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ab40e3d18665371/Bureau/"/>
    </mc:Choice>
  </mc:AlternateContent>
  <xr:revisionPtr revIDLastSave="17" documentId="113_{22189133-0345-46AF-91F9-1A516C087DD1}" xr6:coauthVersionLast="45" xr6:coauthVersionMax="45" xr10:uidLastSave="{C90276C6-F78F-4830-A980-1C7E421E9140}"/>
  <bookViews>
    <workbookView xWindow="-120" yWindow="-120" windowWidth="24240" windowHeight="13140" tabRatio="654" activeTab="2" xr2:uid="{00000000-000D-0000-FFFF-FFFF00000000}"/>
  </bookViews>
  <sheets>
    <sheet name="Synthèse" sheetId="20" r:id="rId1"/>
    <sheet name="Nombre d'actions" sheetId="49" r:id="rId2"/>
    <sheet name="Carte" sheetId="42" r:id="rId3"/>
    <sheet name="Logo nbre action" sheetId="50" r:id="rId4"/>
    <sheet name="Exemple complémentarité" sheetId="25" state="hidden" r:id="rId5"/>
    <sheet name="Données nouveau design" sheetId="33" state="hidden" r:id="rId6"/>
  </sheets>
  <definedNames>
    <definedName name="_xlnm._FilterDatabase" localSheetId="0" hidden="1">Synthèse!$A$5:$AL$1602</definedName>
    <definedName name="ColonneR1" localSheetId="1">'Nombre d''actions'!$F:$F</definedName>
    <definedName name="ColonneR1">#REF!</definedName>
    <definedName name="ColonneR2" localSheetId="1">'Nombre d''actions'!$I:$I</definedName>
    <definedName name="ColonneR2">#REF!</definedName>
    <definedName name="ColonneR3" localSheetId="1">'Nombre d''actions'!$L:$L</definedName>
    <definedName name="ColonneR3">#REF!</definedName>
    <definedName name="ColonneR4" localSheetId="1">'Nombre d''actions'!$O:$O</definedName>
    <definedName name="ColonneR4">#REF!</definedName>
    <definedName name="Espace_Cartes" localSheetId="1">L3C3:L40C32</definedName>
    <definedName name="Espace_Cartes">L3C3:L40C32</definedName>
    <definedName name="EspaceCarte1" localSheetId="1">L3C3:L39C12</definedName>
    <definedName name="EspaceCarte1">L3C3:L39C12</definedName>
    <definedName name="EspaceCartes" localSheetId="1">L3C3:L39C32</definedName>
    <definedName name="EspaceCartes">L3C3:L39C32</definedName>
    <definedName name="EspacesCartes" localSheetId="1">L3C3:L39C32</definedName>
    <definedName name="EspacesCartes">L3C3:L39C32</definedName>
    <definedName name="TabGlobal" localSheetId="1">'Nombre d''actions'!$A$4:$Q$53</definedName>
    <definedName name="TabGlobal">#REF!</definedName>
    <definedName name="TabHorsOpex" localSheetId="1">'Nombre d''actions'!$A$56:$Q$104</definedName>
    <definedName name="TabHorsOpex">#REF!</definedName>
    <definedName name="TabOpex" localSheetId="1">'Nombre d''actions'!$A$107:$Q$166</definedName>
    <definedName name="TabOpe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6" i="20" l="1"/>
  <c r="U7" i="20"/>
  <c r="U8" i="20"/>
  <c r="U9" i="20"/>
  <c r="U10" i="20"/>
  <c r="U11" i="20"/>
  <c r="U12" i="20"/>
  <c r="U13" i="20"/>
  <c r="U14" i="20"/>
  <c r="U15" i="20"/>
  <c r="U16" i="20"/>
  <c r="U17" i="20"/>
  <c r="U18" i="20"/>
  <c r="U19" i="20"/>
  <c r="U20" i="20"/>
  <c r="U21" i="20"/>
  <c r="U22" i="20"/>
  <c r="U23" i="20"/>
  <c r="U24" i="20"/>
  <c r="U25" i="20"/>
  <c r="U26" i="20"/>
  <c r="U27" i="20"/>
  <c r="U28" i="20"/>
  <c r="U29" i="20"/>
  <c r="U30" i="20"/>
  <c r="U31" i="20"/>
  <c r="U32" i="20"/>
  <c r="U33" i="20"/>
  <c r="U34" i="20"/>
  <c r="U35" i="20"/>
  <c r="U36" i="20"/>
  <c r="U37" i="20"/>
  <c r="U38" i="20"/>
  <c r="U39" i="20"/>
  <c r="U40" i="20"/>
  <c r="U41" i="20"/>
  <c r="U42" i="20"/>
  <c r="U43" i="20"/>
  <c r="U44" i="20"/>
  <c r="U45" i="20"/>
  <c r="U46" i="20"/>
  <c r="U47" i="20"/>
  <c r="U48" i="20"/>
  <c r="U49" i="20"/>
  <c r="U50" i="20"/>
  <c r="U51" i="20"/>
  <c r="U52" i="20"/>
  <c r="U53" i="20"/>
  <c r="U54" i="20"/>
  <c r="U55" i="20"/>
  <c r="U56" i="20"/>
  <c r="U57" i="20"/>
  <c r="U58" i="20"/>
  <c r="U59" i="20"/>
  <c r="U60" i="20"/>
  <c r="U61" i="20"/>
  <c r="U62" i="20"/>
  <c r="U63" i="20"/>
  <c r="U64" i="20"/>
  <c r="U65" i="20"/>
  <c r="U66" i="20"/>
  <c r="U67" i="20"/>
  <c r="U68" i="20"/>
  <c r="U69" i="20"/>
  <c r="U70" i="20"/>
  <c r="U71" i="20"/>
  <c r="U72" i="20"/>
  <c r="U73" i="20"/>
  <c r="U74" i="20"/>
  <c r="U75" i="20"/>
  <c r="U76" i="20"/>
  <c r="U77" i="20"/>
  <c r="U78" i="20"/>
  <c r="U79" i="20"/>
  <c r="U80" i="20"/>
  <c r="U81" i="20"/>
  <c r="U82" i="20"/>
  <c r="U83" i="20"/>
  <c r="U84" i="20"/>
  <c r="U85" i="20"/>
  <c r="U86" i="20"/>
  <c r="U87" i="20"/>
  <c r="U88" i="20"/>
  <c r="U89" i="20"/>
  <c r="U90" i="20"/>
  <c r="U91" i="20"/>
  <c r="U92" i="20"/>
  <c r="U93" i="20"/>
  <c r="U94" i="20"/>
  <c r="U95" i="20"/>
  <c r="U96" i="20"/>
  <c r="U97" i="20"/>
  <c r="U98" i="20"/>
  <c r="U99" i="20"/>
  <c r="U100" i="20"/>
  <c r="U101" i="20"/>
  <c r="U102" i="20"/>
  <c r="U103" i="20"/>
  <c r="U104" i="20"/>
  <c r="U105" i="20"/>
  <c r="U106" i="20"/>
  <c r="U107" i="20"/>
  <c r="U108" i="20"/>
  <c r="U109" i="20"/>
  <c r="U110" i="20"/>
  <c r="U111" i="20"/>
  <c r="U112" i="20"/>
  <c r="U113" i="20"/>
  <c r="U114" i="20"/>
  <c r="U115" i="20"/>
  <c r="U116" i="20"/>
  <c r="U117" i="20"/>
  <c r="U118" i="20"/>
  <c r="U119" i="20"/>
  <c r="U120" i="20"/>
  <c r="U121" i="20"/>
  <c r="U122" i="20"/>
  <c r="U123" i="20"/>
  <c r="U124" i="20"/>
  <c r="U125" i="20"/>
  <c r="U126" i="20"/>
  <c r="U127" i="20"/>
  <c r="U128" i="20"/>
  <c r="U129" i="20"/>
  <c r="U130" i="20"/>
  <c r="U131" i="20"/>
  <c r="U132" i="20"/>
  <c r="U133" i="20"/>
  <c r="U134" i="20"/>
  <c r="U135" i="20"/>
  <c r="U136" i="20"/>
  <c r="U137" i="20"/>
  <c r="U138" i="20"/>
  <c r="U139" i="20"/>
  <c r="U140" i="20"/>
  <c r="U141" i="20"/>
  <c r="U142" i="20"/>
  <c r="U143" i="20"/>
  <c r="U144" i="20"/>
  <c r="U145" i="20"/>
  <c r="U146" i="20"/>
  <c r="U147" i="20"/>
  <c r="U148" i="20"/>
  <c r="U149" i="20"/>
  <c r="U150" i="20"/>
  <c r="U151" i="20"/>
  <c r="U152" i="20"/>
  <c r="U153" i="20"/>
  <c r="U154" i="20"/>
  <c r="U155" i="20"/>
  <c r="U156" i="20"/>
  <c r="U157" i="20"/>
  <c r="U158" i="20"/>
  <c r="U159" i="20"/>
  <c r="U160" i="20"/>
  <c r="U161" i="20"/>
  <c r="U162" i="20"/>
  <c r="U163" i="20"/>
  <c r="U164" i="20"/>
  <c r="U165" i="20"/>
  <c r="U166" i="20"/>
  <c r="U167" i="20"/>
  <c r="U168" i="20"/>
  <c r="U169" i="20"/>
  <c r="U170" i="20"/>
  <c r="U171" i="20"/>
  <c r="U172" i="20"/>
  <c r="U173" i="20"/>
  <c r="U174" i="20"/>
  <c r="U175" i="20"/>
  <c r="U176" i="20"/>
  <c r="U177" i="20"/>
  <c r="U178" i="20"/>
  <c r="U179" i="20"/>
  <c r="U180" i="20"/>
  <c r="U181" i="20"/>
  <c r="U182" i="20"/>
  <c r="U183" i="20"/>
  <c r="U184" i="20"/>
  <c r="U185" i="20"/>
  <c r="U186" i="20"/>
  <c r="U187" i="20"/>
  <c r="U188" i="20"/>
  <c r="U189" i="20"/>
  <c r="U190" i="20"/>
  <c r="U191" i="20"/>
  <c r="U192" i="20"/>
  <c r="U193" i="20"/>
  <c r="U194" i="20"/>
  <c r="U195" i="20"/>
  <c r="U196" i="20"/>
  <c r="U197" i="20"/>
  <c r="U198" i="20"/>
  <c r="U199" i="20"/>
  <c r="U200" i="20"/>
  <c r="U201" i="20"/>
  <c r="U202" i="20"/>
  <c r="U203" i="20"/>
  <c r="U204" i="20"/>
  <c r="U205" i="20"/>
  <c r="U206" i="20"/>
  <c r="U207" i="20"/>
  <c r="U208" i="20"/>
  <c r="U209" i="20"/>
  <c r="U210" i="20"/>
  <c r="U211" i="20"/>
  <c r="U212" i="20"/>
  <c r="U213" i="20"/>
  <c r="U214" i="20"/>
  <c r="U215" i="20"/>
  <c r="U216" i="20"/>
  <c r="U217" i="20"/>
  <c r="U218" i="20"/>
  <c r="U219" i="20"/>
  <c r="U220" i="20"/>
  <c r="U221" i="20"/>
  <c r="U222" i="20"/>
  <c r="U223" i="20"/>
  <c r="U224" i="20"/>
  <c r="U225" i="20"/>
  <c r="U226" i="20"/>
  <c r="U227" i="20"/>
  <c r="U228" i="20"/>
  <c r="U229" i="20"/>
  <c r="U230" i="20"/>
  <c r="U231" i="20"/>
  <c r="U232" i="20"/>
  <c r="U233" i="20"/>
  <c r="U234" i="20"/>
  <c r="U235" i="20"/>
  <c r="U236" i="20"/>
  <c r="U237" i="20"/>
  <c r="U238" i="20"/>
  <c r="U239" i="20"/>
  <c r="U240" i="20"/>
  <c r="U241" i="20"/>
  <c r="U242" i="20"/>
  <c r="U243" i="20"/>
  <c r="U244" i="20"/>
  <c r="U245" i="20"/>
  <c r="U246" i="20"/>
  <c r="U247" i="20"/>
  <c r="U248" i="20"/>
  <c r="U249" i="20"/>
  <c r="U250" i="20"/>
  <c r="U251" i="20"/>
  <c r="U252" i="20"/>
  <c r="U253" i="20"/>
  <c r="U254" i="20"/>
  <c r="U255" i="20"/>
  <c r="U256" i="20"/>
  <c r="U257" i="20"/>
  <c r="U258" i="20"/>
  <c r="U259" i="20"/>
  <c r="U260" i="20"/>
  <c r="U261" i="20"/>
  <c r="U262" i="20"/>
  <c r="U263" i="20"/>
  <c r="U264" i="20"/>
  <c r="U265" i="20"/>
  <c r="U266" i="20"/>
  <c r="U267" i="20"/>
  <c r="U268" i="20"/>
  <c r="U269" i="20"/>
  <c r="U270" i="20"/>
  <c r="U271" i="20"/>
  <c r="U272" i="20"/>
  <c r="U273" i="20"/>
  <c r="U274" i="20"/>
  <c r="U275" i="20"/>
  <c r="U276" i="20"/>
  <c r="U277" i="20"/>
  <c r="U278" i="20"/>
  <c r="U279" i="20"/>
  <c r="U280" i="20"/>
  <c r="U281" i="20"/>
  <c r="U282" i="20"/>
  <c r="U283" i="20"/>
  <c r="U284" i="20"/>
  <c r="U285" i="20"/>
  <c r="U286" i="20"/>
  <c r="U287" i="20"/>
  <c r="U288" i="20"/>
  <c r="U289" i="20"/>
  <c r="U290" i="20"/>
  <c r="U291" i="20"/>
  <c r="U292" i="20"/>
  <c r="U293" i="20"/>
  <c r="U294" i="20"/>
  <c r="U295" i="20"/>
  <c r="U296" i="20"/>
  <c r="U297" i="20"/>
  <c r="U298" i="20"/>
  <c r="U299" i="20"/>
  <c r="U300" i="20"/>
  <c r="U301" i="20"/>
  <c r="U302" i="20"/>
  <c r="U303" i="20"/>
  <c r="U304" i="20"/>
  <c r="U305" i="20"/>
  <c r="U306" i="20"/>
  <c r="U307" i="20"/>
  <c r="U308" i="20"/>
  <c r="U309" i="20"/>
  <c r="U310" i="20"/>
  <c r="U311" i="20"/>
  <c r="U312" i="20"/>
  <c r="U313" i="20"/>
  <c r="U314" i="20"/>
  <c r="U315" i="20"/>
  <c r="U316" i="20"/>
  <c r="U317" i="20"/>
  <c r="U318" i="20"/>
  <c r="U319" i="20"/>
  <c r="U320" i="20"/>
  <c r="U321" i="20"/>
  <c r="U322" i="20"/>
  <c r="U323" i="20"/>
  <c r="U324" i="20"/>
  <c r="U325" i="20"/>
  <c r="U326" i="20"/>
  <c r="U327" i="20"/>
  <c r="U328" i="20"/>
  <c r="U329" i="20"/>
  <c r="U330" i="20"/>
  <c r="U331" i="20"/>
  <c r="U332" i="20"/>
  <c r="U333" i="20"/>
  <c r="U334" i="20"/>
  <c r="U335" i="20"/>
  <c r="U336" i="20"/>
  <c r="U337" i="20"/>
  <c r="U338" i="20"/>
  <c r="U339" i="20"/>
  <c r="U340" i="20"/>
  <c r="U341" i="20"/>
  <c r="U342" i="20"/>
  <c r="U343" i="20"/>
  <c r="U344" i="20"/>
  <c r="U345" i="20"/>
  <c r="U346" i="20"/>
  <c r="U347" i="20"/>
  <c r="U348" i="20"/>
  <c r="U349" i="20"/>
  <c r="U350" i="20"/>
  <c r="U351" i="20"/>
  <c r="U352" i="20"/>
  <c r="U353" i="20"/>
  <c r="U354" i="20"/>
  <c r="U355" i="20"/>
  <c r="U356" i="20"/>
  <c r="U357" i="20"/>
  <c r="U358" i="20"/>
  <c r="U359" i="20"/>
  <c r="U360" i="20"/>
  <c r="U361" i="20"/>
  <c r="U362" i="20"/>
  <c r="U363" i="20"/>
  <c r="U364" i="20"/>
  <c r="U365" i="20"/>
  <c r="U366" i="20"/>
  <c r="U367" i="20"/>
  <c r="U368" i="20"/>
  <c r="U369" i="20"/>
  <c r="U370" i="20"/>
  <c r="U371" i="20"/>
  <c r="U372" i="20"/>
  <c r="U373" i="20"/>
  <c r="U374" i="20"/>
  <c r="U375" i="20"/>
  <c r="U376" i="20"/>
  <c r="U377" i="20"/>
  <c r="U378" i="20"/>
  <c r="U379" i="20"/>
  <c r="U380" i="20"/>
  <c r="U381" i="20"/>
  <c r="U382" i="20"/>
  <c r="U383" i="20"/>
  <c r="U384" i="20"/>
  <c r="U385" i="20"/>
  <c r="U386" i="20"/>
  <c r="U387" i="20"/>
  <c r="U388" i="20"/>
  <c r="U389" i="20"/>
  <c r="U390" i="20"/>
  <c r="U391" i="20"/>
  <c r="U392" i="20"/>
  <c r="U393" i="20"/>
  <c r="U394" i="20"/>
  <c r="U395" i="20"/>
  <c r="U396" i="20"/>
  <c r="U397" i="20"/>
  <c r="U398" i="20"/>
  <c r="U399" i="20"/>
  <c r="U400" i="20"/>
  <c r="U401" i="20"/>
  <c r="U402" i="20"/>
  <c r="U403" i="20"/>
  <c r="U404" i="20"/>
  <c r="U405" i="20"/>
  <c r="U406" i="20"/>
  <c r="U407" i="20"/>
  <c r="U408" i="20"/>
  <c r="U409" i="20"/>
  <c r="U410" i="20"/>
  <c r="U411" i="20"/>
  <c r="U412" i="20"/>
  <c r="U413" i="20"/>
  <c r="U414" i="20"/>
  <c r="U415" i="20"/>
  <c r="U416" i="20"/>
  <c r="U417" i="20"/>
  <c r="U418" i="20"/>
  <c r="U419" i="20"/>
  <c r="U420" i="20"/>
  <c r="U421" i="20"/>
  <c r="U422" i="20"/>
  <c r="U423" i="20"/>
  <c r="U424" i="20"/>
  <c r="U425" i="20"/>
  <c r="U426" i="20"/>
  <c r="U427" i="20"/>
  <c r="U428" i="20"/>
  <c r="U429" i="20"/>
  <c r="U430" i="20"/>
  <c r="U431" i="20"/>
  <c r="U432" i="20"/>
  <c r="U433" i="20"/>
  <c r="U434" i="20"/>
  <c r="U435" i="20"/>
  <c r="U436" i="20"/>
  <c r="U437" i="20"/>
  <c r="U438" i="20"/>
  <c r="U439" i="20"/>
  <c r="U440" i="20"/>
  <c r="U441" i="20"/>
  <c r="U442" i="20"/>
  <c r="U443" i="20"/>
  <c r="U444" i="20"/>
  <c r="U445" i="20"/>
  <c r="U446" i="20"/>
  <c r="U447" i="20"/>
  <c r="U448" i="20"/>
  <c r="U449" i="20"/>
  <c r="U450" i="20"/>
  <c r="U451" i="20"/>
  <c r="U452" i="20"/>
  <c r="U453" i="20"/>
  <c r="U454" i="20"/>
  <c r="U455" i="20"/>
  <c r="U456" i="20"/>
  <c r="U457" i="20"/>
  <c r="U458" i="20"/>
  <c r="U459" i="20"/>
  <c r="U460" i="20"/>
  <c r="U461" i="20"/>
  <c r="U462" i="20"/>
  <c r="U463" i="20"/>
  <c r="U464" i="20"/>
  <c r="U465" i="20"/>
  <c r="U466" i="20"/>
  <c r="U467" i="20"/>
  <c r="U468" i="20"/>
  <c r="U469" i="20"/>
  <c r="U470" i="20"/>
  <c r="U471" i="20"/>
  <c r="U472" i="20"/>
  <c r="U473" i="20"/>
  <c r="U474" i="20"/>
  <c r="U475" i="20"/>
  <c r="U476" i="20"/>
  <c r="U477" i="20"/>
  <c r="U478" i="20"/>
  <c r="U479" i="20"/>
  <c r="U480" i="20"/>
  <c r="U481" i="20"/>
  <c r="U482" i="20"/>
  <c r="U483" i="20"/>
  <c r="U484" i="20"/>
  <c r="U485" i="20"/>
  <c r="U486" i="20"/>
  <c r="U487" i="20"/>
  <c r="U488" i="20"/>
  <c r="U489" i="20"/>
  <c r="U490" i="20"/>
  <c r="U491" i="20"/>
  <c r="U492" i="20"/>
  <c r="U493" i="20"/>
  <c r="U494" i="20"/>
  <c r="U495" i="20"/>
  <c r="U496" i="20"/>
  <c r="U497" i="20"/>
  <c r="U498" i="20"/>
  <c r="U499" i="20"/>
  <c r="U500" i="20"/>
  <c r="U501" i="20"/>
  <c r="U502" i="20"/>
  <c r="U503" i="20"/>
  <c r="U504" i="20"/>
  <c r="U505" i="20"/>
  <c r="U506" i="20"/>
  <c r="U507" i="20"/>
  <c r="U508" i="20"/>
  <c r="U509" i="20"/>
  <c r="U510" i="20"/>
  <c r="U511" i="20"/>
  <c r="U512" i="20"/>
  <c r="U513" i="20"/>
  <c r="U514" i="20"/>
  <c r="U515" i="20"/>
  <c r="U516" i="20"/>
  <c r="U517" i="20"/>
  <c r="U518" i="20"/>
  <c r="U519" i="20"/>
  <c r="U520" i="20"/>
  <c r="U521" i="20"/>
  <c r="U522" i="20"/>
  <c r="U523" i="20"/>
  <c r="U524" i="20"/>
  <c r="U525" i="20"/>
  <c r="U526" i="20"/>
  <c r="U527" i="20"/>
  <c r="U528" i="20"/>
  <c r="U529" i="20"/>
  <c r="U530" i="20"/>
  <c r="U531" i="20"/>
  <c r="U532" i="20"/>
  <c r="U533" i="20"/>
  <c r="U534" i="20"/>
  <c r="U535" i="20"/>
  <c r="U536" i="20"/>
  <c r="U537" i="20"/>
  <c r="U538" i="20"/>
  <c r="U539" i="20"/>
  <c r="U540" i="20"/>
  <c r="U541" i="20"/>
  <c r="U542" i="20"/>
  <c r="U543" i="20"/>
  <c r="U544" i="20"/>
  <c r="U545" i="20"/>
  <c r="U546" i="20"/>
  <c r="U547" i="20"/>
  <c r="U548" i="20"/>
  <c r="U549" i="20"/>
  <c r="U550" i="20"/>
  <c r="U551" i="20"/>
  <c r="U552" i="20"/>
  <c r="U553" i="20"/>
  <c r="U554" i="20"/>
  <c r="U555" i="20"/>
  <c r="U556" i="20"/>
  <c r="U557" i="20"/>
  <c r="U558" i="20"/>
  <c r="U559" i="20"/>
  <c r="U560" i="20"/>
  <c r="U561" i="20"/>
  <c r="U562" i="20"/>
  <c r="U563" i="20"/>
  <c r="U564" i="20"/>
  <c r="U565" i="20"/>
  <c r="U566" i="20"/>
  <c r="U567" i="20"/>
  <c r="U568" i="20"/>
  <c r="U569" i="20"/>
  <c r="U570" i="20"/>
  <c r="U571" i="20"/>
  <c r="U572" i="20"/>
  <c r="U573" i="20"/>
  <c r="U574" i="20"/>
  <c r="U575" i="20"/>
  <c r="U576" i="20"/>
  <c r="U577" i="20"/>
  <c r="U578" i="20"/>
  <c r="U579" i="20"/>
  <c r="U580" i="20"/>
  <c r="U581" i="20"/>
  <c r="U582" i="20"/>
  <c r="U583" i="20"/>
  <c r="U584" i="20"/>
  <c r="U585" i="20"/>
  <c r="U586" i="20"/>
  <c r="U587" i="20"/>
  <c r="U588" i="20"/>
  <c r="U589" i="20"/>
  <c r="U590" i="20"/>
  <c r="U591" i="20"/>
  <c r="U592" i="20"/>
  <c r="U593" i="20"/>
  <c r="U594" i="20"/>
  <c r="U595" i="20"/>
  <c r="U596" i="20"/>
  <c r="U597" i="20"/>
  <c r="U598" i="20"/>
  <c r="U599" i="20"/>
  <c r="U600" i="20"/>
  <c r="U601" i="20"/>
  <c r="U602" i="20"/>
  <c r="U603" i="20"/>
  <c r="U604" i="20"/>
  <c r="U605" i="20"/>
  <c r="U606" i="20"/>
  <c r="U607" i="20"/>
  <c r="U608" i="20"/>
  <c r="U609" i="20"/>
  <c r="U610" i="20"/>
  <c r="U611" i="20"/>
  <c r="U612" i="20"/>
  <c r="U613" i="20"/>
  <c r="U614" i="20"/>
  <c r="U615" i="20"/>
  <c r="U616" i="20"/>
  <c r="U617" i="20"/>
  <c r="U618" i="20"/>
  <c r="U619" i="20"/>
  <c r="U620" i="20"/>
  <c r="U621" i="20"/>
  <c r="U622" i="20"/>
  <c r="U623" i="20"/>
  <c r="U624" i="20"/>
  <c r="U625" i="20"/>
  <c r="U626" i="20"/>
  <c r="U627" i="20"/>
  <c r="U628" i="20"/>
  <c r="U629" i="20"/>
  <c r="U630" i="20"/>
  <c r="U631" i="20"/>
  <c r="U632" i="20"/>
  <c r="U633" i="20"/>
  <c r="U634" i="20"/>
  <c r="U635" i="20"/>
  <c r="U636" i="20"/>
  <c r="U637" i="20"/>
  <c r="U638" i="20"/>
  <c r="U639" i="20"/>
  <c r="U640" i="20"/>
  <c r="U641" i="20"/>
  <c r="U642" i="20"/>
  <c r="U643" i="20"/>
  <c r="U644" i="20"/>
  <c r="U645" i="20"/>
  <c r="U646" i="20"/>
  <c r="U647" i="20"/>
  <c r="U648" i="20"/>
  <c r="U649" i="20"/>
  <c r="U650" i="20"/>
  <c r="U651" i="20"/>
  <c r="U652" i="20"/>
  <c r="U653" i="20"/>
  <c r="U654" i="20"/>
  <c r="U655" i="20"/>
  <c r="U656" i="20"/>
  <c r="U657" i="20"/>
  <c r="U658" i="20"/>
  <c r="U659" i="20"/>
  <c r="U660" i="20"/>
  <c r="U661" i="20"/>
  <c r="U662" i="20"/>
  <c r="U663" i="20"/>
  <c r="U664" i="20"/>
  <c r="U665" i="20"/>
  <c r="U666" i="20"/>
  <c r="U667" i="20"/>
  <c r="U668" i="20"/>
  <c r="U669" i="20"/>
  <c r="U670" i="20"/>
  <c r="U671" i="20"/>
  <c r="U672" i="20"/>
  <c r="U673" i="20"/>
  <c r="U674" i="20"/>
  <c r="U675" i="20"/>
  <c r="U676" i="20"/>
  <c r="U677" i="20"/>
  <c r="U678" i="20"/>
  <c r="U679" i="20"/>
  <c r="U680" i="20"/>
  <c r="U681" i="20"/>
  <c r="U682" i="20"/>
  <c r="U683" i="20"/>
  <c r="U684" i="20"/>
  <c r="U685" i="20"/>
  <c r="U686" i="20"/>
  <c r="U687" i="20"/>
  <c r="U688" i="20"/>
  <c r="U689" i="20"/>
  <c r="U690" i="20"/>
  <c r="U691" i="20"/>
  <c r="U692" i="20"/>
  <c r="U693" i="20"/>
  <c r="U694" i="20"/>
  <c r="U695" i="20"/>
  <c r="U696" i="20"/>
  <c r="U697" i="20"/>
  <c r="U698" i="20"/>
  <c r="U699" i="20"/>
  <c r="U700" i="20"/>
  <c r="U701" i="20"/>
  <c r="U702" i="20"/>
  <c r="U703" i="20"/>
  <c r="U704" i="20"/>
  <c r="U705" i="20"/>
  <c r="U706" i="20"/>
  <c r="U707" i="20"/>
  <c r="U708" i="20"/>
  <c r="U709" i="20"/>
  <c r="U710" i="20"/>
  <c r="U711" i="20"/>
  <c r="U712" i="20"/>
  <c r="U713" i="20"/>
  <c r="U714" i="20"/>
  <c r="U715" i="20"/>
  <c r="U716" i="20"/>
  <c r="U717" i="20"/>
  <c r="U718" i="20"/>
  <c r="U719" i="20"/>
  <c r="U720" i="20"/>
  <c r="U721" i="20"/>
  <c r="U722" i="20"/>
  <c r="U723" i="20"/>
  <c r="U724" i="20"/>
  <c r="U725" i="20"/>
  <c r="U726" i="20"/>
  <c r="U727" i="20"/>
  <c r="U728" i="20"/>
  <c r="U729" i="20"/>
  <c r="U730" i="20"/>
  <c r="U731" i="20"/>
  <c r="U732" i="20"/>
  <c r="U733" i="20"/>
  <c r="U734" i="20"/>
  <c r="U735" i="20"/>
  <c r="U736" i="20"/>
  <c r="U737" i="20"/>
  <c r="U738" i="20"/>
  <c r="U739" i="20"/>
  <c r="U740" i="20"/>
  <c r="U741" i="20"/>
  <c r="U742" i="20"/>
  <c r="U743" i="20"/>
  <c r="U744" i="20"/>
  <c r="U745" i="20"/>
  <c r="U746" i="20"/>
  <c r="U747" i="20"/>
  <c r="U748" i="20"/>
  <c r="U749" i="20"/>
  <c r="U750" i="20"/>
  <c r="U751" i="20"/>
  <c r="U752" i="20"/>
  <c r="U753" i="20"/>
  <c r="U754" i="20"/>
  <c r="U755" i="20"/>
  <c r="U756" i="20"/>
  <c r="U757" i="20"/>
  <c r="U758" i="20"/>
  <c r="U759" i="20"/>
  <c r="U760" i="20"/>
  <c r="U761" i="20"/>
  <c r="U762" i="20"/>
  <c r="U763" i="20"/>
  <c r="U764" i="20"/>
  <c r="U765" i="20"/>
  <c r="U766" i="20"/>
  <c r="U767" i="20"/>
  <c r="U768" i="20"/>
  <c r="U769" i="20"/>
  <c r="U770" i="20"/>
  <c r="U771" i="20"/>
  <c r="U772" i="20"/>
  <c r="U773" i="20"/>
  <c r="U774" i="20"/>
  <c r="U775" i="20"/>
  <c r="U776" i="20"/>
  <c r="U777" i="20"/>
  <c r="U778" i="20"/>
  <c r="U779" i="20"/>
  <c r="U780" i="20"/>
  <c r="U781" i="20"/>
  <c r="U782" i="20"/>
  <c r="U783" i="20"/>
  <c r="U784" i="20"/>
  <c r="U785" i="20"/>
  <c r="U786" i="20"/>
  <c r="U787" i="20"/>
  <c r="U788" i="20"/>
  <c r="U789" i="20"/>
  <c r="U790" i="20"/>
  <c r="U791" i="20"/>
  <c r="U792" i="20"/>
  <c r="U793" i="20"/>
  <c r="U794" i="20"/>
  <c r="U795" i="20"/>
  <c r="U796" i="20"/>
  <c r="U797" i="20"/>
  <c r="U798" i="20"/>
  <c r="U799" i="20"/>
  <c r="U800" i="20"/>
  <c r="U801" i="20"/>
  <c r="U802" i="20"/>
  <c r="U803" i="20"/>
  <c r="U804" i="20"/>
  <c r="U805" i="20"/>
  <c r="U806" i="20"/>
  <c r="U807" i="20"/>
  <c r="U808" i="20"/>
  <c r="U809" i="20"/>
  <c r="U810" i="20"/>
  <c r="U811" i="20"/>
  <c r="U812" i="20"/>
  <c r="U813" i="20"/>
  <c r="U814" i="20"/>
  <c r="U815" i="20"/>
  <c r="U816" i="20"/>
  <c r="U817" i="20"/>
  <c r="U818" i="20"/>
  <c r="U819" i="20"/>
  <c r="U820" i="20"/>
  <c r="U821" i="20"/>
  <c r="U822" i="20"/>
  <c r="U823" i="20"/>
  <c r="U824" i="20"/>
  <c r="U825" i="20"/>
  <c r="U826" i="20"/>
  <c r="U827" i="20"/>
  <c r="U828" i="20"/>
  <c r="U829" i="20"/>
  <c r="U830" i="20"/>
  <c r="U831" i="20"/>
  <c r="U832" i="20"/>
  <c r="U833" i="20"/>
  <c r="U834" i="20"/>
  <c r="U835" i="20"/>
  <c r="U836" i="20"/>
  <c r="U837" i="20"/>
  <c r="U838" i="20"/>
  <c r="U839" i="20"/>
  <c r="U840" i="20"/>
  <c r="U841" i="20"/>
  <c r="U842" i="20"/>
  <c r="U843" i="20"/>
  <c r="U844" i="20"/>
  <c r="U845" i="20"/>
  <c r="U846" i="20"/>
  <c r="U847" i="20"/>
  <c r="U848" i="20"/>
  <c r="U849" i="20"/>
  <c r="U850" i="20"/>
  <c r="U851" i="20"/>
  <c r="U852" i="20"/>
  <c r="U853" i="20"/>
  <c r="U854" i="20"/>
  <c r="U855" i="20"/>
  <c r="U856" i="20"/>
  <c r="U857" i="20"/>
  <c r="U858" i="20"/>
  <c r="U859" i="20"/>
  <c r="U860" i="20"/>
  <c r="U861" i="20"/>
  <c r="U862" i="20"/>
  <c r="U863" i="20"/>
  <c r="U864" i="20"/>
  <c r="U865" i="20"/>
  <c r="U866" i="20"/>
  <c r="U867" i="20"/>
  <c r="U868" i="20"/>
  <c r="U869" i="20"/>
  <c r="U870" i="20"/>
  <c r="U871" i="20"/>
  <c r="U872" i="20"/>
  <c r="U873" i="20"/>
  <c r="U874" i="20"/>
  <c r="U875" i="20"/>
  <c r="U876" i="20"/>
  <c r="U877" i="20"/>
  <c r="U878" i="20"/>
  <c r="U879" i="20"/>
  <c r="U880" i="20"/>
  <c r="U881" i="20"/>
  <c r="U882" i="20"/>
  <c r="U883" i="20"/>
  <c r="U884" i="20"/>
  <c r="U885" i="20"/>
  <c r="U886" i="20"/>
  <c r="U887" i="20"/>
  <c r="U888" i="20"/>
  <c r="U889" i="20"/>
  <c r="U890" i="20"/>
  <c r="U891" i="20"/>
  <c r="U892" i="20"/>
  <c r="U893" i="20"/>
  <c r="U894" i="20"/>
  <c r="U895" i="20"/>
  <c r="U896" i="20"/>
  <c r="U897" i="20"/>
  <c r="U898" i="20"/>
  <c r="U899" i="20"/>
  <c r="U900" i="20"/>
  <c r="U901" i="20"/>
  <c r="U902" i="20"/>
  <c r="U903" i="20"/>
  <c r="U904" i="20"/>
  <c r="U905" i="20"/>
  <c r="U906" i="20"/>
  <c r="U907" i="20"/>
  <c r="U908" i="20"/>
  <c r="U909" i="20"/>
  <c r="U910" i="20"/>
  <c r="U911" i="20"/>
  <c r="U912" i="20"/>
  <c r="U913" i="20"/>
  <c r="U914" i="20"/>
  <c r="U915" i="20"/>
  <c r="U916" i="20"/>
  <c r="U917" i="20"/>
  <c r="U918" i="20"/>
  <c r="U919" i="20"/>
  <c r="U920" i="20"/>
  <c r="U921" i="20"/>
  <c r="U922" i="20"/>
  <c r="U923" i="20"/>
  <c r="U924" i="20"/>
  <c r="U925" i="20"/>
  <c r="U926" i="20"/>
  <c r="U927" i="20"/>
  <c r="U928" i="20"/>
  <c r="U929" i="20"/>
  <c r="U930" i="20"/>
  <c r="U931" i="20"/>
  <c r="U932" i="20"/>
  <c r="U933" i="20"/>
  <c r="U934" i="20"/>
  <c r="U935" i="20"/>
  <c r="U936" i="20"/>
  <c r="U937" i="20"/>
  <c r="U938" i="20"/>
  <c r="U939" i="20"/>
  <c r="U940" i="20"/>
  <c r="U941" i="20"/>
  <c r="U942" i="20"/>
  <c r="U943" i="20"/>
  <c r="U944" i="20"/>
  <c r="U945" i="20"/>
  <c r="U946" i="20"/>
  <c r="U947" i="20"/>
  <c r="U948" i="20"/>
  <c r="U949" i="20"/>
  <c r="U950" i="20"/>
  <c r="U951" i="20"/>
  <c r="U952" i="20"/>
  <c r="U953" i="20"/>
  <c r="U954" i="20"/>
  <c r="U955" i="20"/>
  <c r="U956" i="20"/>
  <c r="U957" i="20"/>
  <c r="U958" i="20"/>
  <c r="U959" i="20"/>
  <c r="U960" i="20"/>
  <c r="U961" i="20"/>
  <c r="U962" i="20"/>
  <c r="U963" i="20"/>
  <c r="U964" i="20"/>
  <c r="U965" i="20"/>
  <c r="U966" i="20"/>
  <c r="U967" i="20"/>
  <c r="U968" i="20"/>
  <c r="U969" i="20"/>
  <c r="U970" i="20"/>
  <c r="U971" i="20"/>
  <c r="U972" i="20"/>
  <c r="U973" i="20"/>
  <c r="U974" i="20"/>
  <c r="U975" i="20"/>
  <c r="U976" i="20"/>
  <c r="U977" i="20"/>
  <c r="U978" i="20"/>
  <c r="U979" i="20"/>
  <c r="U980" i="20"/>
  <c r="U981" i="20"/>
  <c r="U982" i="20"/>
  <c r="U983" i="20"/>
  <c r="U984" i="20"/>
  <c r="U985" i="20"/>
  <c r="U986" i="20"/>
  <c r="U987" i="20"/>
  <c r="U988" i="20"/>
  <c r="U989" i="20"/>
  <c r="U990" i="20"/>
  <c r="U991" i="20"/>
  <c r="U992" i="20"/>
  <c r="U993" i="20"/>
  <c r="U994" i="20"/>
  <c r="U995" i="20"/>
  <c r="U996" i="20"/>
  <c r="U997" i="20"/>
  <c r="U998" i="20"/>
  <c r="U999" i="20"/>
  <c r="U1000" i="20"/>
  <c r="U1001" i="20"/>
  <c r="U1002" i="20"/>
  <c r="U1003" i="20"/>
  <c r="U1004" i="20"/>
  <c r="U1005" i="20"/>
  <c r="U1006" i="20"/>
  <c r="U1007" i="20"/>
  <c r="U1008" i="20"/>
  <c r="U1009" i="20"/>
  <c r="U1010" i="20"/>
  <c r="U1011" i="20"/>
  <c r="U1012" i="20"/>
  <c r="U1013" i="20"/>
  <c r="U1014" i="20"/>
  <c r="U1015" i="20"/>
  <c r="U1016" i="20"/>
  <c r="U1017" i="20"/>
  <c r="U1018" i="20"/>
  <c r="U1019" i="20"/>
  <c r="U1020" i="20"/>
  <c r="U1021" i="20"/>
  <c r="U1022" i="20"/>
  <c r="U1023" i="20"/>
  <c r="U1024" i="20"/>
  <c r="U1025" i="20"/>
  <c r="U1026" i="20"/>
  <c r="U1027" i="20"/>
  <c r="U1028" i="20"/>
  <c r="U1029" i="20"/>
  <c r="U1030" i="20"/>
  <c r="U1031" i="20"/>
  <c r="U1032" i="20"/>
  <c r="U1033" i="20"/>
  <c r="U1034" i="20"/>
  <c r="U1035" i="20"/>
  <c r="U1036" i="20"/>
  <c r="U1037" i="20"/>
  <c r="U1038" i="20"/>
  <c r="U1039" i="20"/>
  <c r="U1040" i="20"/>
  <c r="U1041" i="20"/>
  <c r="U1042" i="20"/>
  <c r="U1043" i="20"/>
  <c r="U1044" i="20"/>
  <c r="U1045" i="20"/>
  <c r="U1046" i="20"/>
  <c r="U1047" i="20"/>
  <c r="U1048" i="20"/>
  <c r="U1049" i="20"/>
  <c r="U1050" i="20"/>
  <c r="U1051" i="20"/>
  <c r="U1052" i="20"/>
  <c r="U1053" i="20"/>
  <c r="U1054" i="20"/>
  <c r="U1055" i="20"/>
  <c r="U1056" i="20"/>
  <c r="U1057" i="20"/>
  <c r="U1058" i="20"/>
  <c r="U1059" i="20"/>
  <c r="U1060" i="20"/>
  <c r="U1061" i="20"/>
  <c r="U1062" i="20"/>
  <c r="U1063" i="20"/>
  <c r="U1064" i="20"/>
  <c r="U1065" i="20"/>
  <c r="U1066" i="20"/>
  <c r="U1067" i="20"/>
  <c r="U1068" i="20"/>
  <c r="U1069" i="20"/>
  <c r="U1070" i="20"/>
  <c r="U1071" i="20"/>
  <c r="U1072" i="20"/>
  <c r="U1073" i="20"/>
  <c r="U1074" i="20"/>
  <c r="U1075" i="20"/>
  <c r="U1076" i="20"/>
  <c r="U1077" i="20"/>
  <c r="U1078" i="20"/>
  <c r="U1079" i="20"/>
  <c r="U1080" i="20"/>
  <c r="U1081" i="20"/>
  <c r="U1082" i="20"/>
  <c r="U1083" i="20"/>
  <c r="U1084" i="20"/>
  <c r="U1085" i="20"/>
  <c r="U1086" i="20"/>
  <c r="U1087" i="20"/>
  <c r="U1088" i="20"/>
  <c r="U1089" i="20"/>
  <c r="U1090" i="20"/>
  <c r="U1091" i="20"/>
  <c r="U1092" i="20"/>
  <c r="U1093" i="20"/>
  <c r="U1094" i="20"/>
  <c r="U1095" i="20"/>
  <c r="U1096" i="20"/>
  <c r="U1097" i="20"/>
  <c r="U1098" i="20"/>
  <c r="U1099" i="20"/>
  <c r="U1100" i="20"/>
  <c r="U1101" i="20"/>
  <c r="U1102" i="20"/>
  <c r="U1103" i="20"/>
  <c r="U1104" i="20"/>
  <c r="U1105" i="20"/>
  <c r="U1106" i="20"/>
  <c r="U1107" i="20"/>
  <c r="U1108" i="20"/>
  <c r="U1109" i="20"/>
  <c r="U1110" i="20"/>
  <c r="U1111" i="20"/>
  <c r="U1112" i="20"/>
  <c r="U1113" i="20"/>
  <c r="U1114" i="20"/>
  <c r="U1115" i="20"/>
  <c r="U1116" i="20"/>
  <c r="U1117" i="20"/>
  <c r="U1118" i="20"/>
  <c r="U1119" i="20"/>
  <c r="U1120" i="20"/>
  <c r="U1121" i="20"/>
  <c r="U1122" i="20"/>
  <c r="U1123" i="20"/>
  <c r="U1124" i="20"/>
  <c r="U1125" i="20"/>
  <c r="U1126" i="20"/>
  <c r="U1127" i="20"/>
  <c r="U1128" i="20"/>
  <c r="U1129" i="20"/>
  <c r="U1130" i="20"/>
  <c r="U1131" i="20"/>
  <c r="U1132" i="20"/>
  <c r="U1133" i="20"/>
  <c r="U1134" i="20"/>
  <c r="U1135" i="20"/>
  <c r="U1136" i="20"/>
  <c r="U1137" i="20"/>
  <c r="U1138" i="20"/>
  <c r="U1139" i="20"/>
  <c r="U1140" i="20"/>
  <c r="U1141" i="20"/>
  <c r="U1142" i="20"/>
  <c r="U1143" i="20"/>
  <c r="U1144" i="20"/>
  <c r="U1145" i="20"/>
  <c r="U1146" i="20"/>
  <c r="U1147" i="20"/>
  <c r="U1148" i="20"/>
  <c r="U1149" i="20"/>
  <c r="U1150" i="20"/>
  <c r="U1151" i="20"/>
  <c r="U1152" i="20"/>
  <c r="U1153" i="20"/>
  <c r="U1154" i="20"/>
  <c r="U1155" i="20"/>
  <c r="U1156" i="20"/>
  <c r="U1157" i="20"/>
  <c r="U1158" i="20"/>
  <c r="U1159" i="20"/>
  <c r="U1160" i="20"/>
  <c r="U1161" i="20"/>
  <c r="U1162" i="20"/>
  <c r="U1163" i="20"/>
  <c r="U1164" i="20"/>
  <c r="U1165" i="20"/>
  <c r="U1166" i="20"/>
  <c r="U1167" i="20"/>
  <c r="U1168" i="20"/>
  <c r="U1169" i="20"/>
  <c r="U1170" i="20"/>
  <c r="U1171" i="20"/>
  <c r="U1172" i="20"/>
  <c r="U1173" i="20"/>
  <c r="U1174" i="20"/>
  <c r="U1175" i="20"/>
  <c r="U1176" i="20"/>
  <c r="U1177" i="20"/>
  <c r="U1178" i="20"/>
  <c r="U1179" i="20"/>
  <c r="U1180" i="20"/>
  <c r="U1181" i="20"/>
  <c r="U1182" i="20"/>
  <c r="U1183" i="20"/>
  <c r="U1184" i="20"/>
  <c r="U1185" i="20"/>
  <c r="U1186" i="20"/>
  <c r="U1187" i="20"/>
  <c r="U1188" i="20"/>
  <c r="U1189" i="20"/>
  <c r="U1190" i="20"/>
  <c r="U1191" i="20"/>
  <c r="U1192" i="20"/>
  <c r="U1193" i="20"/>
  <c r="U1194" i="20"/>
  <c r="U1195" i="20"/>
  <c r="U1196" i="20"/>
  <c r="U1197" i="20"/>
  <c r="U1198" i="20"/>
  <c r="U1199" i="20"/>
  <c r="U1200" i="20"/>
  <c r="U1201" i="20"/>
  <c r="U1202" i="20"/>
  <c r="U1203" i="20"/>
  <c r="U1204" i="20"/>
  <c r="U1205" i="20"/>
  <c r="U1206" i="20"/>
  <c r="U1207" i="20"/>
  <c r="U1208" i="20"/>
  <c r="U1209" i="20"/>
  <c r="U1210" i="20"/>
  <c r="U1211" i="20"/>
  <c r="U1212" i="20"/>
  <c r="U1213" i="20"/>
  <c r="U1214" i="20"/>
  <c r="U1215" i="20"/>
  <c r="U1216" i="20"/>
  <c r="U1217" i="20"/>
  <c r="U1218" i="20"/>
  <c r="U1219" i="20"/>
  <c r="U1220" i="20"/>
  <c r="U1221" i="20"/>
  <c r="U1222" i="20"/>
  <c r="U1223" i="20"/>
  <c r="U1224" i="20"/>
  <c r="U1225" i="20"/>
  <c r="U1226" i="20"/>
  <c r="U1227" i="20"/>
  <c r="U1228" i="20"/>
  <c r="U1229" i="20"/>
  <c r="U1230" i="20"/>
  <c r="U1231" i="20"/>
  <c r="U1232" i="20"/>
  <c r="U1233" i="20"/>
  <c r="U1234" i="20"/>
  <c r="U1235" i="20"/>
  <c r="U1236" i="20"/>
  <c r="U1237" i="20"/>
  <c r="U1238" i="20"/>
  <c r="U1239" i="20"/>
  <c r="U1240" i="20"/>
  <c r="U1241" i="20"/>
  <c r="U1242" i="20"/>
  <c r="U1243" i="20"/>
  <c r="U1244" i="20"/>
  <c r="U1245" i="20"/>
  <c r="U1246" i="20"/>
  <c r="U1247" i="20"/>
  <c r="U1248" i="20"/>
  <c r="U1249" i="20"/>
  <c r="U1250" i="20"/>
  <c r="U1251" i="20"/>
  <c r="U1252" i="20"/>
  <c r="U1253" i="20"/>
  <c r="U1254" i="20"/>
  <c r="U1255" i="20"/>
  <c r="U1256" i="20"/>
  <c r="U1257" i="20"/>
  <c r="U1258" i="20"/>
  <c r="U1259" i="20"/>
  <c r="U1260" i="20"/>
  <c r="U1261" i="20"/>
  <c r="U1262" i="20"/>
  <c r="U1263" i="20"/>
  <c r="U1264" i="20"/>
  <c r="U1265" i="20"/>
  <c r="U1266" i="20"/>
  <c r="U1267" i="20"/>
  <c r="U1268" i="20"/>
  <c r="U1269" i="20"/>
  <c r="U1270" i="20"/>
  <c r="U1271" i="20"/>
  <c r="U1272" i="20"/>
  <c r="U1273" i="20"/>
  <c r="U1274" i="20"/>
  <c r="U1275" i="20"/>
  <c r="U1276" i="20"/>
  <c r="U1277" i="20"/>
  <c r="U1278" i="20"/>
  <c r="U1279" i="20"/>
  <c r="U1280" i="20"/>
  <c r="U1281" i="20"/>
  <c r="U1282" i="20"/>
  <c r="U1283" i="20"/>
  <c r="U1284" i="20"/>
  <c r="U1285" i="20"/>
  <c r="U1286" i="20"/>
  <c r="U1287" i="20"/>
  <c r="U1288" i="20"/>
  <c r="U1289" i="20"/>
  <c r="U1290" i="20"/>
  <c r="U1291" i="20"/>
  <c r="U1292" i="20"/>
  <c r="U1293" i="20"/>
  <c r="U1294" i="20"/>
  <c r="U1295" i="20"/>
  <c r="U1296" i="20"/>
  <c r="U1297" i="20"/>
  <c r="U1298" i="20"/>
  <c r="U1299" i="20"/>
  <c r="U1300" i="20"/>
  <c r="U1301" i="20"/>
  <c r="U1302" i="20"/>
  <c r="U1303" i="20"/>
  <c r="U1304" i="20"/>
  <c r="U1305" i="20"/>
  <c r="U1306" i="20"/>
  <c r="U1307" i="20"/>
  <c r="U1308" i="20"/>
  <c r="U1309" i="20"/>
  <c r="U1310" i="20"/>
  <c r="U1311" i="20"/>
  <c r="U1312" i="20"/>
  <c r="U1313" i="20"/>
  <c r="U1314" i="20"/>
  <c r="U1315" i="20"/>
  <c r="U1316" i="20"/>
  <c r="U1317" i="20"/>
  <c r="U1318" i="20"/>
  <c r="U1319" i="20"/>
  <c r="U1320" i="20"/>
  <c r="U1321" i="20"/>
  <c r="U1322" i="20"/>
  <c r="U1323" i="20"/>
  <c r="U1324" i="20"/>
  <c r="U1325" i="20"/>
  <c r="U1326" i="20"/>
  <c r="U1327" i="20"/>
  <c r="U1328" i="20"/>
  <c r="U1329" i="20"/>
  <c r="U1330" i="20"/>
  <c r="U1331" i="20"/>
  <c r="U1332" i="20"/>
  <c r="U1333" i="20"/>
  <c r="U1334" i="20"/>
  <c r="U1335" i="20"/>
  <c r="U1336" i="20"/>
  <c r="U1337" i="20"/>
  <c r="U1338" i="20"/>
  <c r="U1339" i="20"/>
  <c r="U1340" i="20"/>
  <c r="U1341" i="20"/>
  <c r="U1342" i="20"/>
  <c r="U1343" i="20"/>
  <c r="U1344" i="20"/>
  <c r="U1345" i="20"/>
  <c r="U1346" i="20"/>
  <c r="U1347" i="20"/>
  <c r="U1348" i="20"/>
  <c r="U1349" i="20"/>
  <c r="U1350" i="20"/>
  <c r="U1351" i="20"/>
  <c r="U1352" i="20"/>
  <c r="U1353" i="20"/>
  <c r="U1354" i="20"/>
  <c r="U1355" i="20"/>
  <c r="U1356" i="20"/>
  <c r="U1357" i="20"/>
  <c r="U1358" i="20"/>
  <c r="U1359" i="20"/>
  <c r="U1360" i="20"/>
  <c r="U1361" i="20"/>
  <c r="U1362" i="20"/>
  <c r="U1363" i="20"/>
  <c r="U1364" i="20"/>
  <c r="U1365" i="20"/>
  <c r="U1366" i="20"/>
  <c r="U1367" i="20"/>
  <c r="U1368" i="20"/>
  <c r="U1369" i="20"/>
  <c r="U1370" i="20"/>
  <c r="U1371" i="20"/>
  <c r="U1372" i="20"/>
  <c r="U1373" i="20"/>
  <c r="U1374" i="20"/>
  <c r="U1375" i="20"/>
  <c r="U1376" i="20"/>
  <c r="U1377" i="20"/>
  <c r="U1378" i="20"/>
  <c r="U1379" i="20"/>
  <c r="U1380" i="20"/>
  <c r="U1381" i="20"/>
  <c r="U1382" i="20"/>
  <c r="U1383" i="20"/>
  <c r="U1384" i="20"/>
  <c r="U1385" i="20"/>
  <c r="U1386" i="20"/>
  <c r="U1387" i="20"/>
  <c r="U1388" i="20"/>
  <c r="U1389" i="20"/>
  <c r="U1390" i="20"/>
  <c r="U1391" i="20"/>
  <c r="U1392" i="20"/>
  <c r="U1393" i="20"/>
  <c r="U1394" i="20"/>
  <c r="U1395" i="20"/>
  <c r="U1396" i="20"/>
  <c r="U1397" i="20"/>
  <c r="U1398" i="20"/>
  <c r="U1399" i="20"/>
  <c r="U1400" i="20"/>
  <c r="U1401" i="20"/>
  <c r="U1402" i="20"/>
  <c r="U1403" i="20"/>
  <c r="U1404" i="20"/>
  <c r="U1405" i="20"/>
  <c r="U1406" i="20"/>
  <c r="U1407" i="20"/>
  <c r="U1408" i="20"/>
  <c r="U1409" i="20"/>
  <c r="U1410" i="20"/>
  <c r="U1411" i="20"/>
  <c r="U1412" i="20"/>
  <c r="U1413" i="20"/>
  <c r="U1414" i="20"/>
  <c r="U1415" i="20"/>
  <c r="U1416" i="20"/>
  <c r="U1417" i="20"/>
  <c r="U1418" i="20"/>
  <c r="U1419" i="20"/>
  <c r="U1420" i="20"/>
  <c r="U1421" i="20"/>
  <c r="U1422" i="20"/>
  <c r="U1423" i="20"/>
  <c r="U1424" i="20"/>
  <c r="U1425" i="20"/>
  <c r="U1426" i="20"/>
  <c r="U1427" i="20"/>
  <c r="U1428" i="20"/>
  <c r="U1429" i="20"/>
  <c r="U1430" i="20"/>
  <c r="U1431" i="20"/>
  <c r="U1432" i="20"/>
  <c r="U1433" i="20"/>
  <c r="U1434" i="20"/>
  <c r="U1435" i="20"/>
  <c r="U1436" i="20"/>
  <c r="U1437" i="20"/>
  <c r="U1438" i="20"/>
  <c r="U1439" i="20"/>
  <c r="U1440" i="20"/>
  <c r="U1441" i="20"/>
  <c r="U1442" i="20"/>
  <c r="U1443" i="20"/>
  <c r="U1444" i="20"/>
  <c r="U1445" i="20"/>
  <c r="U1446" i="20"/>
  <c r="U1447" i="20"/>
  <c r="U1448" i="20"/>
  <c r="U1449" i="20"/>
  <c r="U1450" i="20"/>
  <c r="U1451" i="20"/>
  <c r="U1452" i="20"/>
  <c r="U1453" i="20"/>
  <c r="U1454" i="20"/>
  <c r="U1455" i="20"/>
  <c r="U1456" i="20"/>
  <c r="U1457" i="20"/>
  <c r="U1458" i="20"/>
  <c r="U1459" i="20"/>
  <c r="U1460" i="20"/>
  <c r="U1461" i="20"/>
  <c r="U1462" i="20"/>
  <c r="U1463" i="20"/>
  <c r="U1464" i="20"/>
  <c r="U1465" i="20"/>
  <c r="U1466" i="20"/>
  <c r="U1467" i="20"/>
  <c r="U1468" i="20"/>
  <c r="U1469" i="20"/>
  <c r="U1470" i="20"/>
  <c r="U1471" i="20"/>
  <c r="U1472" i="20"/>
  <c r="U1473" i="20"/>
  <c r="U1474" i="20"/>
  <c r="U1475" i="20"/>
  <c r="U1476" i="20"/>
  <c r="U1477" i="20"/>
  <c r="U1478" i="20"/>
  <c r="U1479" i="20"/>
  <c r="U1480" i="20"/>
  <c r="U1481" i="20"/>
  <c r="U1482" i="20"/>
  <c r="U1483" i="20"/>
  <c r="U1484" i="20"/>
  <c r="U1485" i="20"/>
  <c r="U1486" i="20"/>
  <c r="U1487" i="20"/>
  <c r="U1488" i="20"/>
  <c r="U1489" i="20"/>
  <c r="U1490" i="20"/>
  <c r="U1491" i="20"/>
  <c r="U1492" i="20"/>
  <c r="U1493" i="20"/>
  <c r="U1494" i="20"/>
  <c r="U1495" i="20"/>
  <c r="U1496" i="20"/>
  <c r="U1497" i="20"/>
  <c r="U1498" i="20"/>
  <c r="U1499" i="20"/>
  <c r="U1500" i="20"/>
  <c r="U1501" i="20"/>
  <c r="U1502" i="20"/>
  <c r="U1503" i="20"/>
  <c r="U1504" i="20"/>
  <c r="U1505" i="20"/>
  <c r="U1506" i="20"/>
  <c r="U1507" i="20"/>
  <c r="U1508" i="20"/>
  <c r="U1509" i="20"/>
  <c r="U1510" i="20"/>
  <c r="U1511" i="20"/>
  <c r="U1512" i="20"/>
  <c r="U1513" i="20"/>
  <c r="U1514" i="20"/>
  <c r="U1515" i="20"/>
  <c r="U1516" i="20"/>
  <c r="U1517" i="20"/>
  <c r="U1518" i="20"/>
  <c r="U1519" i="20"/>
  <c r="U1520" i="20"/>
  <c r="U1521" i="20"/>
  <c r="U1522" i="20"/>
  <c r="U1523" i="20"/>
  <c r="U1524" i="20"/>
  <c r="U1525" i="20"/>
  <c r="U1526" i="20"/>
  <c r="U1527" i="20"/>
  <c r="U1528" i="20"/>
  <c r="U1529" i="20"/>
  <c r="U1530" i="20"/>
  <c r="U1531" i="20"/>
  <c r="U1532" i="20"/>
  <c r="U1533" i="20"/>
  <c r="U1534" i="20"/>
  <c r="U1535" i="20"/>
  <c r="U1536" i="20"/>
  <c r="U1537" i="20"/>
  <c r="U1538" i="20"/>
  <c r="U1539" i="20"/>
  <c r="U1540" i="20"/>
  <c r="U1541" i="20"/>
  <c r="U1542" i="20"/>
  <c r="U1543" i="20"/>
  <c r="U1544" i="20"/>
  <c r="U1545" i="20"/>
  <c r="U1546" i="20"/>
  <c r="U1547" i="20"/>
  <c r="U1548" i="20"/>
  <c r="U1549" i="20"/>
  <c r="U1550" i="20"/>
  <c r="U1551" i="20"/>
  <c r="U1552" i="20"/>
  <c r="U1553" i="20"/>
  <c r="U1554" i="20"/>
  <c r="U1555" i="20"/>
  <c r="U1556" i="20"/>
  <c r="U1557" i="20"/>
  <c r="U1558" i="20"/>
  <c r="U1559" i="20"/>
  <c r="U1560" i="20"/>
  <c r="U1561" i="20"/>
  <c r="U1562" i="20"/>
  <c r="U1563" i="20"/>
  <c r="U1564" i="20"/>
  <c r="U1565" i="20"/>
  <c r="U1566" i="20"/>
  <c r="U1567" i="20"/>
  <c r="U1568" i="20"/>
  <c r="U1569" i="20"/>
  <c r="U1570" i="20"/>
  <c r="U1571" i="20"/>
  <c r="U1572" i="20"/>
  <c r="U1573" i="20"/>
  <c r="U1574" i="20"/>
  <c r="U1575" i="20"/>
  <c r="U1576" i="20"/>
  <c r="U1577" i="20"/>
  <c r="U1578" i="20"/>
  <c r="U1579" i="20"/>
  <c r="U1580" i="20"/>
  <c r="U1581" i="20"/>
  <c r="U1582" i="20"/>
  <c r="U1583" i="20"/>
  <c r="U1584" i="20"/>
  <c r="U1585" i="20"/>
  <c r="U1586" i="20"/>
  <c r="U1587" i="20"/>
  <c r="U1588" i="20"/>
  <c r="U1589" i="20"/>
  <c r="U1590" i="20"/>
  <c r="U1591" i="20"/>
  <c r="U1592" i="20"/>
  <c r="U1593" i="20"/>
  <c r="U1594" i="20"/>
  <c r="U1595" i="20"/>
  <c r="U1596" i="20"/>
  <c r="U1597" i="20"/>
  <c r="U1598" i="20"/>
  <c r="U1599" i="20"/>
  <c r="U1600" i="20"/>
  <c r="U1601" i="20"/>
  <c r="U1602" i="20"/>
  <c r="H63" i="20" l="1"/>
  <c r="I63" i="20"/>
  <c r="K63" i="20"/>
  <c r="L63" i="20"/>
  <c r="M63" i="20"/>
  <c r="O63" i="20"/>
  <c r="AC63" i="20"/>
  <c r="AF63" i="20" s="1"/>
  <c r="AG63" i="20" s="1"/>
  <c r="AH63" i="20"/>
  <c r="AI63" i="20"/>
  <c r="H64" i="20"/>
  <c r="I64" i="20"/>
  <c r="K64" i="20"/>
  <c r="L64" i="20"/>
  <c r="M64" i="20"/>
  <c r="O64" i="20"/>
  <c r="AC64" i="20"/>
  <c r="AF64" i="20" s="1"/>
  <c r="AG64" i="20" s="1"/>
  <c r="AH64" i="20"/>
  <c r="AI64" i="20"/>
  <c r="H65" i="20"/>
  <c r="I65" i="20"/>
  <c r="K65" i="20"/>
  <c r="L65" i="20"/>
  <c r="M65" i="20"/>
  <c r="O65" i="20"/>
  <c r="AC65" i="20"/>
  <c r="AF65" i="20" s="1"/>
  <c r="AG65" i="20" s="1"/>
  <c r="AH65" i="20"/>
  <c r="AI65" i="20"/>
  <c r="H66" i="20"/>
  <c r="I66" i="20"/>
  <c r="K66" i="20"/>
  <c r="L66" i="20"/>
  <c r="M66" i="20"/>
  <c r="O66" i="20"/>
  <c r="AC66" i="20"/>
  <c r="AF66" i="20" s="1"/>
  <c r="AG66" i="20" s="1"/>
  <c r="AH66" i="20"/>
  <c r="AI66" i="20"/>
  <c r="H67" i="20"/>
  <c r="I67" i="20"/>
  <c r="K67" i="20"/>
  <c r="L67" i="20"/>
  <c r="M67" i="20"/>
  <c r="O67" i="20"/>
  <c r="AC67" i="20"/>
  <c r="AF67" i="20" s="1"/>
  <c r="AG67" i="20" s="1"/>
  <c r="AH67" i="20"/>
  <c r="AI67" i="20"/>
  <c r="H68" i="20"/>
  <c r="I68" i="20"/>
  <c r="K68" i="20"/>
  <c r="L68" i="20"/>
  <c r="M68" i="20"/>
  <c r="O68" i="20"/>
  <c r="AC68" i="20"/>
  <c r="AF68" i="20" s="1"/>
  <c r="AG68" i="20" s="1"/>
  <c r="AH68" i="20"/>
  <c r="AI68" i="20"/>
  <c r="H69" i="20"/>
  <c r="I69" i="20"/>
  <c r="K69" i="20"/>
  <c r="L69" i="20"/>
  <c r="M69" i="20"/>
  <c r="O69" i="20"/>
  <c r="AC69" i="20"/>
  <c r="AF69" i="20" s="1"/>
  <c r="AG69" i="20" s="1"/>
  <c r="AH69" i="20"/>
  <c r="AI69" i="20"/>
  <c r="H70" i="20"/>
  <c r="I70" i="20"/>
  <c r="K70" i="20"/>
  <c r="L70" i="20"/>
  <c r="M70" i="20"/>
  <c r="O70" i="20"/>
  <c r="AC70" i="20"/>
  <c r="AF70" i="20" s="1"/>
  <c r="AG70" i="20" s="1"/>
  <c r="AH70" i="20"/>
  <c r="AI70" i="20"/>
  <c r="H71" i="20"/>
  <c r="I71" i="20"/>
  <c r="K71" i="20"/>
  <c r="L71" i="20"/>
  <c r="M71" i="20"/>
  <c r="O71" i="20"/>
  <c r="AC71" i="20"/>
  <c r="AF71" i="20" s="1"/>
  <c r="AG71" i="20" s="1"/>
  <c r="AH71" i="20"/>
  <c r="AI71" i="20"/>
  <c r="H72" i="20"/>
  <c r="I72" i="20"/>
  <c r="K72" i="20"/>
  <c r="L72" i="20"/>
  <c r="M72" i="20"/>
  <c r="O72" i="20"/>
  <c r="AC72" i="20"/>
  <c r="AF72" i="20" s="1"/>
  <c r="AG72" i="20" s="1"/>
  <c r="AH72" i="20"/>
  <c r="AI72" i="20"/>
  <c r="H73" i="20"/>
  <c r="I73" i="20"/>
  <c r="K73" i="20"/>
  <c r="L73" i="20"/>
  <c r="M73" i="20"/>
  <c r="O73" i="20"/>
  <c r="AC73" i="20"/>
  <c r="AF73" i="20" s="1"/>
  <c r="AG73" i="20" s="1"/>
  <c r="AH73" i="20"/>
  <c r="AI73" i="20"/>
  <c r="H74" i="20"/>
  <c r="I74" i="20"/>
  <c r="K74" i="20"/>
  <c r="L74" i="20"/>
  <c r="M74" i="20"/>
  <c r="O74" i="20"/>
  <c r="AC74" i="20"/>
  <c r="AF74" i="20" s="1"/>
  <c r="AG74" i="20" s="1"/>
  <c r="AH74" i="20"/>
  <c r="AI74" i="20"/>
  <c r="H75" i="20"/>
  <c r="I75" i="20"/>
  <c r="K75" i="20"/>
  <c r="L75" i="20"/>
  <c r="M75" i="20"/>
  <c r="O75" i="20"/>
  <c r="AC75" i="20"/>
  <c r="AF75" i="20" s="1"/>
  <c r="AG75" i="20" s="1"/>
  <c r="AH75" i="20"/>
  <c r="AI75" i="20"/>
  <c r="H76" i="20"/>
  <c r="I76" i="20"/>
  <c r="K76" i="20"/>
  <c r="L76" i="20"/>
  <c r="M76" i="20"/>
  <c r="O76" i="20"/>
  <c r="AC76" i="20"/>
  <c r="AF76" i="20" s="1"/>
  <c r="AG76" i="20" s="1"/>
  <c r="AH76" i="20"/>
  <c r="AI76" i="20"/>
  <c r="H77" i="20"/>
  <c r="I77" i="20"/>
  <c r="K77" i="20"/>
  <c r="L77" i="20"/>
  <c r="M77" i="20"/>
  <c r="O77" i="20"/>
  <c r="AC77" i="20"/>
  <c r="AF77" i="20" s="1"/>
  <c r="AG77" i="20" s="1"/>
  <c r="AH77" i="20"/>
  <c r="AI77" i="20"/>
  <c r="H78" i="20"/>
  <c r="I78" i="20"/>
  <c r="K78" i="20"/>
  <c r="L78" i="20"/>
  <c r="M78" i="20"/>
  <c r="O78" i="20"/>
  <c r="AC78" i="20"/>
  <c r="AF78" i="20" s="1"/>
  <c r="AG78" i="20" s="1"/>
  <c r="AH78" i="20"/>
  <c r="AI78" i="20"/>
  <c r="H79" i="20"/>
  <c r="I79" i="20"/>
  <c r="K79" i="20"/>
  <c r="L79" i="20"/>
  <c r="M79" i="20"/>
  <c r="O79" i="20"/>
  <c r="AC79" i="20"/>
  <c r="AF79" i="20" s="1"/>
  <c r="AG79" i="20" s="1"/>
  <c r="AH79" i="20"/>
  <c r="AI79" i="20"/>
  <c r="H80" i="20"/>
  <c r="I80" i="20"/>
  <c r="K80" i="20"/>
  <c r="L80" i="20"/>
  <c r="M80" i="20"/>
  <c r="O80" i="20"/>
  <c r="AC80" i="20"/>
  <c r="AF80" i="20" s="1"/>
  <c r="AG80" i="20" s="1"/>
  <c r="AH80" i="20"/>
  <c r="AI80" i="20"/>
  <c r="H81" i="20"/>
  <c r="I81" i="20"/>
  <c r="K81" i="20"/>
  <c r="L81" i="20"/>
  <c r="M81" i="20"/>
  <c r="O81" i="20"/>
  <c r="AC81" i="20"/>
  <c r="AF81" i="20" s="1"/>
  <c r="AG81" i="20" s="1"/>
  <c r="AH81" i="20"/>
  <c r="AI81" i="20"/>
  <c r="H82" i="20"/>
  <c r="I82" i="20"/>
  <c r="K82" i="20"/>
  <c r="L82" i="20"/>
  <c r="M82" i="20"/>
  <c r="O82" i="20"/>
  <c r="AC82" i="20"/>
  <c r="AF82" i="20" s="1"/>
  <c r="AG82" i="20" s="1"/>
  <c r="AH82" i="20"/>
  <c r="AI82" i="20"/>
  <c r="H83" i="20"/>
  <c r="I83" i="20"/>
  <c r="K83" i="20"/>
  <c r="L83" i="20"/>
  <c r="M83" i="20"/>
  <c r="O83" i="20"/>
  <c r="AC83" i="20"/>
  <c r="AF83" i="20" s="1"/>
  <c r="AG83" i="20" s="1"/>
  <c r="AH83" i="20"/>
  <c r="AI83" i="20"/>
  <c r="H84" i="20"/>
  <c r="I84" i="20"/>
  <c r="K84" i="20"/>
  <c r="L84" i="20"/>
  <c r="M84" i="20"/>
  <c r="O84" i="20"/>
  <c r="AC84" i="20"/>
  <c r="AF84" i="20" s="1"/>
  <c r="AG84" i="20" s="1"/>
  <c r="AH84" i="20"/>
  <c r="AI84" i="20"/>
  <c r="H85" i="20"/>
  <c r="I85" i="20"/>
  <c r="K85" i="20"/>
  <c r="L85" i="20"/>
  <c r="M85" i="20"/>
  <c r="O85" i="20"/>
  <c r="AC85" i="20"/>
  <c r="AF85" i="20" s="1"/>
  <c r="AG85" i="20" s="1"/>
  <c r="AH85" i="20"/>
  <c r="AI85" i="20"/>
  <c r="H86" i="20"/>
  <c r="I86" i="20"/>
  <c r="K86" i="20"/>
  <c r="L86" i="20"/>
  <c r="M86" i="20"/>
  <c r="O86" i="20"/>
  <c r="AC86" i="20"/>
  <c r="AF86" i="20" s="1"/>
  <c r="AG86" i="20" s="1"/>
  <c r="AH86" i="20"/>
  <c r="AI86" i="20"/>
  <c r="H87" i="20"/>
  <c r="I87" i="20"/>
  <c r="K87" i="20"/>
  <c r="L87" i="20"/>
  <c r="M87" i="20"/>
  <c r="O87" i="20"/>
  <c r="AC87" i="20"/>
  <c r="AF87" i="20" s="1"/>
  <c r="AG87" i="20" s="1"/>
  <c r="AH87" i="20"/>
  <c r="AI87" i="20"/>
  <c r="H88" i="20"/>
  <c r="I88" i="20"/>
  <c r="K88" i="20"/>
  <c r="L88" i="20"/>
  <c r="M88" i="20"/>
  <c r="O88" i="20"/>
  <c r="AC88" i="20"/>
  <c r="AF88" i="20" s="1"/>
  <c r="AG88" i="20" s="1"/>
  <c r="AH88" i="20"/>
  <c r="AI88" i="20"/>
  <c r="H89" i="20"/>
  <c r="I89" i="20"/>
  <c r="K89" i="20"/>
  <c r="L89" i="20"/>
  <c r="M89" i="20"/>
  <c r="O89" i="20"/>
  <c r="AC89" i="20"/>
  <c r="AF89" i="20" s="1"/>
  <c r="AG89" i="20" s="1"/>
  <c r="AH89" i="20"/>
  <c r="AI89" i="20"/>
  <c r="H90" i="20"/>
  <c r="I90" i="20"/>
  <c r="K90" i="20"/>
  <c r="L90" i="20"/>
  <c r="M90" i="20"/>
  <c r="O90" i="20"/>
  <c r="AC90" i="20"/>
  <c r="AF90" i="20" s="1"/>
  <c r="AG90" i="20" s="1"/>
  <c r="AH90" i="20"/>
  <c r="AI90" i="20"/>
  <c r="H91" i="20"/>
  <c r="I91" i="20"/>
  <c r="K91" i="20"/>
  <c r="L91" i="20"/>
  <c r="M91" i="20"/>
  <c r="O91" i="20"/>
  <c r="AC91" i="20"/>
  <c r="AF91" i="20" s="1"/>
  <c r="AG91" i="20" s="1"/>
  <c r="AH91" i="20"/>
  <c r="AI91" i="20"/>
  <c r="H92" i="20"/>
  <c r="I92" i="20"/>
  <c r="K92" i="20"/>
  <c r="L92" i="20"/>
  <c r="M92" i="20"/>
  <c r="O92" i="20"/>
  <c r="AC92" i="20"/>
  <c r="AF92" i="20" s="1"/>
  <c r="AG92" i="20" s="1"/>
  <c r="AH92" i="20"/>
  <c r="AI92" i="20"/>
  <c r="H93" i="20"/>
  <c r="I93" i="20"/>
  <c r="K93" i="20"/>
  <c r="L93" i="20"/>
  <c r="M93" i="20"/>
  <c r="O93" i="20"/>
  <c r="AC93" i="20"/>
  <c r="AF93" i="20" s="1"/>
  <c r="AG93" i="20" s="1"/>
  <c r="AH93" i="20"/>
  <c r="AI93" i="20"/>
  <c r="H94" i="20"/>
  <c r="I94" i="20"/>
  <c r="K94" i="20"/>
  <c r="L94" i="20"/>
  <c r="M94" i="20"/>
  <c r="O94" i="20"/>
  <c r="AC94" i="20"/>
  <c r="AF94" i="20" s="1"/>
  <c r="AG94" i="20" s="1"/>
  <c r="AH94" i="20"/>
  <c r="AI94" i="20"/>
  <c r="H95" i="20"/>
  <c r="I95" i="20"/>
  <c r="K95" i="20"/>
  <c r="L95" i="20"/>
  <c r="M95" i="20"/>
  <c r="O95" i="20"/>
  <c r="AC95" i="20"/>
  <c r="AF95" i="20" s="1"/>
  <c r="AG95" i="20" s="1"/>
  <c r="AH95" i="20"/>
  <c r="AI95" i="20"/>
  <c r="H96" i="20"/>
  <c r="I96" i="20"/>
  <c r="K96" i="20"/>
  <c r="L96" i="20"/>
  <c r="M96" i="20"/>
  <c r="O96" i="20"/>
  <c r="AC96" i="20"/>
  <c r="AF96" i="20" s="1"/>
  <c r="AG96" i="20" s="1"/>
  <c r="AH96" i="20"/>
  <c r="AI96" i="20"/>
  <c r="H97" i="20"/>
  <c r="I97" i="20"/>
  <c r="K97" i="20"/>
  <c r="L97" i="20"/>
  <c r="M97" i="20"/>
  <c r="O97" i="20"/>
  <c r="AC97" i="20"/>
  <c r="AF97" i="20" s="1"/>
  <c r="AG97" i="20" s="1"/>
  <c r="AH97" i="20"/>
  <c r="AI97" i="20"/>
  <c r="H98" i="20"/>
  <c r="I98" i="20"/>
  <c r="K98" i="20"/>
  <c r="L98" i="20"/>
  <c r="M98" i="20"/>
  <c r="O98" i="20"/>
  <c r="AC98" i="20"/>
  <c r="AF98" i="20" s="1"/>
  <c r="AG98" i="20" s="1"/>
  <c r="AH98" i="20"/>
  <c r="AI98" i="20"/>
  <c r="H99" i="20"/>
  <c r="I99" i="20"/>
  <c r="K99" i="20"/>
  <c r="L99" i="20"/>
  <c r="M99" i="20"/>
  <c r="O99" i="20"/>
  <c r="AC99" i="20"/>
  <c r="AF99" i="20" s="1"/>
  <c r="AG99" i="20" s="1"/>
  <c r="AH99" i="20"/>
  <c r="AI99" i="20"/>
  <c r="H100" i="20"/>
  <c r="I100" i="20"/>
  <c r="K100" i="20"/>
  <c r="L100" i="20"/>
  <c r="M100" i="20"/>
  <c r="O100" i="20"/>
  <c r="AC100" i="20"/>
  <c r="AF100" i="20" s="1"/>
  <c r="AG100" i="20" s="1"/>
  <c r="AH100" i="20"/>
  <c r="AI100" i="20"/>
  <c r="H101" i="20"/>
  <c r="I101" i="20"/>
  <c r="K101" i="20"/>
  <c r="L101" i="20"/>
  <c r="M101" i="20"/>
  <c r="O101" i="20"/>
  <c r="AC101" i="20"/>
  <c r="AF101" i="20" s="1"/>
  <c r="AG101" i="20" s="1"/>
  <c r="AH101" i="20"/>
  <c r="AI101" i="20"/>
  <c r="H102" i="20"/>
  <c r="I102" i="20"/>
  <c r="K102" i="20"/>
  <c r="L102" i="20"/>
  <c r="M102" i="20"/>
  <c r="O102" i="20"/>
  <c r="AC102" i="20"/>
  <c r="AF102" i="20" s="1"/>
  <c r="AG102" i="20" s="1"/>
  <c r="AH102" i="20"/>
  <c r="AI102" i="20"/>
  <c r="H103" i="20"/>
  <c r="I103" i="20"/>
  <c r="K103" i="20"/>
  <c r="L103" i="20"/>
  <c r="M103" i="20"/>
  <c r="O103" i="20"/>
  <c r="AC103" i="20"/>
  <c r="AF103" i="20" s="1"/>
  <c r="AG103" i="20" s="1"/>
  <c r="AH103" i="20"/>
  <c r="AI103" i="20"/>
  <c r="H104" i="20"/>
  <c r="I104" i="20"/>
  <c r="K104" i="20"/>
  <c r="L104" i="20"/>
  <c r="M104" i="20"/>
  <c r="O104" i="20"/>
  <c r="AC104" i="20"/>
  <c r="AF104" i="20" s="1"/>
  <c r="AG104" i="20" s="1"/>
  <c r="AH104" i="20"/>
  <c r="AI104" i="20"/>
  <c r="H105" i="20"/>
  <c r="I105" i="20"/>
  <c r="K105" i="20"/>
  <c r="L105" i="20"/>
  <c r="M105" i="20"/>
  <c r="O105" i="20"/>
  <c r="AC105" i="20"/>
  <c r="AF105" i="20" s="1"/>
  <c r="AG105" i="20" s="1"/>
  <c r="AH105" i="20"/>
  <c r="AI105" i="20"/>
  <c r="H106" i="20"/>
  <c r="I106" i="20"/>
  <c r="K106" i="20"/>
  <c r="L106" i="20"/>
  <c r="M106" i="20"/>
  <c r="O106" i="20"/>
  <c r="AC106" i="20"/>
  <c r="AF106" i="20" s="1"/>
  <c r="AG106" i="20" s="1"/>
  <c r="AH106" i="20"/>
  <c r="AI106" i="20"/>
  <c r="H107" i="20"/>
  <c r="I107" i="20"/>
  <c r="K107" i="20"/>
  <c r="L107" i="20"/>
  <c r="M107" i="20"/>
  <c r="O107" i="20"/>
  <c r="AC107" i="20"/>
  <c r="AF107" i="20" s="1"/>
  <c r="AG107" i="20" s="1"/>
  <c r="AH107" i="20"/>
  <c r="AI107" i="20"/>
  <c r="H108" i="20"/>
  <c r="I108" i="20"/>
  <c r="K108" i="20"/>
  <c r="L108" i="20"/>
  <c r="M108" i="20"/>
  <c r="O108" i="20"/>
  <c r="AC108" i="20"/>
  <c r="AF108" i="20" s="1"/>
  <c r="AG108" i="20" s="1"/>
  <c r="AH108" i="20"/>
  <c r="AI108" i="20"/>
  <c r="H109" i="20"/>
  <c r="I109" i="20"/>
  <c r="K109" i="20"/>
  <c r="L109" i="20"/>
  <c r="M109" i="20"/>
  <c r="O109" i="20"/>
  <c r="AC109" i="20"/>
  <c r="AF109" i="20" s="1"/>
  <c r="AG109" i="20" s="1"/>
  <c r="AH109" i="20"/>
  <c r="AI109" i="20"/>
  <c r="H110" i="20"/>
  <c r="I110" i="20"/>
  <c r="K110" i="20"/>
  <c r="L110" i="20"/>
  <c r="M110" i="20"/>
  <c r="O110" i="20"/>
  <c r="AC110" i="20"/>
  <c r="AF110" i="20" s="1"/>
  <c r="AG110" i="20" s="1"/>
  <c r="AH110" i="20"/>
  <c r="AI110" i="20"/>
  <c r="H111" i="20"/>
  <c r="I111" i="20"/>
  <c r="K111" i="20"/>
  <c r="L111" i="20"/>
  <c r="M111" i="20"/>
  <c r="O111" i="20"/>
  <c r="AC111" i="20"/>
  <c r="AF111" i="20" s="1"/>
  <c r="AG111" i="20" s="1"/>
  <c r="AH111" i="20"/>
  <c r="AI111" i="20"/>
  <c r="H112" i="20"/>
  <c r="I112" i="20"/>
  <c r="K112" i="20"/>
  <c r="L112" i="20"/>
  <c r="M112" i="20"/>
  <c r="O112" i="20"/>
  <c r="AC112" i="20"/>
  <c r="AF112" i="20" s="1"/>
  <c r="AG112" i="20" s="1"/>
  <c r="AH112" i="20"/>
  <c r="AI112" i="20"/>
  <c r="H113" i="20"/>
  <c r="I113" i="20"/>
  <c r="K113" i="20"/>
  <c r="L113" i="20"/>
  <c r="M113" i="20"/>
  <c r="O113" i="20"/>
  <c r="AC113" i="20"/>
  <c r="AF113" i="20" s="1"/>
  <c r="AG113" i="20" s="1"/>
  <c r="AH113" i="20"/>
  <c r="AI113" i="20"/>
  <c r="H114" i="20"/>
  <c r="I114" i="20"/>
  <c r="K114" i="20"/>
  <c r="L114" i="20"/>
  <c r="M114" i="20"/>
  <c r="O114" i="20"/>
  <c r="AC114" i="20"/>
  <c r="AF114" i="20" s="1"/>
  <c r="AG114" i="20" s="1"/>
  <c r="AH114" i="20"/>
  <c r="AI114" i="20"/>
  <c r="H115" i="20"/>
  <c r="I115" i="20"/>
  <c r="K115" i="20"/>
  <c r="L115" i="20"/>
  <c r="M115" i="20"/>
  <c r="O115" i="20"/>
  <c r="AC115" i="20"/>
  <c r="AF115" i="20" s="1"/>
  <c r="AG115" i="20" s="1"/>
  <c r="AH115" i="20"/>
  <c r="AI115" i="20"/>
  <c r="H116" i="20"/>
  <c r="I116" i="20"/>
  <c r="K116" i="20"/>
  <c r="L116" i="20"/>
  <c r="M116" i="20"/>
  <c r="O116" i="20"/>
  <c r="AC116" i="20"/>
  <c r="AF116" i="20" s="1"/>
  <c r="AG116" i="20" s="1"/>
  <c r="AH116" i="20"/>
  <c r="AI116" i="20"/>
  <c r="H117" i="20"/>
  <c r="I117" i="20"/>
  <c r="K117" i="20"/>
  <c r="L117" i="20"/>
  <c r="M117" i="20"/>
  <c r="O117" i="20"/>
  <c r="AC117" i="20"/>
  <c r="AF117" i="20" s="1"/>
  <c r="AG117" i="20" s="1"/>
  <c r="AH117" i="20"/>
  <c r="AI117" i="20"/>
  <c r="H118" i="20"/>
  <c r="I118" i="20"/>
  <c r="K118" i="20"/>
  <c r="L118" i="20"/>
  <c r="M118" i="20"/>
  <c r="O118" i="20"/>
  <c r="AC118" i="20"/>
  <c r="AF118" i="20" s="1"/>
  <c r="AG118" i="20" s="1"/>
  <c r="AH118" i="20"/>
  <c r="AI118" i="20"/>
  <c r="H119" i="20"/>
  <c r="I119" i="20"/>
  <c r="K119" i="20"/>
  <c r="L119" i="20"/>
  <c r="M119" i="20"/>
  <c r="O119" i="20"/>
  <c r="AC119" i="20"/>
  <c r="AF119" i="20" s="1"/>
  <c r="AG119" i="20" s="1"/>
  <c r="AH119" i="20"/>
  <c r="AI119" i="20"/>
  <c r="H120" i="20"/>
  <c r="I120" i="20"/>
  <c r="K120" i="20"/>
  <c r="L120" i="20"/>
  <c r="M120" i="20"/>
  <c r="O120" i="20"/>
  <c r="AC120" i="20"/>
  <c r="AF120" i="20" s="1"/>
  <c r="AG120" i="20" s="1"/>
  <c r="AH120" i="20"/>
  <c r="AI120" i="20"/>
  <c r="H121" i="20"/>
  <c r="I121" i="20"/>
  <c r="K121" i="20"/>
  <c r="L121" i="20"/>
  <c r="M121" i="20"/>
  <c r="O121" i="20"/>
  <c r="AC121" i="20"/>
  <c r="AF121" i="20" s="1"/>
  <c r="AG121" i="20" s="1"/>
  <c r="AH121" i="20"/>
  <c r="AI121" i="20"/>
  <c r="H122" i="20"/>
  <c r="I122" i="20"/>
  <c r="K122" i="20"/>
  <c r="L122" i="20"/>
  <c r="M122" i="20"/>
  <c r="O122" i="20"/>
  <c r="AC122" i="20"/>
  <c r="AF122" i="20" s="1"/>
  <c r="AG122" i="20" s="1"/>
  <c r="AH122" i="20"/>
  <c r="AI122" i="20"/>
  <c r="H123" i="20"/>
  <c r="I123" i="20"/>
  <c r="K123" i="20"/>
  <c r="L123" i="20"/>
  <c r="M123" i="20"/>
  <c r="O123" i="20"/>
  <c r="AC123" i="20"/>
  <c r="AF123" i="20" s="1"/>
  <c r="AG123" i="20" s="1"/>
  <c r="AH123" i="20"/>
  <c r="AI123" i="20"/>
  <c r="H124" i="20"/>
  <c r="I124" i="20"/>
  <c r="K124" i="20"/>
  <c r="L124" i="20"/>
  <c r="M124" i="20"/>
  <c r="O124" i="20"/>
  <c r="AC124" i="20"/>
  <c r="AF124" i="20" s="1"/>
  <c r="AG124" i="20" s="1"/>
  <c r="AH124" i="20"/>
  <c r="AI124" i="20"/>
  <c r="H125" i="20"/>
  <c r="I125" i="20"/>
  <c r="K125" i="20"/>
  <c r="L125" i="20"/>
  <c r="M125" i="20"/>
  <c r="O125" i="20"/>
  <c r="AC125" i="20"/>
  <c r="AF125" i="20" s="1"/>
  <c r="AG125" i="20" s="1"/>
  <c r="AH125" i="20"/>
  <c r="AI125" i="20"/>
  <c r="H126" i="20"/>
  <c r="I126" i="20"/>
  <c r="K126" i="20"/>
  <c r="L126" i="20"/>
  <c r="M126" i="20"/>
  <c r="O126" i="20"/>
  <c r="AC126" i="20"/>
  <c r="AF126" i="20" s="1"/>
  <c r="AG126" i="20" s="1"/>
  <c r="AH126" i="20"/>
  <c r="AI126" i="20"/>
  <c r="H127" i="20"/>
  <c r="I127" i="20"/>
  <c r="K127" i="20"/>
  <c r="L127" i="20"/>
  <c r="M127" i="20"/>
  <c r="O127" i="20"/>
  <c r="AC127" i="20"/>
  <c r="AF127" i="20" s="1"/>
  <c r="AG127" i="20" s="1"/>
  <c r="AH127" i="20"/>
  <c r="AI127" i="20"/>
  <c r="H128" i="20"/>
  <c r="I128" i="20"/>
  <c r="K128" i="20"/>
  <c r="L128" i="20"/>
  <c r="M128" i="20"/>
  <c r="O128" i="20"/>
  <c r="AC128" i="20"/>
  <c r="AF128" i="20" s="1"/>
  <c r="AG128" i="20" s="1"/>
  <c r="AH128" i="20"/>
  <c r="AI128" i="20"/>
  <c r="H129" i="20"/>
  <c r="I129" i="20"/>
  <c r="K129" i="20"/>
  <c r="L129" i="20"/>
  <c r="M129" i="20"/>
  <c r="O129" i="20"/>
  <c r="AC129" i="20"/>
  <c r="AF129" i="20" s="1"/>
  <c r="AG129" i="20" s="1"/>
  <c r="AH129" i="20"/>
  <c r="AI129" i="20"/>
  <c r="H130" i="20"/>
  <c r="I130" i="20"/>
  <c r="K130" i="20"/>
  <c r="L130" i="20"/>
  <c r="M130" i="20"/>
  <c r="O130" i="20"/>
  <c r="AC130" i="20"/>
  <c r="AF130" i="20" s="1"/>
  <c r="AG130" i="20" s="1"/>
  <c r="AH130" i="20"/>
  <c r="AI130" i="20"/>
  <c r="H131" i="20"/>
  <c r="I131" i="20"/>
  <c r="K131" i="20"/>
  <c r="L131" i="20"/>
  <c r="M131" i="20"/>
  <c r="O131" i="20"/>
  <c r="AC131" i="20"/>
  <c r="AF131" i="20" s="1"/>
  <c r="AG131" i="20" s="1"/>
  <c r="AH131" i="20"/>
  <c r="AI131" i="20"/>
  <c r="H132" i="20"/>
  <c r="I132" i="20"/>
  <c r="K132" i="20"/>
  <c r="L132" i="20"/>
  <c r="M132" i="20"/>
  <c r="O132" i="20"/>
  <c r="AC132" i="20"/>
  <c r="AF132" i="20" s="1"/>
  <c r="AG132" i="20" s="1"/>
  <c r="AH132" i="20"/>
  <c r="AI132" i="20"/>
  <c r="H133" i="20"/>
  <c r="I133" i="20"/>
  <c r="K133" i="20"/>
  <c r="L133" i="20"/>
  <c r="M133" i="20"/>
  <c r="O133" i="20"/>
  <c r="AC133" i="20"/>
  <c r="AF133" i="20" s="1"/>
  <c r="AG133" i="20" s="1"/>
  <c r="AH133" i="20"/>
  <c r="AI133" i="20"/>
  <c r="H134" i="20"/>
  <c r="I134" i="20"/>
  <c r="K134" i="20"/>
  <c r="L134" i="20"/>
  <c r="M134" i="20"/>
  <c r="O134" i="20"/>
  <c r="AC134" i="20"/>
  <c r="AF134" i="20" s="1"/>
  <c r="AG134" i="20" s="1"/>
  <c r="AH134" i="20"/>
  <c r="AI134" i="20"/>
  <c r="H135" i="20"/>
  <c r="I135" i="20"/>
  <c r="K135" i="20"/>
  <c r="L135" i="20"/>
  <c r="M135" i="20"/>
  <c r="O135" i="20"/>
  <c r="AC135" i="20"/>
  <c r="AF135" i="20" s="1"/>
  <c r="AG135" i="20" s="1"/>
  <c r="AH135" i="20"/>
  <c r="AI135" i="20"/>
  <c r="H136" i="20"/>
  <c r="I136" i="20"/>
  <c r="K136" i="20"/>
  <c r="L136" i="20"/>
  <c r="M136" i="20"/>
  <c r="O136" i="20"/>
  <c r="AC136" i="20"/>
  <c r="AF136" i="20" s="1"/>
  <c r="AG136" i="20" s="1"/>
  <c r="AH136" i="20"/>
  <c r="AI136" i="20"/>
  <c r="H137" i="20"/>
  <c r="I137" i="20"/>
  <c r="K137" i="20"/>
  <c r="L137" i="20"/>
  <c r="M137" i="20"/>
  <c r="O137" i="20"/>
  <c r="AC137" i="20"/>
  <c r="AF137" i="20" s="1"/>
  <c r="AG137" i="20" s="1"/>
  <c r="AH137" i="20"/>
  <c r="AI137" i="20"/>
  <c r="H138" i="20"/>
  <c r="I138" i="20"/>
  <c r="K138" i="20"/>
  <c r="L138" i="20"/>
  <c r="M138" i="20"/>
  <c r="O138" i="20"/>
  <c r="AC138" i="20"/>
  <c r="AF138" i="20" s="1"/>
  <c r="AG138" i="20" s="1"/>
  <c r="AH138" i="20"/>
  <c r="AI138" i="20"/>
  <c r="H139" i="20"/>
  <c r="I139" i="20"/>
  <c r="K139" i="20"/>
  <c r="L139" i="20"/>
  <c r="M139" i="20"/>
  <c r="O139" i="20"/>
  <c r="AC139" i="20"/>
  <c r="AF139" i="20" s="1"/>
  <c r="AG139" i="20" s="1"/>
  <c r="AH139" i="20"/>
  <c r="AI139" i="20"/>
  <c r="H140" i="20"/>
  <c r="I140" i="20"/>
  <c r="K140" i="20"/>
  <c r="L140" i="20"/>
  <c r="M140" i="20"/>
  <c r="O140" i="20"/>
  <c r="AC140" i="20"/>
  <c r="AF140" i="20" s="1"/>
  <c r="AG140" i="20" s="1"/>
  <c r="AH140" i="20"/>
  <c r="AI140" i="20"/>
  <c r="H141" i="20"/>
  <c r="I141" i="20"/>
  <c r="K141" i="20"/>
  <c r="L141" i="20"/>
  <c r="M141" i="20"/>
  <c r="O141" i="20"/>
  <c r="AC141" i="20"/>
  <c r="AF141" i="20" s="1"/>
  <c r="AG141" i="20" s="1"/>
  <c r="AH141" i="20"/>
  <c r="AI141" i="20"/>
  <c r="H142" i="20"/>
  <c r="I142" i="20"/>
  <c r="K142" i="20"/>
  <c r="L142" i="20"/>
  <c r="M142" i="20"/>
  <c r="O142" i="20"/>
  <c r="AC142" i="20"/>
  <c r="AF142" i="20" s="1"/>
  <c r="AG142" i="20" s="1"/>
  <c r="AH142" i="20"/>
  <c r="AI142" i="20"/>
  <c r="H143" i="20"/>
  <c r="I143" i="20"/>
  <c r="K143" i="20"/>
  <c r="L143" i="20"/>
  <c r="M143" i="20"/>
  <c r="O143" i="20"/>
  <c r="AC143" i="20"/>
  <c r="AF143" i="20" s="1"/>
  <c r="AG143" i="20" s="1"/>
  <c r="AH143" i="20"/>
  <c r="AI143" i="20"/>
  <c r="H144" i="20"/>
  <c r="I144" i="20"/>
  <c r="K144" i="20"/>
  <c r="L144" i="20"/>
  <c r="M144" i="20"/>
  <c r="O144" i="20"/>
  <c r="AC144" i="20"/>
  <c r="AF144" i="20" s="1"/>
  <c r="AG144" i="20" s="1"/>
  <c r="AH144" i="20"/>
  <c r="AI144" i="20"/>
  <c r="H145" i="20"/>
  <c r="I145" i="20"/>
  <c r="K145" i="20"/>
  <c r="L145" i="20"/>
  <c r="M145" i="20"/>
  <c r="O145" i="20"/>
  <c r="AC145" i="20"/>
  <c r="AF145" i="20" s="1"/>
  <c r="AG145" i="20" s="1"/>
  <c r="AH145" i="20"/>
  <c r="AI145" i="20"/>
  <c r="H146" i="20"/>
  <c r="I146" i="20"/>
  <c r="K146" i="20"/>
  <c r="L146" i="20"/>
  <c r="M146" i="20"/>
  <c r="O146" i="20"/>
  <c r="AC146" i="20"/>
  <c r="AF146" i="20" s="1"/>
  <c r="AG146" i="20" s="1"/>
  <c r="AH146" i="20"/>
  <c r="AI146" i="20"/>
  <c r="H147" i="20"/>
  <c r="I147" i="20"/>
  <c r="K147" i="20"/>
  <c r="L147" i="20"/>
  <c r="M147" i="20"/>
  <c r="O147" i="20"/>
  <c r="AC147" i="20"/>
  <c r="AF147" i="20" s="1"/>
  <c r="AG147" i="20" s="1"/>
  <c r="AH147" i="20"/>
  <c r="AI147" i="20"/>
  <c r="H148" i="20"/>
  <c r="I148" i="20"/>
  <c r="K148" i="20"/>
  <c r="L148" i="20"/>
  <c r="M148" i="20"/>
  <c r="O148" i="20"/>
  <c r="AC148" i="20"/>
  <c r="AF148" i="20" s="1"/>
  <c r="AG148" i="20" s="1"/>
  <c r="AH148" i="20"/>
  <c r="AI148" i="20"/>
  <c r="H149" i="20"/>
  <c r="I149" i="20"/>
  <c r="K149" i="20"/>
  <c r="L149" i="20"/>
  <c r="M149" i="20"/>
  <c r="O149" i="20"/>
  <c r="AC149" i="20"/>
  <c r="AF149" i="20" s="1"/>
  <c r="AG149" i="20" s="1"/>
  <c r="AH149" i="20"/>
  <c r="AI149" i="20"/>
  <c r="H150" i="20"/>
  <c r="I150" i="20"/>
  <c r="K150" i="20"/>
  <c r="L150" i="20"/>
  <c r="M150" i="20"/>
  <c r="O150" i="20"/>
  <c r="AC150" i="20"/>
  <c r="AF150" i="20" s="1"/>
  <c r="AG150" i="20" s="1"/>
  <c r="AH150" i="20"/>
  <c r="AI150" i="20"/>
  <c r="H151" i="20"/>
  <c r="I151" i="20"/>
  <c r="K151" i="20"/>
  <c r="L151" i="20"/>
  <c r="M151" i="20"/>
  <c r="O151" i="20"/>
  <c r="AC151" i="20"/>
  <c r="AF151" i="20" s="1"/>
  <c r="AG151" i="20" s="1"/>
  <c r="AH151" i="20"/>
  <c r="AI151" i="20"/>
  <c r="H152" i="20"/>
  <c r="I152" i="20"/>
  <c r="K152" i="20"/>
  <c r="L152" i="20"/>
  <c r="M152" i="20"/>
  <c r="O152" i="20"/>
  <c r="AC152" i="20"/>
  <c r="AF152" i="20" s="1"/>
  <c r="AG152" i="20" s="1"/>
  <c r="AH152" i="20"/>
  <c r="AI152" i="20"/>
  <c r="H153" i="20"/>
  <c r="I153" i="20"/>
  <c r="K153" i="20"/>
  <c r="L153" i="20"/>
  <c r="M153" i="20"/>
  <c r="O153" i="20"/>
  <c r="AC153" i="20"/>
  <c r="AF153" i="20" s="1"/>
  <c r="AG153" i="20" s="1"/>
  <c r="AH153" i="20"/>
  <c r="AI153" i="20"/>
  <c r="H154" i="20"/>
  <c r="I154" i="20"/>
  <c r="K154" i="20"/>
  <c r="L154" i="20"/>
  <c r="M154" i="20"/>
  <c r="O154" i="20"/>
  <c r="AC154" i="20"/>
  <c r="AF154" i="20" s="1"/>
  <c r="AG154" i="20" s="1"/>
  <c r="AH154" i="20"/>
  <c r="AI154" i="20"/>
  <c r="H155" i="20"/>
  <c r="I155" i="20"/>
  <c r="K155" i="20"/>
  <c r="L155" i="20"/>
  <c r="M155" i="20"/>
  <c r="O155" i="20"/>
  <c r="AC155" i="20"/>
  <c r="AF155" i="20" s="1"/>
  <c r="AG155" i="20" s="1"/>
  <c r="AH155" i="20"/>
  <c r="AI155" i="20"/>
  <c r="H156" i="20"/>
  <c r="I156" i="20"/>
  <c r="K156" i="20"/>
  <c r="L156" i="20"/>
  <c r="M156" i="20"/>
  <c r="O156" i="20"/>
  <c r="AC156" i="20"/>
  <c r="AF156" i="20" s="1"/>
  <c r="AG156" i="20" s="1"/>
  <c r="AH156" i="20"/>
  <c r="AI156" i="20"/>
  <c r="H157" i="20"/>
  <c r="I157" i="20"/>
  <c r="K157" i="20"/>
  <c r="L157" i="20"/>
  <c r="M157" i="20"/>
  <c r="O157" i="20"/>
  <c r="AC157" i="20"/>
  <c r="AF157" i="20" s="1"/>
  <c r="AG157" i="20" s="1"/>
  <c r="AH157" i="20"/>
  <c r="AI157" i="20"/>
  <c r="H158" i="20"/>
  <c r="I158" i="20"/>
  <c r="K158" i="20"/>
  <c r="L158" i="20"/>
  <c r="M158" i="20"/>
  <c r="O158" i="20"/>
  <c r="AC158" i="20"/>
  <c r="AF158" i="20" s="1"/>
  <c r="AG158" i="20" s="1"/>
  <c r="AH158" i="20"/>
  <c r="AI158" i="20"/>
  <c r="H159" i="20"/>
  <c r="I159" i="20"/>
  <c r="K159" i="20"/>
  <c r="L159" i="20"/>
  <c r="M159" i="20"/>
  <c r="O159" i="20"/>
  <c r="AC159" i="20"/>
  <c r="AF159" i="20" s="1"/>
  <c r="AG159" i="20" s="1"/>
  <c r="AH159" i="20"/>
  <c r="AI159" i="20"/>
  <c r="H160" i="20"/>
  <c r="I160" i="20"/>
  <c r="K160" i="20"/>
  <c r="L160" i="20"/>
  <c r="M160" i="20"/>
  <c r="O160" i="20"/>
  <c r="AC160" i="20"/>
  <c r="AF160" i="20" s="1"/>
  <c r="AG160" i="20" s="1"/>
  <c r="AH160" i="20"/>
  <c r="AI160" i="20"/>
  <c r="H161" i="20"/>
  <c r="I161" i="20"/>
  <c r="K161" i="20"/>
  <c r="L161" i="20"/>
  <c r="M161" i="20"/>
  <c r="O161" i="20"/>
  <c r="AC161" i="20"/>
  <c r="AF161" i="20" s="1"/>
  <c r="AG161" i="20" s="1"/>
  <c r="AH161" i="20"/>
  <c r="AI161" i="20"/>
  <c r="H162" i="20"/>
  <c r="I162" i="20"/>
  <c r="K162" i="20"/>
  <c r="L162" i="20"/>
  <c r="M162" i="20"/>
  <c r="O162" i="20"/>
  <c r="AC162" i="20"/>
  <c r="AF162" i="20" s="1"/>
  <c r="AG162" i="20" s="1"/>
  <c r="AH162" i="20"/>
  <c r="AI162" i="20"/>
  <c r="H163" i="20"/>
  <c r="I163" i="20"/>
  <c r="K163" i="20"/>
  <c r="L163" i="20"/>
  <c r="M163" i="20"/>
  <c r="O163" i="20"/>
  <c r="AC163" i="20"/>
  <c r="AF163" i="20" s="1"/>
  <c r="AG163" i="20" s="1"/>
  <c r="AH163" i="20"/>
  <c r="AI163" i="20"/>
  <c r="H164" i="20"/>
  <c r="I164" i="20"/>
  <c r="K164" i="20"/>
  <c r="L164" i="20"/>
  <c r="M164" i="20"/>
  <c r="O164" i="20"/>
  <c r="AC164" i="20"/>
  <c r="AF164" i="20" s="1"/>
  <c r="AG164" i="20" s="1"/>
  <c r="AH164" i="20"/>
  <c r="AI164" i="20"/>
  <c r="H165" i="20"/>
  <c r="I165" i="20"/>
  <c r="K165" i="20"/>
  <c r="L165" i="20"/>
  <c r="M165" i="20"/>
  <c r="O165" i="20"/>
  <c r="AC165" i="20"/>
  <c r="AF165" i="20" s="1"/>
  <c r="AG165" i="20" s="1"/>
  <c r="AH165" i="20"/>
  <c r="AI165" i="20"/>
  <c r="H166" i="20"/>
  <c r="I166" i="20"/>
  <c r="K166" i="20"/>
  <c r="L166" i="20"/>
  <c r="M166" i="20"/>
  <c r="O166" i="20"/>
  <c r="AC166" i="20"/>
  <c r="AF166" i="20" s="1"/>
  <c r="AG166" i="20" s="1"/>
  <c r="AH166" i="20"/>
  <c r="AI166" i="20"/>
  <c r="H167" i="20"/>
  <c r="I167" i="20"/>
  <c r="K167" i="20"/>
  <c r="L167" i="20"/>
  <c r="M167" i="20"/>
  <c r="O167" i="20"/>
  <c r="AC167" i="20"/>
  <c r="AF167" i="20" s="1"/>
  <c r="AG167" i="20" s="1"/>
  <c r="AH167" i="20"/>
  <c r="AI167" i="20"/>
  <c r="H168" i="20"/>
  <c r="I168" i="20"/>
  <c r="K168" i="20"/>
  <c r="L168" i="20"/>
  <c r="M168" i="20"/>
  <c r="O168" i="20"/>
  <c r="AC168" i="20"/>
  <c r="AF168" i="20" s="1"/>
  <c r="AG168" i="20" s="1"/>
  <c r="AH168" i="20"/>
  <c r="AI168" i="20"/>
  <c r="H169" i="20"/>
  <c r="I169" i="20"/>
  <c r="K169" i="20"/>
  <c r="L169" i="20"/>
  <c r="M169" i="20"/>
  <c r="O169" i="20"/>
  <c r="AC169" i="20"/>
  <c r="AF169" i="20" s="1"/>
  <c r="AG169" i="20" s="1"/>
  <c r="AH169" i="20"/>
  <c r="AI169" i="20"/>
  <c r="H170" i="20"/>
  <c r="I170" i="20"/>
  <c r="K170" i="20"/>
  <c r="L170" i="20"/>
  <c r="M170" i="20"/>
  <c r="O170" i="20"/>
  <c r="AC170" i="20"/>
  <c r="AF170" i="20" s="1"/>
  <c r="AG170" i="20" s="1"/>
  <c r="AH170" i="20"/>
  <c r="AI170" i="20"/>
  <c r="H171" i="20"/>
  <c r="I171" i="20"/>
  <c r="K171" i="20"/>
  <c r="L171" i="20"/>
  <c r="M171" i="20"/>
  <c r="O171" i="20"/>
  <c r="AC171" i="20"/>
  <c r="AF171" i="20" s="1"/>
  <c r="AG171" i="20" s="1"/>
  <c r="AH171" i="20"/>
  <c r="AI171" i="20"/>
  <c r="H172" i="20"/>
  <c r="I172" i="20"/>
  <c r="K172" i="20"/>
  <c r="L172" i="20"/>
  <c r="M172" i="20"/>
  <c r="O172" i="20"/>
  <c r="AC172" i="20"/>
  <c r="AF172" i="20" s="1"/>
  <c r="AG172" i="20" s="1"/>
  <c r="AH172" i="20"/>
  <c r="AI172" i="20"/>
  <c r="H173" i="20"/>
  <c r="I173" i="20"/>
  <c r="K173" i="20"/>
  <c r="L173" i="20"/>
  <c r="M173" i="20"/>
  <c r="O173" i="20"/>
  <c r="AC173" i="20"/>
  <c r="AF173" i="20" s="1"/>
  <c r="AG173" i="20" s="1"/>
  <c r="AH173" i="20"/>
  <c r="AI173" i="20"/>
  <c r="H174" i="20"/>
  <c r="I174" i="20"/>
  <c r="K174" i="20"/>
  <c r="L174" i="20"/>
  <c r="M174" i="20"/>
  <c r="O174" i="20"/>
  <c r="AC174" i="20"/>
  <c r="AF174" i="20" s="1"/>
  <c r="AG174" i="20" s="1"/>
  <c r="AH174" i="20"/>
  <c r="AI174" i="20"/>
  <c r="H175" i="20"/>
  <c r="I175" i="20"/>
  <c r="K175" i="20"/>
  <c r="L175" i="20"/>
  <c r="M175" i="20"/>
  <c r="O175" i="20"/>
  <c r="AC175" i="20"/>
  <c r="AF175" i="20" s="1"/>
  <c r="AG175" i="20" s="1"/>
  <c r="AH175" i="20"/>
  <c r="AI175" i="20"/>
  <c r="H176" i="20"/>
  <c r="I176" i="20"/>
  <c r="K176" i="20"/>
  <c r="L176" i="20"/>
  <c r="M176" i="20"/>
  <c r="O176" i="20"/>
  <c r="AC176" i="20"/>
  <c r="AF176" i="20" s="1"/>
  <c r="AG176" i="20" s="1"/>
  <c r="AH176" i="20"/>
  <c r="AI176" i="20"/>
  <c r="H177" i="20"/>
  <c r="I177" i="20"/>
  <c r="K177" i="20"/>
  <c r="L177" i="20"/>
  <c r="M177" i="20"/>
  <c r="O177" i="20"/>
  <c r="AC177" i="20"/>
  <c r="AF177" i="20" s="1"/>
  <c r="AG177" i="20" s="1"/>
  <c r="AH177" i="20"/>
  <c r="AI177" i="20"/>
  <c r="H178" i="20"/>
  <c r="I178" i="20"/>
  <c r="K178" i="20"/>
  <c r="L178" i="20"/>
  <c r="M178" i="20"/>
  <c r="O178" i="20"/>
  <c r="AC178" i="20"/>
  <c r="AF178" i="20" s="1"/>
  <c r="AG178" i="20" s="1"/>
  <c r="AH178" i="20"/>
  <c r="AI178" i="20"/>
  <c r="H179" i="20"/>
  <c r="I179" i="20"/>
  <c r="K179" i="20"/>
  <c r="L179" i="20"/>
  <c r="M179" i="20"/>
  <c r="O179" i="20"/>
  <c r="AC179" i="20"/>
  <c r="AF179" i="20" s="1"/>
  <c r="AG179" i="20" s="1"/>
  <c r="AH179" i="20"/>
  <c r="AI179" i="20"/>
  <c r="H180" i="20"/>
  <c r="I180" i="20"/>
  <c r="K180" i="20"/>
  <c r="L180" i="20"/>
  <c r="M180" i="20"/>
  <c r="O180" i="20"/>
  <c r="AC180" i="20"/>
  <c r="AF180" i="20" s="1"/>
  <c r="AG180" i="20" s="1"/>
  <c r="AH180" i="20"/>
  <c r="AI180" i="20"/>
  <c r="H181" i="20"/>
  <c r="I181" i="20"/>
  <c r="K181" i="20"/>
  <c r="L181" i="20"/>
  <c r="M181" i="20"/>
  <c r="O181" i="20"/>
  <c r="AC181" i="20"/>
  <c r="AF181" i="20" s="1"/>
  <c r="AG181" i="20" s="1"/>
  <c r="AH181" i="20"/>
  <c r="AI181" i="20"/>
  <c r="H182" i="20"/>
  <c r="I182" i="20"/>
  <c r="K182" i="20"/>
  <c r="L182" i="20"/>
  <c r="M182" i="20"/>
  <c r="O182" i="20"/>
  <c r="AC182" i="20"/>
  <c r="AF182" i="20" s="1"/>
  <c r="AG182" i="20" s="1"/>
  <c r="AH182" i="20"/>
  <c r="AI182" i="20"/>
  <c r="H183" i="20"/>
  <c r="I183" i="20"/>
  <c r="K183" i="20"/>
  <c r="L183" i="20"/>
  <c r="M183" i="20"/>
  <c r="O183" i="20"/>
  <c r="AC183" i="20"/>
  <c r="AF183" i="20" s="1"/>
  <c r="AG183" i="20" s="1"/>
  <c r="AH183" i="20"/>
  <c r="AI183" i="20"/>
  <c r="H184" i="20"/>
  <c r="I184" i="20"/>
  <c r="K184" i="20"/>
  <c r="L184" i="20"/>
  <c r="M184" i="20"/>
  <c r="O184" i="20"/>
  <c r="AC184" i="20"/>
  <c r="AF184" i="20" s="1"/>
  <c r="AG184" i="20" s="1"/>
  <c r="AH184" i="20"/>
  <c r="AI184" i="20"/>
  <c r="H185" i="20"/>
  <c r="I185" i="20"/>
  <c r="K185" i="20"/>
  <c r="L185" i="20"/>
  <c r="M185" i="20"/>
  <c r="O185" i="20"/>
  <c r="AC185" i="20"/>
  <c r="AF185" i="20" s="1"/>
  <c r="AG185" i="20" s="1"/>
  <c r="AH185" i="20"/>
  <c r="AI185" i="20"/>
  <c r="H186" i="20"/>
  <c r="I186" i="20"/>
  <c r="K186" i="20"/>
  <c r="L186" i="20"/>
  <c r="M186" i="20"/>
  <c r="O186" i="20"/>
  <c r="AC186" i="20"/>
  <c r="AF186" i="20" s="1"/>
  <c r="AG186" i="20" s="1"/>
  <c r="AH186" i="20"/>
  <c r="AI186" i="20"/>
  <c r="H187" i="20"/>
  <c r="I187" i="20"/>
  <c r="K187" i="20"/>
  <c r="L187" i="20"/>
  <c r="M187" i="20"/>
  <c r="O187" i="20"/>
  <c r="AC187" i="20"/>
  <c r="AF187" i="20" s="1"/>
  <c r="AG187" i="20" s="1"/>
  <c r="AH187" i="20"/>
  <c r="AI187" i="20"/>
  <c r="H188" i="20"/>
  <c r="I188" i="20"/>
  <c r="K188" i="20"/>
  <c r="L188" i="20"/>
  <c r="M188" i="20"/>
  <c r="O188" i="20"/>
  <c r="AC188" i="20"/>
  <c r="AF188" i="20" s="1"/>
  <c r="AG188" i="20" s="1"/>
  <c r="AH188" i="20"/>
  <c r="AI188" i="20"/>
  <c r="H189" i="20"/>
  <c r="I189" i="20"/>
  <c r="K189" i="20"/>
  <c r="L189" i="20"/>
  <c r="M189" i="20"/>
  <c r="O189" i="20"/>
  <c r="AC189" i="20"/>
  <c r="AF189" i="20" s="1"/>
  <c r="AG189" i="20" s="1"/>
  <c r="AH189" i="20"/>
  <c r="AI189" i="20"/>
  <c r="H190" i="20"/>
  <c r="I190" i="20"/>
  <c r="K190" i="20"/>
  <c r="L190" i="20"/>
  <c r="M190" i="20"/>
  <c r="O190" i="20"/>
  <c r="AC190" i="20"/>
  <c r="AF190" i="20" s="1"/>
  <c r="AG190" i="20" s="1"/>
  <c r="AH190" i="20"/>
  <c r="AI190" i="20"/>
  <c r="H191" i="20"/>
  <c r="I191" i="20"/>
  <c r="K191" i="20"/>
  <c r="L191" i="20"/>
  <c r="M191" i="20"/>
  <c r="O191" i="20"/>
  <c r="AC191" i="20"/>
  <c r="AF191" i="20" s="1"/>
  <c r="AG191" i="20" s="1"/>
  <c r="AH191" i="20"/>
  <c r="AI191" i="20"/>
  <c r="H192" i="20"/>
  <c r="I192" i="20"/>
  <c r="K192" i="20"/>
  <c r="L192" i="20"/>
  <c r="M192" i="20"/>
  <c r="O192" i="20"/>
  <c r="AC192" i="20"/>
  <c r="AF192" i="20" s="1"/>
  <c r="AG192" i="20" s="1"/>
  <c r="AH192" i="20"/>
  <c r="AI192" i="20"/>
  <c r="H193" i="20"/>
  <c r="I193" i="20"/>
  <c r="K193" i="20"/>
  <c r="L193" i="20"/>
  <c r="M193" i="20"/>
  <c r="O193" i="20"/>
  <c r="AC193" i="20"/>
  <c r="AF193" i="20" s="1"/>
  <c r="AG193" i="20" s="1"/>
  <c r="AH193" i="20"/>
  <c r="AI193" i="20"/>
  <c r="H194" i="20"/>
  <c r="I194" i="20"/>
  <c r="K194" i="20"/>
  <c r="L194" i="20"/>
  <c r="M194" i="20"/>
  <c r="O194" i="20"/>
  <c r="AC194" i="20"/>
  <c r="AF194" i="20" s="1"/>
  <c r="AG194" i="20" s="1"/>
  <c r="AH194" i="20"/>
  <c r="AI194" i="20"/>
  <c r="H195" i="20"/>
  <c r="I195" i="20"/>
  <c r="K195" i="20"/>
  <c r="L195" i="20"/>
  <c r="M195" i="20"/>
  <c r="O195" i="20"/>
  <c r="AC195" i="20"/>
  <c r="AF195" i="20" s="1"/>
  <c r="AG195" i="20" s="1"/>
  <c r="AH195" i="20"/>
  <c r="AI195" i="20"/>
  <c r="H196" i="20"/>
  <c r="I196" i="20"/>
  <c r="K196" i="20"/>
  <c r="L196" i="20"/>
  <c r="M196" i="20"/>
  <c r="O196" i="20"/>
  <c r="AC196" i="20"/>
  <c r="AF196" i="20" s="1"/>
  <c r="AG196" i="20" s="1"/>
  <c r="AH196" i="20"/>
  <c r="AI196" i="20"/>
  <c r="H197" i="20"/>
  <c r="I197" i="20"/>
  <c r="K197" i="20"/>
  <c r="L197" i="20"/>
  <c r="M197" i="20"/>
  <c r="O197" i="20"/>
  <c r="AC197" i="20"/>
  <c r="AF197" i="20" s="1"/>
  <c r="AG197" i="20" s="1"/>
  <c r="AH197" i="20"/>
  <c r="AI197" i="20"/>
  <c r="H198" i="20"/>
  <c r="I198" i="20"/>
  <c r="K198" i="20"/>
  <c r="L198" i="20"/>
  <c r="M198" i="20"/>
  <c r="O198" i="20"/>
  <c r="AC198" i="20"/>
  <c r="AF198" i="20" s="1"/>
  <c r="AG198" i="20" s="1"/>
  <c r="AH198" i="20"/>
  <c r="AI198" i="20"/>
  <c r="H199" i="20"/>
  <c r="I199" i="20"/>
  <c r="K199" i="20"/>
  <c r="L199" i="20"/>
  <c r="M199" i="20"/>
  <c r="O199" i="20"/>
  <c r="AC199" i="20"/>
  <c r="AF199" i="20" s="1"/>
  <c r="AG199" i="20" s="1"/>
  <c r="AH199" i="20"/>
  <c r="AI199" i="20"/>
  <c r="H200" i="20"/>
  <c r="I200" i="20"/>
  <c r="K200" i="20"/>
  <c r="L200" i="20"/>
  <c r="M200" i="20"/>
  <c r="O200" i="20"/>
  <c r="AC200" i="20"/>
  <c r="AF200" i="20" s="1"/>
  <c r="AG200" i="20" s="1"/>
  <c r="AH200" i="20"/>
  <c r="AI200" i="20"/>
  <c r="H201" i="20"/>
  <c r="I201" i="20"/>
  <c r="K201" i="20"/>
  <c r="L201" i="20"/>
  <c r="M201" i="20"/>
  <c r="O201" i="20"/>
  <c r="AC201" i="20"/>
  <c r="AF201" i="20" s="1"/>
  <c r="AG201" i="20" s="1"/>
  <c r="AH201" i="20"/>
  <c r="AI201" i="20"/>
  <c r="H202" i="20"/>
  <c r="I202" i="20"/>
  <c r="K202" i="20"/>
  <c r="L202" i="20"/>
  <c r="M202" i="20"/>
  <c r="O202" i="20"/>
  <c r="AC202" i="20"/>
  <c r="AF202" i="20" s="1"/>
  <c r="AG202" i="20" s="1"/>
  <c r="AH202" i="20"/>
  <c r="AI202" i="20"/>
  <c r="H203" i="20"/>
  <c r="I203" i="20"/>
  <c r="K203" i="20"/>
  <c r="L203" i="20"/>
  <c r="M203" i="20"/>
  <c r="O203" i="20"/>
  <c r="AC203" i="20"/>
  <c r="AF203" i="20" s="1"/>
  <c r="AG203" i="20" s="1"/>
  <c r="AH203" i="20"/>
  <c r="AI203" i="20"/>
  <c r="H204" i="20"/>
  <c r="I204" i="20"/>
  <c r="K204" i="20"/>
  <c r="L204" i="20"/>
  <c r="M204" i="20"/>
  <c r="O204" i="20"/>
  <c r="AC204" i="20"/>
  <c r="AF204" i="20" s="1"/>
  <c r="AG204" i="20" s="1"/>
  <c r="AH204" i="20"/>
  <c r="AI204" i="20"/>
  <c r="H205" i="20"/>
  <c r="I205" i="20"/>
  <c r="K205" i="20"/>
  <c r="L205" i="20"/>
  <c r="M205" i="20"/>
  <c r="O205" i="20"/>
  <c r="AC205" i="20"/>
  <c r="AF205" i="20" s="1"/>
  <c r="AG205" i="20" s="1"/>
  <c r="AH205" i="20"/>
  <c r="AI205" i="20"/>
  <c r="H206" i="20"/>
  <c r="I206" i="20"/>
  <c r="K206" i="20"/>
  <c r="L206" i="20"/>
  <c r="M206" i="20"/>
  <c r="O206" i="20"/>
  <c r="AC206" i="20"/>
  <c r="AF206" i="20" s="1"/>
  <c r="AG206" i="20" s="1"/>
  <c r="AH206" i="20"/>
  <c r="AI206" i="20"/>
  <c r="H207" i="20"/>
  <c r="I207" i="20"/>
  <c r="K207" i="20"/>
  <c r="L207" i="20"/>
  <c r="M207" i="20"/>
  <c r="O207" i="20"/>
  <c r="AC207" i="20"/>
  <c r="AF207" i="20" s="1"/>
  <c r="AG207" i="20" s="1"/>
  <c r="AH207" i="20"/>
  <c r="AI207" i="20"/>
  <c r="H208" i="20"/>
  <c r="I208" i="20"/>
  <c r="K208" i="20"/>
  <c r="L208" i="20"/>
  <c r="M208" i="20"/>
  <c r="O208" i="20"/>
  <c r="AC208" i="20"/>
  <c r="AF208" i="20" s="1"/>
  <c r="AG208" i="20" s="1"/>
  <c r="AH208" i="20"/>
  <c r="AI208" i="20"/>
  <c r="H209" i="20"/>
  <c r="I209" i="20"/>
  <c r="K209" i="20"/>
  <c r="L209" i="20"/>
  <c r="M209" i="20"/>
  <c r="O209" i="20"/>
  <c r="AC209" i="20"/>
  <c r="AF209" i="20" s="1"/>
  <c r="AG209" i="20" s="1"/>
  <c r="AH209" i="20"/>
  <c r="AI209" i="20"/>
  <c r="H210" i="20"/>
  <c r="I210" i="20"/>
  <c r="K210" i="20"/>
  <c r="L210" i="20"/>
  <c r="M210" i="20"/>
  <c r="O210" i="20"/>
  <c r="AC210" i="20"/>
  <c r="AF210" i="20" s="1"/>
  <c r="AG210" i="20" s="1"/>
  <c r="AH210" i="20"/>
  <c r="AI210" i="20"/>
  <c r="H211" i="20"/>
  <c r="I211" i="20"/>
  <c r="K211" i="20"/>
  <c r="L211" i="20"/>
  <c r="M211" i="20"/>
  <c r="O211" i="20"/>
  <c r="AC211" i="20"/>
  <c r="AF211" i="20" s="1"/>
  <c r="AG211" i="20" s="1"/>
  <c r="AH211" i="20"/>
  <c r="AI211" i="20"/>
  <c r="H212" i="20"/>
  <c r="I212" i="20"/>
  <c r="K212" i="20"/>
  <c r="L212" i="20"/>
  <c r="M212" i="20"/>
  <c r="O212" i="20"/>
  <c r="AC212" i="20"/>
  <c r="AF212" i="20" s="1"/>
  <c r="AG212" i="20" s="1"/>
  <c r="AH212" i="20"/>
  <c r="AI212" i="20"/>
  <c r="H213" i="20"/>
  <c r="I213" i="20"/>
  <c r="K213" i="20"/>
  <c r="L213" i="20"/>
  <c r="M213" i="20"/>
  <c r="O213" i="20"/>
  <c r="AC213" i="20"/>
  <c r="AF213" i="20" s="1"/>
  <c r="AG213" i="20" s="1"/>
  <c r="AH213" i="20"/>
  <c r="AI213" i="20"/>
  <c r="H214" i="20"/>
  <c r="I214" i="20"/>
  <c r="K214" i="20"/>
  <c r="L214" i="20"/>
  <c r="M214" i="20"/>
  <c r="O214" i="20"/>
  <c r="AC214" i="20"/>
  <c r="AF214" i="20" s="1"/>
  <c r="AG214" i="20" s="1"/>
  <c r="AH214" i="20"/>
  <c r="AI214" i="20"/>
  <c r="H215" i="20"/>
  <c r="I215" i="20"/>
  <c r="K215" i="20"/>
  <c r="L215" i="20"/>
  <c r="M215" i="20"/>
  <c r="O215" i="20"/>
  <c r="AC215" i="20"/>
  <c r="AF215" i="20" s="1"/>
  <c r="AG215" i="20" s="1"/>
  <c r="AH215" i="20"/>
  <c r="AI215" i="20"/>
  <c r="H216" i="20"/>
  <c r="I216" i="20"/>
  <c r="K216" i="20"/>
  <c r="L216" i="20"/>
  <c r="M216" i="20"/>
  <c r="O216" i="20"/>
  <c r="AC216" i="20"/>
  <c r="AF216" i="20" s="1"/>
  <c r="AG216" i="20" s="1"/>
  <c r="AH216" i="20"/>
  <c r="AI216" i="20"/>
  <c r="H217" i="20"/>
  <c r="I217" i="20"/>
  <c r="K217" i="20"/>
  <c r="L217" i="20"/>
  <c r="M217" i="20"/>
  <c r="O217" i="20"/>
  <c r="AC217" i="20"/>
  <c r="AF217" i="20" s="1"/>
  <c r="AG217" i="20" s="1"/>
  <c r="AH217" i="20"/>
  <c r="AI217" i="20"/>
  <c r="H218" i="20"/>
  <c r="I218" i="20"/>
  <c r="K218" i="20"/>
  <c r="L218" i="20"/>
  <c r="M218" i="20"/>
  <c r="O218" i="20"/>
  <c r="AC218" i="20"/>
  <c r="AF218" i="20" s="1"/>
  <c r="AG218" i="20" s="1"/>
  <c r="AH218" i="20"/>
  <c r="AI218" i="20"/>
  <c r="H219" i="20"/>
  <c r="I219" i="20"/>
  <c r="K219" i="20"/>
  <c r="L219" i="20"/>
  <c r="M219" i="20"/>
  <c r="O219" i="20"/>
  <c r="AC219" i="20"/>
  <c r="AF219" i="20" s="1"/>
  <c r="AG219" i="20" s="1"/>
  <c r="AH219" i="20"/>
  <c r="AI219" i="20"/>
  <c r="H220" i="20"/>
  <c r="I220" i="20"/>
  <c r="K220" i="20"/>
  <c r="L220" i="20"/>
  <c r="M220" i="20"/>
  <c r="O220" i="20"/>
  <c r="AC220" i="20"/>
  <c r="AF220" i="20" s="1"/>
  <c r="AG220" i="20" s="1"/>
  <c r="AH220" i="20"/>
  <c r="AI220" i="20"/>
  <c r="H221" i="20"/>
  <c r="I221" i="20"/>
  <c r="K221" i="20"/>
  <c r="L221" i="20"/>
  <c r="M221" i="20"/>
  <c r="O221" i="20"/>
  <c r="AC221" i="20"/>
  <c r="AF221" i="20" s="1"/>
  <c r="AG221" i="20" s="1"/>
  <c r="AH221" i="20"/>
  <c r="AI221" i="20"/>
  <c r="H222" i="20"/>
  <c r="I222" i="20"/>
  <c r="K222" i="20"/>
  <c r="L222" i="20"/>
  <c r="M222" i="20"/>
  <c r="O222" i="20"/>
  <c r="AC222" i="20"/>
  <c r="AF222" i="20" s="1"/>
  <c r="AG222" i="20" s="1"/>
  <c r="AH222" i="20"/>
  <c r="AI222" i="20"/>
  <c r="H223" i="20"/>
  <c r="I223" i="20"/>
  <c r="K223" i="20"/>
  <c r="L223" i="20"/>
  <c r="M223" i="20"/>
  <c r="O223" i="20"/>
  <c r="AC223" i="20"/>
  <c r="AF223" i="20" s="1"/>
  <c r="AG223" i="20" s="1"/>
  <c r="AH223" i="20"/>
  <c r="AI223" i="20"/>
  <c r="H224" i="20"/>
  <c r="I224" i="20"/>
  <c r="K224" i="20"/>
  <c r="L224" i="20"/>
  <c r="M224" i="20"/>
  <c r="O224" i="20"/>
  <c r="AC224" i="20"/>
  <c r="AF224" i="20" s="1"/>
  <c r="AG224" i="20" s="1"/>
  <c r="AH224" i="20"/>
  <c r="AI224" i="20"/>
  <c r="H225" i="20"/>
  <c r="I225" i="20"/>
  <c r="K225" i="20"/>
  <c r="L225" i="20"/>
  <c r="M225" i="20"/>
  <c r="O225" i="20"/>
  <c r="AC225" i="20"/>
  <c r="AF225" i="20" s="1"/>
  <c r="AG225" i="20" s="1"/>
  <c r="AH225" i="20"/>
  <c r="AI225" i="20"/>
  <c r="H226" i="20"/>
  <c r="I226" i="20"/>
  <c r="K226" i="20"/>
  <c r="L226" i="20"/>
  <c r="M226" i="20"/>
  <c r="O226" i="20"/>
  <c r="AC226" i="20"/>
  <c r="AF226" i="20" s="1"/>
  <c r="AG226" i="20" s="1"/>
  <c r="AH226" i="20"/>
  <c r="AI226" i="20"/>
  <c r="H227" i="20"/>
  <c r="I227" i="20"/>
  <c r="K227" i="20"/>
  <c r="L227" i="20"/>
  <c r="M227" i="20"/>
  <c r="O227" i="20"/>
  <c r="AC227" i="20"/>
  <c r="AF227" i="20" s="1"/>
  <c r="AG227" i="20" s="1"/>
  <c r="AH227" i="20"/>
  <c r="AI227" i="20"/>
  <c r="H228" i="20"/>
  <c r="I228" i="20"/>
  <c r="K228" i="20"/>
  <c r="L228" i="20"/>
  <c r="M228" i="20"/>
  <c r="O228" i="20"/>
  <c r="AC228" i="20"/>
  <c r="AF228" i="20" s="1"/>
  <c r="AG228" i="20" s="1"/>
  <c r="AH228" i="20"/>
  <c r="AI228" i="20"/>
  <c r="H229" i="20"/>
  <c r="I229" i="20"/>
  <c r="K229" i="20"/>
  <c r="L229" i="20"/>
  <c r="M229" i="20"/>
  <c r="O229" i="20"/>
  <c r="AC229" i="20"/>
  <c r="AF229" i="20" s="1"/>
  <c r="AG229" i="20" s="1"/>
  <c r="AH229" i="20"/>
  <c r="AI229" i="20"/>
  <c r="H230" i="20"/>
  <c r="I230" i="20"/>
  <c r="K230" i="20"/>
  <c r="L230" i="20"/>
  <c r="M230" i="20"/>
  <c r="O230" i="20"/>
  <c r="AC230" i="20"/>
  <c r="AF230" i="20" s="1"/>
  <c r="AG230" i="20" s="1"/>
  <c r="AH230" i="20"/>
  <c r="AI230" i="20"/>
  <c r="H231" i="20"/>
  <c r="I231" i="20"/>
  <c r="K231" i="20"/>
  <c r="L231" i="20"/>
  <c r="M231" i="20"/>
  <c r="O231" i="20"/>
  <c r="AC231" i="20"/>
  <c r="AF231" i="20" s="1"/>
  <c r="AG231" i="20" s="1"/>
  <c r="AH231" i="20"/>
  <c r="AI231" i="20"/>
  <c r="H232" i="20"/>
  <c r="I232" i="20"/>
  <c r="K232" i="20"/>
  <c r="L232" i="20"/>
  <c r="M232" i="20"/>
  <c r="O232" i="20"/>
  <c r="AC232" i="20"/>
  <c r="AF232" i="20" s="1"/>
  <c r="AG232" i="20" s="1"/>
  <c r="AH232" i="20"/>
  <c r="AI232" i="20"/>
  <c r="H233" i="20"/>
  <c r="I233" i="20"/>
  <c r="K233" i="20"/>
  <c r="L233" i="20"/>
  <c r="M233" i="20"/>
  <c r="O233" i="20"/>
  <c r="AC233" i="20"/>
  <c r="AF233" i="20" s="1"/>
  <c r="AG233" i="20" s="1"/>
  <c r="AH233" i="20"/>
  <c r="AI233" i="20"/>
  <c r="H234" i="20"/>
  <c r="I234" i="20"/>
  <c r="K234" i="20"/>
  <c r="L234" i="20"/>
  <c r="M234" i="20"/>
  <c r="O234" i="20"/>
  <c r="AC234" i="20"/>
  <c r="AF234" i="20" s="1"/>
  <c r="AG234" i="20" s="1"/>
  <c r="AH234" i="20"/>
  <c r="AI234" i="20"/>
  <c r="H235" i="20"/>
  <c r="I235" i="20"/>
  <c r="K235" i="20"/>
  <c r="L235" i="20"/>
  <c r="M235" i="20"/>
  <c r="O235" i="20"/>
  <c r="AC235" i="20"/>
  <c r="AF235" i="20" s="1"/>
  <c r="AG235" i="20" s="1"/>
  <c r="AH235" i="20"/>
  <c r="AI235" i="20"/>
  <c r="H236" i="20"/>
  <c r="I236" i="20"/>
  <c r="K236" i="20"/>
  <c r="L236" i="20"/>
  <c r="M236" i="20"/>
  <c r="O236" i="20"/>
  <c r="AC236" i="20"/>
  <c r="AF236" i="20" s="1"/>
  <c r="AG236" i="20" s="1"/>
  <c r="AH236" i="20"/>
  <c r="AI236" i="20"/>
  <c r="H237" i="20"/>
  <c r="I237" i="20"/>
  <c r="K237" i="20"/>
  <c r="L237" i="20"/>
  <c r="M237" i="20"/>
  <c r="O237" i="20"/>
  <c r="AC237" i="20"/>
  <c r="AF237" i="20" s="1"/>
  <c r="AG237" i="20" s="1"/>
  <c r="AH237" i="20"/>
  <c r="AI237" i="20"/>
  <c r="H238" i="20"/>
  <c r="I238" i="20"/>
  <c r="K238" i="20"/>
  <c r="L238" i="20"/>
  <c r="M238" i="20"/>
  <c r="O238" i="20"/>
  <c r="AC238" i="20"/>
  <c r="AF238" i="20" s="1"/>
  <c r="AG238" i="20" s="1"/>
  <c r="AH238" i="20"/>
  <c r="AI238" i="20"/>
  <c r="H239" i="20"/>
  <c r="I239" i="20"/>
  <c r="K239" i="20"/>
  <c r="L239" i="20"/>
  <c r="M239" i="20"/>
  <c r="O239" i="20"/>
  <c r="AC239" i="20"/>
  <c r="AF239" i="20" s="1"/>
  <c r="AG239" i="20" s="1"/>
  <c r="AH239" i="20"/>
  <c r="AI239" i="20"/>
  <c r="H240" i="20"/>
  <c r="I240" i="20"/>
  <c r="K240" i="20"/>
  <c r="L240" i="20"/>
  <c r="M240" i="20"/>
  <c r="O240" i="20"/>
  <c r="AC240" i="20"/>
  <c r="AF240" i="20" s="1"/>
  <c r="AG240" i="20" s="1"/>
  <c r="AH240" i="20"/>
  <c r="AI240" i="20"/>
  <c r="H241" i="20"/>
  <c r="I241" i="20"/>
  <c r="K241" i="20"/>
  <c r="L241" i="20"/>
  <c r="M241" i="20"/>
  <c r="O241" i="20"/>
  <c r="AC241" i="20"/>
  <c r="AF241" i="20" s="1"/>
  <c r="AG241" i="20" s="1"/>
  <c r="AH241" i="20"/>
  <c r="AI241" i="20"/>
  <c r="H242" i="20"/>
  <c r="I242" i="20"/>
  <c r="K242" i="20"/>
  <c r="L242" i="20"/>
  <c r="M242" i="20"/>
  <c r="O242" i="20"/>
  <c r="AC242" i="20"/>
  <c r="AF242" i="20" s="1"/>
  <c r="AG242" i="20" s="1"/>
  <c r="AH242" i="20"/>
  <c r="AI242" i="20"/>
  <c r="H243" i="20"/>
  <c r="I243" i="20"/>
  <c r="K243" i="20"/>
  <c r="L243" i="20"/>
  <c r="M243" i="20"/>
  <c r="O243" i="20"/>
  <c r="AC243" i="20"/>
  <c r="AF243" i="20" s="1"/>
  <c r="AG243" i="20" s="1"/>
  <c r="AH243" i="20"/>
  <c r="AI243" i="20"/>
  <c r="H244" i="20"/>
  <c r="I244" i="20"/>
  <c r="K244" i="20"/>
  <c r="L244" i="20"/>
  <c r="M244" i="20"/>
  <c r="O244" i="20"/>
  <c r="AC244" i="20"/>
  <c r="AF244" i="20" s="1"/>
  <c r="AG244" i="20" s="1"/>
  <c r="AH244" i="20"/>
  <c r="AI244" i="20"/>
  <c r="H245" i="20"/>
  <c r="I245" i="20"/>
  <c r="K245" i="20"/>
  <c r="L245" i="20"/>
  <c r="M245" i="20"/>
  <c r="O245" i="20"/>
  <c r="AC245" i="20"/>
  <c r="AF245" i="20" s="1"/>
  <c r="AG245" i="20" s="1"/>
  <c r="AH245" i="20"/>
  <c r="AI245" i="20"/>
  <c r="H246" i="20"/>
  <c r="I246" i="20"/>
  <c r="K246" i="20"/>
  <c r="L246" i="20"/>
  <c r="M246" i="20"/>
  <c r="O246" i="20"/>
  <c r="AC246" i="20"/>
  <c r="AF246" i="20" s="1"/>
  <c r="AG246" i="20" s="1"/>
  <c r="AH246" i="20"/>
  <c r="AI246" i="20"/>
  <c r="H247" i="20"/>
  <c r="I247" i="20"/>
  <c r="K247" i="20"/>
  <c r="L247" i="20"/>
  <c r="M247" i="20"/>
  <c r="O247" i="20"/>
  <c r="AC247" i="20"/>
  <c r="AF247" i="20" s="1"/>
  <c r="AG247" i="20" s="1"/>
  <c r="AH247" i="20"/>
  <c r="AI247" i="20"/>
  <c r="H248" i="20"/>
  <c r="I248" i="20"/>
  <c r="K248" i="20"/>
  <c r="L248" i="20"/>
  <c r="M248" i="20"/>
  <c r="O248" i="20"/>
  <c r="AC248" i="20"/>
  <c r="AF248" i="20" s="1"/>
  <c r="AG248" i="20" s="1"/>
  <c r="AH248" i="20"/>
  <c r="AI248" i="20"/>
  <c r="H249" i="20"/>
  <c r="I249" i="20"/>
  <c r="K249" i="20"/>
  <c r="L249" i="20"/>
  <c r="M249" i="20"/>
  <c r="O249" i="20"/>
  <c r="AC249" i="20"/>
  <c r="AF249" i="20" s="1"/>
  <c r="AG249" i="20" s="1"/>
  <c r="AH249" i="20"/>
  <c r="AI249" i="20"/>
  <c r="H250" i="20"/>
  <c r="I250" i="20"/>
  <c r="K250" i="20"/>
  <c r="L250" i="20"/>
  <c r="M250" i="20"/>
  <c r="O250" i="20"/>
  <c r="AC250" i="20"/>
  <c r="AF250" i="20" s="1"/>
  <c r="AG250" i="20" s="1"/>
  <c r="AH250" i="20"/>
  <c r="AI250" i="20"/>
  <c r="H251" i="20"/>
  <c r="I251" i="20"/>
  <c r="K251" i="20"/>
  <c r="L251" i="20"/>
  <c r="M251" i="20"/>
  <c r="O251" i="20"/>
  <c r="AC251" i="20"/>
  <c r="AF251" i="20" s="1"/>
  <c r="AG251" i="20" s="1"/>
  <c r="AH251" i="20"/>
  <c r="AI251" i="20"/>
  <c r="H252" i="20"/>
  <c r="I252" i="20"/>
  <c r="K252" i="20"/>
  <c r="L252" i="20"/>
  <c r="M252" i="20"/>
  <c r="O252" i="20"/>
  <c r="AC252" i="20"/>
  <c r="AF252" i="20" s="1"/>
  <c r="AG252" i="20" s="1"/>
  <c r="AH252" i="20"/>
  <c r="AI252" i="20"/>
  <c r="H253" i="20"/>
  <c r="I253" i="20"/>
  <c r="K253" i="20"/>
  <c r="L253" i="20"/>
  <c r="M253" i="20"/>
  <c r="O253" i="20"/>
  <c r="AC253" i="20"/>
  <c r="AF253" i="20" s="1"/>
  <c r="AG253" i="20" s="1"/>
  <c r="AH253" i="20"/>
  <c r="AI253" i="20"/>
  <c r="H254" i="20"/>
  <c r="I254" i="20"/>
  <c r="K254" i="20"/>
  <c r="L254" i="20"/>
  <c r="M254" i="20"/>
  <c r="O254" i="20"/>
  <c r="AC254" i="20"/>
  <c r="AF254" i="20" s="1"/>
  <c r="AG254" i="20" s="1"/>
  <c r="AH254" i="20"/>
  <c r="AI254" i="20"/>
  <c r="H255" i="20"/>
  <c r="I255" i="20"/>
  <c r="K255" i="20"/>
  <c r="L255" i="20"/>
  <c r="M255" i="20"/>
  <c r="O255" i="20"/>
  <c r="AC255" i="20"/>
  <c r="AF255" i="20" s="1"/>
  <c r="AG255" i="20" s="1"/>
  <c r="AH255" i="20"/>
  <c r="AI255" i="20"/>
  <c r="H256" i="20"/>
  <c r="I256" i="20"/>
  <c r="K256" i="20"/>
  <c r="L256" i="20"/>
  <c r="M256" i="20"/>
  <c r="O256" i="20"/>
  <c r="AC256" i="20"/>
  <c r="AF256" i="20" s="1"/>
  <c r="AG256" i="20" s="1"/>
  <c r="AH256" i="20"/>
  <c r="AI256" i="20"/>
  <c r="H257" i="20"/>
  <c r="I257" i="20"/>
  <c r="K257" i="20"/>
  <c r="L257" i="20"/>
  <c r="M257" i="20"/>
  <c r="O257" i="20"/>
  <c r="AC257" i="20"/>
  <c r="AF257" i="20" s="1"/>
  <c r="AG257" i="20" s="1"/>
  <c r="AH257" i="20"/>
  <c r="AI257" i="20"/>
  <c r="H258" i="20"/>
  <c r="I258" i="20"/>
  <c r="K258" i="20"/>
  <c r="L258" i="20"/>
  <c r="M258" i="20"/>
  <c r="O258" i="20"/>
  <c r="AC258" i="20"/>
  <c r="AF258" i="20" s="1"/>
  <c r="AG258" i="20" s="1"/>
  <c r="AH258" i="20"/>
  <c r="AI258" i="20"/>
  <c r="H259" i="20"/>
  <c r="I259" i="20"/>
  <c r="K259" i="20"/>
  <c r="L259" i="20"/>
  <c r="M259" i="20"/>
  <c r="O259" i="20"/>
  <c r="AC259" i="20"/>
  <c r="AF259" i="20" s="1"/>
  <c r="AG259" i="20" s="1"/>
  <c r="AH259" i="20"/>
  <c r="AI259" i="20"/>
  <c r="H260" i="20"/>
  <c r="I260" i="20"/>
  <c r="K260" i="20"/>
  <c r="L260" i="20"/>
  <c r="M260" i="20"/>
  <c r="O260" i="20"/>
  <c r="AC260" i="20"/>
  <c r="AF260" i="20" s="1"/>
  <c r="AG260" i="20" s="1"/>
  <c r="AH260" i="20"/>
  <c r="AI260" i="20"/>
  <c r="H261" i="20"/>
  <c r="I261" i="20"/>
  <c r="K261" i="20"/>
  <c r="L261" i="20"/>
  <c r="M261" i="20"/>
  <c r="O261" i="20"/>
  <c r="AC261" i="20"/>
  <c r="AF261" i="20" s="1"/>
  <c r="AG261" i="20" s="1"/>
  <c r="AH261" i="20"/>
  <c r="AI261" i="20"/>
  <c r="H262" i="20"/>
  <c r="I262" i="20"/>
  <c r="K262" i="20"/>
  <c r="L262" i="20"/>
  <c r="M262" i="20"/>
  <c r="O262" i="20"/>
  <c r="AC262" i="20"/>
  <c r="AF262" i="20" s="1"/>
  <c r="AG262" i="20" s="1"/>
  <c r="AH262" i="20"/>
  <c r="AI262" i="20"/>
  <c r="H263" i="20"/>
  <c r="I263" i="20"/>
  <c r="K263" i="20"/>
  <c r="L263" i="20"/>
  <c r="M263" i="20"/>
  <c r="O263" i="20"/>
  <c r="AC263" i="20"/>
  <c r="AF263" i="20" s="1"/>
  <c r="AG263" i="20" s="1"/>
  <c r="AH263" i="20"/>
  <c r="AI263" i="20"/>
  <c r="H264" i="20"/>
  <c r="I264" i="20"/>
  <c r="K264" i="20"/>
  <c r="L264" i="20"/>
  <c r="M264" i="20"/>
  <c r="O264" i="20"/>
  <c r="AC264" i="20"/>
  <c r="AF264" i="20" s="1"/>
  <c r="AG264" i="20" s="1"/>
  <c r="AH264" i="20"/>
  <c r="AI264" i="20"/>
  <c r="H265" i="20"/>
  <c r="I265" i="20"/>
  <c r="K265" i="20"/>
  <c r="L265" i="20"/>
  <c r="M265" i="20"/>
  <c r="O265" i="20"/>
  <c r="AC265" i="20"/>
  <c r="AF265" i="20" s="1"/>
  <c r="AG265" i="20" s="1"/>
  <c r="AH265" i="20"/>
  <c r="AI265" i="20"/>
  <c r="H266" i="20"/>
  <c r="I266" i="20"/>
  <c r="K266" i="20"/>
  <c r="L266" i="20"/>
  <c r="M266" i="20"/>
  <c r="O266" i="20"/>
  <c r="AC266" i="20"/>
  <c r="AF266" i="20" s="1"/>
  <c r="AG266" i="20" s="1"/>
  <c r="AH266" i="20"/>
  <c r="AI266" i="20"/>
  <c r="H267" i="20"/>
  <c r="I267" i="20"/>
  <c r="K267" i="20"/>
  <c r="L267" i="20"/>
  <c r="M267" i="20"/>
  <c r="O267" i="20"/>
  <c r="AC267" i="20"/>
  <c r="AF267" i="20" s="1"/>
  <c r="AG267" i="20" s="1"/>
  <c r="AH267" i="20"/>
  <c r="AI267" i="20"/>
  <c r="H268" i="20"/>
  <c r="I268" i="20"/>
  <c r="K268" i="20"/>
  <c r="L268" i="20"/>
  <c r="M268" i="20"/>
  <c r="O268" i="20"/>
  <c r="AC268" i="20"/>
  <c r="AF268" i="20" s="1"/>
  <c r="AG268" i="20" s="1"/>
  <c r="AH268" i="20"/>
  <c r="AI268" i="20"/>
  <c r="H269" i="20"/>
  <c r="I269" i="20"/>
  <c r="K269" i="20"/>
  <c r="L269" i="20"/>
  <c r="M269" i="20"/>
  <c r="O269" i="20"/>
  <c r="AC269" i="20"/>
  <c r="AF269" i="20" s="1"/>
  <c r="AG269" i="20" s="1"/>
  <c r="AH269" i="20"/>
  <c r="AI269" i="20"/>
  <c r="H270" i="20"/>
  <c r="I270" i="20"/>
  <c r="K270" i="20"/>
  <c r="L270" i="20"/>
  <c r="M270" i="20"/>
  <c r="O270" i="20"/>
  <c r="AC270" i="20"/>
  <c r="AF270" i="20" s="1"/>
  <c r="AG270" i="20" s="1"/>
  <c r="AH270" i="20"/>
  <c r="AI270" i="20"/>
  <c r="H271" i="20"/>
  <c r="I271" i="20"/>
  <c r="K271" i="20"/>
  <c r="L271" i="20"/>
  <c r="M271" i="20"/>
  <c r="O271" i="20"/>
  <c r="AC271" i="20"/>
  <c r="AF271" i="20" s="1"/>
  <c r="AG271" i="20" s="1"/>
  <c r="AH271" i="20"/>
  <c r="AI271" i="20"/>
  <c r="H272" i="20"/>
  <c r="I272" i="20"/>
  <c r="K272" i="20"/>
  <c r="L272" i="20"/>
  <c r="M272" i="20"/>
  <c r="O272" i="20"/>
  <c r="AC272" i="20"/>
  <c r="AF272" i="20" s="1"/>
  <c r="AG272" i="20" s="1"/>
  <c r="AH272" i="20"/>
  <c r="AI272" i="20"/>
  <c r="H273" i="20"/>
  <c r="I273" i="20"/>
  <c r="K273" i="20"/>
  <c r="L273" i="20"/>
  <c r="M273" i="20"/>
  <c r="O273" i="20"/>
  <c r="AC273" i="20"/>
  <c r="AF273" i="20" s="1"/>
  <c r="AG273" i="20" s="1"/>
  <c r="AH273" i="20"/>
  <c r="AI273" i="20"/>
  <c r="H274" i="20"/>
  <c r="I274" i="20"/>
  <c r="K274" i="20"/>
  <c r="L274" i="20"/>
  <c r="M274" i="20"/>
  <c r="O274" i="20"/>
  <c r="AC274" i="20"/>
  <c r="AF274" i="20" s="1"/>
  <c r="AG274" i="20" s="1"/>
  <c r="AH274" i="20"/>
  <c r="AI274" i="20"/>
  <c r="H275" i="20"/>
  <c r="I275" i="20"/>
  <c r="K275" i="20"/>
  <c r="L275" i="20"/>
  <c r="M275" i="20"/>
  <c r="O275" i="20"/>
  <c r="AC275" i="20"/>
  <c r="AF275" i="20" s="1"/>
  <c r="AG275" i="20" s="1"/>
  <c r="AH275" i="20"/>
  <c r="AI275" i="20"/>
  <c r="H276" i="20"/>
  <c r="I276" i="20"/>
  <c r="K276" i="20"/>
  <c r="L276" i="20"/>
  <c r="M276" i="20"/>
  <c r="O276" i="20"/>
  <c r="AC276" i="20"/>
  <c r="AF276" i="20" s="1"/>
  <c r="AG276" i="20" s="1"/>
  <c r="AH276" i="20"/>
  <c r="AI276" i="20"/>
  <c r="H277" i="20"/>
  <c r="I277" i="20"/>
  <c r="K277" i="20"/>
  <c r="L277" i="20"/>
  <c r="M277" i="20"/>
  <c r="O277" i="20"/>
  <c r="AC277" i="20"/>
  <c r="AF277" i="20" s="1"/>
  <c r="AG277" i="20" s="1"/>
  <c r="AH277" i="20"/>
  <c r="AI277" i="20"/>
  <c r="H278" i="20"/>
  <c r="I278" i="20"/>
  <c r="K278" i="20"/>
  <c r="L278" i="20"/>
  <c r="M278" i="20"/>
  <c r="O278" i="20"/>
  <c r="AC278" i="20"/>
  <c r="AF278" i="20" s="1"/>
  <c r="AG278" i="20" s="1"/>
  <c r="AH278" i="20"/>
  <c r="AI278" i="20"/>
  <c r="H279" i="20"/>
  <c r="I279" i="20"/>
  <c r="K279" i="20"/>
  <c r="L279" i="20"/>
  <c r="M279" i="20"/>
  <c r="O279" i="20"/>
  <c r="AC279" i="20"/>
  <c r="AF279" i="20" s="1"/>
  <c r="AG279" i="20" s="1"/>
  <c r="AH279" i="20"/>
  <c r="AI279" i="20"/>
  <c r="H280" i="20"/>
  <c r="I280" i="20"/>
  <c r="K280" i="20"/>
  <c r="L280" i="20"/>
  <c r="M280" i="20"/>
  <c r="O280" i="20"/>
  <c r="AC280" i="20"/>
  <c r="AF280" i="20" s="1"/>
  <c r="AG280" i="20" s="1"/>
  <c r="AH280" i="20"/>
  <c r="AI280" i="20"/>
  <c r="H281" i="20"/>
  <c r="I281" i="20"/>
  <c r="K281" i="20"/>
  <c r="L281" i="20"/>
  <c r="M281" i="20"/>
  <c r="O281" i="20"/>
  <c r="AC281" i="20"/>
  <c r="AF281" i="20" s="1"/>
  <c r="AG281" i="20" s="1"/>
  <c r="AH281" i="20"/>
  <c r="AI281" i="20"/>
  <c r="H282" i="20"/>
  <c r="I282" i="20"/>
  <c r="K282" i="20"/>
  <c r="L282" i="20"/>
  <c r="M282" i="20"/>
  <c r="O282" i="20"/>
  <c r="AC282" i="20"/>
  <c r="AF282" i="20" s="1"/>
  <c r="AG282" i="20" s="1"/>
  <c r="AH282" i="20"/>
  <c r="AI282" i="20"/>
  <c r="H283" i="20"/>
  <c r="I283" i="20"/>
  <c r="K283" i="20"/>
  <c r="L283" i="20"/>
  <c r="M283" i="20"/>
  <c r="O283" i="20"/>
  <c r="AC283" i="20"/>
  <c r="AF283" i="20" s="1"/>
  <c r="AG283" i="20" s="1"/>
  <c r="AH283" i="20"/>
  <c r="AI283" i="20"/>
  <c r="H284" i="20"/>
  <c r="I284" i="20"/>
  <c r="K284" i="20"/>
  <c r="L284" i="20"/>
  <c r="M284" i="20"/>
  <c r="O284" i="20"/>
  <c r="AC284" i="20"/>
  <c r="AF284" i="20" s="1"/>
  <c r="AG284" i="20" s="1"/>
  <c r="AH284" i="20"/>
  <c r="AI284" i="20"/>
  <c r="H285" i="20"/>
  <c r="I285" i="20"/>
  <c r="K285" i="20"/>
  <c r="L285" i="20"/>
  <c r="M285" i="20"/>
  <c r="O285" i="20"/>
  <c r="AC285" i="20"/>
  <c r="AF285" i="20" s="1"/>
  <c r="AG285" i="20" s="1"/>
  <c r="AH285" i="20"/>
  <c r="AI285" i="20"/>
  <c r="H286" i="20"/>
  <c r="I286" i="20"/>
  <c r="K286" i="20"/>
  <c r="L286" i="20"/>
  <c r="M286" i="20"/>
  <c r="O286" i="20"/>
  <c r="AC286" i="20"/>
  <c r="AF286" i="20" s="1"/>
  <c r="AG286" i="20" s="1"/>
  <c r="AH286" i="20"/>
  <c r="AI286" i="20"/>
  <c r="H287" i="20"/>
  <c r="I287" i="20"/>
  <c r="K287" i="20"/>
  <c r="L287" i="20"/>
  <c r="M287" i="20"/>
  <c r="O287" i="20"/>
  <c r="AC287" i="20"/>
  <c r="AF287" i="20" s="1"/>
  <c r="AG287" i="20" s="1"/>
  <c r="AH287" i="20"/>
  <c r="AI287" i="20"/>
  <c r="H288" i="20"/>
  <c r="I288" i="20"/>
  <c r="K288" i="20"/>
  <c r="L288" i="20"/>
  <c r="M288" i="20"/>
  <c r="O288" i="20"/>
  <c r="AC288" i="20"/>
  <c r="AF288" i="20" s="1"/>
  <c r="AG288" i="20" s="1"/>
  <c r="AH288" i="20"/>
  <c r="AI288" i="20"/>
  <c r="H289" i="20"/>
  <c r="I289" i="20"/>
  <c r="K289" i="20"/>
  <c r="L289" i="20"/>
  <c r="M289" i="20"/>
  <c r="O289" i="20"/>
  <c r="AC289" i="20"/>
  <c r="AF289" i="20" s="1"/>
  <c r="AG289" i="20" s="1"/>
  <c r="AH289" i="20"/>
  <c r="AI289" i="20"/>
  <c r="H290" i="20"/>
  <c r="I290" i="20"/>
  <c r="K290" i="20"/>
  <c r="L290" i="20"/>
  <c r="M290" i="20"/>
  <c r="O290" i="20"/>
  <c r="AC290" i="20"/>
  <c r="AF290" i="20" s="1"/>
  <c r="AG290" i="20" s="1"/>
  <c r="AH290" i="20"/>
  <c r="AI290" i="20"/>
  <c r="H291" i="20"/>
  <c r="I291" i="20"/>
  <c r="K291" i="20"/>
  <c r="L291" i="20"/>
  <c r="M291" i="20"/>
  <c r="O291" i="20"/>
  <c r="AC291" i="20"/>
  <c r="AF291" i="20" s="1"/>
  <c r="AG291" i="20" s="1"/>
  <c r="AH291" i="20"/>
  <c r="AI291" i="20"/>
  <c r="H292" i="20"/>
  <c r="I292" i="20"/>
  <c r="K292" i="20"/>
  <c r="L292" i="20"/>
  <c r="M292" i="20"/>
  <c r="O292" i="20"/>
  <c r="AC292" i="20"/>
  <c r="AF292" i="20" s="1"/>
  <c r="AG292" i="20" s="1"/>
  <c r="AH292" i="20"/>
  <c r="AI292" i="20"/>
  <c r="H293" i="20"/>
  <c r="I293" i="20"/>
  <c r="K293" i="20"/>
  <c r="L293" i="20"/>
  <c r="M293" i="20"/>
  <c r="O293" i="20"/>
  <c r="AC293" i="20"/>
  <c r="AF293" i="20" s="1"/>
  <c r="AG293" i="20" s="1"/>
  <c r="AH293" i="20"/>
  <c r="AI293" i="20"/>
  <c r="H294" i="20"/>
  <c r="I294" i="20"/>
  <c r="K294" i="20"/>
  <c r="L294" i="20"/>
  <c r="M294" i="20"/>
  <c r="O294" i="20"/>
  <c r="AC294" i="20"/>
  <c r="AF294" i="20" s="1"/>
  <c r="AG294" i="20" s="1"/>
  <c r="AH294" i="20"/>
  <c r="AI294" i="20"/>
  <c r="H295" i="20"/>
  <c r="I295" i="20"/>
  <c r="K295" i="20"/>
  <c r="L295" i="20"/>
  <c r="M295" i="20"/>
  <c r="O295" i="20"/>
  <c r="AC295" i="20"/>
  <c r="AF295" i="20" s="1"/>
  <c r="AG295" i="20" s="1"/>
  <c r="AH295" i="20"/>
  <c r="AI295" i="20"/>
  <c r="H296" i="20"/>
  <c r="I296" i="20"/>
  <c r="K296" i="20"/>
  <c r="L296" i="20"/>
  <c r="M296" i="20"/>
  <c r="O296" i="20"/>
  <c r="AC296" i="20"/>
  <c r="AF296" i="20" s="1"/>
  <c r="AG296" i="20" s="1"/>
  <c r="AH296" i="20"/>
  <c r="AI296" i="20"/>
  <c r="H297" i="20"/>
  <c r="I297" i="20"/>
  <c r="K297" i="20"/>
  <c r="L297" i="20"/>
  <c r="M297" i="20"/>
  <c r="O297" i="20"/>
  <c r="AC297" i="20"/>
  <c r="AF297" i="20" s="1"/>
  <c r="AG297" i="20" s="1"/>
  <c r="AH297" i="20"/>
  <c r="AI297" i="20"/>
  <c r="H298" i="20"/>
  <c r="I298" i="20"/>
  <c r="K298" i="20"/>
  <c r="L298" i="20"/>
  <c r="M298" i="20"/>
  <c r="O298" i="20"/>
  <c r="AC298" i="20"/>
  <c r="AF298" i="20" s="1"/>
  <c r="AG298" i="20" s="1"/>
  <c r="AH298" i="20"/>
  <c r="AI298" i="20"/>
  <c r="H299" i="20"/>
  <c r="I299" i="20"/>
  <c r="K299" i="20"/>
  <c r="L299" i="20"/>
  <c r="M299" i="20"/>
  <c r="O299" i="20"/>
  <c r="AC299" i="20"/>
  <c r="AF299" i="20" s="1"/>
  <c r="AG299" i="20" s="1"/>
  <c r="AH299" i="20"/>
  <c r="AI299" i="20"/>
  <c r="H300" i="20"/>
  <c r="I300" i="20"/>
  <c r="K300" i="20"/>
  <c r="L300" i="20"/>
  <c r="M300" i="20"/>
  <c r="O300" i="20"/>
  <c r="AC300" i="20"/>
  <c r="AF300" i="20" s="1"/>
  <c r="AG300" i="20" s="1"/>
  <c r="AH300" i="20"/>
  <c r="AI300" i="20"/>
  <c r="H301" i="20"/>
  <c r="I301" i="20"/>
  <c r="K301" i="20"/>
  <c r="L301" i="20"/>
  <c r="M301" i="20"/>
  <c r="O301" i="20"/>
  <c r="AC301" i="20"/>
  <c r="AF301" i="20" s="1"/>
  <c r="AG301" i="20" s="1"/>
  <c r="AH301" i="20"/>
  <c r="AI301" i="20"/>
  <c r="H302" i="20"/>
  <c r="I302" i="20"/>
  <c r="K302" i="20"/>
  <c r="L302" i="20"/>
  <c r="M302" i="20"/>
  <c r="O302" i="20"/>
  <c r="AC302" i="20"/>
  <c r="AF302" i="20" s="1"/>
  <c r="AG302" i="20" s="1"/>
  <c r="AH302" i="20"/>
  <c r="AI302" i="20"/>
  <c r="H303" i="20"/>
  <c r="I303" i="20"/>
  <c r="K303" i="20"/>
  <c r="L303" i="20"/>
  <c r="M303" i="20"/>
  <c r="O303" i="20"/>
  <c r="AC303" i="20"/>
  <c r="AF303" i="20" s="1"/>
  <c r="AG303" i="20" s="1"/>
  <c r="AH303" i="20"/>
  <c r="AI303" i="20"/>
  <c r="H304" i="20"/>
  <c r="I304" i="20"/>
  <c r="K304" i="20"/>
  <c r="L304" i="20"/>
  <c r="M304" i="20"/>
  <c r="O304" i="20"/>
  <c r="AC304" i="20"/>
  <c r="AF304" i="20" s="1"/>
  <c r="AG304" i="20" s="1"/>
  <c r="AH304" i="20"/>
  <c r="AI304" i="20"/>
  <c r="H305" i="20"/>
  <c r="I305" i="20"/>
  <c r="K305" i="20"/>
  <c r="L305" i="20"/>
  <c r="M305" i="20"/>
  <c r="O305" i="20"/>
  <c r="AC305" i="20"/>
  <c r="AF305" i="20" s="1"/>
  <c r="AG305" i="20" s="1"/>
  <c r="AH305" i="20"/>
  <c r="AI305" i="20"/>
  <c r="H306" i="20"/>
  <c r="I306" i="20"/>
  <c r="K306" i="20"/>
  <c r="L306" i="20"/>
  <c r="M306" i="20"/>
  <c r="O306" i="20"/>
  <c r="AC306" i="20"/>
  <c r="AF306" i="20" s="1"/>
  <c r="AG306" i="20" s="1"/>
  <c r="AH306" i="20"/>
  <c r="AI306" i="20"/>
  <c r="H307" i="20"/>
  <c r="I307" i="20"/>
  <c r="K307" i="20"/>
  <c r="L307" i="20"/>
  <c r="M307" i="20"/>
  <c r="O307" i="20"/>
  <c r="AC307" i="20"/>
  <c r="AF307" i="20" s="1"/>
  <c r="AG307" i="20" s="1"/>
  <c r="AH307" i="20"/>
  <c r="AI307" i="20"/>
  <c r="H308" i="20"/>
  <c r="I308" i="20"/>
  <c r="K308" i="20"/>
  <c r="L308" i="20"/>
  <c r="M308" i="20"/>
  <c r="O308" i="20"/>
  <c r="AC308" i="20"/>
  <c r="AF308" i="20" s="1"/>
  <c r="AG308" i="20" s="1"/>
  <c r="AH308" i="20"/>
  <c r="AI308" i="20"/>
  <c r="H309" i="20"/>
  <c r="I309" i="20"/>
  <c r="K309" i="20"/>
  <c r="L309" i="20"/>
  <c r="M309" i="20"/>
  <c r="O309" i="20"/>
  <c r="AC309" i="20"/>
  <c r="AF309" i="20" s="1"/>
  <c r="AG309" i="20" s="1"/>
  <c r="AH309" i="20"/>
  <c r="AI309" i="20"/>
  <c r="H310" i="20"/>
  <c r="I310" i="20"/>
  <c r="K310" i="20"/>
  <c r="L310" i="20"/>
  <c r="M310" i="20"/>
  <c r="O310" i="20"/>
  <c r="AC310" i="20"/>
  <c r="AF310" i="20" s="1"/>
  <c r="AG310" i="20" s="1"/>
  <c r="AH310" i="20"/>
  <c r="AI310" i="20"/>
  <c r="H311" i="20"/>
  <c r="I311" i="20"/>
  <c r="K311" i="20"/>
  <c r="L311" i="20"/>
  <c r="M311" i="20"/>
  <c r="O311" i="20"/>
  <c r="AC311" i="20"/>
  <c r="AF311" i="20" s="1"/>
  <c r="AG311" i="20" s="1"/>
  <c r="AH311" i="20"/>
  <c r="AI311" i="20"/>
  <c r="H312" i="20"/>
  <c r="I312" i="20"/>
  <c r="K312" i="20"/>
  <c r="L312" i="20"/>
  <c r="M312" i="20"/>
  <c r="O312" i="20"/>
  <c r="AC312" i="20"/>
  <c r="AF312" i="20" s="1"/>
  <c r="AG312" i="20" s="1"/>
  <c r="AH312" i="20"/>
  <c r="AI312" i="20"/>
  <c r="H313" i="20"/>
  <c r="I313" i="20"/>
  <c r="K313" i="20"/>
  <c r="L313" i="20"/>
  <c r="M313" i="20"/>
  <c r="O313" i="20"/>
  <c r="AC313" i="20"/>
  <c r="AF313" i="20" s="1"/>
  <c r="AG313" i="20" s="1"/>
  <c r="AH313" i="20"/>
  <c r="AI313" i="20"/>
  <c r="H314" i="20"/>
  <c r="I314" i="20"/>
  <c r="K314" i="20"/>
  <c r="L314" i="20"/>
  <c r="M314" i="20"/>
  <c r="O314" i="20"/>
  <c r="AC314" i="20"/>
  <c r="AF314" i="20" s="1"/>
  <c r="AG314" i="20" s="1"/>
  <c r="AH314" i="20"/>
  <c r="AI314" i="20"/>
  <c r="H315" i="20"/>
  <c r="I315" i="20"/>
  <c r="K315" i="20"/>
  <c r="L315" i="20"/>
  <c r="M315" i="20"/>
  <c r="O315" i="20"/>
  <c r="AC315" i="20"/>
  <c r="AF315" i="20" s="1"/>
  <c r="AG315" i="20" s="1"/>
  <c r="AH315" i="20"/>
  <c r="AI315" i="20"/>
  <c r="H316" i="20"/>
  <c r="I316" i="20"/>
  <c r="K316" i="20"/>
  <c r="L316" i="20"/>
  <c r="M316" i="20"/>
  <c r="O316" i="20"/>
  <c r="AC316" i="20"/>
  <c r="AF316" i="20" s="1"/>
  <c r="AG316" i="20" s="1"/>
  <c r="AH316" i="20"/>
  <c r="AI316" i="20"/>
  <c r="H317" i="20"/>
  <c r="I317" i="20"/>
  <c r="K317" i="20"/>
  <c r="L317" i="20"/>
  <c r="M317" i="20"/>
  <c r="O317" i="20"/>
  <c r="AC317" i="20"/>
  <c r="AF317" i="20" s="1"/>
  <c r="AG317" i="20" s="1"/>
  <c r="AH317" i="20"/>
  <c r="AI317" i="20"/>
  <c r="H318" i="20"/>
  <c r="I318" i="20"/>
  <c r="K318" i="20"/>
  <c r="L318" i="20"/>
  <c r="M318" i="20"/>
  <c r="O318" i="20"/>
  <c r="AC318" i="20"/>
  <c r="AF318" i="20" s="1"/>
  <c r="AG318" i="20" s="1"/>
  <c r="AH318" i="20"/>
  <c r="AI318" i="20"/>
  <c r="H319" i="20"/>
  <c r="I319" i="20"/>
  <c r="K319" i="20"/>
  <c r="L319" i="20"/>
  <c r="M319" i="20"/>
  <c r="O319" i="20"/>
  <c r="AC319" i="20"/>
  <c r="AF319" i="20" s="1"/>
  <c r="AG319" i="20" s="1"/>
  <c r="AH319" i="20"/>
  <c r="AI319" i="20"/>
  <c r="H320" i="20"/>
  <c r="I320" i="20"/>
  <c r="K320" i="20"/>
  <c r="L320" i="20"/>
  <c r="M320" i="20"/>
  <c r="O320" i="20"/>
  <c r="AC320" i="20"/>
  <c r="AF320" i="20" s="1"/>
  <c r="AG320" i="20" s="1"/>
  <c r="AH320" i="20"/>
  <c r="AI320" i="20"/>
  <c r="H321" i="20"/>
  <c r="I321" i="20"/>
  <c r="K321" i="20"/>
  <c r="L321" i="20"/>
  <c r="M321" i="20"/>
  <c r="O321" i="20"/>
  <c r="AC321" i="20"/>
  <c r="AF321" i="20" s="1"/>
  <c r="AG321" i="20" s="1"/>
  <c r="AH321" i="20"/>
  <c r="AI321" i="20"/>
  <c r="H322" i="20"/>
  <c r="I322" i="20"/>
  <c r="K322" i="20"/>
  <c r="L322" i="20"/>
  <c r="M322" i="20"/>
  <c r="O322" i="20"/>
  <c r="AC322" i="20"/>
  <c r="AF322" i="20" s="1"/>
  <c r="AG322" i="20" s="1"/>
  <c r="AH322" i="20"/>
  <c r="AI322" i="20"/>
  <c r="H323" i="20"/>
  <c r="I323" i="20"/>
  <c r="K323" i="20"/>
  <c r="L323" i="20"/>
  <c r="M323" i="20"/>
  <c r="O323" i="20"/>
  <c r="AC323" i="20"/>
  <c r="AF323" i="20" s="1"/>
  <c r="AG323" i="20" s="1"/>
  <c r="AH323" i="20"/>
  <c r="AI323" i="20"/>
  <c r="H324" i="20"/>
  <c r="I324" i="20"/>
  <c r="K324" i="20"/>
  <c r="L324" i="20"/>
  <c r="M324" i="20"/>
  <c r="O324" i="20"/>
  <c r="AC324" i="20"/>
  <c r="AF324" i="20" s="1"/>
  <c r="AG324" i="20" s="1"/>
  <c r="AH324" i="20"/>
  <c r="AI324" i="20"/>
  <c r="H325" i="20"/>
  <c r="I325" i="20"/>
  <c r="K325" i="20"/>
  <c r="L325" i="20"/>
  <c r="M325" i="20"/>
  <c r="O325" i="20"/>
  <c r="AC325" i="20"/>
  <c r="AF325" i="20" s="1"/>
  <c r="AG325" i="20" s="1"/>
  <c r="AH325" i="20"/>
  <c r="AI325" i="20"/>
  <c r="H326" i="20"/>
  <c r="I326" i="20"/>
  <c r="K326" i="20"/>
  <c r="L326" i="20"/>
  <c r="M326" i="20"/>
  <c r="O326" i="20"/>
  <c r="AC326" i="20"/>
  <c r="AF326" i="20" s="1"/>
  <c r="AG326" i="20" s="1"/>
  <c r="AH326" i="20"/>
  <c r="AI326" i="20"/>
  <c r="H327" i="20"/>
  <c r="I327" i="20"/>
  <c r="K327" i="20"/>
  <c r="L327" i="20"/>
  <c r="M327" i="20"/>
  <c r="O327" i="20"/>
  <c r="AC327" i="20"/>
  <c r="AF327" i="20" s="1"/>
  <c r="AG327" i="20" s="1"/>
  <c r="AH327" i="20"/>
  <c r="AI327" i="20"/>
  <c r="H328" i="20"/>
  <c r="I328" i="20"/>
  <c r="K328" i="20"/>
  <c r="L328" i="20"/>
  <c r="M328" i="20"/>
  <c r="O328" i="20"/>
  <c r="AC328" i="20"/>
  <c r="AF328" i="20" s="1"/>
  <c r="AG328" i="20" s="1"/>
  <c r="AH328" i="20"/>
  <c r="AI328" i="20"/>
  <c r="H329" i="20"/>
  <c r="I329" i="20"/>
  <c r="K329" i="20"/>
  <c r="L329" i="20"/>
  <c r="M329" i="20"/>
  <c r="O329" i="20"/>
  <c r="AC329" i="20"/>
  <c r="AF329" i="20" s="1"/>
  <c r="AG329" i="20" s="1"/>
  <c r="AH329" i="20"/>
  <c r="AI329" i="20"/>
  <c r="H330" i="20"/>
  <c r="I330" i="20"/>
  <c r="K330" i="20"/>
  <c r="L330" i="20"/>
  <c r="M330" i="20"/>
  <c r="O330" i="20"/>
  <c r="AC330" i="20"/>
  <c r="AF330" i="20" s="1"/>
  <c r="AG330" i="20" s="1"/>
  <c r="AH330" i="20"/>
  <c r="AI330" i="20"/>
  <c r="H331" i="20"/>
  <c r="I331" i="20"/>
  <c r="K331" i="20"/>
  <c r="L331" i="20"/>
  <c r="M331" i="20"/>
  <c r="O331" i="20"/>
  <c r="AC331" i="20"/>
  <c r="AF331" i="20" s="1"/>
  <c r="AG331" i="20" s="1"/>
  <c r="AH331" i="20"/>
  <c r="AI331" i="20"/>
  <c r="H332" i="20"/>
  <c r="I332" i="20"/>
  <c r="K332" i="20"/>
  <c r="L332" i="20"/>
  <c r="M332" i="20"/>
  <c r="O332" i="20"/>
  <c r="AC332" i="20"/>
  <c r="AF332" i="20" s="1"/>
  <c r="AG332" i="20" s="1"/>
  <c r="AH332" i="20"/>
  <c r="AI332" i="20"/>
  <c r="H333" i="20"/>
  <c r="I333" i="20"/>
  <c r="K333" i="20"/>
  <c r="L333" i="20"/>
  <c r="M333" i="20"/>
  <c r="O333" i="20"/>
  <c r="AC333" i="20"/>
  <c r="AF333" i="20" s="1"/>
  <c r="AG333" i="20" s="1"/>
  <c r="AH333" i="20"/>
  <c r="AI333" i="20"/>
  <c r="H334" i="20"/>
  <c r="I334" i="20"/>
  <c r="K334" i="20"/>
  <c r="L334" i="20"/>
  <c r="M334" i="20"/>
  <c r="O334" i="20"/>
  <c r="AC334" i="20"/>
  <c r="AF334" i="20" s="1"/>
  <c r="AG334" i="20" s="1"/>
  <c r="AH334" i="20"/>
  <c r="AI334" i="20"/>
  <c r="H335" i="20"/>
  <c r="I335" i="20"/>
  <c r="K335" i="20"/>
  <c r="L335" i="20"/>
  <c r="M335" i="20"/>
  <c r="O335" i="20"/>
  <c r="AC335" i="20"/>
  <c r="AF335" i="20" s="1"/>
  <c r="AG335" i="20" s="1"/>
  <c r="AH335" i="20"/>
  <c r="AI335" i="20"/>
  <c r="H336" i="20"/>
  <c r="I336" i="20"/>
  <c r="K336" i="20"/>
  <c r="L336" i="20"/>
  <c r="M336" i="20"/>
  <c r="O336" i="20"/>
  <c r="AC336" i="20"/>
  <c r="AF336" i="20" s="1"/>
  <c r="AG336" i="20" s="1"/>
  <c r="AH336" i="20"/>
  <c r="AI336" i="20"/>
  <c r="H337" i="20"/>
  <c r="I337" i="20"/>
  <c r="K337" i="20"/>
  <c r="L337" i="20"/>
  <c r="M337" i="20"/>
  <c r="O337" i="20"/>
  <c r="AC337" i="20"/>
  <c r="AF337" i="20" s="1"/>
  <c r="AG337" i="20" s="1"/>
  <c r="AH337" i="20"/>
  <c r="AI337" i="20"/>
  <c r="H338" i="20"/>
  <c r="I338" i="20"/>
  <c r="K338" i="20"/>
  <c r="L338" i="20"/>
  <c r="M338" i="20"/>
  <c r="O338" i="20"/>
  <c r="AC338" i="20"/>
  <c r="AF338" i="20" s="1"/>
  <c r="AG338" i="20" s="1"/>
  <c r="AH338" i="20"/>
  <c r="AI338" i="20"/>
  <c r="H339" i="20"/>
  <c r="I339" i="20"/>
  <c r="K339" i="20"/>
  <c r="L339" i="20"/>
  <c r="M339" i="20"/>
  <c r="O339" i="20"/>
  <c r="AC339" i="20"/>
  <c r="AF339" i="20" s="1"/>
  <c r="AG339" i="20" s="1"/>
  <c r="AH339" i="20"/>
  <c r="AI339" i="20"/>
  <c r="H340" i="20"/>
  <c r="I340" i="20"/>
  <c r="K340" i="20"/>
  <c r="L340" i="20"/>
  <c r="M340" i="20"/>
  <c r="O340" i="20"/>
  <c r="AC340" i="20"/>
  <c r="AF340" i="20" s="1"/>
  <c r="AG340" i="20" s="1"/>
  <c r="AH340" i="20"/>
  <c r="AI340" i="20"/>
  <c r="H341" i="20"/>
  <c r="I341" i="20"/>
  <c r="K341" i="20"/>
  <c r="L341" i="20"/>
  <c r="M341" i="20"/>
  <c r="O341" i="20"/>
  <c r="AC341" i="20"/>
  <c r="AF341" i="20" s="1"/>
  <c r="AG341" i="20" s="1"/>
  <c r="AH341" i="20"/>
  <c r="AI341" i="20"/>
  <c r="H342" i="20"/>
  <c r="I342" i="20"/>
  <c r="K342" i="20"/>
  <c r="L342" i="20"/>
  <c r="M342" i="20"/>
  <c r="O342" i="20"/>
  <c r="AC342" i="20"/>
  <c r="AF342" i="20" s="1"/>
  <c r="AG342" i="20" s="1"/>
  <c r="AH342" i="20"/>
  <c r="AI342" i="20"/>
  <c r="H343" i="20"/>
  <c r="I343" i="20"/>
  <c r="K343" i="20"/>
  <c r="L343" i="20"/>
  <c r="M343" i="20"/>
  <c r="O343" i="20"/>
  <c r="AC343" i="20"/>
  <c r="AF343" i="20" s="1"/>
  <c r="AG343" i="20" s="1"/>
  <c r="AH343" i="20"/>
  <c r="AI343" i="20"/>
  <c r="H344" i="20"/>
  <c r="I344" i="20"/>
  <c r="K344" i="20"/>
  <c r="L344" i="20"/>
  <c r="M344" i="20"/>
  <c r="O344" i="20"/>
  <c r="AC344" i="20"/>
  <c r="AF344" i="20" s="1"/>
  <c r="AG344" i="20" s="1"/>
  <c r="AH344" i="20"/>
  <c r="AI344" i="20"/>
  <c r="H345" i="20"/>
  <c r="I345" i="20"/>
  <c r="K345" i="20"/>
  <c r="L345" i="20"/>
  <c r="M345" i="20"/>
  <c r="O345" i="20"/>
  <c r="AC345" i="20"/>
  <c r="AF345" i="20" s="1"/>
  <c r="AG345" i="20" s="1"/>
  <c r="AH345" i="20"/>
  <c r="AI345" i="20"/>
  <c r="H346" i="20"/>
  <c r="I346" i="20"/>
  <c r="K346" i="20"/>
  <c r="L346" i="20"/>
  <c r="M346" i="20"/>
  <c r="O346" i="20"/>
  <c r="AC346" i="20"/>
  <c r="AF346" i="20" s="1"/>
  <c r="AG346" i="20" s="1"/>
  <c r="AH346" i="20"/>
  <c r="AI346" i="20"/>
  <c r="H347" i="20"/>
  <c r="I347" i="20"/>
  <c r="K347" i="20"/>
  <c r="L347" i="20"/>
  <c r="M347" i="20"/>
  <c r="O347" i="20"/>
  <c r="AC347" i="20"/>
  <c r="AF347" i="20" s="1"/>
  <c r="AG347" i="20" s="1"/>
  <c r="AH347" i="20"/>
  <c r="AI347" i="20"/>
  <c r="H348" i="20"/>
  <c r="I348" i="20"/>
  <c r="K348" i="20"/>
  <c r="L348" i="20"/>
  <c r="M348" i="20"/>
  <c r="O348" i="20"/>
  <c r="AC348" i="20"/>
  <c r="AF348" i="20" s="1"/>
  <c r="AG348" i="20" s="1"/>
  <c r="AH348" i="20"/>
  <c r="AI348" i="20"/>
  <c r="H349" i="20"/>
  <c r="I349" i="20"/>
  <c r="K349" i="20"/>
  <c r="L349" i="20"/>
  <c r="M349" i="20"/>
  <c r="O349" i="20"/>
  <c r="AC349" i="20"/>
  <c r="AF349" i="20" s="1"/>
  <c r="AG349" i="20" s="1"/>
  <c r="AH349" i="20"/>
  <c r="AI349" i="20"/>
  <c r="H350" i="20"/>
  <c r="I350" i="20"/>
  <c r="K350" i="20"/>
  <c r="L350" i="20"/>
  <c r="M350" i="20"/>
  <c r="O350" i="20"/>
  <c r="AC350" i="20"/>
  <c r="AF350" i="20" s="1"/>
  <c r="AG350" i="20" s="1"/>
  <c r="AH350" i="20"/>
  <c r="AI350" i="20"/>
  <c r="H351" i="20"/>
  <c r="I351" i="20"/>
  <c r="K351" i="20"/>
  <c r="L351" i="20"/>
  <c r="M351" i="20"/>
  <c r="O351" i="20"/>
  <c r="AC351" i="20"/>
  <c r="AF351" i="20" s="1"/>
  <c r="AG351" i="20" s="1"/>
  <c r="AH351" i="20"/>
  <c r="AI351" i="20"/>
  <c r="H352" i="20"/>
  <c r="I352" i="20"/>
  <c r="K352" i="20"/>
  <c r="L352" i="20"/>
  <c r="M352" i="20"/>
  <c r="O352" i="20"/>
  <c r="AC352" i="20"/>
  <c r="AF352" i="20" s="1"/>
  <c r="AG352" i="20" s="1"/>
  <c r="AH352" i="20"/>
  <c r="AI352" i="20"/>
  <c r="H353" i="20"/>
  <c r="I353" i="20"/>
  <c r="K353" i="20"/>
  <c r="L353" i="20"/>
  <c r="M353" i="20"/>
  <c r="O353" i="20"/>
  <c r="AC353" i="20"/>
  <c r="AF353" i="20" s="1"/>
  <c r="AG353" i="20" s="1"/>
  <c r="AH353" i="20"/>
  <c r="AI353" i="20"/>
  <c r="H354" i="20"/>
  <c r="I354" i="20"/>
  <c r="K354" i="20"/>
  <c r="L354" i="20"/>
  <c r="M354" i="20"/>
  <c r="O354" i="20"/>
  <c r="AC354" i="20"/>
  <c r="AF354" i="20" s="1"/>
  <c r="AG354" i="20" s="1"/>
  <c r="AH354" i="20"/>
  <c r="AI354" i="20"/>
  <c r="H355" i="20"/>
  <c r="I355" i="20"/>
  <c r="K355" i="20"/>
  <c r="L355" i="20"/>
  <c r="M355" i="20"/>
  <c r="O355" i="20"/>
  <c r="AC355" i="20"/>
  <c r="AF355" i="20" s="1"/>
  <c r="AG355" i="20" s="1"/>
  <c r="AH355" i="20"/>
  <c r="AI355" i="20"/>
  <c r="H356" i="20"/>
  <c r="I356" i="20"/>
  <c r="K356" i="20"/>
  <c r="L356" i="20"/>
  <c r="M356" i="20"/>
  <c r="O356" i="20"/>
  <c r="AC356" i="20"/>
  <c r="AF356" i="20" s="1"/>
  <c r="AG356" i="20" s="1"/>
  <c r="AH356" i="20"/>
  <c r="AI356" i="20"/>
  <c r="H357" i="20"/>
  <c r="I357" i="20"/>
  <c r="K357" i="20"/>
  <c r="L357" i="20"/>
  <c r="M357" i="20"/>
  <c r="O357" i="20"/>
  <c r="AC357" i="20"/>
  <c r="AF357" i="20" s="1"/>
  <c r="AG357" i="20" s="1"/>
  <c r="AH357" i="20"/>
  <c r="AI357" i="20"/>
  <c r="H358" i="20"/>
  <c r="I358" i="20"/>
  <c r="K358" i="20"/>
  <c r="L358" i="20"/>
  <c r="M358" i="20"/>
  <c r="O358" i="20"/>
  <c r="AC358" i="20"/>
  <c r="AF358" i="20" s="1"/>
  <c r="AG358" i="20" s="1"/>
  <c r="AH358" i="20"/>
  <c r="AI358" i="20"/>
  <c r="H359" i="20"/>
  <c r="I359" i="20"/>
  <c r="K359" i="20"/>
  <c r="L359" i="20"/>
  <c r="M359" i="20"/>
  <c r="O359" i="20"/>
  <c r="AC359" i="20"/>
  <c r="AF359" i="20" s="1"/>
  <c r="AG359" i="20" s="1"/>
  <c r="AH359" i="20"/>
  <c r="AI359" i="20"/>
  <c r="H360" i="20"/>
  <c r="I360" i="20"/>
  <c r="K360" i="20"/>
  <c r="L360" i="20"/>
  <c r="M360" i="20"/>
  <c r="O360" i="20"/>
  <c r="AC360" i="20"/>
  <c r="AF360" i="20" s="1"/>
  <c r="AG360" i="20" s="1"/>
  <c r="AH360" i="20"/>
  <c r="AI360" i="20"/>
  <c r="H361" i="20"/>
  <c r="I361" i="20"/>
  <c r="K361" i="20"/>
  <c r="L361" i="20"/>
  <c r="M361" i="20"/>
  <c r="O361" i="20"/>
  <c r="AC361" i="20"/>
  <c r="AF361" i="20" s="1"/>
  <c r="AG361" i="20" s="1"/>
  <c r="AH361" i="20"/>
  <c r="AI361" i="20"/>
  <c r="H362" i="20"/>
  <c r="I362" i="20"/>
  <c r="K362" i="20"/>
  <c r="L362" i="20"/>
  <c r="M362" i="20"/>
  <c r="O362" i="20"/>
  <c r="AC362" i="20"/>
  <c r="AF362" i="20" s="1"/>
  <c r="AG362" i="20" s="1"/>
  <c r="AH362" i="20"/>
  <c r="AI362" i="20"/>
  <c r="H363" i="20"/>
  <c r="I363" i="20"/>
  <c r="K363" i="20"/>
  <c r="L363" i="20"/>
  <c r="M363" i="20"/>
  <c r="O363" i="20"/>
  <c r="AC363" i="20"/>
  <c r="AF363" i="20" s="1"/>
  <c r="AG363" i="20" s="1"/>
  <c r="AH363" i="20"/>
  <c r="AI363" i="20"/>
  <c r="H364" i="20"/>
  <c r="I364" i="20"/>
  <c r="K364" i="20"/>
  <c r="L364" i="20"/>
  <c r="M364" i="20"/>
  <c r="O364" i="20"/>
  <c r="AC364" i="20"/>
  <c r="AF364" i="20" s="1"/>
  <c r="AG364" i="20" s="1"/>
  <c r="AH364" i="20"/>
  <c r="AI364" i="20"/>
  <c r="H365" i="20"/>
  <c r="I365" i="20"/>
  <c r="K365" i="20"/>
  <c r="L365" i="20"/>
  <c r="M365" i="20"/>
  <c r="O365" i="20"/>
  <c r="AC365" i="20"/>
  <c r="AF365" i="20" s="1"/>
  <c r="AG365" i="20" s="1"/>
  <c r="AH365" i="20"/>
  <c r="AI365" i="20"/>
  <c r="H366" i="20"/>
  <c r="I366" i="20"/>
  <c r="K366" i="20"/>
  <c r="L366" i="20"/>
  <c r="M366" i="20"/>
  <c r="O366" i="20"/>
  <c r="AC366" i="20"/>
  <c r="AF366" i="20" s="1"/>
  <c r="AG366" i="20" s="1"/>
  <c r="AH366" i="20"/>
  <c r="AI366" i="20"/>
  <c r="H367" i="20"/>
  <c r="I367" i="20"/>
  <c r="K367" i="20"/>
  <c r="L367" i="20"/>
  <c r="M367" i="20"/>
  <c r="O367" i="20"/>
  <c r="AC367" i="20"/>
  <c r="AF367" i="20" s="1"/>
  <c r="AG367" i="20" s="1"/>
  <c r="AH367" i="20"/>
  <c r="AI367" i="20"/>
  <c r="H368" i="20"/>
  <c r="I368" i="20"/>
  <c r="K368" i="20"/>
  <c r="L368" i="20"/>
  <c r="M368" i="20"/>
  <c r="O368" i="20"/>
  <c r="AC368" i="20"/>
  <c r="AF368" i="20" s="1"/>
  <c r="AG368" i="20" s="1"/>
  <c r="AH368" i="20"/>
  <c r="AI368" i="20"/>
  <c r="H369" i="20"/>
  <c r="I369" i="20"/>
  <c r="K369" i="20"/>
  <c r="L369" i="20"/>
  <c r="M369" i="20"/>
  <c r="O369" i="20"/>
  <c r="AC369" i="20"/>
  <c r="AF369" i="20" s="1"/>
  <c r="AG369" i="20" s="1"/>
  <c r="AH369" i="20"/>
  <c r="AI369" i="20"/>
  <c r="H370" i="20"/>
  <c r="I370" i="20"/>
  <c r="K370" i="20"/>
  <c r="L370" i="20"/>
  <c r="M370" i="20"/>
  <c r="O370" i="20"/>
  <c r="AC370" i="20"/>
  <c r="AF370" i="20" s="1"/>
  <c r="AG370" i="20" s="1"/>
  <c r="AH370" i="20"/>
  <c r="AI370" i="20"/>
  <c r="H371" i="20"/>
  <c r="I371" i="20"/>
  <c r="K371" i="20"/>
  <c r="L371" i="20"/>
  <c r="M371" i="20"/>
  <c r="O371" i="20"/>
  <c r="AC371" i="20"/>
  <c r="AF371" i="20" s="1"/>
  <c r="AG371" i="20" s="1"/>
  <c r="AH371" i="20"/>
  <c r="AI371" i="20"/>
  <c r="H372" i="20"/>
  <c r="I372" i="20"/>
  <c r="K372" i="20"/>
  <c r="L372" i="20"/>
  <c r="M372" i="20"/>
  <c r="O372" i="20"/>
  <c r="AC372" i="20"/>
  <c r="AF372" i="20" s="1"/>
  <c r="AG372" i="20" s="1"/>
  <c r="AH372" i="20"/>
  <c r="AI372" i="20"/>
  <c r="H373" i="20"/>
  <c r="I373" i="20"/>
  <c r="K373" i="20"/>
  <c r="L373" i="20"/>
  <c r="M373" i="20"/>
  <c r="O373" i="20"/>
  <c r="AC373" i="20"/>
  <c r="AF373" i="20" s="1"/>
  <c r="AG373" i="20" s="1"/>
  <c r="AH373" i="20"/>
  <c r="AI373" i="20"/>
  <c r="H374" i="20"/>
  <c r="I374" i="20"/>
  <c r="K374" i="20"/>
  <c r="L374" i="20"/>
  <c r="M374" i="20"/>
  <c r="O374" i="20"/>
  <c r="AC374" i="20"/>
  <c r="AF374" i="20" s="1"/>
  <c r="AG374" i="20" s="1"/>
  <c r="AH374" i="20"/>
  <c r="AI374" i="20"/>
  <c r="H375" i="20"/>
  <c r="I375" i="20"/>
  <c r="K375" i="20"/>
  <c r="L375" i="20"/>
  <c r="M375" i="20"/>
  <c r="O375" i="20"/>
  <c r="AC375" i="20"/>
  <c r="AF375" i="20" s="1"/>
  <c r="AG375" i="20" s="1"/>
  <c r="AH375" i="20"/>
  <c r="AI375" i="20"/>
  <c r="H376" i="20"/>
  <c r="I376" i="20"/>
  <c r="K376" i="20"/>
  <c r="L376" i="20"/>
  <c r="M376" i="20"/>
  <c r="O376" i="20"/>
  <c r="AC376" i="20"/>
  <c r="AF376" i="20" s="1"/>
  <c r="AG376" i="20" s="1"/>
  <c r="AH376" i="20"/>
  <c r="AI376" i="20"/>
  <c r="H377" i="20"/>
  <c r="I377" i="20"/>
  <c r="K377" i="20"/>
  <c r="L377" i="20"/>
  <c r="M377" i="20"/>
  <c r="O377" i="20"/>
  <c r="AC377" i="20"/>
  <c r="AF377" i="20" s="1"/>
  <c r="AG377" i="20" s="1"/>
  <c r="AH377" i="20"/>
  <c r="AI377" i="20"/>
  <c r="H378" i="20"/>
  <c r="I378" i="20"/>
  <c r="K378" i="20"/>
  <c r="L378" i="20"/>
  <c r="M378" i="20"/>
  <c r="O378" i="20"/>
  <c r="AC378" i="20"/>
  <c r="AF378" i="20" s="1"/>
  <c r="AG378" i="20" s="1"/>
  <c r="AH378" i="20"/>
  <c r="AI378" i="20"/>
  <c r="H379" i="20"/>
  <c r="I379" i="20"/>
  <c r="K379" i="20"/>
  <c r="L379" i="20"/>
  <c r="M379" i="20"/>
  <c r="O379" i="20"/>
  <c r="AC379" i="20"/>
  <c r="AF379" i="20" s="1"/>
  <c r="AG379" i="20" s="1"/>
  <c r="AH379" i="20"/>
  <c r="AI379" i="20"/>
  <c r="H380" i="20"/>
  <c r="I380" i="20"/>
  <c r="K380" i="20"/>
  <c r="L380" i="20"/>
  <c r="M380" i="20"/>
  <c r="O380" i="20"/>
  <c r="AC380" i="20"/>
  <c r="AF380" i="20" s="1"/>
  <c r="AG380" i="20" s="1"/>
  <c r="AH380" i="20"/>
  <c r="AI380" i="20"/>
  <c r="H381" i="20"/>
  <c r="I381" i="20"/>
  <c r="K381" i="20"/>
  <c r="L381" i="20"/>
  <c r="M381" i="20"/>
  <c r="O381" i="20"/>
  <c r="AC381" i="20"/>
  <c r="AF381" i="20" s="1"/>
  <c r="AG381" i="20" s="1"/>
  <c r="AH381" i="20"/>
  <c r="AI381" i="20"/>
  <c r="H382" i="20"/>
  <c r="I382" i="20"/>
  <c r="K382" i="20"/>
  <c r="L382" i="20"/>
  <c r="M382" i="20"/>
  <c r="O382" i="20"/>
  <c r="AC382" i="20"/>
  <c r="AF382" i="20" s="1"/>
  <c r="AG382" i="20" s="1"/>
  <c r="AH382" i="20"/>
  <c r="AI382" i="20"/>
  <c r="H383" i="20"/>
  <c r="I383" i="20"/>
  <c r="K383" i="20"/>
  <c r="L383" i="20"/>
  <c r="M383" i="20"/>
  <c r="O383" i="20"/>
  <c r="AC383" i="20"/>
  <c r="AF383" i="20" s="1"/>
  <c r="AG383" i="20" s="1"/>
  <c r="AH383" i="20"/>
  <c r="AI383" i="20"/>
  <c r="H384" i="20"/>
  <c r="I384" i="20"/>
  <c r="K384" i="20"/>
  <c r="L384" i="20"/>
  <c r="M384" i="20"/>
  <c r="O384" i="20"/>
  <c r="AC384" i="20"/>
  <c r="AF384" i="20" s="1"/>
  <c r="AG384" i="20" s="1"/>
  <c r="AH384" i="20"/>
  <c r="AI384" i="20"/>
  <c r="H385" i="20"/>
  <c r="I385" i="20"/>
  <c r="K385" i="20"/>
  <c r="L385" i="20"/>
  <c r="M385" i="20"/>
  <c r="O385" i="20"/>
  <c r="AC385" i="20"/>
  <c r="AF385" i="20" s="1"/>
  <c r="AG385" i="20" s="1"/>
  <c r="AH385" i="20"/>
  <c r="AI385" i="20"/>
  <c r="H386" i="20"/>
  <c r="I386" i="20"/>
  <c r="K386" i="20"/>
  <c r="L386" i="20"/>
  <c r="M386" i="20"/>
  <c r="O386" i="20"/>
  <c r="AC386" i="20"/>
  <c r="AF386" i="20" s="1"/>
  <c r="AG386" i="20" s="1"/>
  <c r="AH386" i="20"/>
  <c r="AI386" i="20"/>
  <c r="H387" i="20"/>
  <c r="I387" i="20"/>
  <c r="K387" i="20"/>
  <c r="L387" i="20"/>
  <c r="M387" i="20"/>
  <c r="O387" i="20"/>
  <c r="AC387" i="20"/>
  <c r="AF387" i="20" s="1"/>
  <c r="AG387" i="20" s="1"/>
  <c r="AH387" i="20"/>
  <c r="AI387" i="20"/>
  <c r="H388" i="20"/>
  <c r="I388" i="20"/>
  <c r="K388" i="20"/>
  <c r="L388" i="20"/>
  <c r="M388" i="20"/>
  <c r="O388" i="20"/>
  <c r="AC388" i="20"/>
  <c r="AF388" i="20" s="1"/>
  <c r="AG388" i="20" s="1"/>
  <c r="AH388" i="20"/>
  <c r="AI388" i="20"/>
  <c r="H389" i="20"/>
  <c r="I389" i="20"/>
  <c r="K389" i="20"/>
  <c r="L389" i="20"/>
  <c r="M389" i="20"/>
  <c r="O389" i="20"/>
  <c r="AC389" i="20"/>
  <c r="AF389" i="20" s="1"/>
  <c r="AG389" i="20" s="1"/>
  <c r="AH389" i="20"/>
  <c r="AI389" i="20"/>
  <c r="H390" i="20"/>
  <c r="I390" i="20"/>
  <c r="K390" i="20"/>
  <c r="L390" i="20"/>
  <c r="M390" i="20"/>
  <c r="O390" i="20"/>
  <c r="AC390" i="20"/>
  <c r="AF390" i="20" s="1"/>
  <c r="AG390" i="20" s="1"/>
  <c r="AH390" i="20"/>
  <c r="AI390" i="20"/>
  <c r="H391" i="20"/>
  <c r="I391" i="20"/>
  <c r="K391" i="20"/>
  <c r="L391" i="20"/>
  <c r="M391" i="20"/>
  <c r="O391" i="20"/>
  <c r="AC391" i="20"/>
  <c r="AF391" i="20" s="1"/>
  <c r="AG391" i="20" s="1"/>
  <c r="AH391" i="20"/>
  <c r="AI391" i="20"/>
  <c r="H392" i="20"/>
  <c r="I392" i="20"/>
  <c r="K392" i="20"/>
  <c r="L392" i="20"/>
  <c r="M392" i="20"/>
  <c r="O392" i="20"/>
  <c r="AC392" i="20"/>
  <c r="AF392" i="20" s="1"/>
  <c r="AG392" i="20" s="1"/>
  <c r="AH392" i="20"/>
  <c r="AI392" i="20"/>
  <c r="H393" i="20"/>
  <c r="I393" i="20"/>
  <c r="K393" i="20"/>
  <c r="L393" i="20"/>
  <c r="M393" i="20"/>
  <c r="O393" i="20"/>
  <c r="AC393" i="20"/>
  <c r="AF393" i="20" s="1"/>
  <c r="AG393" i="20" s="1"/>
  <c r="AH393" i="20"/>
  <c r="AI393" i="20"/>
  <c r="H394" i="20"/>
  <c r="I394" i="20"/>
  <c r="K394" i="20"/>
  <c r="L394" i="20"/>
  <c r="M394" i="20"/>
  <c r="O394" i="20"/>
  <c r="AC394" i="20"/>
  <c r="AF394" i="20" s="1"/>
  <c r="AG394" i="20" s="1"/>
  <c r="AH394" i="20"/>
  <c r="AI394" i="20"/>
  <c r="H395" i="20"/>
  <c r="I395" i="20"/>
  <c r="K395" i="20"/>
  <c r="L395" i="20"/>
  <c r="M395" i="20"/>
  <c r="O395" i="20"/>
  <c r="AC395" i="20"/>
  <c r="AF395" i="20" s="1"/>
  <c r="AG395" i="20" s="1"/>
  <c r="AH395" i="20"/>
  <c r="AI395" i="20"/>
  <c r="H396" i="20"/>
  <c r="I396" i="20"/>
  <c r="K396" i="20"/>
  <c r="L396" i="20"/>
  <c r="M396" i="20"/>
  <c r="O396" i="20"/>
  <c r="AC396" i="20"/>
  <c r="AF396" i="20" s="1"/>
  <c r="AG396" i="20" s="1"/>
  <c r="AH396" i="20"/>
  <c r="AI396" i="20"/>
  <c r="H397" i="20"/>
  <c r="I397" i="20"/>
  <c r="K397" i="20"/>
  <c r="L397" i="20"/>
  <c r="M397" i="20"/>
  <c r="O397" i="20"/>
  <c r="AC397" i="20"/>
  <c r="AF397" i="20" s="1"/>
  <c r="AG397" i="20" s="1"/>
  <c r="AH397" i="20"/>
  <c r="AI397" i="20"/>
  <c r="H398" i="20"/>
  <c r="I398" i="20"/>
  <c r="K398" i="20"/>
  <c r="L398" i="20"/>
  <c r="M398" i="20"/>
  <c r="O398" i="20"/>
  <c r="AC398" i="20"/>
  <c r="AF398" i="20" s="1"/>
  <c r="AG398" i="20" s="1"/>
  <c r="AH398" i="20"/>
  <c r="AI398" i="20"/>
  <c r="H399" i="20"/>
  <c r="I399" i="20"/>
  <c r="K399" i="20"/>
  <c r="L399" i="20"/>
  <c r="M399" i="20"/>
  <c r="O399" i="20"/>
  <c r="AC399" i="20"/>
  <c r="AF399" i="20" s="1"/>
  <c r="AG399" i="20" s="1"/>
  <c r="AH399" i="20"/>
  <c r="AI399" i="20"/>
  <c r="H400" i="20"/>
  <c r="I400" i="20"/>
  <c r="K400" i="20"/>
  <c r="L400" i="20"/>
  <c r="M400" i="20"/>
  <c r="O400" i="20"/>
  <c r="AC400" i="20"/>
  <c r="AF400" i="20" s="1"/>
  <c r="AG400" i="20" s="1"/>
  <c r="AH400" i="20"/>
  <c r="AI400" i="20"/>
  <c r="H401" i="20"/>
  <c r="I401" i="20"/>
  <c r="K401" i="20"/>
  <c r="L401" i="20"/>
  <c r="M401" i="20"/>
  <c r="O401" i="20"/>
  <c r="AC401" i="20"/>
  <c r="AF401" i="20" s="1"/>
  <c r="AG401" i="20" s="1"/>
  <c r="AH401" i="20"/>
  <c r="AI401" i="20"/>
  <c r="H402" i="20"/>
  <c r="I402" i="20"/>
  <c r="K402" i="20"/>
  <c r="L402" i="20"/>
  <c r="M402" i="20"/>
  <c r="O402" i="20"/>
  <c r="AC402" i="20"/>
  <c r="AF402" i="20" s="1"/>
  <c r="AG402" i="20" s="1"/>
  <c r="AH402" i="20"/>
  <c r="AI402" i="20"/>
  <c r="H403" i="20"/>
  <c r="I403" i="20"/>
  <c r="K403" i="20"/>
  <c r="L403" i="20"/>
  <c r="M403" i="20"/>
  <c r="O403" i="20"/>
  <c r="AC403" i="20"/>
  <c r="AF403" i="20" s="1"/>
  <c r="AG403" i="20" s="1"/>
  <c r="AH403" i="20"/>
  <c r="AI403" i="20"/>
  <c r="H404" i="20"/>
  <c r="I404" i="20"/>
  <c r="K404" i="20"/>
  <c r="L404" i="20"/>
  <c r="M404" i="20"/>
  <c r="O404" i="20"/>
  <c r="AC404" i="20"/>
  <c r="AF404" i="20" s="1"/>
  <c r="AG404" i="20" s="1"/>
  <c r="AH404" i="20"/>
  <c r="AI404" i="20"/>
  <c r="H405" i="20"/>
  <c r="I405" i="20"/>
  <c r="K405" i="20"/>
  <c r="L405" i="20"/>
  <c r="M405" i="20"/>
  <c r="O405" i="20"/>
  <c r="AC405" i="20"/>
  <c r="AF405" i="20" s="1"/>
  <c r="AG405" i="20" s="1"/>
  <c r="AH405" i="20"/>
  <c r="AI405" i="20"/>
  <c r="H406" i="20"/>
  <c r="I406" i="20"/>
  <c r="K406" i="20"/>
  <c r="L406" i="20"/>
  <c r="M406" i="20"/>
  <c r="O406" i="20"/>
  <c r="AC406" i="20"/>
  <c r="AF406" i="20" s="1"/>
  <c r="AG406" i="20" s="1"/>
  <c r="AH406" i="20"/>
  <c r="AI406" i="20"/>
  <c r="H407" i="20"/>
  <c r="I407" i="20"/>
  <c r="K407" i="20"/>
  <c r="L407" i="20"/>
  <c r="M407" i="20"/>
  <c r="O407" i="20"/>
  <c r="AC407" i="20"/>
  <c r="AF407" i="20" s="1"/>
  <c r="AG407" i="20" s="1"/>
  <c r="AH407" i="20"/>
  <c r="AI407" i="20"/>
  <c r="H408" i="20"/>
  <c r="I408" i="20"/>
  <c r="K408" i="20"/>
  <c r="L408" i="20"/>
  <c r="M408" i="20"/>
  <c r="O408" i="20"/>
  <c r="AC408" i="20"/>
  <c r="AF408" i="20" s="1"/>
  <c r="AG408" i="20" s="1"/>
  <c r="AH408" i="20"/>
  <c r="AI408" i="20"/>
  <c r="H409" i="20"/>
  <c r="I409" i="20"/>
  <c r="K409" i="20"/>
  <c r="L409" i="20"/>
  <c r="M409" i="20"/>
  <c r="O409" i="20"/>
  <c r="AC409" i="20"/>
  <c r="AF409" i="20" s="1"/>
  <c r="AG409" i="20" s="1"/>
  <c r="AH409" i="20"/>
  <c r="AI409" i="20"/>
  <c r="H410" i="20"/>
  <c r="I410" i="20"/>
  <c r="K410" i="20"/>
  <c r="L410" i="20"/>
  <c r="M410" i="20"/>
  <c r="O410" i="20"/>
  <c r="AC410" i="20"/>
  <c r="AF410" i="20" s="1"/>
  <c r="AG410" i="20" s="1"/>
  <c r="AH410" i="20"/>
  <c r="AI410" i="20"/>
  <c r="H411" i="20"/>
  <c r="I411" i="20"/>
  <c r="K411" i="20"/>
  <c r="L411" i="20"/>
  <c r="M411" i="20"/>
  <c r="O411" i="20"/>
  <c r="AC411" i="20"/>
  <c r="AF411" i="20" s="1"/>
  <c r="AG411" i="20" s="1"/>
  <c r="AH411" i="20"/>
  <c r="AI411" i="20"/>
  <c r="H412" i="20"/>
  <c r="I412" i="20"/>
  <c r="K412" i="20"/>
  <c r="L412" i="20"/>
  <c r="M412" i="20"/>
  <c r="O412" i="20"/>
  <c r="AC412" i="20"/>
  <c r="AF412" i="20" s="1"/>
  <c r="AG412" i="20" s="1"/>
  <c r="AH412" i="20"/>
  <c r="AI412" i="20"/>
  <c r="H413" i="20"/>
  <c r="I413" i="20"/>
  <c r="K413" i="20"/>
  <c r="L413" i="20"/>
  <c r="M413" i="20"/>
  <c r="O413" i="20"/>
  <c r="AC413" i="20"/>
  <c r="AF413" i="20" s="1"/>
  <c r="AG413" i="20" s="1"/>
  <c r="AH413" i="20"/>
  <c r="AI413" i="20"/>
  <c r="H414" i="20"/>
  <c r="I414" i="20"/>
  <c r="K414" i="20"/>
  <c r="L414" i="20"/>
  <c r="M414" i="20"/>
  <c r="O414" i="20"/>
  <c r="AC414" i="20"/>
  <c r="AF414" i="20" s="1"/>
  <c r="AG414" i="20" s="1"/>
  <c r="AH414" i="20"/>
  <c r="AI414" i="20"/>
  <c r="H415" i="20"/>
  <c r="I415" i="20"/>
  <c r="K415" i="20"/>
  <c r="L415" i="20"/>
  <c r="M415" i="20"/>
  <c r="O415" i="20"/>
  <c r="AC415" i="20"/>
  <c r="AF415" i="20" s="1"/>
  <c r="AG415" i="20" s="1"/>
  <c r="AH415" i="20"/>
  <c r="AI415" i="20"/>
  <c r="H416" i="20"/>
  <c r="I416" i="20"/>
  <c r="K416" i="20"/>
  <c r="L416" i="20"/>
  <c r="M416" i="20"/>
  <c r="O416" i="20"/>
  <c r="AC416" i="20"/>
  <c r="AF416" i="20" s="1"/>
  <c r="AG416" i="20" s="1"/>
  <c r="AH416" i="20"/>
  <c r="AI416" i="20"/>
  <c r="H417" i="20"/>
  <c r="I417" i="20"/>
  <c r="K417" i="20"/>
  <c r="L417" i="20"/>
  <c r="M417" i="20"/>
  <c r="O417" i="20"/>
  <c r="AC417" i="20"/>
  <c r="AF417" i="20" s="1"/>
  <c r="AG417" i="20" s="1"/>
  <c r="AH417" i="20"/>
  <c r="AI417" i="20"/>
  <c r="H418" i="20"/>
  <c r="I418" i="20"/>
  <c r="K418" i="20"/>
  <c r="L418" i="20"/>
  <c r="M418" i="20"/>
  <c r="O418" i="20"/>
  <c r="AC418" i="20"/>
  <c r="AF418" i="20" s="1"/>
  <c r="AG418" i="20" s="1"/>
  <c r="AH418" i="20"/>
  <c r="AI418" i="20"/>
  <c r="H419" i="20"/>
  <c r="I419" i="20"/>
  <c r="K419" i="20"/>
  <c r="L419" i="20"/>
  <c r="M419" i="20"/>
  <c r="O419" i="20"/>
  <c r="AC419" i="20"/>
  <c r="AF419" i="20" s="1"/>
  <c r="AG419" i="20" s="1"/>
  <c r="AH419" i="20"/>
  <c r="AI419" i="20"/>
  <c r="H420" i="20"/>
  <c r="I420" i="20"/>
  <c r="K420" i="20"/>
  <c r="L420" i="20"/>
  <c r="M420" i="20"/>
  <c r="O420" i="20"/>
  <c r="AC420" i="20"/>
  <c r="AF420" i="20" s="1"/>
  <c r="AG420" i="20" s="1"/>
  <c r="AH420" i="20"/>
  <c r="AI420" i="20"/>
  <c r="H421" i="20"/>
  <c r="I421" i="20"/>
  <c r="K421" i="20"/>
  <c r="L421" i="20"/>
  <c r="M421" i="20"/>
  <c r="O421" i="20"/>
  <c r="AC421" i="20"/>
  <c r="AF421" i="20" s="1"/>
  <c r="AG421" i="20" s="1"/>
  <c r="AH421" i="20"/>
  <c r="AI421" i="20"/>
  <c r="H422" i="20"/>
  <c r="I422" i="20"/>
  <c r="K422" i="20"/>
  <c r="L422" i="20"/>
  <c r="M422" i="20"/>
  <c r="O422" i="20"/>
  <c r="AC422" i="20"/>
  <c r="AF422" i="20" s="1"/>
  <c r="AG422" i="20" s="1"/>
  <c r="AH422" i="20"/>
  <c r="AI422" i="20"/>
  <c r="H423" i="20"/>
  <c r="I423" i="20"/>
  <c r="K423" i="20"/>
  <c r="L423" i="20"/>
  <c r="M423" i="20"/>
  <c r="O423" i="20"/>
  <c r="AC423" i="20"/>
  <c r="AF423" i="20" s="1"/>
  <c r="AG423" i="20" s="1"/>
  <c r="AH423" i="20"/>
  <c r="AI423" i="20"/>
  <c r="H424" i="20"/>
  <c r="I424" i="20"/>
  <c r="K424" i="20"/>
  <c r="L424" i="20"/>
  <c r="M424" i="20"/>
  <c r="O424" i="20"/>
  <c r="AC424" i="20"/>
  <c r="AF424" i="20" s="1"/>
  <c r="AG424" i="20" s="1"/>
  <c r="AH424" i="20"/>
  <c r="AI424" i="20"/>
  <c r="H425" i="20"/>
  <c r="I425" i="20"/>
  <c r="K425" i="20"/>
  <c r="L425" i="20"/>
  <c r="M425" i="20"/>
  <c r="O425" i="20"/>
  <c r="AC425" i="20"/>
  <c r="AF425" i="20" s="1"/>
  <c r="AG425" i="20" s="1"/>
  <c r="AH425" i="20"/>
  <c r="AI425" i="20"/>
  <c r="H426" i="20"/>
  <c r="I426" i="20"/>
  <c r="K426" i="20"/>
  <c r="L426" i="20"/>
  <c r="M426" i="20"/>
  <c r="O426" i="20"/>
  <c r="AC426" i="20"/>
  <c r="AF426" i="20" s="1"/>
  <c r="AG426" i="20" s="1"/>
  <c r="AH426" i="20"/>
  <c r="AI426" i="20"/>
  <c r="H427" i="20"/>
  <c r="I427" i="20"/>
  <c r="K427" i="20"/>
  <c r="L427" i="20"/>
  <c r="M427" i="20"/>
  <c r="O427" i="20"/>
  <c r="AC427" i="20"/>
  <c r="AF427" i="20" s="1"/>
  <c r="AG427" i="20" s="1"/>
  <c r="AH427" i="20"/>
  <c r="AI427" i="20"/>
  <c r="H428" i="20"/>
  <c r="I428" i="20"/>
  <c r="K428" i="20"/>
  <c r="L428" i="20"/>
  <c r="M428" i="20"/>
  <c r="O428" i="20"/>
  <c r="AC428" i="20"/>
  <c r="AF428" i="20" s="1"/>
  <c r="AG428" i="20" s="1"/>
  <c r="AH428" i="20"/>
  <c r="AI428" i="20"/>
  <c r="H429" i="20"/>
  <c r="I429" i="20"/>
  <c r="K429" i="20"/>
  <c r="L429" i="20"/>
  <c r="M429" i="20"/>
  <c r="O429" i="20"/>
  <c r="AC429" i="20"/>
  <c r="AF429" i="20" s="1"/>
  <c r="AG429" i="20" s="1"/>
  <c r="AH429" i="20"/>
  <c r="AI429" i="20"/>
  <c r="H430" i="20"/>
  <c r="I430" i="20"/>
  <c r="K430" i="20"/>
  <c r="L430" i="20"/>
  <c r="M430" i="20"/>
  <c r="O430" i="20"/>
  <c r="AC430" i="20"/>
  <c r="AF430" i="20" s="1"/>
  <c r="AG430" i="20" s="1"/>
  <c r="AH430" i="20"/>
  <c r="AI430" i="20"/>
  <c r="H431" i="20"/>
  <c r="I431" i="20"/>
  <c r="K431" i="20"/>
  <c r="L431" i="20"/>
  <c r="M431" i="20"/>
  <c r="O431" i="20"/>
  <c r="AC431" i="20"/>
  <c r="AF431" i="20" s="1"/>
  <c r="AG431" i="20" s="1"/>
  <c r="AH431" i="20"/>
  <c r="AI431" i="20"/>
  <c r="H432" i="20"/>
  <c r="I432" i="20"/>
  <c r="K432" i="20"/>
  <c r="L432" i="20"/>
  <c r="M432" i="20"/>
  <c r="O432" i="20"/>
  <c r="AC432" i="20"/>
  <c r="AF432" i="20" s="1"/>
  <c r="AG432" i="20" s="1"/>
  <c r="AH432" i="20"/>
  <c r="AI432" i="20"/>
  <c r="H433" i="20"/>
  <c r="I433" i="20"/>
  <c r="K433" i="20"/>
  <c r="L433" i="20"/>
  <c r="M433" i="20"/>
  <c r="O433" i="20"/>
  <c r="AC433" i="20"/>
  <c r="AF433" i="20" s="1"/>
  <c r="AG433" i="20" s="1"/>
  <c r="AH433" i="20"/>
  <c r="AI433" i="20"/>
  <c r="H434" i="20"/>
  <c r="I434" i="20"/>
  <c r="K434" i="20"/>
  <c r="L434" i="20"/>
  <c r="M434" i="20"/>
  <c r="O434" i="20"/>
  <c r="AC434" i="20"/>
  <c r="AF434" i="20" s="1"/>
  <c r="AG434" i="20" s="1"/>
  <c r="AH434" i="20"/>
  <c r="AI434" i="20"/>
  <c r="H435" i="20"/>
  <c r="I435" i="20"/>
  <c r="K435" i="20"/>
  <c r="L435" i="20"/>
  <c r="M435" i="20"/>
  <c r="O435" i="20"/>
  <c r="AC435" i="20"/>
  <c r="AF435" i="20" s="1"/>
  <c r="AG435" i="20" s="1"/>
  <c r="AH435" i="20"/>
  <c r="AI435" i="20"/>
  <c r="H436" i="20"/>
  <c r="I436" i="20"/>
  <c r="K436" i="20"/>
  <c r="L436" i="20"/>
  <c r="M436" i="20"/>
  <c r="O436" i="20"/>
  <c r="AC436" i="20"/>
  <c r="AF436" i="20" s="1"/>
  <c r="AG436" i="20" s="1"/>
  <c r="AH436" i="20"/>
  <c r="AI436" i="20"/>
  <c r="H437" i="20"/>
  <c r="I437" i="20"/>
  <c r="K437" i="20"/>
  <c r="L437" i="20"/>
  <c r="M437" i="20"/>
  <c r="O437" i="20"/>
  <c r="AC437" i="20"/>
  <c r="AF437" i="20" s="1"/>
  <c r="AG437" i="20" s="1"/>
  <c r="AH437" i="20"/>
  <c r="AI437" i="20"/>
  <c r="H438" i="20"/>
  <c r="I438" i="20"/>
  <c r="K438" i="20"/>
  <c r="L438" i="20"/>
  <c r="M438" i="20"/>
  <c r="O438" i="20"/>
  <c r="AC438" i="20"/>
  <c r="AF438" i="20" s="1"/>
  <c r="AG438" i="20" s="1"/>
  <c r="AH438" i="20"/>
  <c r="AI438" i="20"/>
  <c r="H439" i="20"/>
  <c r="I439" i="20"/>
  <c r="K439" i="20"/>
  <c r="L439" i="20"/>
  <c r="M439" i="20"/>
  <c r="O439" i="20"/>
  <c r="AC439" i="20"/>
  <c r="AF439" i="20" s="1"/>
  <c r="AG439" i="20" s="1"/>
  <c r="AH439" i="20"/>
  <c r="AI439" i="20"/>
  <c r="H440" i="20"/>
  <c r="I440" i="20"/>
  <c r="K440" i="20"/>
  <c r="L440" i="20"/>
  <c r="M440" i="20"/>
  <c r="O440" i="20"/>
  <c r="AC440" i="20"/>
  <c r="AF440" i="20" s="1"/>
  <c r="AG440" i="20" s="1"/>
  <c r="AH440" i="20"/>
  <c r="AI440" i="20"/>
  <c r="H441" i="20"/>
  <c r="I441" i="20"/>
  <c r="K441" i="20"/>
  <c r="L441" i="20"/>
  <c r="M441" i="20"/>
  <c r="O441" i="20"/>
  <c r="AC441" i="20"/>
  <c r="AF441" i="20" s="1"/>
  <c r="AG441" i="20" s="1"/>
  <c r="AH441" i="20"/>
  <c r="AI441" i="20"/>
  <c r="H442" i="20"/>
  <c r="I442" i="20"/>
  <c r="K442" i="20"/>
  <c r="L442" i="20"/>
  <c r="M442" i="20"/>
  <c r="O442" i="20"/>
  <c r="AC442" i="20"/>
  <c r="AF442" i="20" s="1"/>
  <c r="AG442" i="20" s="1"/>
  <c r="AH442" i="20"/>
  <c r="AI442" i="20"/>
  <c r="H443" i="20"/>
  <c r="I443" i="20"/>
  <c r="K443" i="20"/>
  <c r="L443" i="20"/>
  <c r="M443" i="20"/>
  <c r="O443" i="20"/>
  <c r="AC443" i="20"/>
  <c r="AF443" i="20" s="1"/>
  <c r="AG443" i="20" s="1"/>
  <c r="AH443" i="20"/>
  <c r="AI443" i="20"/>
  <c r="H444" i="20"/>
  <c r="I444" i="20"/>
  <c r="K444" i="20"/>
  <c r="L444" i="20"/>
  <c r="M444" i="20"/>
  <c r="O444" i="20"/>
  <c r="AC444" i="20"/>
  <c r="AF444" i="20" s="1"/>
  <c r="AG444" i="20" s="1"/>
  <c r="AH444" i="20"/>
  <c r="AI444" i="20"/>
  <c r="H445" i="20"/>
  <c r="I445" i="20"/>
  <c r="K445" i="20"/>
  <c r="L445" i="20"/>
  <c r="M445" i="20"/>
  <c r="O445" i="20"/>
  <c r="AC445" i="20"/>
  <c r="AF445" i="20" s="1"/>
  <c r="AG445" i="20" s="1"/>
  <c r="AH445" i="20"/>
  <c r="AI445" i="20"/>
  <c r="H446" i="20"/>
  <c r="I446" i="20"/>
  <c r="K446" i="20"/>
  <c r="L446" i="20"/>
  <c r="M446" i="20"/>
  <c r="O446" i="20"/>
  <c r="AC446" i="20"/>
  <c r="AF446" i="20" s="1"/>
  <c r="AG446" i="20" s="1"/>
  <c r="AH446" i="20"/>
  <c r="AI446" i="20"/>
  <c r="H447" i="20"/>
  <c r="I447" i="20"/>
  <c r="K447" i="20"/>
  <c r="L447" i="20"/>
  <c r="M447" i="20"/>
  <c r="O447" i="20"/>
  <c r="AC447" i="20"/>
  <c r="AF447" i="20" s="1"/>
  <c r="AG447" i="20" s="1"/>
  <c r="AH447" i="20"/>
  <c r="AI447" i="20"/>
  <c r="H448" i="20"/>
  <c r="I448" i="20"/>
  <c r="K448" i="20"/>
  <c r="L448" i="20"/>
  <c r="M448" i="20"/>
  <c r="O448" i="20"/>
  <c r="AC448" i="20"/>
  <c r="AF448" i="20" s="1"/>
  <c r="AG448" i="20" s="1"/>
  <c r="AH448" i="20"/>
  <c r="AI448" i="20"/>
  <c r="H449" i="20"/>
  <c r="I449" i="20"/>
  <c r="K449" i="20"/>
  <c r="L449" i="20"/>
  <c r="M449" i="20"/>
  <c r="O449" i="20"/>
  <c r="AC449" i="20"/>
  <c r="AF449" i="20" s="1"/>
  <c r="AG449" i="20" s="1"/>
  <c r="AH449" i="20"/>
  <c r="AI449" i="20"/>
  <c r="H450" i="20"/>
  <c r="I450" i="20"/>
  <c r="K450" i="20"/>
  <c r="L450" i="20"/>
  <c r="M450" i="20"/>
  <c r="O450" i="20"/>
  <c r="AC450" i="20"/>
  <c r="AF450" i="20" s="1"/>
  <c r="AG450" i="20" s="1"/>
  <c r="AH450" i="20"/>
  <c r="AI450" i="20"/>
  <c r="H451" i="20"/>
  <c r="I451" i="20"/>
  <c r="K451" i="20"/>
  <c r="L451" i="20"/>
  <c r="M451" i="20"/>
  <c r="O451" i="20"/>
  <c r="AC451" i="20"/>
  <c r="AF451" i="20" s="1"/>
  <c r="AG451" i="20" s="1"/>
  <c r="AH451" i="20"/>
  <c r="AI451" i="20"/>
  <c r="H452" i="20"/>
  <c r="I452" i="20"/>
  <c r="K452" i="20"/>
  <c r="L452" i="20"/>
  <c r="M452" i="20"/>
  <c r="O452" i="20"/>
  <c r="AC452" i="20"/>
  <c r="AF452" i="20" s="1"/>
  <c r="AG452" i="20" s="1"/>
  <c r="AH452" i="20"/>
  <c r="AI452" i="20"/>
  <c r="H453" i="20"/>
  <c r="I453" i="20"/>
  <c r="K453" i="20"/>
  <c r="L453" i="20"/>
  <c r="M453" i="20"/>
  <c r="O453" i="20"/>
  <c r="AC453" i="20"/>
  <c r="AF453" i="20" s="1"/>
  <c r="AG453" i="20" s="1"/>
  <c r="AH453" i="20"/>
  <c r="AI453" i="20"/>
  <c r="H454" i="20"/>
  <c r="I454" i="20"/>
  <c r="K454" i="20"/>
  <c r="L454" i="20"/>
  <c r="M454" i="20"/>
  <c r="O454" i="20"/>
  <c r="AC454" i="20"/>
  <c r="AF454" i="20" s="1"/>
  <c r="AG454" i="20" s="1"/>
  <c r="AH454" i="20"/>
  <c r="AI454" i="20"/>
  <c r="H455" i="20"/>
  <c r="I455" i="20"/>
  <c r="K455" i="20"/>
  <c r="L455" i="20"/>
  <c r="M455" i="20"/>
  <c r="O455" i="20"/>
  <c r="AC455" i="20"/>
  <c r="AF455" i="20" s="1"/>
  <c r="AG455" i="20" s="1"/>
  <c r="AH455" i="20"/>
  <c r="AI455" i="20"/>
  <c r="H456" i="20"/>
  <c r="I456" i="20"/>
  <c r="K456" i="20"/>
  <c r="L456" i="20"/>
  <c r="M456" i="20"/>
  <c r="O456" i="20"/>
  <c r="AC456" i="20"/>
  <c r="AF456" i="20" s="1"/>
  <c r="AG456" i="20" s="1"/>
  <c r="AH456" i="20"/>
  <c r="AI456" i="20"/>
  <c r="H457" i="20"/>
  <c r="I457" i="20"/>
  <c r="K457" i="20"/>
  <c r="L457" i="20"/>
  <c r="M457" i="20"/>
  <c r="O457" i="20"/>
  <c r="AC457" i="20"/>
  <c r="AF457" i="20" s="1"/>
  <c r="AG457" i="20" s="1"/>
  <c r="AH457" i="20"/>
  <c r="AI457" i="20"/>
  <c r="H458" i="20"/>
  <c r="I458" i="20"/>
  <c r="K458" i="20"/>
  <c r="L458" i="20"/>
  <c r="M458" i="20"/>
  <c r="O458" i="20"/>
  <c r="AC458" i="20"/>
  <c r="AF458" i="20" s="1"/>
  <c r="AG458" i="20" s="1"/>
  <c r="AH458" i="20"/>
  <c r="AI458" i="20"/>
  <c r="H459" i="20"/>
  <c r="I459" i="20"/>
  <c r="K459" i="20"/>
  <c r="L459" i="20"/>
  <c r="M459" i="20"/>
  <c r="O459" i="20"/>
  <c r="AC459" i="20"/>
  <c r="AF459" i="20" s="1"/>
  <c r="AG459" i="20" s="1"/>
  <c r="AH459" i="20"/>
  <c r="AI459" i="20"/>
  <c r="H460" i="20"/>
  <c r="I460" i="20"/>
  <c r="K460" i="20"/>
  <c r="L460" i="20"/>
  <c r="M460" i="20"/>
  <c r="O460" i="20"/>
  <c r="AC460" i="20"/>
  <c r="AF460" i="20" s="1"/>
  <c r="AG460" i="20" s="1"/>
  <c r="AH460" i="20"/>
  <c r="AI460" i="20"/>
  <c r="H461" i="20"/>
  <c r="I461" i="20"/>
  <c r="K461" i="20"/>
  <c r="L461" i="20"/>
  <c r="M461" i="20"/>
  <c r="O461" i="20"/>
  <c r="AC461" i="20"/>
  <c r="AF461" i="20" s="1"/>
  <c r="AG461" i="20" s="1"/>
  <c r="AH461" i="20"/>
  <c r="AI461" i="20"/>
  <c r="H462" i="20"/>
  <c r="I462" i="20"/>
  <c r="K462" i="20"/>
  <c r="L462" i="20"/>
  <c r="M462" i="20"/>
  <c r="O462" i="20"/>
  <c r="AC462" i="20"/>
  <c r="AF462" i="20" s="1"/>
  <c r="AG462" i="20" s="1"/>
  <c r="AH462" i="20"/>
  <c r="AI462" i="20"/>
  <c r="H463" i="20"/>
  <c r="I463" i="20"/>
  <c r="K463" i="20"/>
  <c r="L463" i="20"/>
  <c r="M463" i="20"/>
  <c r="O463" i="20"/>
  <c r="AC463" i="20"/>
  <c r="AF463" i="20" s="1"/>
  <c r="AG463" i="20" s="1"/>
  <c r="AH463" i="20"/>
  <c r="AI463" i="20"/>
  <c r="H464" i="20"/>
  <c r="I464" i="20"/>
  <c r="K464" i="20"/>
  <c r="L464" i="20"/>
  <c r="M464" i="20"/>
  <c r="O464" i="20"/>
  <c r="AC464" i="20"/>
  <c r="AF464" i="20" s="1"/>
  <c r="AG464" i="20" s="1"/>
  <c r="AH464" i="20"/>
  <c r="AI464" i="20"/>
  <c r="H465" i="20"/>
  <c r="I465" i="20"/>
  <c r="K465" i="20"/>
  <c r="L465" i="20"/>
  <c r="M465" i="20"/>
  <c r="O465" i="20"/>
  <c r="AC465" i="20"/>
  <c r="AF465" i="20" s="1"/>
  <c r="AG465" i="20" s="1"/>
  <c r="AH465" i="20"/>
  <c r="AI465" i="20"/>
  <c r="H466" i="20"/>
  <c r="I466" i="20"/>
  <c r="K466" i="20"/>
  <c r="L466" i="20"/>
  <c r="M466" i="20"/>
  <c r="O466" i="20"/>
  <c r="AC466" i="20"/>
  <c r="AF466" i="20" s="1"/>
  <c r="AG466" i="20" s="1"/>
  <c r="AH466" i="20"/>
  <c r="AI466" i="20"/>
  <c r="H467" i="20"/>
  <c r="I467" i="20"/>
  <c r="K467" i="20"/>
  <c r="L467" i="20"/>
  <c r="M467" i="20"/>
  <c r="O467" i="20"/>
  <c r="AC467" i="20"/>
  <c r="AF467" i="20" s="1"/>
  <c r="AG467" i="20" s="1"/>
  <c r="AH467" i="20"/>
  <c r="AI467" i="20"/>
  <c r="H468" i="20"/>
  <c r="I468" i="20"/>
  <c r="K468" i="20"/>
  <c r="L468" i="20"/>
  <c r="M468" i="20"/>
  <c r="O468" i="20"/>
  <c r="AC468" i="20"/>
  <c r="AF468" i="20" s="1"/>
  <c r="AG468" i="20" s="1"/>
  <c r="AH468" i="20"/>
  <c r="AI468" i="20"/>
  <c r="H469" i="20"/>
  <c r="I469" i="20"/>
  <c r="K469" i="20"/>
  <c r="L469" i="20"/>
  <c r="M469" i="20"/>
  <c r="O469" i="20"/>
  <c r="AC469" i="20"/>
  <c r="AF469" i="20" s="1"/>
  <c r="AG469" i="20" s="1"/>
  <c r="AH469" i="20"/>
  <c r="AI469" i="20"/>
  <c r="H470" i="20"/>
  <c r="I470" i="20"/>
  <c r="K470" i="20"/>
  <c r="L470" i="20"/>
  <c r="M470" i="20"/>
  <c r="O470" i="20"/>
  <c r="AC470" i="20"/>
  <c r="AF470" i="20" s="1"/>
  <c r="AG470" i="20" s="1"/>
  <c r="AH470" i="20"/>
  <c r="AI470" i="20"/>
  <c r="H471" i="20"/>
  <c r="I471" i="20"/>
  <c r="K471" i="20"/>
  <c r="L471" i="20"/>
  <c r="M471" i="20"/>
  <c r="O471" i="20"/>
  <c r="AC471" i="20"/>
  <c r="AF471" i="20" s="1"/>
  <c r="AG471" i="20" s="1"/>
  <c r="AH471" i="20"/>
  <c r="AI471" i="20"/>
  <c r="H472" i="20"/>
  <c r="I472" i="20"/>
  <c r="K472" i="20"/>
  <c r="L472" i="20"/>
  <c r="M472" i="20"/>
  <c r="O472" i="20"/>
  <c r="AC472" i="20"/>
  <c r="AF472" i="20" s="1"/>
  <c r="AG472" i="20" s="1"/>
  <c r="AH472" i="20"/>
  <c r="AI472" i="20"/>
  <c r="H473" i="20"/>
  <c r="I473" i="20"/>
  <c r="K473" i="20"/>
  <c r="L473" i="20"/>
  <c r="M473" i="20"/>
  <c r="O473" i="20"/>
  <c r="AC473" i="20"/>
  <c r="AF473" i="20" s="1"/>
  <c r="AG473" i="20" s="1"/>
  <c r="AH473" i="20"/>
  <c r="AI473" i="20"/>
  <c r="H474" i="20"/>
  <c r="I474" i="20"/>
  <c r="K474" i="20"/>
  <c r="L474" i="20"/>
  <c r="M474" i="20"/>
  <c r="O474" i="20"/>
  <c r="AC474" i="20"/>
  <c r="AF474" i="20" s="1"/>
  <c r="AG474" i="20" s="1"/>
  <c r="AH474" i="20"/>
  <c r="AI474" i="20"/>
  <c r="H475" i="20"/>
  <c r="I475" i="20"/>
  <c r="K475" i="20"/>
  <c r="L475" i="20"/>
  <c r="M475" i="20"/>
  <c r="O475" i="20"/>
  <c r="AC475" i="20"/>
  <c r="AF475" i="20" s="1"/>
  <c r="AG475" i="20" s="1"/>
  <c r="AH475" i="20"/>
  <c r="AI475" i="20"/>
  <c r="H476" i="20"/>
  <c r="I476" i="20"/>
  <c r="K476" i="20"/>
  <c r="L476" i="20"/>
  <c r="M476" i="20"/>
  <c r="O476" i="20"/>
  <c r="AC476" i="20"/>
  <c r="AF476" i="20" s="1"/>
  <c r="AG476" i="20" s="1"/>
  <c r="AH476" i="20"/>
  <c r="AI476" i="20"/>
  <c r="H477" i="20"/>
  <c r="I477" i="20"/>
  <c r="K477" i="20"/>
  <c r="L477" i="20"/>
  <c r="M477" i="20"/>
  <c r="O477" i="20"/>
  <c r="AC477" i="20"/>
  <c r="AF477" i="20" s="1"/>
  <c r="AG477" i="20" s="1"/>
  <c r="AH477" i="20"/>
  <c r="AI477" i="20"/>
  <c r="H478" i="20"/>
  <c r="I478" i="20"/>
  <c r="K478" i="20"/>
  <c r="L478" i="20"/>
  <c r="M478" i="20"/>
  <c r="O478" i="20"/>
  <c r="AC478" i="20"/>
  <c r="AF478" i="20" s="1"/>
  <c r="AG478" i="20" s="1"/>
  <c r="AH478" i="20"/>
  <c r="AI478" i="20"/>
  <c r="H479" i="20"/>
  <c r="I479" i="20"/>
  <c r="K479" i="20"/>
  <c r="L479" i="20"/>
  <c r="M479" i="20"/>
  <c r="O479" i="20"/>
  <c r="AC479" i="20"/>
  <c r="AF479" i="20" s="1"/>
  <c r="AG479" i="20" s="1"/>
  <c r="AH479" i="20"/>
  <c r="AI479" i="20"/>
  <c r="H480" i="20"/>
  <c r="I480" i="20"/>
  <c r="K480" i="20"/>
  <c r="L480" i="20"/>
  <c r="M480" i="20"/>
  <c r="O480" i="20"/>
  <c r="AC480" i="20"/>
  <c r="AF480" i="20" s="1"/>
  <c r="AG480" i="20" s="1"/>
  <c r="AH480" i="20"/>
  <c r="AI480" i="20"/>
  <c r="H481" i="20"/>
  <c r="I481" i="20"/>
  <c r="K481" i="20"/>
  <c r="L481" i="20"/>
  <c r="M481" i="20"/>
  <c r="O481" i="20"/>
  <c r="AC481" i="20"/>
  <c r="AF481" i="20" s="1"/>
  <c r="AG481" i="20" s="1"/>
  <c r="AH481" i="20"/>
  <c r="AI481" i="20"/>
  <c r="H482" i="20"/>
  <c r="I482" i="20"/>
  <c r="K482" i="20"/>
  <c r="L482" i="20"/>
  <c r="M482" i="20"/>
  <c r="O482" i="20"/>
  <c r="AC482" i="20"/>
  <c r="AF482" i="20" s="1"/>
  <c r="AG482" i="20" s="1"/>
  <c r="AH482" i="20"/>
  <c r="AI482" i="20"/>
  <c r="H483" i="20"/>
  <c r="I483" i="20"/>
  <c r="K483" i="20"/>
  <c r="L483" i="20"/>
  <c r="M483" i="20"/>
  <c r="O483" i="20"/>
  <c r="AC483" i="20"/>
  <c r="AF483" i="20" s="1"/>
  <c r="AG483" i="20" s="1"/>
  <c r="AH483" i="20"/>
  <c r="AI483" i="20"/>
  <c r="H484" i="20"/>
  <c r="I484" i="20"/>
  <c r="K484" i="20"/>
  <c r="L484" i="20"/>
  <c r="M484" i="20"/>
  <c r="O484" i="20"/>
  <c r="AC484" i="20"/>
  <c r="AF484" i="20" s="1"/>
  <c r="AG484" i="20" s="1"/>
  <c r="AH484" i="20"/>
  <c r="AI484" i="20"/>
  <c r="H485" i="20"/>
  <c r="I485" i="20"/>
  <c r="K485" i="20"/>
  <c r="L485" i="20"/>
  <c r="M485" i="20"/>
  <c r="O485" i="20"/>
  <c r="AC485" i="20"/>
  <c r="AF485" i="20" s="1"/>
  <c r="AG485" i="20" s="1"/>
  <c r="AH485" i="20"/>
  <c r="AI485" i="20"/>
  <c r="H486" i="20"/>
  <c r="I486" i="20"/>
  <c r="K486" i="20"/>
  <c r="L486" i="20"/>
  <c r="M486" i="20"/>
  <c r="O486" i="20"/>
  <c r="AC486" i="20"/>
  <c r="AF486" i="20" s="1"/>
  <c r="AG486" i="20" s="1"/>
  <c r="AH486" i="20"/>
  <c r="AI486" i="20"/>
  <c r="H487" i="20"/>
  <c r="I487" i="20"/>
  <c r="K487" i="20"/>
  <c r="L487" i="20"/>
  <c r="M487" i="20"/>
  <c r="O487" i="20"/>
  <c r="AC487" i="20"/>
  <c r="AF487" i="20" s="1"/>
  <c r="AG487" i="20" s="1"/>
  <c r="AH487" i="20"/>
  <c r="AI487" i="20"/>
  <c r="H488" i="20"/>
  <c r="I488" i="20"/>
  <c r="K488" i="20"/>
  <c r="L488" i="20"/>
  <c r="M488" i="20"/>
  <c r="O488" i="20"/>
  <c r="AC488" i="20"/>
  <c r="AF488" i="20" s="1"/>
  <c r="AG488" i="20" s="1"/>
  <c r="AH488" i="20"/>
  <c r="AI488" i="20"/>
  <c r="H489" i="20"/>
  <c r="I489" i="20"/>
  <c r="K489" i="20"/>
  <c r="L489" i="20"/>
  <c r="M489" i="20"/>
  <c r="O489" i="20"/>
  <c r="AC489" i="20"/>
  <c r="AF489" i="20" s="1"/>
  <c r="AG489" i="20" s="1"/>
  <c r="AH489" i="20"/>
  <c r="AI489" i="20"/>
  <c r="H490" i="20"/>
  <c r="I490" i="20"/>
  <c r="K490" i="20"/>
  <c r="L490" i="20"/>
  <c r="M490" i="20"/>
  <c r="O490" i="20"/>
  <c r="AC490" i="20"/>
  <c r="AF490" i="20" s="1"/>
  <c r="AG490" i="20" s="1"/>
  <c r="AH490" i="20"/>
  <c r="AI490" i="20"/>
  <c r="H491" i="20"/>
  <c r="I491" i="20"/>
  <c r="K491" i="20"/>
  <c r="L491" i="20"/>
  <c r="M491" i="20"/>
  <c r="O491" i="20"/>
  <c r="AC491" i="20"/>
  <c r="AF491" i="20" s="1"/>
  <c r="AG491" i="20" s="1"/>
  <c r="AH491" i="20"/>
  <c r="AI491" i="20"/>
  <c r="H492" i="20"/>
  <c r="I492" i="20"/>
  <c r="K492" i="20"/>
  <c r="L492" i="20"/>
  <c r="M492" i="20"/>
  <c r="O492" i="20"/>
  <c r="AC492" i="20"/>
  <c r="AF492" i="20" s="1"/>
  <c r="AG492" i="20" s="1"/>
  <c r="AH492" i="20"/>
  <c r="AI492" i="20"/>
  <c r="H493" i="20"/>
  <c r="I493" i="20"/>
  <c r="K493" i="20"/>
  <c r="L493" i="20"/>
  <c r="M493" i="20"/>
  <c r="O493" i="20"/>
  <c r="AC493" i="20"/>
  <c r="AF493" i="20" s="1"/>
  <c r="AG493" i="20" s="1"/>
  <c r="AH493" i="20"/>
  <c r="AI493" i="20"/>
  <c r="H494" i="20"/>
  <c r="I494" i="20"/>
  <c r="K494" i="20"/>
  <c r="L494" i="20"/>
  <c r="M494" i="20"/>
  <c r="O494" i="20"/>
  <c r="AC494" i="20"/>
  <c r="AF494" i="20" s="1"/>
  <c r="AG494" i="20" s="1"/>
  <c r="AH494" i="20"/>
  <c r="AI494" i="20"/>
  <c r="H495" i="20"/>
  <c r="I495" i="20"/>
  <c r="K495" i="20"/>
  <c r="L495" i="20"/>
  <c r="M495" i="20"/>
  <c r="O495" i="20"/>
  <c r="AC495" i="20"/>
  <c r="AF495" i="20" s="1"/>
  <c r="AG495" i="20" s="1"/>
  <c r="AH495" i="20"/>
  <c r="AI495" i="20"/>
  <c r="H496" i="20"/>
  <c r="I496" i="20"/>
  <c r="K496" i="20"/>
  <c r="L496" i="20"/>
  <c r="M496" i="20"/>
  <c r="O496" i="20"/>
  <c r="AC496" i="20"/>
  <c r="AF496" i="20" s="1"/>
  <c r="AG496" i="20" s="1"/>
  <c r="AH496" i="20"/>
  <c r="AI496" i="20"/>
  <c r="H497" i="20"/>
  <c r="I497" i="20"/>
  <c r="K497" i="20"/>
  <c r="L497" i="20"/>
  <c r="M497" i="20"/>
  <c r="O497" i="20"/>
  <c r="AC497" i="20"/>
  <c r="AF497" i="20" s="1"/>
  <c r="AG497" i="20" s="1"/>
  <c r="AH497" i="20"/>
  <c r="AI497" i="20"/>
  <c r="H498" i="20"/>
  <c r="I498" i="20"/>
  <c r="K498" i="20"/>
  <c r="L498" i="20"/>
  <c r="M498" i="20"/>
  <c r="O498" i="20"/>
  <c r="AC498" i="20"/>
  <c r="AF498" i="20" s="1"/>
  <c r="AG498" i="20" s="1"/>
  <c r="AH498" i="20"/>
  <c r="AI498" i="20"/>
  <c r="H499" i="20"/>
  <c r="I499" i="20"/>
  <c r="K499" i="20"/>
  <c r="L499" i="20"/>
  <c r="M499" i="20"/>
  <c r="O499" i="20"/>
  <c r="AC499" i="20"/>
  <c r="AF499" i="20" s="1"/>
  <c r="AG499" i="20" s="1"/>
  <c r="AH499" i="20"/>
  <c r="AI499" i="20"/>
  <c r="H500" i="20"/>
  <c r="I500" i="20"/>
  <c r="K500" i="20"/>
  <c r="L500" i="20"/>
  <c r="M500" i="20"/>
  <c r="O500" i="20"/>
  <c r="AC500" i="20"/>
  <c r="AF500" i="20" s="1"/>
  <c r="AG500" i="20" s="1"/>
  <c r="AH500" i="20"/>
  <c r="AI500" i="20"/>
  <c r="H501" i="20"/>
  <c r="I501" i="20"/>
  <c r="K501" i="20"/>
  <c r="L501" i="20"/>
  <c r="M501" i="20"/>
  <c r="O501" i="20"/>
  <c r="AC501" i="20"/>
  <c r="AF501" i="20" s="1"/>
  <c r="AG501" i="20" s="1"/>
  <c r="AH501" i="20"/>
  <c r="AI501" i="20"/>
  <c r="H502" i="20"/>
  <c r="I502" i="20"/>
  <c r="K502" i="20"/>
  <c r="L502" i="20"/>
  <c r="M502" i="20"/>
  <c r="O502" i="20"/>
  <c r="AC502" i="20"/>
  <c r="AF502" i="20" s="1"/>
  <c r="AG502" i="20" s="1"/>
  <c r="AH502" i="20"/>
  <c r="AI502" i="20"/>
  <c r="H503" i="20"/>
  <c r="I503" i="20"/>
  <c r="K503" i="20"/>
  <c r="L503" i="20"/>
  <c r="M503" i="20"/>
  <c r="O503" i="20"/>
  <c r="AC503" i="20"/>
  <c r="AF503" i="20" s="1"/>
  <c r="AG503" i="20" s="1"/>
  <c r="AH503" i="20"/>
  <c r="AI503" i="20"/>
  <c r="H504" i="20"/>
  <c r="I504" i="20"/>
  <c r="K504" i="20"/>
  <c r="L504" i="20"/>
  <c r="M504" i="20"/>
  <c r="O504" i="20"/>
  <c r="AC504" i="20"/>
  <c r="AF504" i="20" s="1"/>
  <c r="AG504" i="20" s="1"/>
  <c r="AH504" i="20"/>
  <c r="AI504" i="20"/>
  <c r="H505" i="20"/>
  <c r="I505" i="20"/>
  <c r="K505" i="20"/>
  <c r="L505" i="20"/>
  <c r="M505" i="20"/>
  <c r="O505" i="20"/>
  <c r="AC505" i="20"/>
  <c r="AF505" i="20" s="1"/>
  <c r="AG505" i="20" s="1"/>
  <c r="AH505" i="20"/>
  <c r="AI505" i="20"/>
  <c r="H506" i="20"/>
  <c r="I506" i="20"/>
  <c r="K506" i="20"/>
  <c r="L506" i="20"/>
  <c r="M506" i="20"/>
  <c r="O506" i="20"/>
  <c r="AC506" i="20"/>
  <c r="AF506" i="20" s="1"/>
  <c r="AG506" i="20" s="1"/>
  <c r="AH506" i="20"/>
  <c r="AI506" i="20"/>
  <c r="H507" i="20"/>
  <c r="I507" i="20"/>
  <c r="K507" i="20"/>
  <c r="L507" i="20"/>
  <c r="M507" i="20"/>
  <c r="O507" i="20"/>
  <c r="AC507" i="20"/>
  <c r="AF507" i="20" s="1"/>
  <c r="AG507" i="20" s="1"/>
  <c r="AH507" i="20"/>
  <c r="AI507" i="20"/>
  <c r="H508" i="20"/>
  <c r="I508" i="20"/>
  <c r="K508" i="20"/>
  <c r="L508" i="20"/>
  <c r="M508" i="20"/>
  <c r="O508" i="20"/>
  <c r="AC508" i="20"/>
  <c r="AF508" i="20" s="1"/>
  <c r="AG508" i="20" s="1"/>
  <c r="AH508" i="20"/>
  <c r="AI508" i="20"/>
  <c r="H509" i="20"/>
  <c r="I509" i="20"/>
  <c r="K509" i="20"/>
  <c r="L509" i="20"/>
  <c r="M509" i="20"/>
  <c r="O509" i="20"/>
  <c r="AC509" i="20"/>
  <c r="AF509" i="20" s="1"/>
  <c r="AG509" i="20" s="1"/>
  <c r="AH509" i="20"/>
  <c r="AI509" i="20"/>
  <c r="H510" i="20"/>
  <c r="I510" i="20"/>
  <c r="K510" i="20"/>
  <c r="L510" i="20"/>
  <c r="M510" i="20"/>
  <c r="O510" i="20"/>
  <c r="AC510" i="20"/>
  <c r="AF510" i="20" s="1"/>
  <c r="AG510" i="20" s="1"/>
  <c r="AH510" i="20"/>
  <c r="AI510" i="20"/>
  <c r="H511" i="20"/>
  <c r="I511" i="20"/>
  <c r="K511" i="20"/>
  <c r="L511" i="20"/>
  <c r="M511" i="20"/>
  <c r="O511" i="20"/>
  <c r="AC511" i="20"/>
  <c r="AF511" i="20" s="1"/>
  <c r="AG511" i="20" s="1"/>
  <c r="AH511" i="20"/>
  <c r="AI511" i="20"/>
  <c r="H512" i="20"/>
  <c r="I512" i="20"/>
  <c r="K512" i="20"/>
  <c r="L512" i="20"/>
  <c r="M512" i="20"/>
  <c r="O512" i="20"/>
  <c r="AC512" i="20"/>
  <c r="AF512" i="20" s="1"/>
  <c r="AG512" i="20" s="1"/>
  <c r="AH512" i="20"/>
  <c r="AI512" i="20"/>
  <c r="H513" i="20"/>
  <c r="I513" i="20"/>
  <c r="K513" i="20"/>
  <c r="L513" i="20"/>
  <c r="M513" i="20"/>
  <c r="O513" i="20"/>
  <c r="AC513" i="20"/>
  <c r="AF513" i="20" s="1"/>
  <c r="AG513" i="20" s="1"/>
  <c r="AH513" i="20"/>
  <c r="AI513" i="20"/>
  <c r="H514" i="20"/>
  <c r="I514" i="20"/>
  <c r="K514" i="20"/>
  <c r="L514" i="20"/>
  <c r="M514" i="20"/>
  <c r="O514" i="20"/>
  <c r="AC514" i="20"/>
  <c r="AF514" i="20" s="1"/>
  <c r="AG514" i="20" s="1"/>
  <c r="AH514" i="20"/>
  <c r="AI514" i="20"/>
  <c r="H515" i="20"/>
  <c r="I515" i="20"/>
  <c r="K515" i="20"/>
  <c r="L515" i="20"/>
  <c r="M515" i="20"/>
  <c r="O515" i="20"/>
  <c r="AC515" i="20"/>
  <c r="AF515" i="20" s="1"/>
  <c r="AG515" i="20" s="1"/>
  <c r="AH515" i="20"/>
  <c r="AI515" i="20"/>
  <c r="H516" i="20"/>
  <c r="I516" i="20"/>
  <c r="K516" i="20"/>
  <c r="L516" i="20"/>
  <c r="M516" i="20"/>
  <c r="O516" i="20"/>
  <c r="AC516" i="20"/>
  <c r="AF516" i="20" s="1"/>
  <c r="AG516" i="20" s="1"/>
  <c r="AH516" i="20"/>
  <c r="AI516" i="20"/>
  <c r="H517" i="20"/>
  <c r="I517" i="20"/>
  <c r="K517" i="20"/>
  <c r="L517" i="20"/>
  <c r="M517" i="20"/>
  <c r="O517" i="20"/>
  <c r="AC517" i="20"/>
  <c r="AF517" i="20" s="1"/>
  <c r="AG517" i="20" s="1"/>
  <c r="AH517" i="20"/>
  <c r="AI517" i="20"/>
  <c r="H518" i="20"/>
  <c r="I518" i="20"/>
  <c r="K518" i="20"/>
  <c r="L518" i="20"/>
  <c r="M518" i="20"/>
  <c r="O518" i="20"/>
  <c r="AC518" i="20"/>
  <c r="AF518" i="20" s="1"/>
  <c r="AG518" i="20" s="1"/>
  <c r="AH518" i="20"/>
  <c r="AI518" i="20"/>
  <c r="H519" i="20"/>
  <c r="I519" i="20"/>
  <c r="K519" i="20"/>
  <c r="L519" i="20"/>
  <c r="M519" i="20"/>
  <c r="O519" i="20"/>
  <c r="AC519" i="20"/>
  <c r="AF519" i="20" s="1"/>
  <c r="AG519" i="20" s="1"/>
  <c r="AH519" i="20"/>
  <c r="AI519" i="20"/>
  <c r="H520" i="20"/>
  <c r="I520" i="20"/>
  <c r="K520" i="20"/>
  <c r="L520" i="20"/>
  <c r="M520" i="20"/>
  <c r="O520" i="20"/>
  <c r="AC520" i="20"/>
  <c r="AF520" i="20" s="1"/>
  <c r="AG520" i="20" s="1"/>
  <c r="AH520" i="20"/>
  <c r="AI520" i="20"/>
  <c r="H521" i="20"/>
  <c r="I521" i="20"/>
  <c r="K521" i="20"/>
  <c r="L521" i="20"/>
  <c r="M521" i="20"/>
  <c r="O521" i="20"/>
  <c r="AC521" i="20"/>
  <c r="AF521" i="20" s="1"/>
  <c r="AG521" i="20" s="1"/>
  <c r="AH521" i="20"/>
  <c r="AI521" i="20"/>
  <c r="H522" i="20"/>
  <c r="I522" i="20"/>
  <c r="K522" i="20"/>
  <c r="L522" i="20"/>
  <c r="M522" i="20"/>
  <c r="O522" i="20"/>
  <c r="AC522" i="20"/>
  <c r="AF522" i="20" s="1"/>
  <c r="AG522" i="20" s="1"/>
  <c r="AH522" i="20"/>
  <c r="AI522" i="20"/>
  <c r="H523" i="20"/>
  <c r="I523" i="20"/>
  <c r="K523" i="20"/>
  <c r="L523" i="20"/>
  <c r="M523" i="20"/>
  <c r="O523" i="20"/>
  <c r="AC523" i="20"/>
  <c r="AF523" i="20" s="1"/>
  <c r="AG523" i="20" s="1"/>
  <c r="AH523" i="20"/>
  <c r="AI523" i="20"/>
  <c r="H524" i="20"/>
  <c r="I524" i="20"/>
  <c r="K524" i="20"/>
  <c r="L524" i="20"/>
  <c r="M524" i="20"/>
  <c r="O524" i="20"/>
  <c r="AC524" i="20"/>
  <c r="AF524" i="20" s="1"/>
  <c r="AG524" i="20" s="1"/>
  <c r="AH524" i="20"/>
  <c r="AI524" i="20"/>
  <c r="H525" i="20"/>
  <c r="I525" i="20"/>
  <c r="K525" i="20"/>
  <c r="L525" i="20"/>
  <c r="M525" i="20"/>
  <c r="O525" i="20"/>
  <c r="AC525" i="20"/>
  <c r="AF525" i="20" s="1"/>
  <c r="AG525" i="20" s="1"/>
  <c r="AH525" i="20"/>
  <c r="AI525" i="20"/>
  <c r="H526" i="20"/>
  <c r="I526" i="20"/>
  <c r="K526" i="20"/>
  <c r="L526" i="20"/>
  <c r="M526" i="20"/>
  <c r="O526" i="20"/>
  <c r="AC526" i="20"/>
  <c r="AF526" i="20" s="1"/>
  <c r="AG526" i="20" s="1"/>
  <c r="AH526" i="20"/>
  <c r="AI526" i="20"/>
  <c r="H527" i="20"/>
  <c r="I527" i="20"/>
  <c r="K527" i="20"/>
  <c r="L527" i="20"/>
  <c r="M527" i="20"/>
  <c r="O527" i="20"/>
  <c r="AC527" i="20"/>
  <c r="AF527" i="20" s="1"/>
  <c r="AG527" i="20" s="1"/>
  <c r="AH527" i="20"/>
  <c r="AI527" i="20"/>
  <c r="H528" i="20"/>
  <c r="I528" i="20"/>
  <c r="K528" i="20"/>
  <c r="L528" i="20"/>
  <c r="M528" i="20"/>
  <c r="O528" i="20"/>
  <c r="AC528" i="20"/>
  <c r="AF528" i="20" s="1"/>
  <c r="AG528" i="20" s="1"/>
  <c r="AH528" i="20"/>
  <c r="AI528" i="20"/>
  <c r="H529" i="20"/>
  <c r="I529" i="20"/>
  <c r="K529" i="20"/>
  <c r="L529" i="20"/>
  <c r="M529" i="20"/>
  <c r="O529" i="20"/>
  <c r="AC529" i="20"/>
  <c r="AF529" i="20" s="1"/>
  <c r="AG529" i="20" s="1"/>
  <c r="AH529" i="20"/>
  <c r="AI529" i="20"/>
  <c r="H530" i="20"/>
  <c r="I530" i="20"/>
  <c r="K530" i="20"/>
  <c r="L530" i="20"/>
  <c r="M530" i="20"/>
  <c r="O530" i="20"/>
  <c r="AC530" i="20"/>
  <c r="AF530" i="20" s="1"/>
  <c r="AG530" i="20" s="1"/>
  <c r="AH530" i="20"/>
  <c r="AI530" i="20"/>
  <c r="H531" i="20"/>
  <c r="I531" i="20"/>
  <c r="K531" i="20"/>
  <c r="L531" i="20"/>
  <c r="M531" i="20"/>
  <c r="O531" i="20"/>
  <c r="AC531" i="20"/>
  <c r="AF531" i="20" s="1"/>
  <c r="AG531" i="20" s="1"/>
  <c r="AH531" i="20"/>
  <c r="AI531" i="20"/>
  <c r="H532" i="20"/>
  <c r="I532" i="20"/>
  <c r="K532" i="20"/>
  <c r="L532" i="20"/>
  <c r="M532" i="20"/>
  <c r="O532" i="20"/>
  <c r="AC532" i="20"/>
  <c r="AF532" i="20" s="1"/>
  <c r="AG532" i="20" s="1"/>
  <c r="AH532" i="20"/>
  <c r="AI532" i="20"/>
  <c r="H533" i="20"/>
  <c r="I533" i="20"/>
  <c r="K533" i="20"/>
  <c r="L533" i="20"/>
  <c r="M533" i="20"/>
  <c r="O533" i="20"/>
  <c r="AC533" i="20"/>
  <c r="AF533" i="20" s="1"/>
  <c r="AG533" i="20" s="1"/>
  <c r="AH533" i="20"/>
  <c r="AI533" i="20"/>
  <c r="H534" i="20"/>
  <c r="I534" i="20"/>
  <c r="K534" i="20"/>
  <c r="L534" i="20"/>
  <c r="M534" i="20"/>
  <c r="O534" i="20"/>
  <c r="AC534" i="20"/>
  <c r="AF534" i="20" s="1"/>
  <c r="AG534" i="20" s="1"/>
  <c r="AH534" i="20"/>
  <c r="AI534" i="20"/>
  <c r="H535" i="20"/>
  <c r="I535" i="20"/>
  <c r="K535" i="20"/>
  <c r="L535" i="20"/>
  <c r="M535" i="20"/>
  <c r="O535" i="20"/>
  <c r="AC535" i="20"/>
  <c r="AF535" i="20" s="1"/>
  <c r="AG535" i="20" s="1"/>
  <c r="AH535" i="20"/>
  <c r="AI535" i="20"/>
  <c r="H536" i="20"/>
  <c r="I536" i="20"/>
  <c r="K536" i="20"/>
  <c r="L536" i="20"/>
  <c r="M536" i="20"/>
  <c r="O536" i="20"/>
  <c r="AC536" i="20"/>
  <c r="AF536" i="20" s="1"/>
  <c r="AG536" i="20" s="1"/>
  <c r="AH536" i="20"/>
  <c r="AI536" i="20"/>
  <c r="H537" i="20"/>
  <c r="I537" i="20"/>
  <c r="K537" i="20"/>
  <c r="L537" i="20"/>
  <c r="M537" i="20"/>
  <c r="O537" i="20"/>
  <c r="AC537" i="20"/>
  <c r="AF537" i="20" s="1"/>
  <c r="AG537" i="20" s="1"/>
  <c r="AH537" i="20"/>
  <c r="AI537" i="20"/>
  <c r="H538" i="20"/>
  <c r="I538" i="20"/>
  <c r="K538" i="20"/>
  <c r="L538" i="20"/>
  <c r="M538" i="20"/>
  <c r="O538" i="20"/>
  <c r="AC538" i="20"/>
  <c r="AF538" i="20" s="1"/>
  <c r="AG538" i="20" s="1"/>
  <c r="AH538" i="20"/>
  <c r="AI538" i="20"/>
  <c r="H539" i="20"/>
  <c r="I539" i="20"/>
  <c r="K539" i="20"/>
  <c r="L539" i="20"/>
  <c r="M539" i="20"/>
  <c r="O539" i="20"/>
  <c r="AC539" i="20"/>
  <c r="AF539" i="20" s="1"/>
  <c r="AG539" i="20" s="1"/>
  <c r="AH539" i="20"/>
  <c r="AI539" i="20"/>
  <c r="H540" i="20"/>
  <c r="I540" i="20"/>
  <c r="K540" i="20"/>
  <c r="L540" i="20"/>
  <c r="M540" i="20"/>
  <c r="O540" i="20"/>
  <c r="AC540" i="20"/>
  <c r="AF540" i="20" s="1"/>
  <c r="AG540" i="20" s="1"/>
  <c r="AH540" i="20"/>
  <c r="AI540" i="20"/>
  <c r="H541" i="20"/>
  <c r="I541" i="20"/>
  <c r="K541" i="20"/>
  <c r="L541" i="20"/>
  <c r="M541" i="20"/>
  <c r="O541" i="20"/>
  <c r="AC541" i="20"/>
  <c r="AF541" i="20" s="1"/>
  <c r="AG541" i="20" s="1"/>
  <c r="AH541" i="20"/>
  <c r="AI541" i="20"/>
  <c r="H542" i="20"/>
  <c r="I542" i="20"/>
  <c r="K542" i="20"/>
  <c r="L542" i="20"/>
  <c r="M542" i="20"/>
  <c r="O542" i="20"/>
  <c r="AC542" i="20"/>
  <c r="AF542" i="20" s="1"/>
  <c r="AG542" i="20" s="1"/>
  <c r="AH542" i="20"/>
  <c r="AI542" i="20"/>
  <c r="H543" i="20"/>
  <c r="I543" i="20"/>
  <c r="K543" i="20"/>
  <c r="L543" i="20"/>
  <c r="M543" i="20"/>
  <c r="O543" i="20"/>
  <c r="AC543" i="20"/>
  <c r="AF543" i="20" s="1"/>
  <c r="AG543" i="20" s="1"/>
  <c r="AH543" i="20"/>
  <c r="AI543" i="20"/>
  <c r="H544" i="20"/>
  <c r="I544" i="20"/>
  <c r="K544" i="20"/>
  <c r="L544" i="20"/>
  <c r="M544" i="20"/>
  <c r="O544" i="20"/>
  <c r="AC544" i="20"/>
  <c r="AF544" i="20" s="1"/>
  <c r="AG544" i="20" s="1"/>
  <c r="AH544" i="20"/>
  <c r="AI544" i="20"/>
  <c r="H545" i="20"/>
  <c r="I545" i="20"/>
  <c r="K545" i="20"/>
  <c r="L545" i="20"/>
  <c r="M545" i="20"/>
  <c r="O545" i="20"/>
  <c r="AC545" i="20"/>
  <c r="AF545" i="20" s="1"/>
  <c r="AG545" i="20" s="1"/>
  <c r="AH545" i="20"/>
  <c r="AI545" i="20"/>
  <c r="H546" i="20"/>
  <c r="I546" i="20"/>
  <c r="K546" i="20"/>
  <c r="L546" i="20"/>
  <c r="M546" i="20"/>
  <c r="O546" i="20"/>
  <c r="AC546" i="20"/>
  <c r="AF546" i="20" s="1"/>
  <c r="AG546" i="20" s="1"/>
  <c r="AH546" i="20"/>
  <c r="AI546" i="20"/>
  <c r="H547" i="20"/>
  <c r="I547" i="20"/>
  <c r="K547" i="20"/>
  <c r="L547" i="20"/>
  <c r="M547" i="20"/>
  <c r="O547" i="20"/>
  <c r="AC547" i="20"/>
  <c r="AF547" i="20" s="1"/>
  <c r="AG547" i="20" s="1"/>
  <c r="AH547" i="20"/>
  <c r="AI547" i="20"/>
  <c r="H548" i="20"/>
  <c r="I548" i="20"/>
  <c r="K548" i="20"/>
  <c r="L548" i="20"/>
  <c r="M548" i="20"/>
  <c r="O548" i="20"/>
  <c r="AC548" i="20"/>
  <c r="AF548" i="20" s="1"/>
  <c r="AG548" i="20" s="1"/>
  <c r="AH548" i="20"/>
  <c r="AI548" i="20"/>
  <c r="H549" i="20"/>
  <c r="I549" i="20"/>
  <c r="K549" i="20"/>
  <c r="L549" i="20"/>
  <c r="M549" i="20"/>
  <c r="O549" i="20"/>
  <c r="AC549" i="20"/>
  <c r="AF549" i="20" s="1"/>
  <c r="AG549" i="20" s="1"/>
  <c r="AH549" i="20"/>
  <c r="AI549" i="20"/>
  <c r="H550" i="20"/>
  <c r="I550" i="20"/>
  <c r="K550" i="20"/>
  <c r="L550" i="20"/>
  <c r="M550" i="20"/>
  <c r="O550" i="20"/>
  <c r="AC550" i="20"/>
  <c r="AF550" i="20" s="1"/>
  <c r="AG550" i="20" s="1"/>
  <c r="AH550" i="20"/>
  <c r="AI550" i="20"/>
  <c r="H551" i="20"/>
  <c r="I551" i="20"/>
  <c r="K551" i="20"/>
  <c r="L551" i="20"/>
  <c r="M551" i="20"/>
  <c r="O551" i="20"/>
  <c r="AC551" i="20"/>
  <c r="AF551" i="20" s="1"/>
  <c r="AG551" i="20" s="1"/>
  <c r="AH551" i="20"/>
  <c r="AI551" i="20"/>
  <c r="H552" i="20"/>
  <c r="I552" i="20"/>
  <c r="K552" i="20"/>
  <c r="L552" i="20"/>
  <c r="M552" i="20"/>
  <c r="O552" i="20"/>
  <c r="AC552" i="20"/>
  <c r="AF552" i="20" s="1"/>
  <c r="AG552" i="20" s="1"/>
  <c r="AH552" i="20"/>
  <c r="AI552" i="20"/>
  <c r="H553" i="20"/>
  <c r="I553" i="20"/>
  <c r="K553" i="20"/>
  <c r="L553" i="20"/>
  <c r="M553" i="20"/>
  <c r="O553" i="20"/>
  <c r="AC553" i="20"/>
  <c r="AF553" i="20" s="1"/>
  <c r="AG553" i="20" s="1"/>
  <c r="AH553" i="20"/>
  <c r="AI553" i="20"/>
  <c r="H554" i="20"/>
  <c r="I554" i="20"/>
  <c r="K554" i="20"/>
  <c r="L554" i="20"/>
  <c r="M554" i="20"/>
  <c r="O554" i="20"/>
  <c r="AC554" i="20"/>
  <c r="AF554" i="20" s="1"/>
  <c r="AG554" i="20" s="1"/>
  <c r="AH554" i="20"/>
  <c r="AI554" i="20"/>
  <c r="H555" i="20"/>
  <c r="I555" i="20"/>
  <c r="K555" i="20"/>
  <c r="L555" i="20"/>
  <c r="M555" i="20"/>
  <c r="O555" i="20"/>
  <c r="AC555" i="20"/>
  <c r="AF555" i="20" s="1"/>
  <c r="AG555" i="20" s="1"/>
  <c r="AH555" i="20"/>
  <c r="AI555" i="20"/>
  <c r="H556" i="20"/>
  <c r="I556" i="20"/>
  <c r="K556" i="20"/>
  <c r="L556" i="20"/>
  <c r="M556" i="20"/>
  <c r="O556" i="20"/>
  <c r="AC556" i="20"/>
  <c r="AF556" i="20" s="1"/>
  <c r="AG556" i="20" s="1"/>
  <c r="AH556" i="20"/>
  <c r="AI556" i="20"/>
  <c r="H557" i="20"/>
  <c r="I557" i="20"/>
  <c r="K557" i="20"/>
  <c r="L557" i="20"/>
  <c r="M557" i="20"/>
  <c r="O557" i="20"/>
  <c r="AC557" i="20"/>
  <c r="AF557" i="20" s="1"/>
  <c r="AG557" i="20" s="1"/>
  <c r="AH557" i="20"/>
  <c r="AI557" i="20"/>
  <c r="H558" i="20"/>
  <c r="I558" i="20"/>
  <c r="K558" i="20"/>
  <c r="L558" i="20"/>
  <c r="M558" i="20"/>
  <c r="O558" i="20"/>
  <c r="AC558" i="20"/>
  <c r="AF558" i="20" s="1"/>
  <c r="AG558" i="20" s="1"/>
  <c r="AH558" i="20"/>
  <c r="AI558" i="20"/>
  <c r="H559" i="20"/>
  <c r="I559" i="20"/>
  <c r="K559" i="20"/>
  <c r="L559" i="20"/>
  <c r="M559" i="20"/>
  <c r="O559" i="20"/>
  <c r="AC559" i="20"/>
  <c r="AF559" i="20" s="1"/>
  <c r="AG559" i="20" s="1"/>
  <c r="AH559" i="20"/>
  <c r="AI559" i="20"/>
  <c r="H560" i="20"/>
  <c r="I560" i="20"/>
  <c r="K560" i="20"/>
  <c r="L560" i="20"/>
  <c r="M560" i="20"/>
  <c r="O560" i="20"/>
  <c r="AC560" i="20"/>
  <c r="AF560" i="20" s="1"/>
  <c r="AG560" i="20" s="1"/>
  <c r="AH560" i="20"/>
  <c r="AI560" i="20"/>
  <c r="H561" i="20"/>
  <c r="I561" i="20"/>
  <c r="K561" i="20"/>
  <c r="L561" i="20"/>
  <c r="M561" i="20"/>
  <c r="O561" i="20"/>
  <c r="AC561" i="20"/>
  <c r="AF561" i="20" s="1"/>
  <c r="AG561" i="20" s="1"/>
  <c r="AH561" i="20"/>
  <c r="AI561" i="20"/>
  <c r="H562" i="20"/>
  <c r="I562" i="20"/>
  <c r="K562" i="20"/>
  <c r="L562" i="20"/>
  <c r="M562" i="20"/>
  <c r="O562" i="20"/>
  <c r="AC562" i="20"/>
  <c r="AF562" i="20" s="1"/>
  <c r="AG562" i="20" s="1"/>
  <c r="AH562" i="20"/>
  <c r="AI562" i="20"/>
  <c r="H563" i="20"/>
  <c r="I563" i="20"/>
  <c r="K563" i="20"/>
  <c r="L563" i="20"/>
  <c r="M563" i="20"/>
  <c r="O563" i="20"/>
  <c r="AC563" i="20"/>
  <c r="AF563" i="20" s="1"/>
  <c r="AG563" i="20" s="1"/>
  <c r="AH563" i="20"/>
  <c r="AI563" i="20"/>
  <c r="H564" i="20"/>
  <c r="I564" i="20"/>
  <c r="K564" i="20"/>
  <c r="L564" i="20"/>
  <c r="M564" i="20"/>
  <c r="O564" i="20"/>
  <c r="AC564" i="20"/>
  <c r="AF564" i="20" s="1"/>
  <c r="AG564" i="20" s="1"/>
  <c r="AH564" i="20"/>
  <c r="AI564" i="20"/>
  <c r="H565" i="20"/>
  <c r="I565" i="20"/>
  <c r="K565" i="20"/>
  <c r="L565" i="20"/>
  <c r="M565" i="20"/>
  <c r="O565" i="20"/>
  <c r="AC565" i="20"/>
  <c r="AF565" i="20" s="1"/>
  <c r="AG565" i="20" s="1"/>
  <c r="AH565" i="20"/>
  <c r="AI565" i="20"/>
  <c r="H566" i="20"/>
  <c r="I566" i="20"/>
  <c r="K566" i="20"/>
  <c r="L566" i="20"/>
  <c r="M566" i="20"/>
  <c r="O566" i="20"/>
  <c r="AC566" i="20"/>
  <c r="AF566" i="20" s="1"/>
  <c r="AG566" i="20" s="1"/>
  <c r="AH566" i="20"/>
  <c r="AI566" i="20"/>
  <c r="H567" i="20"/>
  <c r="I567" i="20"/>
  <c r="K567" i="20"/>
  <c r="L567" i="20"/>
  <c r="M567" i="20"/>
  <c r="O567" i="20"/>
  <c r="AC567" i="20"/>
  <c r="AF567" i="20" s="1"/>
  <c r="AG567" i="20" s="1"/>
  <c r="AH567" i="20"/>
  <c r="AI567" i="20"/>
  <c r="H568" i="20"/>
  <c r="I568" i="20"/>
  <c r="K568" i="20"/>
  <c r="L568" i="20"/>
  <c r="M568" i="20"/>
  <c r="O568" i="20"/>
  <c r="AC568" i="20"/>
  <c r="AF568" i="20" s="1"/>
  <c r="AG568" i="20" s="1"/>
  <c r="AH568" i="20"/>
  <c r="AI568" i="20"/>
  <c r="H569" i="20"/>
  <c r="I569" i="20"/>
  <c r="K569" i="20"/>
  <c r="L569" i="20"/>
  <c r="M569" i="20"/>
  <c r="O569" i="20"/>
  <c r="AC569" i="20"/>
  <c r="AF569" i="20" s="1"/>
  <c r="AG569" i="20" s="1"/>
  <c r="AH569" i="20"/>
  <c r="AI569" i="20"/>
  <c r="H570" i="20"/>
  <c r="I570" i="20"/>
  <c r="K570" i="20"/>
  <c r="L570" i="20"/>
  <c r="M570" i="20"/>
  <c r="O570" i="20"/>
  <c r="AC570" i="20"/>
  <c r="AF570" i="20" s="1"/>
  <c r="AG570" i="20" s="1"/>
  <c r="AH570" i="20"/>
  <c r="AI570" i="20"/>
  <c r="H571" i="20"/>
  <c r="I571" i="20"/>
  <c r="K571" i="20"/>
  <c r="L571" i="20"/>
  <c r="M571" i="20"/>
  <c r="O571" i="20"/>
  <c r="AC571" i="20"/>
  <c r="AF571" i="20" s="1"/>
  <c r="AG571" i="20" s="1"/>
  <c r="AH571" i="20"/>
  <c r="AI571" i="20"/>
  <c r="H572" i="20"/>
  <c r="I572" i="20"/>
  <c r="K572" i="20"/>
  <c r="L572" i="20"/>
  <c r="M572" i="20"/>
  <c r="O572" i="20"/>
  <c r="AC572" i="20"/>
  <c r="AF572" i="20" s="1"/>
  <c r="AG572" i="20" s="1"/>
  <c r="AH572" i="20"/>
  <c r="AI572" i="20"/>
  <c r="H573" i="20"/>
  <c r="I573" i="20"/>
  <c r="K573" i="20"/>
  <c r="L573" i="20"/>
  <c r="M573" i="20"/>
  <c r="O573" i="20"/>
  <c r="AC573" i="20"/>
  <c r="AF573" i="20" s="1"/>
  <c r="AG573" i="20" s="1"/>
  <c r="AH573" i="20"/>
  <c r="AI573" i="20"/>
  <c r="H574" i="20"/>
  <c r="I574" i="20"/>
  <c r="K574" i="20"/>
  <c r="L574" i="20"/>
  <c r="M574" i="20"/>
  <c r="O574" i="20"/>
  <c r="AC574" i="20"/>
  <c r="AF574" i="20" s="1"/>
  <c r="AG574" i="20" s="1"/>
  <c r="AH574" i="20"/>
  <c r="AI574" i="20"/>
  <c r="H575" i="20"/>
  <c r="I575" i="20"/>
  <c r="K575" i="20"/>
  <c r="L575" i="20"/>
  <c r="M575" i="20"/>
  <c r="O575" i="20"/>
  <c r="AC575" i="20"/>
  <c r="AF575" i="20" s="1"/>
  <c r="AG575" i="20" s="1"/>
  <c r="AH575" i="20"/>
  <c r="AI575" i="20"/>
  <c r="H576" i="20"/>
  <c r="I576" i="20"/>
  <c r="K576" i="20"/>
  <c r="L576" i="20"/>
  <c r="M576" i="20"/>
  <c r="O576" i="20"/>
  <c r="AC576" i="20"/>
  <c r="AF576" i="20" s="1"/>
  <c r="AG576" i="20" s="1"/>
  <c r="AH576" i="20"/>
  <c r="AI576" i="20"/>
  <c r="H577" i="20"/>
  <c r="I577" i="20"/>
  <c r="K577" i="20"/>
  <c r="L577" i="20"/>
  <c r="M577" i="20"/>
  <c r="O577" i="20"/>
  <c r="AC577" i="20"/>
  <c r="AF577" i="20" s="1"/>
  <c r="AG577" i="20" s="1"/>
  <c r="AH577" i="20"/>
  <c r="AI577" i="20"/>
  <c r="H578" i="20"/>
  <c r="I578" i="20"/>
  <c r="K578" i="20"/>
  <c r="L578" i="20"/>
  <c r="M578" i="20"/>
  <c r="O578" i="20"/>
  <c r="AC578" i="20"/>
  <c r="AF578" i="20" s="1"/>
  <c r="AG578" i="20" s="1"/>
  <c r="AH578" i="20"/>
  <c r="AI578" i="20"/>
  <c r="H579" i="20"/>
  <c r="I579" i="20"/>
  <c r="K579" i="20"/>
  <c r="L579" i="20"/>
  <c r="M579" i="20"/>
  <c r="O579" i="20"/>
  <c r="AC579" i="20"/>
  <c r="AF579" i="20" s="1"/>
  <c r="AG579" i="20" s="1"/>
  <c r="AH579" i="20"/>
  <c r="AI579" i="20"/>
  <c r="H580" i="20"/>
  <c r="I580" i="20"/>
  <c r="K580" i="20"/>
  <c r="L580" i="20"/>
  <c r="M580" i="20"/>
  <c r="O580" i="20"/>
  <c r="AC580" i="20"/>
  <c r="AF580" i="20" s="1"/>
  <c r="AG580" i="20" s="1"/>
  <c r="AH580" i="20"/>
  <c r="AI580" i="20"/>
  <c r="H581" i="20"/>
  <c r="I581" i="20"/>
  <c r="K581" i="20"/>
  <c r="L581" i="20"/>
  <c r="M581" i="20"/>
  <c r="O581" i="20"/>
  <c r="AC581" i="20"/>
  <c r="AF581" i="20" s="1"/>
  <c r="AG581" i="20" s="1"/>
  <c r="AH581" i="20"/>
  <c r="AI581" i="20"/>
  <c r="H582" i="20"/>
  <c r="I582" i="20"/>
  <c r="K582" i="20"/>
  <c r="L582" i="20"/>
  <c r="M582" i="20"/>
  <c r="O582" i="20"/>
  <c r="AC582" i="20"/>
  <c r="AF582" i="20" s="1"/>
  <c r="AG582" i="20" s="1"/>
  <c r="AH582" i="20"/>
  <c r="AI582" i="20"/>
  <c r="H583" i="20"/>
  <c r="I583" i="20"/>
  <c r="K583" i="20"/>
  <c r="L583" i="20"/>
  <c r="M583" i="20"/>
  <c r="O583" i="20"/>
  <c r="AC583" i="20"/>
  <c r="AF583" i="20" s="1"/>
  <c r="AG583" i="20" s="1"/>
  <c r="AH583" i="20"/>
  <c r="AI583" i="20"/>
  <c r="H584" i="20"/>
  <c r="I584" i="20"/>
  <c r="K584" i="20"/>
  <c r="L584" i="20"/>
  <c r="M584" i="20"/>
  <c r="O584" i="20"/>
  <c r="AC584" i="20"/>
  <c r="AF584" i="20" s="1"/>
  <c r="AG584" i="20" s="1"/>
  <c r="AH584" i="20"/>
  <c r="AI584" i="20"/>
  <c r="H585" i="20"/>
  <c r="I585" i="20"/>
  <c r="K585" i="20"/>
  <c r="L585" i="20"/>
  <c r="M585" i="20"/>
  <c r="O585" i="20"/>
  <c r="AC585" i="20"/>
  <c r="AF585" i="20" s="1"/>
  <c r="AG585" i="20" s="1"/>
  <c r="AH585" i="20"/>
  <c r="AI585" i="20"/>
  <c r="H586" i="20"/>
  <c r="I586" i="20"/>
  <c r="K586" i="20"/>
  <c r="L586" i="20"/>
  <c r="M586" i="20"/>
  <c r="O586" i="20"/>
  <c r="AC586" i="20"/>
  <c r="AF586" i="20" s="1"/>
  <c r="AG586" i="20" s="1"/>
  <c r="AH586" i="20"/>
  <c r="AI586" i="20"/>
  <c r="H587" i="20"/>
  <c r="I587" i="20"/>
  <c r="K587" i="20"/>
  <c r="L587" i="20"/>
  <c r="M587" i="20"/>
  <c r="O587" i="20"/>
  <c r="AC587" i="20"/>
  <c r="AF587" i="20" s="1"/>
  <c r="AG587" i="20" s="1"/>
  <c r="AH587" i="20"/>
  <c r="AI587" i="20"/>
  <c r="H588" i="20"/>
  <c r="I588" i="20"/>
  <c r="K588" i="20"/>
  <c r="L588" i="20"/>
  <c r="M588" i="20"/>
  <c r="O588" i="20"/>
  <c r="AC588" i="20"/>
  <c r="AF588" i="20" s="1"/>
  <c r="AG588" i="20" s="1"/>
  <c r="AH588" i="20"/>
  <c r="AI588" i="20"/>
  <c r="H589" i="20"/>
  <c r="I589" i="20"/>
  <c r="K589" i="20"/>
  <c r="L589" i="20"/>
  <c r="M589" i="20"/>
  <c r="O589" i="20"/>
  <c r="AC589" i="20"/>
  <c r="AF589" i="20" s="1"/>
  <c r="AG589" i="20" s="1"/>
  <c r="AH589" i="20"/>
  <c r="AI589" i="20"/>
  <c r="H590" i="20"/>
  <c r="I590" i="20"/>
  <c r="K590" i="20"/>
  <c r="L590" i="20"/>
  <c r="M590" i="20"/>
  <c r="O590" i="20"/>
  <c r="AC590" i="20"/>
  <c r="AF590" i="20" s="1"/>
  <c r="AG590" i="20" s="1"/>
  <c r="AH590" i="20"/>
  <c r="AI590" i="20"/>
  <c r="H591" i="20"/>
  <c r="I591" i="20"/>
  <c r="K591" i="20"/>
  <c r="L591" i="20"/>
  <c r="M591" i="20"/>
  <c r="O591" i="20"/>
  <c r="AC591" i="20"/>
  <c r="AF591" i="20" s="1"/>
  <c r="AG591" i="20" s="1"/>
  <c r="AH591" i="20"/>
  <c r="AI591" i="20"/>
  <c r="H592" i="20"/>
  <c r="I592" i="20"/>
  <c r="K592" i="20"/>
  <c r="L592" i="20"/>
  <c r="M592" i="20"/>
  <c r="O592" i="20"/>
  <c r="AC592" i="20"/>
  <c r="AF592" i="20" s="1"/>
  <c r="AG592" i="20" s="1"/>
  <c r="AH592" i="20"/>
  <c r="AI592" i="20"/>
  <c r="H593" i="20"/>
  <c r="I593" i="20"/>
  <c r="K593" i="20"/>
  <c r="L593" i="20"/>
  <c r="M593" i="20"/>
  <c r="O593" i="20"/>
  <c r="AC593" i="20"/>
  <c r="AF593" i="20" s="1"/>
  <c r="AG593" i="20" s="1"/>
  <c r="AH593" i="20"/>
  <c r="AI593" i="20"/>
  <c r="H594" i="20"/>
  <c r="I594" i="20"/>
  <c r="K594" i="20"/>
  <c r="L594" i="20"/>
  <c r="M594" i="20"/>
  <c r="O594" i="20"/>
  <c r="AC594" i="20"/>
  <c r="AF594" i="20" s="1"/>
  <c r="AG594" i="20" s="1"/>
  <c r="AH594" i="20"/>
  <c r="AI594" i="20"/>
  <c r="H595" i="20"/>
  <c r="I595" i="20"/>
  <c r="K595" i="20"/>
  <c r="L595" i="20"/>
  <c r="M595" i="20"/>
  <c r="O595" i="20"/>
  <c r="AC595" i="20"/>
  <c r="AF595" i="20" s="1"/>
  <c r="AG595" i="20" s="1"/>
  <c r="AH595" i="20"/>
  <c r="AI595" i="20"/>
  <c r="H596" i="20"/>
  <c r="I596" i="20"/>
  <c r="K596" i="20"/>
  <c r="L596" i="20"/>
  <c r="M596" i="20"/>
  <c r="O596" i="20"/>
  <c r="AC596" i="20"/>
  <c r="AF596" i="20" s="1"/>
  <c r="AG596" i="20" s="1"/>
  <c r="AH596" i="20"/>
  <c r="AI596" i="20"/>
  <c r="H597" i="20"/>
  <c r="I597" i="20"/>
  <c r="K597" i="20"/>
  <c r="L597" i="20"/>
  <c r="M597" i="20"/>
  <c r="O597" i="20"/>
  <c r="AC597" i="20"/>
  <c r="AF597" i="20" s="1"/>
  <c r="AG597" i="20" s="1"/>
  <c r="AH597" i="20"/>
  <c r="AI597" i="20"/>
  <c r="H598" i="20"/>
  <c r="I598" i="20"/>
  <c r="K598" i="20"/>
  <c r="L598" i="20"/>
  <c r="M598" i="20"/>
  <c r="O598" i="20"/>
  <c r="AC598" i="20"/>
  <c r="AF598" i="20" s="1"/>
  <c r="AG598" i="20" s="1"/>
  <c r="AH598" i="20"/>
  <c r="AI598" i="20"/>
  <c r="H599" i="20"/>
  <c r="I599" i="20"/>
  <c r="K599" i="20"/>
  <c r="L599" i="20"/>
  <c r="M599" i="20"/>
  <c r="O599" i="20"/>
  <c r="AC599" i="20"/>
  <c r="AF599" i="20" s="1"/>
  <c r="AG599" i="20" s="1"/>
  <c r="AH599" i="20"/>
  <c r="AI599" i="20"/>
  <c r="H600" i="20"/>
  <c r="I600" i="20"/>
  <c r="K600" i="20"/>
  <c r="L600" i="20"/>
  <c r="M600" i="20"/>
  <c r="O600" i="20"/>
  <c r="AC600" i="20"/>
  <c r="AF600" i="20" s="1"/>
  <c r="AG600" i="20" s="1"/>
  <c r="AH600" i="20"/>
  <c r="AI600" i="20"/>
  <c r="H601" i="20"/>
  <c r="I601" i="20"/>
  <c r="K601" i="20"/>
  <c r="L601" i="20"/>
  <c r="M601" i="20"/>
  <c r="O601" i="20"/>
  <c r="AC601" i="20"/>
  <c r="AF601" i="20" s="1"/>
  <c r="AG601" i="20" s="1"/>
  <c r="AH601" i="20"/>
  <c r="AI601" i="20"/>
  <c r="H602" i="20"/>
  <c r="I602" i="20"/>
  <c r="K602" i="20"/>
  <c r="L602" i="20"/>
  <c r="M602" i="20"/>
  <c r="O602" i="20"/>
  <c r="AC602" i="20"/>
  <c r="AF602" i="20" s="1"/>
  <c r="AG602" i="20" s="1"/>
  <c r="AH602" i="20"/>
  <c r="AI602" i="20"/>
  <c r="H603" i="20"/>
  <c r="I603" i="20"/>
  <c r="K603" i="20"/>
  <c r="L603" i="20"/>
  <c r="M603" i="20"/>
  <c r="O603" i="20"/>
  <c r="AC603" i="20"/>
  <c r="AF603" i="20" s="1"/>
  <c r="AG603" i="20" s="1"/>
  <c r="AH603" i="20"/>
  <c r="AI603" i="20"/>
  <c r="H604" i="20"/>
  <c r="I604" i="20"/>
  <c r="K604" i="20"/>
  <c r="L604" i="20"/>
  <c r="M604" i="20"/>
  <c r="O604" i="20"/>
  <c r="AC604" i="20"/>
  <c r="AF604" i="20" s="1"/>
  <c r="AG604" i="20" s="1"/>
  <c r="AH604" i="20"/>
  <c r="AI604" i="20"/>
  <c r="H605" i="20"/>
  <c r="I605" i="20"/>
  <c r="K605" i="20"/>
  <c r="L605" i="20"/>
  <c r="M605" i="20"/>
  <c r="O605" i="20"/>
  <c r="AC605" i="20"/>
  <c r="AF605" i="20" s="1"/>
  <c r="AG605" i="20" s="1"/>
  <c r="AH605" i="20"/>
  <c r="AI605" i="20"/>
  <c r="H606" i="20"/>
  <c r="I606" i="20"/>
  <c r="K606" i="20"/>
  <c r="L606" i="20"/>
  <c r="M606" i="20"/>
  <c r="O606" i="20"/>
  <c r="AC606" i="20"/>
  <c r="AF606" i="20" s="1"/>
  <c r="AG606" i="20" s="1"/>
  <c r="AH606" i="20"/>
  <c r="AI606" i="20"/>
  <c r="H607" i="20"/>
  <c r="I607" i="20"/>
  <c r="K607" i="20"/>
  <c r="L607" i="20"/>
  <c r="M607" i="20"/>
  <c r="O607" i="20"/>
  <c r="AC607" i="20"/>
  <c r="AF607" i="20" s="1"/>
  <c r="AG607" i="20" s="1"/>
  <c r="AH607" i="20"/>
  <c r="AI607" i="20"/>
  <c r="H608" i="20"/>
  <c r="I608" i="20"/>
  <c r="K608" i="20"/>
  <c r="L608" i="20"/>
  <c r="M608" i="20"/>
  <c r="O608" i="20"/>
  <c r="AC608" i="20"/>
  <c r="AF608" i="20" s="1"/>
  <c r="AG608" i="20" s="1"/>
  <c r="AH608" i="20"/>
  <c r="AI608" i="20"/>
  <c r="H609" i="20"/>
  <c r="I609" i="20"/>
  <c r="K609" i="20"/>
  <c r="L609" i="20"/>
  <c r="M609" i="20"/>
  <c r="O609" i="20"/>
  <c r="AC609" i="20"/>
  <c r="AF609" i="20" s="1"/>
  <c r="AG609" i="20" s="1"/>
  <c r="AH609" i="20"/>
  <c r="AI609" i="20"/>
  <c r="H610" i="20"/>
  <c r="I610" i="20"/>
  <c r="K610" i="20"/>
  <c r="L610" i="20"/>
  <c r="M610" i="20"/>
  <c r="O610" i="20"/>
  <c r="AC610" i="20"/>
  <c r="AF610" i="20" s="1"/>
  <c r="AG610" i="20" s="1"/>
  <c r="AH610" i="20"/>
  <c r="AI610" i="20"/>
  <c r="H611" i="20"/>
  <c r="I611" i="20"/>
  <c r="K611" i="20"/>
  <c r="L611" i="20"/>
  <c r="M611" i="20"/>
  <c r="O611" i="20"/>
  <c r="AC611" i="20"/>
  <c r="AF611" i="20" s="1"/>
  <c r="AG611" i="20" s="1"/>
  <c r="AH611" i="20"/>
  <c r="AI611" i="20"/>
  <c r="H612" i="20"/>
  <c r="I612" i="20"/>
  <c r="K612" i="20"/>
  <c r="L612" i="20"/>
  <c r="M612" i="20"/>
  <c r="O612" i="20"/>
  <c r="AC612" i="20"/>
  <c r="AF612" i="20" s="1"/>
  <c r="AG612" i="20" s="1"/>
  <c r="AH612" i="20"/>
  <c r="AI612" i="20"/>
  <c r="H613" i="20"/>
  <c r="I613" i="20"/>
  <c r="K613" i="20"/>
  <c r="L613" i="20"/>
  <c r="M613" i="20"/>
  <c r="O613" i="20"/>
  <c r="AC613" i="20"/>
  <c r="AF613" i="20" s="1"/>
  <c r="AG613" i="20" s="1"/>
  <c r="AH613" i="20"/>
  <c r="AI613" i="20"/>
  <c r="H614" i="20"/>
  <c r="I614" i="20"/>
  <c r="K614" i="20"/>
  <c r="L614" i="20"/>
  <c r="M614" i="20"/>
  <c r="O614" i="20"/>
  <c r="AC614" i="20"/>
  <c r="AF614" i="20" s="1"/>
  <c r="AG614" i="20" s="1"/>
  <c r="AH614" i="20"/>
  <c r="AI614" i="20"/>
  <c r="H615" i="20"/>
  <c r="I615" i="20"/>
  <c r="K615" i="20"/>
  <c r="L615" i="20"/>
  <c r="M615" i="20"/>
  <c r="O615" i="20"/>
  <c r="AC615" i="20"/>
  <c r="AF615" i="20" s="1"/>
  <c r="AG615" i="20" s="1"/>
  <c r="AH615" i="20"/>
  <c r="AI615" i="20"/>
  <c r="H616" i="20"/>
  <c r="I616" i="20"/>
  <c r="K616" i="20"/>
  <c r="L616" i="20"/>
  <c r="M616" i="20"/>
  <c r="O616" i="20"/>
  <c r="AC616" i="20"/>
  <c r="AF616" i="20" s="1"/>
  <c r="AG616" i="20" s="1"/>
  <c r="AH616" i="20"/>
  <c r="AI616" i="20"/>
  <c r="H617" i="20"/>
  <c r="I617" i="20"/>
  <c r="K617" i="20"/>
  <c r="L617" i="20"/>
  <c r="M617" i="20"/>
  <c r="O617" i="20"/>
  <c r="AC617" i="20"/>
  <c r="AF617" i="20" s="1"/>
  <c r="AG617" i="20" s="1"/>
  <c r="AH617" i="20"/>
  <c r="AI617" i="20"/>
  <c r="H618" i="20"/>
  <c r="I618" i="20"/>
  <c r="K618" i="20"/>
  <c r="L618" i="20"/>
  <c r="M618" i="20"/>
  <c r="O618" i="20"/>
  <c r="AC618" i="20"/>
  <c r="AF618" i="20" s="1"/>
  <c r="AG618" i="20" s="1"/>
  <c r="AH618" i="20"/>
  <c r="AI618" i="20"/>
  <c r="H619" i="20"/>
  <c r="I619" i="20"/>
  <c r="K619" i="20"/>
  <c r="L619" i="20"/>
  <c r="M619" i="20"/>
  <c r="O619" i="20"/>
  <c r="AC619" i="20"/>
  <c r="AF619" i="20" s="1"/>
  <c r="AG619" i="20" s="1"/>
  <c r="AH619" i="20"/>
  <c r="AI619" i="20"/>
  <c r="H620" i="20"/>
  <c r="I620" i="20"/>
  <c r="K620" i="20"/>
  <c r="L620" i="20"/>
  <c r="M620" i="20"/>
  <c r="O620" i="20"/>
  <c r="AC620" i="20"/>
  <c r="AF620" i="20" s="1"/>
  <c r="AG620" i="20" s="1"/>
  <c r="AH620" i="20"/>
  <c r="AI620" i="20"/>
  <c r="H621" i="20"/>
  <c r="I621" i="20"/>
  <c r="K621" i="20"/>
  <c r="L621" i="20"/>
  <c r="M621" i="20"/>
  <c r="O621" i="20"/>
  <c r="AC621" i="20"/>
  <c r="AF621" i="20" s="1"/>
  <c r="AG621" i="20" s="1"/>
  <c r="AH621" i="20"/>
  <c r="AI621" i="20"/>
  <c r="H622" i="20"/>
  <c r="I622" i="20"/>
  <c r="K622" i="20"/>
  <c r="L622" i="20"/>
  <c r="M622" i="20"/>
  <c r="O622" i="20"/>
  <c r="AC622" i="20"/>
  <c r="AF622" i="20" s="1"/>
  <c r="AG622" i="20" s="1"/>
  <c r="AH622" i="20"/>
  <c r="AI622" i="20"/>
  <c r="H623" i="20"/>
  <c r="I623" i="20"/>
  <c r="K623" i="20"/>
  <c r="L623" i="20"/>
  <c r="M623" i="20"/>
  <c r="O623" i="20"/>
  <c r="AC623" i="20"/>
  <c r="AF623" i="20" s="1"/>
  <c r="AG623" i="20" s="1"/>
  <c r="AH623" i="20"/>
  <c r="AI623" i="20"/>
  <c r="H624" i="20"/>
  <c r="I624" i="20"/>
  <c r="K624" i="20"/>
  <c r="L624" i="20"/>
  <c r="M624" i="20"/>
  <c r="O624" i="20"/>
  <c r="AC624" i="20"/>
  <c r="AF624" i="20" s="1"/>
  <c r="AG624" i="20" s="1"/>
  <c r="AH624" i="20"/>
  <c r="AI624" i="20"/>
  <c r="H625" i="20"/>
  <c r="I625" i="20"/>
  <c r="K625" i="20"/>
  <c r="L625" i="20"/>
  <c r="M625" i="20"/>
  <c r="O625" i="20"/>
  <c r="AC625" i="20"/>
  <c r="AF625" i="20" s="1"/>
  <c r="AG625" i="20" s="1"/>
  <c r="AH625" i="20"/>
  <c r="AI625" i="20"/>
  <c r="H626" i="20"/>
  <c r="I626" i="20"/>
  <c r="K626" i="20"/>
  <c r="L626" i="20"/>
  <c r="M626" i="20"/>
  <c r="O626" i="20"/>
  <c r="AC626" i="20"/>
  <c r="AF626" i="20" s="1"/>
  <c r="AG626" i="20" s="1"/>
  <c r="AH626" i="20"/>
  <c r="AI626" i="20"/>
  <c r="H627" i="20"/>
  <c r="I627" i="20"/>
  <c r="K627" i="20"/>
  <c r="L627" i="20"/>
  <c r="M627" i="20"/>
  <c r="O627" i="20"/>
  <c r="AC627" i="20"/>
  <c r="AF627" i="20" s="1"/>
  <c r="AG627" i="20" s="1"/>
  <c r="AH627" i="20"/>
  <c r="AI627" i="20"/>
  <c r="H628" i="20"/>
  <c r="I628" i="20"/>
  <c r="K628" i="20"/>
  <c r="L628" i="20"/>
  <c r="M628" i="20"/>
  <c r="O628" i="20"/>
  <c r="AC628" i="20"/>
  <c r="AF628" i="20" s="1"/>
  <c r="AG628" i="20" s="1"/>
  <c r="AH628" i="20"/>
  <c r="AI628" i="20"/>
  <c r="H629" i="20"/>
  <c r="I629" i="20"/>
  <c r="K629" i="20"/>
  <c r="L629" i="20"/>
  <c r="M629" i="20"/>
  <c r="O629" i="20"/>
  <c r="AC629" i="20"/>
  <c r="AF629" i="20" s="1"/>
  <c r="AG629" i="20" s="1"/>
  <c r="AH629" i="20"/>
  <c r="AI629" i="20"/>
  <c r="H630" i="20"/>
  <c r="I630" i="20"/>
  <c r="K630" i="20"/>
  <c r="L630" i="20"/>
  <c r="M630" i="20"/>
  <c r="O630" i="20"/>
  <c r="AC630" i="20"/>
  <c r="AF630" i="20" s="1"/>
  <c r="AG630" i="20" s="1"/>
  <c r="AH630" i="20"/>
  <c r="AI630" i="20"/>
  <c r="H631" i="20"/>
  <c r="I631" i="20"/>
  <c r="K631" i="20"/>
  <c r="L631" i="20"/>
  <c r="M631" i="20"/>
  <c r="O631" i="20"/>
  <c r="AC631" i="20"/>
  <c r="AF631" i="20" s="1"/>
  <c r="AG631" i="20" s="1"/>
  <c r="AH631" i="20"/>
  <c r="AI631" i="20"/>
  <c r="H632" i="20"/>
  <c r="I632" i="20"/>
  <c r="K632" i="20"/>
  <c r="L632" i="20"/>
  <c r="M632" i="20"/>
  <c r="O632" i="20"/>
  <c r="AC632" i="20"/>
  <c r="AF632" i="20" s="1"/>
  <c r="AG632" i="20" s="1"/>
  <c r="AH632" i="20"/>
  <c r="AI632" i="20"/>
  <c r="H633" i="20"/>
  <c r="I633" i="20"/>
  <c r="K633" i="20"/>
  <c r="L633" i="20"/>
  <c r="M633" i="20"/>
  <c r="O633" i="20"/>
  <c r="AC633" i="20"/>
  <c r="AF633" i="20" s="1"/>
  <c r="AG633" i="20" s="1"/>
  <c r="AH633" i="20"/>
  <c r="AI633" i="20"/>
  <c r="H634" i="20"/>
  <c r="I634" i="20"/>
  <c r="K634" i="20"/>
  <c r="L634" i="20"/>
  <c r="M634" i="20"/>
  <c r="O634" i="20"/>
  <c r="AC634" i="20"/>
  <c r="AF634" i="20" s="1"/>
  <c r="AG634" i="20" s="1"/>
  <c r="AH634" i="20"/>
  <c r="AI634" i="20"/>
  <c r="H635" i="20"/>
  <c r="I635" i="20"/>
  <c r="K635" i="20"/>
  <c r="L635" i="20"/>
  <c r="M635" i="20"/>
  <c r="O635" i="20"/>
  <c r="AC635" i="20"/>
  <c r="AF635" i="20" s="1"/>
  <c r="AG635" i="20" s="1"/>
  <c r="AH635" i="20"/>
  <c r="AI635" i="20"/>
  <c r="H636" i="20"/>
  <c r="I636" i="20"/>
  <c r="K636" i="20"/>
  <c r="L636" i="20"/>
  <c r="M636" i="20"/>
  <c r="O636" i="20"/>
  <c r="AC636" i="20"/>
  <c r="AF636" i="20" s="1"/>
  <c r="AG636" i="20" s="1"/>
  <c r="AH636" i="20"/>
  <c r="AI636" i="20"/>
  <c r="H637" i="20"/>
  <c r="I637" i="20"/>
  <c r="K637" i="20"/>
  <c r="L637" i="20"/>
  <c r="M637" i="20"/>
  <c r="O637" i="20"/>
  <c r="AC637" i="20"/>
  <c r="AF637" i="20" s="1"/>
  <c r="AG637" i="20" s="1"/>
  <c r="AH637" i="20"/>
  <c r="AI637" i="20"/>
  <c r="H638" i="20"/>
  <c r="I638" i="20"/>
  <c r="K638" i="20"/>
  <c r="L638" i="20"/>
  <c r="M638" i="20"/>
  <c r="O638" i="20"/>
  <c r="AC638" i="20"/>
  <c r="AF638" i="20" s="1"/>
  <c r="AG638" i="20" s="1"/>
  <c r="AH638" i="20"/>
  <c r="AI638" i="20"/>
  <c r="H639" i="20"/>
  <c r="I639" i="20"/>
  <c r="K639" i="20"/>
  <c r="L639" i="20"/>
  <c r="M639" i="20"/>
  <c r="O639" i="20"/>
  <c r="AC639" i="20"/>
  <c r="AF639" i="20" s="1"/>
  <c r="AG639" i="20" s="1"/>
  <c r="AH639" i="20"/>
  <c r="AI639" i="20"/>
  <c r="H640" i="20"/>
  <c r="I640" i="20"/>
  <c r="K640" i="20"/>
  <c r="L640" i="20"/>
  <c r="M640" i="20"/>
  <c r="O640" i="20"/>
  <c r="AC640" i="20"/>
  <c r="AF640" i="20" s="1"/>
  <c r="AG640" i="20" s="1"/>
  <c r="AH640" i="20"/>
  <c r="AI640" i="20"/>
  <c r="H641" i="20"/>
  <c r="I641" i="20"/>
  <c r="K641" i="20"/>
  <c r="L641" i="20"/>
  <c r="M641" i="20"/>
  <c r="O641" i="20"/>
  <c r="AC641" i="20"/>
  <c r="AF641" i="20" s="1"/>
  <c r="AG641" i="20" s="1"/>
  <c r="AH641" i="20"/>
  <c r="AI641" i="20"/>
  <c r="H642" i="20"/>
  <c r="I642" i="20"/>
  <c r="K642" i="20"/>
  <c r="L642" i="20"/>
  <c r="M642" i="20"/>
  <c r="O642" i="20"/>
  <c r="AC642" i="20"/>
  <c r="AF642" i="20" s="1"/>
  <c r="AG642" i="20" s="1"/>
  <c r="AH642" i="20"/>
  <c r="AI642" i="20"/>
  <c r="H643" i="20"/>
  <c r="I643" i="20"/>
  <c r="K643" i="20"/>
  <c r="L643" i="20"/>
  <c r="M643" i="20"/>
  <c r="O643" i="20"/>
  <c r="AC643" i="20"/>
  <c r="AF643" i="20" s="1"/>
  <c r="AG643" i="20" s="1"/>
  <c r="AH643" i="20"/>
  <c r="AI643" i="20"/>
  <c r="H644" i="20"/>
  <c r="I644" i="20"/>
  <c r="K644" i="20"/>
  <c r="L644" i="20"/>
  <c r="M644" i="20"/>
  <c r="O644" i="20"/>
  <c r="AC644" i="20"/>
  <c r="AF644" i="20" s="1"/>
  <c r="AG644" i="20" s="1"/>
  <c r="AH644" i="20"/>
  <c r="AI644" i="20"/>
  <c r="H645" i="20"/>
  <c r="I645" i="20"/>
  <c r="K645" i="20"/>
  <c r="L645" i="20"/>
  <c r="M645" i="20"/>
  <c r="O645" i="20"/>
  <c r="AC645" i="20"/>
  <c r="AF645" i="20" s="1"/>
  <c r="AG645" i="20" s="1"/>
  <c r="AH645" i="20"/>
  <c r="AI645" i="20"/>
  <c r="H646" i="20"/>
  <c r="I646" i="20"/>
  <c r="K646" i="20"/>
  <c r="L646" i="20"/>
  <c r="M646" i="20"/>
  <c r="O646" i="20"/>
  <c r="AC646" i="20"/>
  <c r="AF646" i="20" s="1"/>
  <c r="AG646" i="20" s="1"/>
  <c r="AH646" i="20"/>
  <c r="AI646" i="20"/>
  <c r="H647" i="20"/>
  <c r="I647" i="20"/>
  <c r="K647" i="20"/>
  <c r="L647" i="20"/>
  <c r="M647" i="20"/>
  <c r="O647" i="20"/>
  <c r="AC647" i="20"/>
  <c r="AF647" i="20" s="1"/>
  <c r="AG647" i="20" s="1"/>
  <c r="AH647" i="20"/>
  <c r="AI647" i="20"/>
  <c r="H648" i="20"/>
  <c r="I648" i="20"/>
  <c r="K648" i="20"/>
  <c r="L648" i="20"/>
  <c r="M648" i="20"/>
  <c r="O648" i="20"/>
  <c r="AC648" i="20"/>
  <c r="AF648" i="20" s="1"/>
  <c r="AG648" i="20" s="1"/>
  <c r="AH648" i="20"/>
  <c r="AI648" i="20"/>
  <c r="H649" i="20"/>
  <c r="I649" i="20"/>
  <c r="K649" i="20"/>
  <c r="L649" i="20"/>
  <c r="M649" i="20"/>
  <c r="O649" i="20"/>
  <c r="AC649" i="20"/>
  <c r="AF649" i="20" s="1"/>
  <c r="AG649" i="20" s="1"/>
  <c r="AH649" i="20"/>
  <c r="AI649" i="20"/>
  <c r="H650" i="20"/>
  <c r="I650" i="20"/>
  <c r="K650" i="20"/>
  <c r="L650" i="20"/>
  <c r="M650" i="20"/>
  <c r="O650" i="20"/>
  <c r="AC650" i="20"/>
  <c r="AF650" i="20" s="1"/>
  <c r="AG650" i="20" s="1"/>
  <c r="AH650" i="20"/>
  <c r="AI650" i="20"/>
  <c r="H651" i="20"/>
  <c r="I651" i="20"/>
  <c r="K651" i="20"/>
  <c r="L651" i="20"/>
  <c r="M651" i="20"/>
  <c r="O651" i="20"/>
  <c r="AC651" i="20"/>
  <c r="AF651" i="20" s="1"/>
  <c r="AG651" i="20" s="1"/>
  <c r="AH651" i="20"/>
  <c r="AI651" i="20"/>
  <c r="H652" i="20"/>
  <c r="I652" i="20"/>
  <c r="K652" i="20"/>
  <c r="L652" i="20"/>
  <c r="M652" i="20"/>
  <c r="O652" i="20"/>
  <c r="AC652" i="20"/>
  <c r="AF652" i="20" s="1"/>
  <c r="AG652" i="20" s="1"/>
  <c r="AH652" i="20"/>
  <c r="AI652" i="20"/>
  <c r="H653" i="20"/>
  <c r="I653" i="20"/>
  <c r="K653" i="20"/>
  <c r="L653" i="20"/>
  <c r="M653" i="20"/>
  <c r="O653" i="20"/>
  <c r="AC653" i="20"/>
  <c r="AF653" i="20" s="1"/>
  <c r="AG653" i="20" s="1"/>
  <c r="AH653" i="20"/>
  <c r="AI653" i="20"/>
  <c r="H654" i="20"/>
  <c r="I654" i="20"/>
  <c r="K654" i="20"/>
  <c r="L654" i="20"/>
  <c r="M654" i="20"/>
  <c r="O654" i="20"/>
  <c r="AC654" i="20"/>
  <c r="AF654" i="20" s="1"/>
  <c r="AG654" i="20" s="1"/>
  <c r="AH654" i="20"/>
  <c r="AI654" i="20"/>
  <c r="H655" i="20"/>
  <c r="I655" i="20"/>
  <c r="K655" i="20"/>
  <c r="L655" i="20"/>
  <c r="M655" i="20"/>
  <c r="O655" i="20"/>
  <c r="AC655" i="20"/>
  <c r="AF655" i="20" s="1"/>
  <c r="AG655" i="20" s="1"/>
  <c r="AH655" i="20"/>
  <c r="AI655" i="20"/>
  <c r="H656" i="20"/>
  <c r="I656" i="20"/>
  <c r="K656" i="20"/>
  <c r="L656" i="20"/>
  <c r="M656" i="20"/>
  <c r="O656" i="20"/>
  <c r="AC656" i="20"/>
  <c r="AF656" i="20" s="1"/>
  <c r="AG656" i="20" s="1"/>
  <c r="AH656" i="20"/>
  <c r="AI656" i="20"/>
  <c r="H657" i="20"/>
  <c r="I657" i="20"/>
  <c r="K657" i="20"/>
  <c r="L657" i="20"/>
  <c r="M657" i="20"/>
  <c r="O657" i="20"/>
  <c r="AC657" i="20"/>
  <c r="AF657" i="20" s="1"/>
  <c r="AG657" i="20" s="1"/>
  <c r="AH657" i="20"/>
  <c r="AI657" i="20"/>
  <c r="H658" i="20"/>
  <c r="I658" i="20"/>
  <c r="K658" i="20"/>
  <c r="L658" i="20"/>
  <c r="M658" i="20"/>
  <c r="O658" i="20"/>
  <c r="AC658" i="20"/>
  <c r="AF658" i="20" s="1"/>
  <c r="AG658" i="20" s="1"/>
  <c r="AH658" i="20"/>
  <c r="AI658" i="20"/>
  <c r="H659" i="20"/>
  <c r="I659" i="20"/>
  <c r="K659" i="20"/>
  <c r="L659" i="20"/>
  <c r="M659" i="20"/>
  <c r="O659" i="20"/>
  <c r="AC659" i="20"/>
  <c r="AF659" i="20" s="1"/>
  <c r="AG659" i="20" s="1"/>
  <c r="AH659" i="20"/>
  <c r="AI659" i="20"/>
  <c r="H660" i="20"/>
  <c r="I660" i="20"/>
  <c r="K660" i="20"/>
  <c r="L660" i="20"/>
  <c r="M660" i="20"/>
  <c r="O660" i="20"/>
  <c r="AC660" i="20"/>
  <c r="AF660" i="20" s="1"/>
  <c r="AG660" i="20" s="1"/>
  <c r="AH660" i="20"/>
  <c r="AI660" i="20"/>
  <c r="H661" i="20"/>
  <c r="I661" i="20"/>
  <c r="K661" i="20"/>
  <c r="L661" i="20"/>
  <c r="M661" i="20"/>
  <c r="O661" i="20"/>
  <c r="AC661" i="20"/>
  <c r="AF661" i="20" s="1"/>
  <c r="AG661" i="20" s="1"/>
  <c r="AH661" i="20"/>
  <c r="AI661" i="20"/>
  <c r="H662" i="20"/>
  <c r="I662" i="20"/>
  <c r="K662" i="20"/>
  <c r="L662" i="20"/>
  <c r="M662" i="20"/>
  <c r="O662" i="20"/>
  <c r="AC662" i="20"/>
  <c r="AF662" i="20" s="1"/>
  <c r="AG662" i="20" s="1"/>
  <c r="AH662" i="20"/>
  <c r="AI662" i="20"/>
  <c r="H663" i="20"/>
  <c r="I663" i="20"/>
  <c r="K663" i="20"/>
  <c r="L663" i="20"/>
  <c r="M663" i="20"/>
  <c r="O663" i="20"/>
  <c r="AC663" i="20"/>
  <c r="AF663" i="20" s="1"/>
  <c r="AG663" i="20" s="1"/>
  <c r="AH663" i="20"/>
  <c r="AI663" i="20"/>
  <c r="H664" i="20"/>
  <c r="I664" i="20"/>
  <c r="K664" i="20"/>
  <c r="L664" i="20"/>
  <c r="M664" i="20"/>
  <c r="O664" i="20"/>
  <c r="AC664" i="20"/>
  <c r="AF664" i="20" s="1"/>
  <c r="AG664" i="20" s="1"/>
  <c r="AH664" i="20"/>
  <c r="AI664" i="20"/>
  <c r="H665" i="20"/>
  <c r="I665" i="20"/>
  <c r="K665" i="20"/>
  <c r="L665" i="20"/>
  <c r="M665" i="20"/>
  <c r="O665" i="20"/>
  <c r="AC665" i="20"/>
  <c r="AF665" i="20" s="1"/>
  <c r="AG665" i="20" s="1"/>
  <c r="AH665" i="20"/>
  <c r="AI665" i="20"/>
  <c r="H666" i="20"/>
  <c r="I666" i="20"/>
  <c r="K666" i="20"/>
  <c r="L666" i="20"/>
  <c r="M666" i="20"/>
  <c r="O666" i="20"/>
  <c r="AC666" i="20"/>
  <c r="AF666" i="20" s="1"/>
  <c r="AG666" i="20" s="1"/>
  <c r="AH666" i="20"/>
  <c r="AI666" i="20"/>
  <c r="H667" i="20"/>
  <c r="I667" i="20"/>
  <c r="K667" i="20"/>
  <c r="L667" i="20"/>
  <c r="M667" i="20"/>
  <c r="O667" i="20"/>
  <c r="AC667" i="20"/>
  <c r="AF667" i="20" s="1"/>
  <c r="AG667" i="20" s="1"/>
  <c r="AH667" i="20"/>
  <c r="AI667" i="20"/>
  <c r="H668" i="20"/>
  <c r="I668" i="20"/>
  <c r="K668" i="20"/>
  <c r="L668" i="20"/>
  <c r="M668" i="20"/>
  <c r="O668" i="20"/>
  <c r="AC668" i="20"/>
  <c r="AF668" i="20" s="1"/>
  <c r="AG668" i="20" s="1"/>
  <c r="AH668" i="20"/>
  <c r="AI668" i="20"/>
  <c r="H669" i="20"/>
  <c r="I669" i="20"/>
  <c r="K669" i="20"/>
  <c r="L669" i="20"/>
  <c r="M669" i="20"/>
  <c r="O669" i="20"/>
  <c r="AC669" i="20"/>
  <c r="AF669" i="20" s="1"/>
  <c r="AG669" i="20" s="1"/>
  <c r="AH669" i="20"/>
  <c r="AI669" i="20"/>
  <c r="H670" i="20"/>
  <c r="I670" i="20"/>
  <c r="K670" i="20"/>
  <c r="L670" i="20"/>
  <c r="M670" i="20"/>
  <c r="O670" i="20"/>
  <c r="AC670" i="20"/>
  <c r="AF670" i="20" s="1"/>
  <c r="AG670" i="20" s="1"/>
  <c r="AH670" i="20"/>
  <c r="AI670" i="20"/>
  <c r="H671" i="20"/>
  <c r="I671" i="20"/>
  <c r="K671" i="20"/>
  <c r="L671" i="20"/>
  <c r="M671" i="20"/>
  <c r="O671" i="20"/>
  <c r="AC671" i="20"/>
  <c r="AF671" i="20" s="1"/>
  <c r="AG671" i="20" s="1"/>
  <c r="AH671" i="20"/>
  <c r="AI671" i="20"/>
  <c r="H672" i="20"/>
  <c r="I672" i="20"/>
  <c r="K672" i="20"/>
  <c r="L672" i="20"/>
  <c r="M672" i="20"/>
  <c r="O672" i="20"/>
  <c r="AC672" i="20"/>
  <c r="AF672" i="20" s="1"/>
  <c r="AG672" i="20" s="1"/>
  <c r="AH672" i="20"/>
  <c r="AI672" i="20"/>
  <c r="H673" i="20"/>
  <c r="I673" i="20"/>
  <c r="K673" i="20"/>
  <c r="L673" i="20"/>
  <c r="M673" i="20"/>
  <c r="O673" i="20"/>
  <c r="AC673" i="20"/>
  <c r="AF673" i="20" s="1"/>
  <c r="AG673" i="20" s="1"/>
  <c r="AH673" i="20"/>
  <c r="AI673" i="20"/>
  <c r="H674" i="20"/>
  <c r="I674" i="20"/>
  <c r="K674" i="20"/>
  <c r="L674" i="20"/>
  <c r="M674" i="20"/>
  <c r="O674" i="20"/>
  <c r="AC674" i="20"/>
  <c r="AF674" i="20" s="1"/>
  <c r="AG674" i="20" s="1"/>
  <c r="AH674" i="20"/>
  <c r="AI674" i="20"/>
  <c r="H675" i="20"/>
  <c r="I675" i="20"/>
  <c r="K675" i="20"/>
  <c r="L675" i="20"/>
  <c r="M675" i="20"/>
  <c r="O675" i="20"/>
  <c r="AC675" i="20"/>
  <c r="AF675" i="20" s="1"/>
  <c r="AG675" i="20" s="1"/>
  <c r="AH675" i="20"/>
  <c r="AI675" i="20"/>
  <c r="H676" i="20"/>
  <c r="I676" i="20"/>
  <c r="K676" i="20"/>
  <c r="L676" i="20"/>
  <c r="M676" i="20"/>
  <c r="O676" i="20"/>
  <c r="AC676" i="20"/>
  <c r="AF676" i="20" s="1"/>
  <c r="AG676" i="20" s="1"/>
  <c r="AH676" i="20"/>
  <c r="AI676" i="20"/>
  <c r="H677" i="20"/>
  <c r="I677" i="20"/>
  <c r="K677" i="20"/>
  <c r="L677" i="20"/>
  <c r="M677" i="20"/>
  <c r="O677" i="20"/>
  <c r="AC677" i="20"/>
  <c r="AF677" i="20" s="1"/>
  <c r="AG677" i="20" s="1"/>
  <c r="AH677" i="20"/>
  <c r="AI677" i="20"/>
  <c r="H678" i="20"/>
  <c r="I678" i="20"/>
  <c r="K678" i="20"/>
  <c r="L678" i="20"/>
  <c r="M678" i="20"/>
  <c r="O678" i="20"/>
  <c r="AC678" i="20"/>
  <c r="AF678" i="20" s="1"/>
  <c r="AG678" i="20" s="1"/>
  <c r="AH678" i="20"/>
  <c r="AI678" i="20"/>
  <c r="H679" i="20"/>
  <c r="I679" i="20"/>
  <c r="K679" i="20"/>
  <c r="L679" i="20"/>
  <c r="M679" i="20"/>
  <c r="O679" i="20"/>
  <c r="AC679" i="20"/>
  <c r="AF679" i="20" s="1"/>
  <c r="AG679" i="20" s="1"/>
  <c r="AH679" i="20"/>
  <c r="AI679" i="20"/>
  <c r="H680" i="20"/>
  <c r="I680" i="20"/>
  <c r="K680" i="20"/>
  <c r="L680" i="20"/>
  <c r="M680" i="20"/>
  <c r="O680" i="20"/>
  <c r="AC680" i="20"/>
  <c r="AF680" i="20" s="1"/>
  <c r="AG680" i="20" s="1"/>
  <c r="AH680" i="20"/>
  <c r="AI680" i="20"/>
  <c r="H681" i="20"/>
  <c r="I681" i="20"/>
  <c r="K681" i="20"/>
  <c r="L681" i="20"/>
  <c r="M681" i="20"/>
  <c r="O681" i="20"/>
  <c r="AC681" i="20"/>
  <c r="AF681" i="20" s="1"/>
  <c r="AG681" i="20" s="1"/>
  <c r="AH681" i="20"/>
  <c r="AI681" i="20"/>
  <c r="H682" i="20"/>
  <c r="I682" i="20"/>
  <c r="K682" i="20"/>
  <c r="L682" i="20"/>
  <c r="M682" i="20"/>
  <c r="O682" i="20"/>
  <c r="AC682" i="20"/>
  <c r="AF682" i="20" s="1"/>
  <c r="AG682" i="20" s="1"/>
  <c r="AH682" i="20"/>
  <c r="AI682" i="20"/>
  <c r="H683" i="20"/>
  <c r="I683" i="20"/>
  <c r="K683" i="20"/>
  <c r="L683" i="20"/>
  <c r="M683" i="20"/>
  <c r="O683" i="20"/>
  <c r="AC683" i="20"/>
  <c r="AF683" i="20" s="1"/>
  <c r="AG683" i="20" s="1"/>
  <c r="AH683" i="20"/>
  <c r="AI683" i="20"/>
  <c r="H684" i="20"/>
  <c r="I684" i="20"/>
  <c r="K684" i="20"/>
  <c r="L684" i="20"/>
  <c r="M684" i="20"/>
  <c r="O684" i="20"/>
  <c r="AC684" i="20"/>
  <c r="AF684" i="20" s="1"/>
  <c r="AG684" i="20" s="1"/>
  <c r="AH684" i="20"/>
  <c r="AI684" i="20"/>
  <c r="H685" i="20"/>
  <c r="I685" i="20"/>
  <c r="K685" i="20"/>
  <c r="L685" i="20"/>
  <c r="M685" i="20"/>
  <c r="O685" i="20"/>
  <c r="AC685" i="20"/>
  <c r="AF685" i="20" s="1"/>
  <c r="AG685" i="20" s="1"/>
  <c r="AH685" i="20"/>
  <c r="AI685" i="20"/>
  <c r="H686" i="20"/>
  <c r="I686" i="20"/>
  <c r="K686" i="20"/>
  <c r="L686" i="20"/>
  <c r="M686" i="20"/>
  <c r="O686" i="20"/>
  <c r="AC686" i="20"/>
  <c r="AF686" i="20" s="1"/>
  <c r="AG686" i="20" s="1"/>
  <c r="AH686" i="20"/>
  <c r="AI686" i="20"/>
  <c r="H687" i="20"/>
  <c r="I687" i="20"/>
  <c r="K687" i="20"/>
  <c r="L687" i="20"/>
  <c r="M687" i="20"/>
  <c r="O687" i="20"/>
  <c r="AC687" i="20"/>
  <c r="AF687" i="20" s="1"/>
  <c r="AG687" i="20" s="1"/>
  <c r="AH687" i="20"/>
  <c r="AI687" i="20"/>
  <c r="H688" i="20"/>
  <c r="I688" i="20"/>
  <c r="K688" i="20"/>
  <c r="L688" i="20"/>
  <c r="M688" i="20"/>
  <c r="O688" i="20"/>
  <c r="AC688" i="20"/>
  <c r="AF688" i="20" s="1"/>
  <c r="AG688" i="20" s="1"/>
  <c r="AH688" i="20"/>
  <c r="AI688" i="20"/>
  <c r="H689" i="20"/>
  <c r="I689" i="20"/>
  <c r="K689" i="20"/>
  <c r="L689" i="20"/>
  <c r="M689" i="20"/>
  <c r="O689" i="20"/>
  <c r="AC689" i="20"/>
  <c r="AF689" i="20" s="1"/>
  <c r="AG689" i="20" s="1"/>
  <c r="AH689" i="20"/>
  <c r="AI689" i="20"/>
  <c r="H690" i="20"/>
  <c r="I690" i="20"/>
  <c r="K690" i="20"/>
  <c r="L690" i="20"/>
  <c r="M690" i="20"/>
  <c r="O690" i="20"/>
  <c r="AC690" i="20"/>
  <c r="AF690" i="20" s="1"/>
  <c r="AG690" i="20" s="1"/>
  <c r="AH690" i="20"/>
  <c r="AI690" i="20"/>
  <c r="H691" i="20"/>
  <c r="I691" i="20"/>
  <c r="K691" i="20"/>
  <c r="L691" i="20"/>
  <c r="M691" i="20"/>
  <c r="O691" i="20"/>
  <c r="AC691" i="20"/>
  <c r="AF691" i="20" s="1"/>
  <c r="AG691" i="20" s="1"/>
  <c r="AH691" i="20"/>
  <c r="AI691" i="20"/>
  <c r="H692" i="20"/>
  <c r="I692" i="20"/>
  <c r="K692" i="20"/>
  <c r="L692" i="20"/>
  <c r="M692" i="20"/>
  <c r="O692" i="20"/>
  <c r="AC692" i="20"/>
  <c r="AF692" i="20" s="1"/>
  <c r="AG692" i="20" s="1"/>
  <c r="AH692" i="20"/>
  <c r="AI692" i="20"/>
  <c r="H693" i="20"/>
  <c r="I693" i="20"/>
  <c r="K693" i="20"/>
  <c r="L693" i="20"/>
  <c r="M693" i="20"/>
  <c r="O693" i="20"/>
  <c r="AC693" i="20"/>
  <c r="AF693" i="20" s="1"/>
  <c r="AG693" i="20" s="1"/>
  <c r="AH693" i="20"/>
  <c r="AI693" i="20"/>
  <c r="H694" i="20"/>
  <c r="I694" i="20"/>
  <c r="K694" i="20"/>
  <c r="L694" i="20"/>
  <c r="M694" i="20"/>
  <c r="O694" i="20"/>
  <c r="AC694" i="20"/>
  <c r="AF694" i="20" s="1"/>
  <c r="AG694" i="20" s="1"/>
  <c r="AH694" i="20"/>
  <c r="AI694" i="20"/>
  <c r="H695" i="20"/>
  <c r="I695" i="20"/>
  <c r="K695" i="20"/>
  <c r="L695" i="20"/>
  <c r="M695" i="20"/>
  <c r="O695" i="20"/>
  <c r="AC695" i="20"/>
  <c r="AF695" i="20" s="1"/>
  <c r="AG695" i="20" s="1"/>
  <c r="AH695" i="20"/>
  <c r="AI695" i="20"/>
  <c r="H696" i="20"/>
  <c r="I696" i="20"/>
  <c r="K696" i="20"/>
  <c r="L696" i="20"/>
  <c r="M696" i="20"/>
  <c r="O696" i="20"/>
  <c r="AC696" i="20"/>
  <c r="AF696" i="20" s="1"/>
  <c r="AG696" i="20" s="1"/>
  <c r="AH696" i="20"/>
  <c r="AI696" i="20"/>
  <c r="H697" i="20"/>
  <c r="I697" i="20"/>
  <c r="K697" i="20"/>
  <c r="L697" i="20"/>
  <c r="M697" i="20"/>
  <c r="O697" i="20"/>
  <c r="AC697" i="20"/>
  <c r="AF697" i="20" s="1"/>
  <c r="AG697" i="20" s="1"/>
  <c r="AH697" i="20"/>
  <c r="AI697" i="20"/>
  <c r="H698" i="20"/>
  <c r="I698" i="20"/>
  <c r="K698" i="20"/>
  <c r="L698" i="20"/>
  <c r="M698" i="20"/>
  <c r="O698" i="20"/>
  <c r="AC698" i="20"/>
  <c r="AF698" i="20" s="1"/>
  <c r="AG698" i="20" s="1"/>
  <c r="AH698" i="20"/>
  <c r="AI698" i="20"/>
  <c r="H699" i="20"/>
  <c r="I699" i="20"/>
  <c r="K699" i="20"/>
  <c r="L699" i="20"/>
  <c r="M699" i="20"/>
  <c r="O699" i="20"/>
  <c r="AC699" i="20"/>
  <c r="AF699" i="20" s="1"/>
  <c r="AG699" i="20" s="1"/>
  <c r="AH699" i="20"/>
  <c r="AI699" i="20"/>
  <c r="H700" i="20"/>
  <c r="I700" i="20"/>
  <c r="K700" i="20"/>
  <c r="L700" i="20"/>
  <c r="M700" i="20"/>
  <c r="O700" i="20"/>
  <c r="AC700" i="20"/>
  <c r="AF700" i="20" s="1"/>
  <c r="AG700" i="20" s="1"/>
  <c r="AH700" i="20"/>
  <c r="AI700" i="20"/>
  <c r="H701" i="20"/>
  <c r="I701" i="20"/>
  <c r="K701" i="20"/>
  <c r="L701" i="20"/>
  <c r="M701" i="20"/>
  <c r="O701" i="20"/>
  <c r="AC701" i="20"/>
  <c r="AF701" i="20" s="1"/>
  <c r="AG701" i="20" s="1"/>
  <c r="AH701" i="20"/>
  <c r="AI701" i="20"/>
  <c r="H702" i="20"/>
  <c r="I702" i="20"/>
  <c r="K702" i="20"/>
  <c r="L702" i="20"/>
  <c r="M702" i="20"/>
  <c r="O702" i="20"/>
  <c r="AC702" i="20"/>
  <c r="AF702" i="20" s="1"/>
  <c r="AG702" i="20" s="1"/>
  <c r="AH702" i="20"/>
  <c r="AI702" i="20"/>
  <c r="H703" i="20"/>
  <c r="I703" i="20"/>
  <c r="K703" i="20"/>
  <c r="L703" i="20"/>
  <c r="M703" i="20"/>
  <c r="O703" i="20"/>
  <c r="AC703" i="20"/>
  <c r="AF703" i="20" s="1"/>
  <c r="AG703" i="20" s="1"/>
  <c r="AH703" i="20"/>
  <c r="AI703" i="20"/>
  <c r="H704" i="20"/>
  <c r="I704" i="20"/>
  <c r="K704" i="20"/>
  <c r="L704" i="20"/>
  <c r="M704" i="20"/>
  <c r="O704" i="20"/>
  <c r="AC704" i="20"/>
  <c r="AF704" i="20" s="1"/>
  <c r="AG704" i="20" s="1"/>
  <c r="AH704" i="20"/>
  <c r="AI704" i="20"/>
  <c r="H705" i="20"/>
  <c r="I705" i="20"/>
  <c r="K705" i="20"/>
  <c r="L705" i="20"/>
  <c r="M705" i="20"/>
  <c r="O705" i="20"/>
  <c r="AC705" i="20"/>
  <c r="AF705" i="20" s="1"/>
  <c r="AG705" i="20" s="1"/>
  <c r="AH705" i="20"/>
  <c r="AI705" i="20"/>
  <c r="H706" i="20"/>
  <c r="I706" i="20"/>
  <c r="K706" i="20"/>
  <c r="L706" i="20"/>
  <c r="M706" i="20"/>
  <c r="O706" i="20"/>
  <c r="AC706" i="20"/>
  <c r="AF706" i="20" s="1"/>
  <c r="AG706" i="20" s="1"/>
  <c r="AH706" i="20"/>
  <c r="AI706" i="20"/>
  <c r="H707" i="20"/>
  <c r="I707" i="20"/>
  <c r="K707" i="20"/>
  <c r="L707" i="20"/>
  <c r="M707" i="20"/>
  <c r="O707" i="20"/>
  <c r="AC707" i="20"/>
  <c r="AF707" i="20" s="1"/>
  <c r="AG707" i="20" s="1"/>
  <c r="AH707" i="20"/>
  <c r="AI707" i="20"/>
  <c r="H708" i="20"/>
  <c r="I708" i="20"/>
  <c r="K708" i="20"/>
  <c r="L708" i="20"/>
  <c r="M708" i="20"/>
  <c r="O708" i="20"/>
  <c r="AC708" i="20"/>
  <c r="AF708" i="20" s="1"/>
  <c r="AG708" i="20" s="1"/>
  <c r="AH708" i="20"/>
  <c r="AI708" i="20"/>
  <c r="H709" i="20"/>
  <c r="I709" i="20"/>
  <c r="K709" i="20"/>
  <c r="L709" i="20"/>
  <c r="M709" i="20"/>
  <c r="O709" i="20"/>
  <c r="AC709" i="20"/>
  <c r="AF709" i="20" s="1"/>
  <c r="AG709" i="20" s="1"/>
  <c r="AH709" i="20"/>
  <c r="AI709" i="20"/>
  <c r="H710" i="20"/>
  <c r="I710" i="20"/>
  <c r="K710" i="20"/>
  <c r="L710" i="20"/>
  <c r="M710" i="20"/>
  <c r="O710" i="20"/>
  <c r="AC710" i="20"/>
  <c r="AF710" i="20" s="1"/>
  <c r="AG710" i="20" s="1"/>
  <c r="AH710" i="20"/>
  <c r="AI710" i="20"/>
  <c r="H711" i="20"/>
  <c r="I711" i="20"/>
  <c r="K711" i="20"/>
  <c r="L711" i="20"/>
  <c r="M711" i="20"/>
  <c r="O711" i="20"/>
  <c r="AC711" i="20"/>
  <c r="AF711" i="20" s="1"/>
  <c r="AG711" i="20" s="1"/>
  <c r="AH711" i="20"/>
  <c r="AI711" i="20"/>
  <c r="H712" i="20"/>
  <c r="I712" i="20"/>
  <c r="K712" i="20"/>
  <c r="L712" i="20"/>
  <c r="M712" i="20"/>
  <c r="O712" i="20"/>
  <c r="AC712" i="20"/>
  <c r="AF712" i="20" s="1"/>
  <c r="AG712" i="20" s="1"/>
  <c r="AH712" i="20"/>
  <c r="AI712" i="20"/>
  <c r="H713" i="20"/>
  <c r="I713" i="20"/>
  <c r="K713" i="20"/>
  <c r="L713" i="20"/>
  <c r="M713" i="20"/>
  <c r="O713" i="20"/>
  <c r="AC713" i="20"/>
  <c r="AF713" i="20" s="1"/>
  <c r="AG713" i="20" s="1"/>
  <c r="AH713" i="20"/>
  <c r="AI713" i="20"/>
  <c r="H714" i="20"/>
  <c r="I714" i="20"/>
  <c r="K714" i="20"/>
  <c r="L714" i="20"/>
  <c r="M714" i="20"/>
  <c r="O714" i="20"/>
  <c r="AC714" i="20"/>
  <c r="AF714" i="20" s="1"/>
  <c r="AG714" i="20" s="1"/>
  <c r="AH714" i="20"/>
  <c r="AI714" i="20"/>
  <c r="H715" i="20"/>
  <c r="I715" i="20"/>
  <c r="K715" i="20"/>
  <c r="L715" i="20"/>
  <c r="M715" i="20"/>
  <c r="O715" i="20"/>
  <c r="AC715" i="20"/>
  <c r="AF715" i="20" s="1"/>
  <c r="AG715" i="20" s="1"/>
  <c r="AH715" i="20"/>
  <c r="AI715" i="20"/>
  <c r="H716" i="20"/>
  <c r="I716" i="20"/>
  <c r="K716" i="20"/>
  <c r="L716" i="20"/>
  <c r="M716" i="20"/>
  <c r="O716" i="20"/>
  <c r="AC716" i="20"/>
  <c r="AF716" i="20" s="1"/>
  <c r="AG716" i="20" s="1"/>
  <c r="AH716" i="20"/>
  <c r="AI716" i="20"/>
  <c r="H717" i="20"/>
  <c r="I717" i="20"/>
  <c r="K717" i="20"/>
  <c r="L717" i="20"/>
  <c r="M717" i="20"/>
  <c r="O717" i="20"/>
  <c r="AC717" i="20"/>
  <c r="AF717" i="20" s="1"/>
  <c r="AG717" i="20" s="1"/>
  <c r="AH717" i="20"/>
  <c r="AI717" i="20"/>
  <c r="H718" i="20"/>
  <c r="I718" i="20"/>
  <c r="K718" i="20"/>
  <c r="L718" i="20"/>
  <c r="M718" i="20"/>
  <c r="O718" i="20"/>
  <c r="AC718" i="20"/>
  <c r="AF718" i="20" s="1"/>
  <c r="AG718" i="20" s="1"/>
  <c r="AH718" i="20"/>
  <c r="AI718" i="20"/>
  <c r="H719" i="20"/>
  <c r="I719" i="20"/>
  <c r="K719" i="20"/>
  <c r="L719" i="20"/>
  <c r="M719" i="20"/>
  <c r="O719" i="20"/>
  <c r="AC719" i="20"/>
  <c r="AF719" i="20" s="1"/>
  <c r="AG719" i="20" s="1"/>
  <c r="AH719" i="20"/>
  <c r="AI719" i="20"/>
  <c r="H720" i="20"/>
  <c r="I720" i="20"/>
  <c r="K720" i="20"/>
  <c r="L720" i="20"/>
  <c r="M720" i="20"/>
  <c r="O720" i="20"/>
  <c r="AC720" i="20"/>
  <c r="AF720" i="20" s="1"/>
  <c r="AG720" i="20" s="1"/>
  <c r="AH720" i="20"/>
  <c r="AI720" i="20"/>
  <c r="H721" i="20"/>
  <c r="I721" i="20"/>
  <c r="K721" i="20"/>
  <c r="L721" i="20"/>
  <c r="M721" i="20"/>
  <c r="O721" i="20"/>
  <c r="AC721" i="20"/>
  <c r="AF721" i="20" s="1"/>
  <c r="AG721" i="20" s="1"/>
  <c r="AH721" i="20"/>
  <c r="AI721" i="20"/>
  <c r="H722" i="20"/>
  <c r="I722" i="20"/>
  <c r="K722" i="20"/>
  <c r="L722" i="20"/>
  <c r="M722" i="20"/>
  <c r="O722" i="20"/>
  <c r="AC722" i="20"/>
  <c r="AF722" i="20" s="1"/>
  <c r="AG722" i="20" s="1"/>
  <c r="AH722" i="20"/>
  <c r="AI722" i="20"/>
  <c r="H723" i="20"/>
  <c r="I723" i="20"/>
  <c r="K723" i="20"/>
  <c r="L723" i="20"/>
  <c r="M723" i="20"/>
  <c r="O723" i="20"/>
  <c r="AC723" i="20"/>
  <c r="AF723" i="20" s="1"/>
  <c r="AG723" i="20" s="1"/>
  <c r="AH723" i="20"/>
  <c r="AI723" i="20"/>
  <c r="H724" i="20"/>
  <c r="I724" i="20"/>
  <c r="K724" i="20"/>
  <c r="L724" i="20"/>
  <c r="M724" i="20"/>
  <c r="O724" i="20"/>
  <c r="AC724" i="20"/>
  <c r="AF724" i="20" s="1"/>
  <c r="AG724" i="20" s="1"/>
  <c r="AH724" i="20"/>
  <c r="AI724" i="20"/>
  <c r="H725" i="20"/>
  <c r="I725" i="20"/>
  <c r="K725" i="20"/>
  <c r="L725" i="20"/>
  <c r="M725" i="20"/>
  <c r="O725" i="20"/>
  <c r="AC725" i="20"/>
  <c r="AF725" i="20" s="1"/>
  <c r="AG725" i="20" s="1"/>
  <c r="AH725" i="20"/>
  <c r="AI725" i="20"/>
  <c r="H726" i="20"/>
  <c r="I726" i="20"/>
  <c r="K726" i="20"/>
  <c r="L726" i="20"/>
  <c r="M726" i="20"/>
  <c r="O726" i="20"/>
  <c r="AC726" i="20"/>
  <c r="AF726" i="20" s="1"/>
  <c r="AG726" i="20" s="1"/>
  <c r="AH726" i="20"/>
  <c r="AI726" i="20"/>
  <c r="H727" i="20"/>
  <c r="I727" i="20"/>
  <c r="K727" i="20"/>
  <c r="L727" i="20"/>
  <c r="M727" i="20"/>
  <c r="O727" i="20"/>
  <c r="AC727" i="20"/>
  <c r="AF727" i="20" s="1"/>
  <c r="AG727" i="20" s="1"/>
  <c r="AH727" i="20"/>
  <c r="AI727" i="20"/>
  <c r="H728" i="20"/>
  <c r="I728" i="20"/>
  <c r="K728" i="20"/>
  <c r="L728" i="20"/>
  <c r="M728" i="20"/>
  <c r="O728" i="20"/>
  <c r="AC728" i="20"/>
  <c r="AF728" i="20" s="1"/>
  <c r="AG728" i="20" s="1"/>
  <c r="AH728" i="20"/>
  <c r="AI728" i="20"/>
  <c r="H729" i="20"/>
  <c r="I729" i="20"/>
  <c r="K729" i="20"/>
  <c r="L729" i="20"/>
  <c r="M729" i="20"/>
  <c r="O729" i="20"/>
  <c r="AC729" i="20"/>
  <c r="AF729" i="20" s="1"/>
  <c r="AG729" i="20" s="1"/>
  <c r="AH729" i="20"/>
  <c r="AI729" i="20"/>
  <c r="H730" i="20"/>
  <c r="I730" i="20"/>
  <c r="K730" i="20"/>
  <c r="L730" i="20"/>
  <c r="M730" i="20"/>
  <c r="O730" i="20"/>
  <c r="AC730" i="20"/>
  <c r="AF730" i="20" s="1"/>
  <c r="AG730" i="20" s="1"/>
  <c r="AH730" i="20"/>
  <c r="AI730" i="20"/>
  <c r="H731" i="20"/>
  <c r="I731" i="20"/>
  <c r="K731" i="20"/>
  <c r="L731" i="20"/>
  <c r="M731" i="20"/>
  <c r="O731" i="20"/>
  <c r="AC731" i="20"/>
  <c r="AF731" i="20" s="1"/>
  <c r="AG731" i="20" s="1"/>
  <c r="AH731" i="20"/>
  <c r="AI731" i="20"/>
  <c r="H732" i="20"/>
  <c r="I732" i="20"/>
  <c r="K732" i="20"/>
  <c r="L732" i="20"/>
  <c r="M732" i="20"/>
  <c r="O732" i="20"/>
  <c r="AC732" i="20"/>
  <c r="AF732" i="20" s="1"/>
  <c r="AG732" i="20" s="1"/>
  <c r="AH732" i="20"/>
  <c r="AI732" i="20"/>
  <c r="H733" i="20"/>
  <c r="I733" i="20"/>
  <c r="K733" i="20"/>
  <c r="L733" i="20"/>
  <c r="M733" i="20"/>
  <c r="O733" i="20"/>
  <c r="AC733" i="20"/>
  <c r="AF733" i="20" s="1"/>
  <c r="AG733" i="20" s="1"/>
  <c r="AH733" i="20"/>
  <c r="AI733" i="20"/>
  <c r="H734" i="20"/>
  <c r="I734" i="20"/>
  <c r="K734" i="20"/>
  <c r="L734" i="20"/>
  <c r="M734" i="20"/>
  <c r="O734" i="20"/>
  <c r="AC734" i="20"/>
  <c r="AF734" i="20" s="1"/>
  <c r="AG734" i="20" s="1"/>
  <c r="AH734" i="20"/>
  <c r="AI734" i="20"/>
  <c r="H735" i="20"/>
  <c r="I735" i="20"/>
  <c r="K735" i="20"/>
  <c r="L735" i="20"/>
  <c r="M735" i="20"/>
  <c r="O735" i="20"/>
  <c r="AC735" i="20"/>
  <c r="AF735" i="20" s="1"/>
  <c r="AG735" i="20" s="1"/>
  <c r="AH735" i="20"/>
  <c r="AI735" i="20"/>
  <c r="H736" i="20"/>
  <c r="I736" i="20"/>
  <c r="K736" i="20"/>
  <c r="L736" i="20"/>
  <c r="M736" i="20"/>
  <c r="O736" i="20"/>
  <c r="AC736" i="20"/>
  <c r="AF736" i="20" s="1"/>
  <c r="AG736" i="20" s="1"/>
  <c r="AH736" i="20"/>
  <c r="AI736" i="20"/>
  <c r="H737" i="20"/>
  <c r="I737" i="20"/>
  <c r="K737" i="20"/>
  <c r="L737" i="20"/>
  <c r="M737" i="20"/>
  <c r="O737" i="20"/>
  <c r="AC737" i="20"/>
  <c r="AF737" i="20" s="1"/>
  <c r="AG737" i="20" s="1"/>
  <c r="AH737" i="20"/>
  <c r="AI737" i="20"/>
  <c r="H738" i="20"/>
  <c r="I738" i="20"/>
  <c r="K738" i="20"/>
  <c r="L738" i="20"/>
  <c r="M738" i="20"/>
  <c r="O738" i="20"/>
  <c r="AC738" i="20"/>
  <c r="AF738" i="20" s="1"/>
  <c r="AG738" i="20" s="1"/>
  <c r="AH738" i="20"/>
  <c r="AI738" i="20"/>
  <c r="H739" i="20"/>
  <c r="I739" i="20"/>
  <c r="K739" i="20"/>
  <c r="L739" i="20"/>
  <c r="M739" i="20"/>
  <c r="O739" i="20"/>
  <c r="AC739" i="20"/>
  <c r="AF739" i="20" s="1"/>
  <c r="AG739" i="20" s="1"/>
  <c r="AH739" i="20"/>
  <c r="AI739" i="20"/>
  <c r="H740" i="20"/>
  <c r="I740" i="20"/>
  <c r="K740" i="20"/>
  <c r="L740" i="20"/>
  <c r="M740" i="20"/>
  <c r="O740" i="20"/>
  <c r="AC740" i="20"/>
  <c r="AF740" i="20" s="1"/>
  <c r="AG740" i="20" s="1"/>
  <c r="AH740" i="20"/>
  <c r="AI740" i="20"/>
  <c r="H741" i="20"/>
  <c r="I741" i="20"/>
  <c r="K741" i="20"/>
  <c r="L741" i="20"/>
  <c r="M741" i="20"/>
  <c r="O741" i="20"/>
  <c r="AC741" i="20"/>
  <c r="AF741" i="20" s="1"/>
  <c r="AG741" i="20" s="1"/>
  <c r="AH741" i="20"/>
  <c r="AI741" i="20"/>
  <c r="H742" i="20"/>
  <c r="I742" i="20"/>
  <c r="K742" i="20"/>
  <c r="L742" i="20"/>
  <c r="M742" i="20"/>
  <c r="O742" i="20"/>
  <c r="AC742" i="20"/>
  <c r="AF742" i="20" s="1"/>
  <c r="AG742" i="20" s="1"/>
  <c r="AH742" i="20"/>
  <c r="AI742" i="20"/>
  <c r="H743" i="20"/>
  <c r="I743" i="20"/>
  <c r="K743" i="20"/>
  <c r="L743" i="20"/>
  <c r="M743" i="20"/>
  <c r="O743" i="20"/>
  <c r="AC743" i="20"/>
  <c r="AF743" i="20" s="1"/>
  <c r="AG743" i="20" s="1"/>
  <c r="AH743" i="20"/>
  <c r="AI743" i="20"/>
  <c r="H744" i="20"/>
  <c r="I744" i="20"/>
  <c r="K744" i="20"/>
  <c r="L744" i="20"/>
  <c r="M744" i="20"/>
  <c r="O744" i="20"/>
  <c r="AC744" i="20"/>
  <c r="AF744" i="20" s="1"/>
  <c r="AG744" i="20" s="1"/>
  <c r="AH744" i="20"/>
  <c r="AI744" i="20"/>
  <c r="H745" i="20"/>
  <c r="I745" i="20"/>
  <c r="K745" i="20"/>
  <c r="L745" i="20"/>
  <c r="M745" i="20"/>
  <c r="O745" i="20"/>
  <c r="AC745" i="20"/>
  <c r="AF745" i="20" s="1"/>
  <c r="AG745" i="20" s="1"/>
  <c r="AH745" i="20"/>
  <c r="AI745" i="20"/>
  <c r="H746" i="20"/>
  <c r="I746" i="20"/>
  <c r="K746" i="20"/>
  <c r="L746" i="20"/>
  <c r="M746" i="20"/>
  <c r="O746" i="20"/>
  <c r="AC746" i="20"/>
  <c r="AF746" i="20" s="1"/>
  <c r="AG746" i="20" s="1"/>
  <c r="AH746" i="20"/>
  <c r="AI746" i="20"/>
  <c r="H747" i="20"/>
  <c r="I747" i="20"/>
  <c r="K747" i="20"/>
  <c r="L747" i="20"/>
  <c r="M747" i="20"/>
  <c r="O747" i="20"/>
  <c r="AC747" i="20"/>
  <c r="AF747" i="20" s="1"/>
  <c r="AG747" i="20" s="1"/>
  <c r="AH747" i="20"/>
  <c r="AI747" i="20"/>
  <c r="H748" i="20"/>
  <c r="I748" i="20"/>
  <c r="K748" i="20"/>
  <c r="L748" i="20"/>
  <c r="M748" i="20"/>
  <c r="O748" i="20"/>
  <c r="AC748" i="20"/>
  <c r="AF748" i="20" s="1"/>
  <c r="AG748" i="20" s="1"/>
  <c r="AH748" i="20"/>
  <c r="AI748" i="20"/>
  <c r="H749" i="20"/>
  <c r="I749" i="20"/>
  <c r="K749" i="20"/>
  <c r="L749" i="20"/>
  <c r="M749" i="20"/>
  <c r="O749" i="20"/>
  <c r="AC749" i="20"/>
  <c r="AF749" i="20" s="1"/>
  <c r="AG749" i="20" s="1"/>
  <c r="AH749" i="20"/>
  <c r="AI749" i="20"/>
  <c r="H750" i="20"/>
  <c r="I750" i="20"/>
  <c r="K750" i="20"/>
  <c r="L750" i="20"/>
  <c r="M750" i="20"/>
  <c r="O750" i="20"/>
  <c r="AC750" i="20"/>
  <c r="AF750" i="20" s="1"/>
  <c r="AG750" i="20" s="1"/>
  <c r="AH750" i="20"/>
  <c r="AI750" i="20"/>
  <c r="H751" i="20"/>
  <c r="I751" i="20"/>
  <c r="K751" i="20"/>
  <c r="L751" i="20"/>
  <c r="M751" i="20"/>
  <c r="O751" i="20"/>
  <c r="AC751" i="20"/>
  <c r="AF751" i="20" s="1"/>
  <c r="AG751" i="20" s="1"/>
  <c r="AH751" i="20"/>
  <c r="AI751" i="20"/>
  <c r="H752" i="20"/>
  <c r="I752" i="20"/>
  <c r="K752" i="20"/>
  <c r="L752" i="20"/>
  <c r="M752" i="20"/>
  <c r="O752" i="20"/>
  <c r="AC752" i="20"/>
  <c r="AF752" i="20" s="1"/>
  <c r="AG752" i="20" s="1"/>
  <c r="AH752" i="20"/>
  <c r="AI752" i="20"/>
  <c r="H753" i="20"/>
  <c r="I753" i="20"/>
  <c r="K753" i="20"/>
  <c r="L753" i="20"/>
  <c r="M753" i="20"/>
  <c r="O753" i="20"/>
  <c r="AC753" i="20"/>
  <c r="AF753" i="20" s="1"/>
  <c r="AG753" i="20" s="1"/>
  <c r="AH753" i="20"/>
  <c r="AI753" i="20"/>
  <c r="H754" i="20"/>
  <c r="I754" i="20"/>
  <c r="K754" i="20"/>
  <c r="L754" i="20"/>
  <c r="M754" i="20"/>
  <c r="O754" i="20"/>
  <c r="AC754" i="20"/>
  <c r="AF754" i="20" s="1"/>
  <c r="AG754" i="20" s="1"/>
  <c r="AH754" i="20"/>
  <c r="AI754" i="20"/>
  <c r="H755" i="20"/>
  <c r="I755" i="20"/>
  <c r="K755" i="20"/>
  <c r="L755" i="20"/>
  <c r="M755" i="20"/>
  <c r="O755" i="20"/>
  <c r="AC755" i="20"/>
  <c r="AF755" i="20" s="1"/>
  <c r="AG755" i="20" s="1"/>
  <c r="AH755" i="20"/>
  <c r="AI755" i="20"/>
  <c r="H756" i="20"/>
  <c r="I756" i="20"/>
  <c r="K756" i="20"/>
  <c r="L756" i="20"/>
  <c r="M756" i="20"/>
  <c r="O756" i="20"/>
  <c r="AC756" i="20"/>
  <c r="AF756" i="20" s="1"/>
  <c r="AG756" i="20" s="1"/>
  <c r="AH756" i="20"/>
  <c r="AI756" i="20"/>
  <c r="H757" i="20"/>
  <c r="I757" i="20"/>
  <c r="K757" i="20"/>
  <c r="L757" i="20"/>
  <c r="M757" i="20"/>
  <c r="O757" i="20"/>
  <c r="AC757" i="20"/>
  <c r="AF757" i="20" s="1"/>
  <c r="AG757" i="20" s="1"/>
  <c r="AH757" i="20"/>
  <c r="AI757" i="20"/>
  <c r="H758" i="20"/>
  <c r="I758" i="20"/>
  <c r="K758" i="20"/>
  <c r="L758" i="20"/>
  <c r="M758" i="20"/>
  <c r="O758" i="20"/>
  <c r="AC758" i="20"/>
  <c r="AF758" i="20" s="1"/>
  <c r="AG758" i="20" s="1"/>
  <c r="AH758" i="20"/>
  <c r="AI758" i="20"/>
  <c r="H759" i="20"/>
  <c r="I759" i="20"/>
  <c r="K759" i="20"/>
  <c r="L759" i="20"/>
  <c r="M759" i="20"/>
  <c r="O759" i="20"/>
  <c r="AC759" i="20"/>
  <c r="AF759" i="20" s="1"/>
  <c r="AG759" i="20" s="1"/>
  <c r="AH759" i="20"/>
  <c r="AI759" i="20"/>
  <c r="H760" i="20"/>
  <c r="I760" i="20"/>
  <c r="K760" i="20"/>
  <c r="L760" i="20"/>
  <c r="M760" i="20"/>
  <c r="O760" i="20"/>
  <c r="AC760" i="20"/>
  <c r="AF760" i="20" s="1"/>
  <c r="AG760" i="20" s="1"/>
  <c r="AH760" i="20"/>
  <c r="AI760" i="20"/>
  <c r="H761" i="20"/>
  <c r="I761" i="20"/>
  <c r="K761" i="20"/>
  <c r="L761" i="20"/>
  <c r="M761" i="20"/>
  <c r="O761" i="20"/>
  <c r="AC761" i="20"/>
  <c r="AF761" i="20" s="1"/>
  <c r="AG761" i="20" s="1"/>
  <c r="AH761" i="20"/>
  <c r="AI761" i="20"/>
  <c r="H762" i="20"/>
  <c r="I762" i="20"/>
  <c r="K762" i="20"/>
  <c r="L762" i="20"/>
  <c r="M762" i="20"/>
  <c r="O762" i="20"/>
  <c r="AC762" i="20"/>
  <c r="AF762" i="20" s="1"/>
  <c r="AG762" i="20" s="1"/>
  <c r="AH762" i="20"/>
  <c r="AI762" i="20"/>
  <c r="H763" i="20"/>
  <c r="I763" i="20"/>
  <c r="K763" i="20"/>
  <c r="L763" i="20"/>
  <c r="M763" i="20"/>
  <c r="O763" i="20"/>
  <c r="AC763" i="20"/>
  <c r="AF763" i="20" s="1"/>
  <c r="AG763" i="20" s="1"/>
  <c r="AH763" i="20"/>
  <c r="AI763" i="20"/>
  <c r="H764" i="20"/>
  <c r="I764" i="20"/>
  <c r="K764" i="20"/>
  <c r="L764" i="20"/>
  <c r="M764" i="20"/>
  <c r="O764" i="20"/>
  <c r="AC764" i="20"/>
  <c r="AF764" i="20" s="1"/>
  <c r="AG764" i="20" s="1"/>
  <c r="AH764" i="20"/>
  <c r="AI764" i="20"/>
  <c r="H765" i="20"/>
  <c r="I765" i="20"/>
  <c r="K765" i="20"/>
  <c r="L765" i="20"/>
  <c r="M765" i="20"/>
  <c r="O765" i="20"/>
  <c r="AC765" i="20"/>
  <c r="AF765" i="20" s="1"/>
  <c r="AG765" i="20" s="1"/>
  <c r="AH765" i="20"/>
  <c r="AI765" i="20"/>
  <c r="H766" i="20"/>
  <c r="I766" i="20"/>
  <c r="K766" i="20"/>
  <c r="L766" i="20"/>
  <c r="M766" i="20"/>
  <c r="O766" i="20"/>
  <c r="AC766" i="20"/>
  <c r="AF766" i="20" s="1"/>
  <c r="AG766" i="20" s="1"/>
  <c r="AH766" i="20"/>
  <c r="AI766" i="20"/>
  <c r="H767" i="20"/>
  <c r="I767" i="20"/>
  <c r="K767" i="20"/>
  <c r="L767" i="20"/>
  <c r="M767" i="20"/>
  <c r="O767" i="20"/>
  <c r="AC767" i="20"/>
  <c r="AF767" i="20" s="1"/>
  <c r="AG767" i="20" s="1"/>
  <c r="AH767" i="20"/>
  <c r="AI767" i="20"/>
  <c r="H768" i="20"/>
  <c r="I768" i="20"/>
  <c r="K768" i="20"/>
  <c r="L768" i="20"/>
  <c r="M768" i="20"/>
  <c r="O768" i="20"/>
  <c r="AC768" i="20"/>
  <c r="AF768" i="20" s="1"/>
  <c r="AG768" i="20" s="1"/>
  <c r="AH768" i="20"/>
  <c r="AI768" i="20"/>
  <c r="H769" i="20"/>
  <c r="I769" i="20"/>
  <c r="K769" i="20"/>
  <c r="L769" i="20"/>
  <c r="M769" i="20"/>
  <c r="O769" i="20"/>
  <c r="AC769" i="20"/>
  <c r="AF769" i="20" s="1"/>
  <c r="AG769" i="20" s="1"/>
  <c r="AH769" i="20"/>
  <c r="AI769" i="20"/>
  <c r="H770" i="20"/>
  <c r="I770" i="20"/>
  <c r="K770" i="20"/>
  <c r="L770" i="20"/>
  <c r="M770" i="20"/>
  <c r="O770" i="20"/>
  <c r="AC770" i="20"/>
  <c r="AF770" i="20" s="1"/>
  <c r="AG770" i="20" s="1"/>
  <c r="AH770" i="20"/>
  <c r="AI770" i="20"/>
  <c r="H771" i="20"/>
  <c r="I771" i="20"/>
  <c r="K771" i="20"/>
  <c r="L771" i="20"/>
  <c r="M771" i="20"/>
  <c r="O771" i="20"/>
  <c r="AC771" i="20"/>
  <c r="AF771" i="20" s="1"/>
  <c r="AG771" i="20" s="1"/>
  <c r="AH771" i="20"/>
  <c r="AI771" i="20"/>
  <c r="H772" i="20"/>
  <c r="I772" i="20"/>
  <c r="K772" i="20"/>
  <c r="L772" i="20"/>
  <c r="M772" i="20"/>
  <c r="O772" i="20"/>
  <c r="AC772" i="20"/>
  <c r="AF772" i="20" s="1"/>
  <c r="AG772" i="20" s="1"/>
  <c r="AH772" i="20"/>
  <c r="AI772" i="20"/>
  <c r="H773" i="20"/>
  <c r="I773" i="20"/>
  <c r="K773" i="20"/>
  <c r="L773" i="20"/>
  <c r="M773" i="20"/>
  <c r="O773" i="20"/>
  <c r="AC773" i="20"/>
  <c r="AF773" i="20" s="1"/>
  <c r="AG773" i="20" s="1"/>
  <c r="AH773" i="20"/>
  <c r="AI773" i="20"/>
  <c r="H774" i="20"/>
  <c r="I774" i="20"/>
  <c r="K774" i="20"/>
  <c r="L774" i="20"/>
  <c r="M774" i="20"/>
  <c r="O774" i="20"/>
  <c r="AC774" i="20"/>
  <c r="AF774" i="20" s="1"/>
  <c r="AG774" i="20" s="1"/>
  <c r="AH774" i="20"/>
  <c r="AI774" i="20"/>
  <c r="H775" i="20"/>
  <c r="I775" i="20"/>
  <c r="K775" i="20"/>
  <c r="L775" i="20"/>
  <c r="M775" i="20"/>
  <c r="O775" i="20"/>
  <c r="AC775" i="20"/>
  <c r="AF775" i="20" s="1"/>
  <c r="AG775" i="20" s="1"/>
  <c r="AH775" i="20"/>
  <c r="AI775" i="20"/>
  <c r="H776" i="20"/>
  <c r="I776" i="20"/>
  <c r="K776" i="20"/>
  <c r="L776" i="20"/>
  <c r="M776" i="20"/>
  <c r="O776" i="20"/>
  <c r="AC776" i="20"/>
  <c r="AF776" i="20" s="1"/>
  <c r="AG776" i="20" s="1"/>
  <c r="AH776" i="20"/>
  <c r="AI776" i="20"/>
  <c r="H777" i="20"/>
  <c r="I777" i="20"/>
  <c r="K777" i="20"/>
  <c r="L777" i="20"/>
  <c r="M777" i="20"/>
  <c r="O777" i="20"/>
  <c r="AC777" i="20"/>
  <c r="AF777" i="20" s="1"/>
  <c r="AG777" i="20" s="1"/>
  <c r="AH777" i="20"/>
  <c r="AI777" i="20"/>
  <c r="H778" i="20"/>
  <c r="I778" i="20"/>
  <c r="K778" i="20"/>
  <c r="L778" i="20"/>
  <c r="M778" i="20"/>
  <c r="O778" i="20"/>
  <c r="AC778" i="20"/>
  <c r="AF778" i="20" s="1"/>
  <c r="AG778" i="20" s="1"/>
  <c r="AH778" i="20"/>
  <c r="AI778" i="20"/>
  <c r="H779" i="20"/>
  <c r="I779" i="20"/>
  <c r="K779" i="20"/>
  <c r="L779" i="20"/>
  <c r="M779" i="20"/>
  <c r="O779" i="20"/>
  <c r="AC779" i="20"/>
  <c r="AF779" i="20" s="1"/>
  <c r="AG779" i="20" s="1"/>
  <c r="AH779" i="20"/>
  <c r="AI779" i="20"/>
  <c r="H780" i="20"/>
  <c r="I780" i="20"/>
  <c r="K780" i="20"/>
  <c r="L780" i="20"/>
  <c r="M780" i="20"/>
  <c r="O780" i="20"/>
  <c r="AC780" i="20"/>
  <c r="AF780" i="20" s="1"/>
  <c r="AG780" i="20" s="1"/>
  <c r="AH780" i="20"/>
  <c r="AI780" i="20"/>
  <c r="H781" i="20"/>
  <c r="I781" i="20"/>
  <c r="K781" i="20"/>
  <c r="L781" i="20"/>
  <c r="M781" i="20"/>
  <c r="O781" i="20"/>
  <c r="AC781" i="20"/>
  <c r="AF781" i="20" s="1"/>
  <c r="AG781" i="20" s="1"/>
  <c r="AH781" i="20"/>
  <c r="AI781" i="20"/>
  <c r="H782" i="20"/>
  <c r="I782" i="20"/>
  <c r="K782" i="20"/>
  <c r="L782" i="20"/>
  <c r="M782" i="20"/>
  <c r="O782" i="20"/>
  <c r="AC782" i="20"/>
  <c r="AF782" i="20" s="1"/>
  <c r="AG782" i="20" s="1"/>
  <c r="AH782" i="20"/>
  <c r="AI782" i="20"/>
  <c r="H783" i="20"/>
  <c r="I783" i="20"/>
  <c r="K783" i="20"/>
  <c r="L783" i="20"/>
  <c r="M783" i="20"/>
  <c r="O783" i="20"/>
  <c r="AC783" i="20"/>
  <c r="AF783" i="20" s="1"/>
  <c r="AG783" i="20" s="1"/>
  <c r="AH783" i="20"/>
  <c r="AI783" i="20"/>
  <c r="H784" i="20"/>
  <c r="I784" i="20"/>
  <c r="K784" i="20"/>
  <c r="L784" i="20"/>
  <c r="M784" i="20"/>
  <c r="O784" i="20"/>
  <c r="AC784" i="20"/>
  <c r="AF784" i="20" s="1"/>
  <c r="AG784" i="20" s="1"/>
  <c r="AH784" i="20"/>
  <c r="AI784" i="20"/>
  <c r="H785" i="20"/>
  <c r="I785" i="20"/>
  <c r="K785" i="20"/>
  <c r="L785" i="20"/>
  <c r="M785" i="20"/>
  <c r="O785" i="20"/>
  <c r="AC785" i="20"/>
  <c r="AF785" i="20" s="1"/>
  <c r="AG785" i="20" s="1"/>
  <c r="AH785" i="20"/>
  <c r="AI785" i="20"/>
  <c r="H786" i="20"/>
  <c r="I786" i="20"/>
  <c r="K786" i="20"/>
  <c r="L786" i="20"/>
  <c r="M786" i="20"/>
  <c r="O786" i="20"/>
  <c r="AC786" i="20"/>
  <c r="AF786" i="20" s="1"/>
  <c r="AG786" i="20" s="1"/>
  <c r="AH786" i="20"/>
  <c r="AI786" i="20"/>
  <c r="H787" i="20"/>
  <c r="I787" i="20"/>
  <c r="K787" i="20"/>
  <c r="L787" i="20"/>
  <c r="M787" i="20"/>
  <c r="O787" i="20"/>
  <c r="AC787" i="20"/>
  <c r="AF787" i="20" s="1"/>
  <c r="AG787" i="20" s="1"/>
  <c r="AH787" i="20"/>
  <c r="AI787" i="20"/>
  <c r="H788" i="20"/>
  <c r="I788" i="20"/>
  <c r="K788" i="20"/>
  <c r="L788" i="20"/>
  <c r="M788" i="20"/>
  <c r="O788" i="20"/>
  <c r="AC788" i="20"/>
  <c r="AF788" i="20" s="1"/>
  <c r="AG788" i="20" s="1"/>
  <c r="AH788" i="20"/>
  <c r="AI788" i="20"/>
  <c r="H789" i="20"/>
  <c r="I789" i="20"/>
  <c r="K789" i="20"/>
  <c r="L789" i="20"/>
  <c r="M789" i="20"/>
  <c r="O789" i="20"/>
  <c r="AC789" i="20"/>
  <c r="AF789" i="20" s="1"/>
  <c r="AG789" i="20" s="1"/>
  <c r="AH789" i="20"/>
  <c r="AI789" i="20"/>
  <c r="H790" i="20"/>
  <c r="I790" i="20"/>
  <c r="K790" i="20"/>
  <c r="L790" i="20"/>
  <c r="M790" i="20"/>
  <c r="O790" i="20"/>
  <c r="AC790" i="20"/>
  <c r="AF790" i="20" s="1"/>
  <c r="AG790" i="20" s="1"/>
  <c r="AH790" i="20"/>
  <c r="AI790" i="20"/>
  <c r="H791" i="20"/>
  <c r="I791" i="20"/>
  <c r="K791" i="20"/>
  <c r="L791" i="20"/>
  <c r="M791" i="20"/>
  <c r="O791" i="20"/>
  <c r="AC791" i="20"/>
  <c r="AF791" i="20" s="1"/>
  <c r="AG791" i="20" s="1"/>
  <c r="AH791" i="20"/>
  <c r="AI791" i="20"/>
  <c r="H792" i="20"/>
  <c r="I792" i="20"/>
  <c r="K792" i="20"/>
  <c r="L792" i="20"/>
  <c r="M792" i="20"/>
  <c r="O792" i="20"/>
  <c r="AC792" i="20"/>
  <c r="AF792" i="20" s="1"/>
  <c r="AG792" i="20" s="1"/>
  <c r="AH792" i="20"/>
  <c r="AI792" i="20"/>
  <c r="H793" i="20"/>
  <c r="I793" i="20"/>
  <c r="K793" i="20"/>
  <c r="L793" i="20"/>
  <c r="M793" i="20"/>
  <c r="O793" i="20"/>
  <c r="AC793" i="20"/>
  <c r="AF793" i="20" s="1"/>
  <c r="AG793" i="20" s="1"/>
  <c r="AH793" i="20"/>
  <c r="AI793" i="20"/>
  <c r="H794" i="20"/>
  <c r="I794" i="20"/>
  <c r="K794" i="20"/>
  <c r="L794" i="20"/>
  <c r="M794" i="20"/>
  <c r="O794" i="20"/>
  <c r="AC794" i="20"/>
  <c r="AF794" i="20" s="1"/>
  <c r="AG794" i="20" s="1"/>
  <c r="AH794" i="20"/>
  <c r="AI794" i="20"/>
  <c r="H795" i="20"/>
  <c r="I795" i="20"/>
  <c r="K795" i="20"/>
  <c r="L795" i="20"/>
  <c r="M795" i="20"/>
  <c r="O795" i="20"/>
  <c r="AC795" i="20"/>
  <c r="AF795" i="20" s="1"/>
  <c r="AG795" i="20" s="1"/>
  <c r="AH795" i="20"/>
  <c r="AI795" i="20"/>
  <c r="H796" i="20"/>
  <c r="I796" i="20"/>
  <c r="K796" i="20"/>
  <c r="L796" i="20"/>
  <c r="M796" i="20"/>
  <c r="O796" i="20"/>
  <c r="AC796" i="20"/>
  <c r="AF796" i="20" s="1"/>
  <c r="AG796" i="20" s="1"/>
  <c r="AH796" i="20"/>
  <c r="AI796" i="20"/>
  <c r="H797" i="20"/>
  <c r="I797" i="20"/>
  <c r="K797" i="20"/>
  <c r="L797" i="20"/>
  <c r="M797" i="20"/>
  <c r="O797" i="20"/>
  <c r="AC797" i="20"/>
  <c r="AF797" i="20" s="1"/>
  <c r="AG797" i="20" s="1"/>
  <c r="AH797" i="20"/>
  <c r="AI797" i="20"/>
  <c r="H798" i="20"/>
  <c r="I798" i="20"/>
  <c r="K798" i="20"/>
  <c r="L798" i="20"/>
  <c r="M798" i="20"/>
  <c r="O798" i="20"/>
  <c r="AC798" i="20"/>
  <c r="AF798" i="20" s="1"/>
  <c r="AG798" i="20" s="1"/>
  <c r="AH798" i="20"/>
  <c r="AI798" i="20"/>
  <c r="H799" i="20"/>
  <c r="I799" i="20"/>
  <c r="K799" i="20"/>
  <c r="L799" i="20"/>
  <c r="M799" i="20"/>
  <c r="O799" i="20"/>
  <c r="AC799" i="20"/>
  <c r="AF799" i="20" s="1"/>
  <c r="AG799" i="20" s="1"/>
  <c r="AH799" i="20"/>
  <c r="AI799" i="20"/>
  <c r="H800" i="20"/>
  <c r="I800" i="20"/>
  <c r="K800" i="20"/>
  <c r="L800" i="20"/>
  <c r="M800" i="20"/>
  <c r="O800" i="20"/>
  <c r="AC800" i="20"/>
  <c r="AF800" i="20" s="1"/>
  <c r="AG800" i="20" s="1"/>
  <c r="AH800" i="20"/>
  <c r="AI800" i="20"/>
  <c r="H801" i="20"/>
  <c r="I801" i="20"/>
  <c r="K801" i="20"/>
  <c r="L801" i="20"/>
  <c r="M801" i="20"/>
  <c r="O801" i="20"/>
  <c r="AC801" i="20"/>
  <c r="AF801" i="20" s="1"/>
  <c r="AG801" i="20" s="1"/>
  <c r="AH801" i="20"/>
  <c r="AI801" i="20"/>
  <c r="H802" i="20"/>
  <c r="I802" i="20"/>
  <c r="K802" i="20"/>
  <c r="L802" i="20"/>
  <c r="M802" i="20"/>
  <c r="O802" i="20"/>
  <c r="AC802" i="20"/>
  <c r="AF802" i="20" s="1"/>
  <c r="AG802" i="20" s="1"/>
  <c r="AH802" i="20"/>
  <c r="AI802" i="20"/>
  <c r="H803" i="20"/>
  <c r="I803" i="20"/>
  <c r="K803" i="20"/>
  <c r="L803" i="20"/>
  <c r="M803" i="20"/>
  <c r="O803" i="20"/>
  <c r="AC803" i="20"/>
  <c r="AF803" i="20" s="1"/>
  <c r="AG803" i="20" s="1"/>
  <c r="AH803" i="20"/>
  <c r="AI803" i="20"/>
  <c r="H804" i="20"/>
  <c r="I804" i="20"/>
  <c r="K804" i="20"/>
  <c r="L804" i="20"/>
  <c r="M804" i="20"/>
  <c r="O804" i="20"/>
  <c r="AC804" i="20"/>
  <c r="AF804" i="20" s="1"/>
  <c r="AG804" i="20" s="1"/>
  <c r="AH804" i="20"/>
  <c r="AI804" i="20"/>
  <c r="H805" i="20"/>
  <c r="I805" i="20"/>
  <c r="K805" i="20"/>
  <c r="L805" i="20"/>
  <c r="M805" i="20"/>
  <c r="O805" i="20"/>
  <c r="AC805" i="20"/>
  <c r="AF805" i="20" s="1"/>
  <c r="AG805" i="20" s="1"/>
  <c r="AH805" i="20"/>
  <c r="AI805" i="20"/>
  <c r="H806" i="20"/>
  <c r="I806" i="20"/>
  <c r="K806" i="20"/>
  <c r="L806" i="20"/>
  <c r="M806" i="20"/>
  <c r="O806" i="20"/>
  <c r="AC806" i="20"/>
  <c r="AF806" i="20" s="1"/>
  <c r="AG806" i="20" s="1"/>
  <c r="AH806" i="20"/>
  <c r="AI806" i="20"/>
  <c r="H807" i="20"/>
  <c r="I807" i="20"/>
  <c r="K807" i="20"/>
  <c r="L807" i="20"/>
  <c r="M807" i="20"/>
  <c r="O807" i="20"/>
  <c r="AC807" i="20"/>
  <c r="AF807" i="20" s="1"/>
  <c r="AG807" i="20" s="1"/>
  <c r="AH807" i="20"/>
  <c r="AI807" i="20"/>
  <c r="H808" i="20"/>
  <c r="I808" i="20"/>
  <c r="K808" i="20"/>
  <c r="L808" i="20"/>
  <c r="M808" i="20"/>
  <c r="O808" i="20"/>
  <c r="AC808" i="20"/>
  <c r="AF808" i="20" s="1"/>
  <c r="AG808" i="20" s="1"/>
  <c r="AH808" i="20"/>
  <c r="AI808" i="20"/>
  <c r="H809" i="20"/>
  <c r="I809" i="20"/>
  <c r="K809" i="20"/>
  <c r="L809" i="20"/>
  <c r="M809" i="20"/>
  <c r="O809" i="20"/>
  <c r="AC809" i="20"/>
  <c r="AF809" i="20" s="1"/>
  <c r="AG809" i="20" s="1"/>
  <c r="AH809" i="20"/>
  <c r="AI809" i="20"/>
  <c r="H810" i="20"/>
  <c r="I810" i="20"/>
  <c r="K810" i="20"/>
  <c r="L810" i="20"/>
  <c r="M810" i="20"/>
  <c r="O810" i="20"/>
  <c r="AC810" i="20"/>
  <c r="AF810" i="20" s="1"/>
  <c r="AG810" i="20" s="1"/>
  <c r="AH810" i="20"/>
  <c r="AI810" i="20"/>
  <c r="H811" i="20"/>
  <c r="I811" i="20"/>
  <c r="K811" i="20"/>
  <c r="L811" i="20"/>
  <c r="M811" i="20"/>
  <c r="O811" i="20"/>
  <c r="AC811" i="20"/>
  <c r="AF811" i="20" s="1"/>
  <c r="AG811" i="20" s="1"/>
  <c r="AH811" i="20"/>
  <c r="AI811" i="20"/>
  <c r="H812" i="20"/>
  <c r="I812" i="20"/>
  <c r="K812" i="20"/>
  <c r="L812" i="20"/>
  <c r="M812" i="20"/>
  <c r="O812" i="20"/>
  <c r="AC812" i="20"/>
  <c r="AF812" i="20" s="1"/>
  <c r="AG812" i="20" s="1"/>
  <c r="AH812" i="20"/>
  <c r="AI812" i="20"/>
  <c r="H813" i="20"/>
  <c r="I813" i="20"/>
  <c r="K813" i="20"/>
  <c r="L813" i="20"/>
  <c r="M813" i="20"/>
  <c r="O813" i="20"/>
  <c r="AC813" i="20"/>
  <c r="AF813" i="20" s="1"/>
  <c r="AG813" i="20" s="1"/>
  <c r="AH813" i="20"/>
  <c r="AI813" i="20"/>
  <c r="H814" i="20"/>
  <c r="I814" i="20"/>
  <c r="K814" i="20"/>
  <c r="L814" i="20"/>
  <c r="M814" i="20"/>
  <c r="O814" i="20"/>
  <c r="AC814" i="20"/>
  <c r="AF814" i="20" s="1"/>
  <c r="AG814" i="20" s="1"/>
  <c r="AH814" i="20"/>
  <c r="AI814" i="20"/>
  <c r="H815" i="20"/>
  <c r="I815" i="20"/>
  <c r="K815" i="20"/>
  <c r="L815" i="20"/>
  <c r="M815" i="20"/>
  <c r="O815" i="20"/>
  <c r="AC815" i="20"/>
  <c r="AF815" i="20" s="1"/>
  <c r="AG815" i="20" s="1"/>
  <c r="AH815" i="20"/>
  <c r="AI815" i="20"/>
  <c r="H816" i="20"/>
  <c r="I816" i="20"/>
  <c r="K816" i="20"/>
  <c r="L816" i="20"/>
  <c r="M816" i="20"/>
  <c r="O816" i="20"/>
  <c r="AC816" i="20"/>
  <c r="AF816" i="20" s="1"/>
  <c r="AG816" i="20" s="1"/>
  <c r="AH816" i="20"/>
  <c r="AI816" i="20"/>
  <c r="H817" i="20"/>
  <c r="I817" i="20"/>
  <c r="K817" i="20"/>
  <c r="L817" i="20"/>
  <c r="M817" i="20"/>
  <c r="O817" i="20"/>
  <c r="AC817" i="20"/>
  <c r="AF817" i="20" s="1"/>
  <c r="AG817" i="20" s="1"/>
  <c r="AH817" i="20"/>
  <c r="AI817" i="20"/>
  <c r="H818" i="20"/>
  <c r="I818" i="20"/>
  <c r="K818" i="20"/>
  <c r="L818" i="20"/>
  <c r="M818" i="20"/>
  <c r="O818" i="20"/>
  <c r="AC818" i="20"/>
  <c r="AF818" i="20" s="1"/>
  <c r="AG818" i="20" s="1"/>
  <c r="AH818" i="20"/>
  <c r="AI818" i="20"/>
  <c r="H819" i="20"/>
  <c r="I819" i="20"/>
  <c r="K819" i="20"/>
  <c r="L819" i="20"/>
  <c r="M819" i="20"/>
  <c r="O819" i="20"/>
  <c r="AC819" i="20"/>
  <c r="AF819" i="20" s="1"/>
  <c r="AG819" i="20" s="1"/>
  <c r="AH819" i="20"/>
  <c r="AI819" i="20"/>
  <c r="H820" i="20"/>
  <c r="I820" i="20"/>
  <c r="K820" i="20"/>
  <c r="L820" i="20"/>
  <c r="M820" i="20"/>
  <c r="O820" i="20"/>
  <c r="AC820" i="20"/>
  <c r="AF820" i="20" s="1"/>
  <c r="AG820" i="20" s="1"/>
  <c r="AH820" i="20"/>
  <c r="AI820" i="20"/>
  <c r="H821" i="20"/>
  <c r="I821" i="20"/>
  <c r="K821" i="20"/>
  <c r="L821" i="20"/>
  <c r="M821" i="20"/>
  <c r="O821" i="20"/>
  <c r="AC821" i="20"/>
  <c r="AF821" i="20" s="1"/>
  <c r="AG821" i="20" s="1"/>
  <c r="AH821" i="20"/>
  <c r="AI821" i="20"/>
  <c r="H822" i="20"/>
  <c r="I822" i="20"/>
  <c r="K822" i="20"/>
  <c r="L822" i="20"/>
  <c r="M822" i="20"/>
  <c r="O822" i="20"/>
  <c r="AC822" i="20"/>
  <c r="AF822" i="20" s="1"/>
  <c r="AG822" i="20" s="1"/>
  <c r="AH822" i="20"/>
  <c r="AI822" i="20"/>
  <c r="H823" i="20"/>
  <c r="I823" i="20"/>
  <c r="K823" i="20"/>
  <c r="L823" i="20"/>
  <c r="M823" i="20"/>
  <c r="O823" i="20"/>
  <c r="AC823" i="20"/>
  <c r="AF823" i="20" s="1"/>
  <c r="AG823" i="20" s="1"/>
  <c r="AH823" i="20"/>
  <c r="AI823" i="20"/>
  <c r="H824" i="20"/>
  <c r="I824" i="20"/>
  <c r="K824" i="20"/>
  <c r="L824" i="20"/>
  <c r="M824" i="20"/>
  <c r="O824" i="20"/>
  <c r="AC824" i="20"/>
  <c r="AF824" i="20" s="1"/>
  <c r="AG824" i="20" s="1"/>
  <c r="AH824" i="20"/>
  <c r="AI824" i="20"/>
  <c r="H825" i="20"/>
  <c r="I825" i="20"/>
  <c r="K825" i="20"/>
  <c r="L825" i="20"/>
  <c r="M825" i="20"/>
  <c r="O825" i="20"/>
  <c r="AC825" i="20"/>
  <c r="AF825" i="20" s="1"/>
  <c r="AG825" i="20" s="1"/>
  <c r="AH825" i="20"/>
  <c r="AI825" i="20"/>
  <c r="H826" i="20"/>
  <c r="I826" i="20"/>
  <c r="K826" i="20"/>
  <c r="L826" i="20"/>
  <c r="M826" i="20"/>
  <c r="O826" i="20"/>
  <c r="AC826" i="20"/>
  <c r="AF826" i="20" s="1"/>
  <c r="AG826" i="20" s="1"/>
  <c r="AH826" i="20"/>
  <c r="AI826" i="20"/>
  <c r="H827" i="20"/>
  <c r="I827" i="20"/>
  <c r="K827" i="20"/>
  <c r="L827" i="20"/>
  <c r="M827" i="20"/>
  <c r="O827" i="20"/>
  <c r="AC827" i="20"/>
  <c r="AF827" i="20" s="1"/>
  <c r="AG827" i="20" s="1"/>
  <c r="AH827" i="20"/>
  <c r="AI827" i="20"/>
  <c r="H828" i="20"/>
  <c r="I828" i="20"/>
  <c r="K828" i="20"/>
  <c r="L828" i="20"/>
  <c r="M828" i="20"/>
  <c r="O828" i="20"/>
  <c r="AC828" i="20"/>
  <c r="AF828" i="20" s="1"/>
  <c r="AG828" i="20" s="1"/>
  <c r="AH828" i="20"/>
  <c r="AI828" i="20"/>
  <c r="H829" i="20"/>
  <c r="I829" i="20"/>
  <c r="K829" i="20"/>
  <c r="L829" i="20"/>
  <c r="M829" i="20"/>
  <c r="O829" i="20"/>
  <c r="AC829" i="20"/>
  <c r="AF829" i="20" s="1"/>
  <c r="AG829" i="20" s="1"/>
  <c r="AH829" i="20"/>
  <c r="AI829" i="20"/>
  <c r="H830" i="20"/>
  <c r="I830" i="20"/>
  <c r="K830" i="20"/>
  <c r="L830" i="20"/>
  <c r="M830" i="20"/>
  <c r="O830" i="20"/>
  <c r="AC830" i="20"/>
  <c r="AF830" i="20" s="1"/>
  <c r="AG830" i="20" s="1"/>
  <c r="AH830" i="20"/>
  <c r="AI830" i="20"/>
  <c r="H831" i="20"/>
  <c r="I831" i="20"/>
  <c r="K831" i="20"/>
  <c r="L831" i="20"/>
  <c r="M831" i="20"/>
  <c r="O831" i="20"/>
  <c r="AC831" i="20"/>
  <c r="AF831" i="20" s="1"/>
  <c r="AG831" i="20" s="1"/>
  <c r="AH831" i="20"/>
  <c r="AI831" i="20"/>
  <c r="H832" i="20"/>
  <c r="I832" i="20"/>
  <c r="K832" i="20"/>
  <c r="L832" i="20"/>
  <c r="M832" i="20"/>
  <c r="O832" i="20"/>
  <c r="AC832" i="20"/>
  <c r="AF832" i="20" s="1"/>
  <c r="AG832" i="20" s="1"/>
  <c r="AH832" i="20"/>
  <c r="AI832" i="20"/>
  <c r="H833" i="20"/>
  <c r="I833" i="20"/>
  <c r="K833" i="20"/>
  <c r="L833" i="20"/>
  <c r="M833" i="20"/>
  <c r="O833" i="20"/>
  <c r="AC833" i="20"/>
  <c r="AF833" i="20" s="1"/>
  <c r="AG833" i="20" s="1"/>
  <c r="AH833" i="20"/>
  <c r="AI833" i="20"/>
  <c r="H834" i="20"/>
  <c r="I834" i="20"/>
  <c r="K834" i="20"/>
  <c r="L834" i="20"/>
  <c r="M834" i="20"/>
  <c r="O834" i="20"/>
  <c r="AC834" i="20"/>
  <c r="AF834" i="20" s="1"/>
  <c r="AG834" i="20" s="1"/>
  <c r="AH834" i="20"/>
  <c r="AI834" i="20"/>
  <c r="H835" i="20"/>
  <c r="I835" i="20"/>
  <c r="K835" i="20"/>
  <c r="L835" i="20"/>
  <c r="M835" i="20"/>
  <c r="O835" i="20"/>
  <c r="AC835" i="20"/>
  <c r="AF835" i="20" s="1"/>
  <c r="AG835" i="20" s="1"/>
  <c r="AH835" i="20"/>
  <c r="AI835" i="20"/>
  <c r="H836" i="20"/>
  <c r="I836" i="20"/>
  <c r="K836" i="20"/>
  <c r="L836" i="20"/>
  <c r="M836" i="20"/>
  <c r="O836" i="20"/>
  <c r="AC836" i="20"/>
  <c r="AF836" i="20" s="1"/>
  <c r="AG836" i="20" s="1"/>
  <c r="AH836" i="20"/>
  <c r="AI836" i="20"/>
  <c r="H837" i="20"/>
  <c r="I837" i="20"/>
  <c r="K837" i="20"/>
  <c r="L837" i="20"/>
  <c r="M837" i="20"/>
  <c r="O837" i="20"/>
  <c r="AC837" i="20"/>
  <c r="AF837" i="20" s="1"/>
  <c r="AG837" i="20" s="1"/>
  <c r="AH837" i="20"/>
  <c r="AI837" i="20"/>
  <c r="H838" i="20"/>
  <c r="I838" i="20"/>
  <c r="K838" i="20"/>
  <c r="L838" i="20"/>
  <c r="M838" i="20"/>
  <c r="O838" i="20"/>
  <c r="AC838" i="20"/>
  <c r="AF838" i="20" s="1"/>
  <c r="AG838" i="20" s="1"/>
  <c r="AH838" i="20"/>
  <c r="AI838" i="20"/>
  <c r="H839" i="20"/>
  <c r="I839" i="20"/>
  <c r="K839" i="20"/>
  <c r="L839" i="20"/>
  <c r="M839" i="20"/>
  <c r="O839" i="20"/>
  <c r="AC839" i="20"/>
  <c r="AF839" i="20" s="1"/>
  <c r="AG839" i="20" s="1"/>
  <c r="AH839" i="20"/>
  <c r="AI839" i="20"/>
  <c r="H840" i="20"/>
  <c r="I840" i="20"/>
  <c r="K840" i="20"/>
  <c r="L840" i="20"/>
  <c r="M840" i="20"/>
  <c r="O840" i="20"/>
  <c r="AC840" i="20"/>
  <c r="AF840" i="20" s="1"/>
  <c r="AG840" i="20" s="1"/>
  <c r="AH840" i="20"/>
  <c r="AI840" i="20"/>
  <c r="H841" i="20"/>
  <c r="I841" i="20"/>
  <c r="K841" i="20"/>
  <c r="L841" i="20"/>
  <c r="M841" i="20"/>
  <c r="O841" i="20"/>
  <c r="AC841" i="20"/>
  <c r="AF841" i="20" s="1"/>
  <c r="AG841" i="20" s="1"/>
  <c r="AH841" i="20"/>
  <c r="AI841" i="20"/>
  <c r="H842" i="20"/>
  <c r="I842" i="20"/>
  <c r="K842" i="20"/>
  <c r="L842" i="20"/>
  <c r="M842" i="20"/>
  <c r="O842" i="20"/>
  <c r="AC842" i="20"/>
  <c r="AF842" i="20" s="1"/>
  <c r="AG842" i="20" s="1"/>
  <c r="AH842" i="20"/>
  <c r="AI842" i="20"/>
  <c r="H843" i="20"/>
  <c r="I843" i="20"/>
  <c r="K843" i="20"/>
  <c r="L843" i="20"/>
  <c r="M843" i="20"/>
  <c r="O843" i="20"/>
  <c r="AC843" i="20"/>
  <c r="AF843" i="20" s="1"/>
  <c r="AG843" i="20" s="1"/>
  <c r="AH843" i="20"/>
  <c r="AI843" i="20"/>
  <c r="H844" i="20"/>
  <c r="I844" i="20"/>
  <c r="K844" i="20"/>
  <c r="L844" i="20"/>
  <c r="M844" i="20"/>
  <c r="O844" i="20"/>
  <c r="AC844" i="20"/>
  <c r="AF844" i="20" s="1"/>
  <c r="AG844" i="20" s="1"/>
  <c r="AH844" i="20"/>
  <c r="AI844" i="20"/>
  <c r="H845" i="20"/>
  <c r="I845" i="20"/>
  <c r="K845" i="20"/>
  <c r="L845" i="20"/>
  <c r="M845" i="20"/>
  <c r="O845" i="20"/>
  <c r="AC845" i="20"/>
  <c r="AF845" i="20" s="1"/>
  <c r="AG845" i="20" s="1"/>
  <c r="AH845" i="20"/>
  <c r="AI845" i="20"/>
  <c r="H846" i="20"/>
  <c r="I846" i="20"/>
  <c r="K846" i="20"/>
  <c r="L846" i="20"/>
  <c r="M846" i="20"/>
  <c r="O846" i="20"/>
  <c r="AC846" i="20"/>
  <c r="AF846" i="20" s="1"/>
  <c r="AG846" i="20" s="1"/>
  <c r="AH846" i="20"/>
  <c r="AI846" i="20"/>
  <c r="H847" i="20"/>
  <c r="I847" i="20"/>
  <c r="K847" i="20"/>
  <c r="L847" i="20"/>
  <c r="M847" i="20"/>
  <c r="O847" i="20"/>
  <c r="AC847" i="20"/>
  <c r="AF847" i="20" s="1"/>
  <c r="AG847" i="20" s="1"/>
  <c r="AH847" i="20"/>
  <c r="AI847" i="20"/>
  <c r="H848" i="20"/>
  <c r="I848" i="20"/>
  <c r="K848" i="20"/>
  <c r="L848" i="20"/>
  <c r="M848" i="20"/>
  <c r="O848" i="20"/>
  <c r="AC848" i="20"/>
  <c r="AF848" i="20" s="1"/>
  <c r="AG848" i="20" s="1"/>
  <c r="AH848" i="20"/>
  <c r="AI848" i="20"/>
  <c r="H849" i="20"/>
  <c r="I849" i="20"/>
  <c r="K849" i="20"/>
  <c r="L849" i="20"/>
  <c r="M849" i="20"/>
  <c r="O849" i="20"/>
  <c r="AC849" i="20"/>
  <c r="AF849" i="20" s="1"/>
  <c r="AG849" i="20" s="1"/>
  <c r="AH849" i="20"/>
  <c r="AI849" i="20"/>
  <c r="H850" i="20"/>
  <c r="I850" i="20"/>
  <c r="K850" i="20"/>
  <c r="L850" i="20"/>
  <c r="M850" i="20"/>
  <c r="O850" i="20"/>
  <c r="AC850" i="20"/>
  <c r="AF850" i="20" s="1"/>
  <c r="AG850" i="20" s="1"/>
  <c r="AH850" i="20"/>
  <c r="AI850" i="20"/>
  <c r="H851" i="20"/>
  <c r="I851" i="20"/>
  <c r="K851" i="20"/>
  <c r="L851" i="20"/>
  <c r="M851" i="20"/>
  <c r="O851" i="20"/>
  <c r="AC851" i="20"/>
  <c r="AF851" i="20" s="1"/>
  <c r="AG851" i="20" s="1"/>
  <c r="AH851" i="20"/>
  <c r="AI851" i="20"/>
  <c r="H852" i="20"/>
  <c r="I852" i="20"/>
  <c r="K852" i="20"/>
  <c r="L852" i="20"/>
  <c r="M852" i="20"/>
  <c r="O852" i="20"/>
  <c r="AC852" i="20"/>
  <c r="AF852" i="20" s="1"/>
  <c r="AG852" i="20" s="1"/>
  <c r="AH852" i="20"/>
  <c r="AI852" i="20"/>
  <c r="H853" i="20"/>
  <c r="I853" i="20"/>
  <c r="K853" i="20"/>
  <c r="L853" i="20"/>
  <c r="M853" i="20"/>
  <c r="O853" i="20"/>
  <c r="AC853" i="20"/>
  <c r="AF853" i="20" s="1"/>
  <c r="AG853" i="20" s="1"/>
  <c r="AH853" i="20"/>
  <c r="AI853" i="20"/>
  <c r="H854" i="20"/>
  <c r="I854" i="20"/>
  <c r="K854" i="20"/>
  <c r="L854" i="20"/>
  <c r="M854" i="20"/>
  <c r="O854" i="20"/>
  <c r="AC854" i="20"/>
  <c r="AF854" i="20" s="1"/>
  <c r="AG854" i="20" s="1"/>
  <c r="AH854" i="20"/>
  <c r="AI854" i="20"/>
  <c r="H855" i="20"/>
  <c r="I855" i="20"/>
  <c r="K855" i="20"/>
  <c r="L855" i="20"/>
  <c r="M855" i="20"/>
  <c r="O855" i="20"/>
  <c r="AC855" i="20"/>
  <c r="AF855" i="20" s="1"/>
  <c r="AG855" i="20" s="1"/>
  <c r="AH855" i="20"/>
  <c r="AI855" i="20"/>
  <c r="H856" i="20"/>
  <c r="I856" i="20"/>
  <c r="K856" i="20"/>
  <c r="L856" i="20"/>
  <c r="M856" i="20"/>
  <c r="O856" i="20"/>
  <c r="AC856" i="20"/>
  <c r="AF856" i="20" s="1"/>
  <c r="AG856" i="20" s="1"/>
  <c r="AH856" i="20"/>
  <c r="AI856" i="20"/>
  <c r="H857" i="20"/>
  <c r="I857" i="20"/>
  <c r="K857" i="20"/>
  <c r="L857" i="20"/>
  <c r="M857" i="20"/>
  <c r="O857" i="20"/>
  <c r="AC857" i="20"/>
  <c r="AF857" i="20" s="1"/>
  <c r="AG857" i="20" s="1"/>
  <c r="AH857" i="20"/>
  <c r="AI857" i="20"/>
  <c r="H858" i="20"/>
  <c r="I858" i="20"/>
  <c r="K858" i="20"/>
  <c r="L858" i="20"/>
  <c r="M858" i="20"/>
  <c r="O858" i="20"/>
  <c r="AC858" i="20"/>
  <c r="AF858" i="20" s="1"/>
  <c r="AG858" i="20" s="1"/>
  <c r="AH858" i="20"/>
  <c r="AI858" i="20"/>
  <c r="H859" i="20"/>
  <c r="I859" i="20"/>
  <c r="K859" i="20"/>
  <c r="L859" i="20"/>
  <c r="M859" i="20"/>
  <c r="O859" i="20"/>
  <c r="AC859" i="20"/>
  <c r="AF859" i="20" s="1"/>
  <c r="AG859" i="20" s="1"/>
  <c r="AH859" i="20"/>
  <c r="AI859" i="20"/>
  <c r="H860" i="20"/>
  <c r="I860" i="20"/>
  <c r="K860" i="20"/>
  <c r="L860" i="20"/>
  <c r="M860" i="20"/>
  <c r="O860" i="20"/>
  <c r="AC860" i="20"/>
  <c r="AF860" i="20" s="1"/>
  <c r="AG860" i="20" s="1"/>
  <c r="AH860" i="20"/>
  <c r="AI860" i="20"/>
  <c r="H861" i="20"/>
  <c r="I861" i="20"/>
  <c r="K861" i="20"/>
  <c r="L861" i="20"/>
  <c r="M861" i="20"/>
  <c r="O861" i="20"/>
  <c r="AC861" i="20"/>
  <c r="AF861" i="20" s="1"/>
  <c r="AG861" i="20" s="1"/>
  <c r="AH861" i="20"/>
  <c r="AI861" i="20"/>
  <c r="H862" i="20"/>
  <c r="I862" i="20"/>
  <c r="K862" i="20"/>
  <c r="L862" i="20"/>
  <c r="M862" i="20"/>
  <c r="O862" i="20"/>
  <c r="AC862" i="20"/>
  <c r="AF862" i="20" s="1"/>
  <c r="AG862" i="20" s="1"/>
  <c r="AH862" i="20"/>
  <c r="AI862" i="20"/>
  <c r="H863" i="20"/>
  <c r="I863" i="20"/>
  <c r="K863" i="20"/>
  <c r="L863" i="20"/>
  <c r="M863" i="20"/>
  <c r="O863" i="20"/>
  <c r="AC863" i="20"/>
  <c r="AF863" i="20" s="1"/>
  <c r="AG863" i="20" s="1"/>
  <c r="AH863" i="20"/>
  <c r="AI863" i="20"/>
  <c r="H864" i="20"/>
  <c r="I864" i="20"/>
  <c r="K864" i="20"/>
  <c r="L864" i="20"/>
  <c r="M864" i="20"/>
  <c r="O864" i="20"/>
  <c r="AC864" i="20"/>
  <c r="AF864" i="20" s="1"/>
  <c r="AG864" i="20" s="1"/>
  <c r="AH864" i="20"/>
  <c r="AI864" i="20"/>
  <c r="H865" i="20"/>
  <c r="I865" i="20"/>
  <c r="K865" i="20"/>
  <c r="L865" i="20"/>
  <c r="M865" i="20"/>
  <c r="O865" i="20"/>
  <c r="AC865" i="20"/>
  <c r="AF865" i="20" s="1"/>
  <c r="AG865" i="20" s="1"/>
  <c r="AH865" i="20"/>
  <c r="AI865" i="20"/>
  <c r="H866" i="20"/>
  <c r="I866" i="20"/>
  <c r="K866" i="20"/>
  <c r="L866" i="20"/>
  <c r="M866" i="20"/>
  <c r="O866" i="20"/>
  <c r="AC866" i="20"/>
  <c r="AF866" i="20" s="1"/>
  <c r="AG866" i="20" s="1"/>
  <c r="AH866" i="20"/>
  <c r="AI866" i="20"/>
  <c r="H867" i="20"/>
  <c r="I867" i="20"/>
  <c r="K867" i="20"/>
  <c r="L867" i="20"/>
  <c r="M867" i="20"/>
  <c r="O867" i="20"/>
  <c r="AC867" i="20"/>
  <c r="AF867" i="20" s="1"/>
  <c r="AG867" i="20" s="1"/>
  <c r="AH867" i="20"/>
  <c r="AI867" i="20"/>
  <c r="H868" i="20"/>
  <c r="I868" i="20"/>
  <c r="K868" i="20"/>
  <c r="L868" i="20"/>
  <c r="M868" i="20"/>
  <c r="O868" i="20"/>
  <c r="AC868" i="20"/>
  <c r="AF868" i="20" s="1"/>
  <c r="AG868" i="20" s="1"/>
  <c r="AH868" i="20"/>
  <c r="AI868" i="20"/>
  <c r="H869" i="20"/>
  <c r="I869" i="20"/>
  <c r="K869" i="20"/>
  <c r="L869" i="20"/>
  <c r="M869" i="20"/>
  <c r="O869" i="20"/>
  <c r="AC869" i="20"/>
  <c r="AF869" i="20" s="1"/>
  <c r="AG869" i="20" s="1"/>
  <c r="AH869" i="20"/>
  <c r="AI869" i="20"/>
  <c r="H870" i="20"/>
  <c r="I870" i="20"/>
  <c r="K870" i="20"/>
  <c r="L870" i="20"/>
  <c r="M870" i="20"/>
  <c r="O870" i="20"/>
  <c r="AC870" i="20"/>
  <c r="AF870" i="20" s="1"/>
  <c r="AG870" i="20" s="1"/>
  <c r="AH870" i="20"/>
  <c r="AI870" i="20"/>
  <c r="H871" i="20"/>
  <c r="I871" i="20"/>
  <c r="K871" i="20"/>
  <c r="L871" i="20"/>
  <c r="M871" i="20"/>
  <c r="O871" i="20"/>
  <c r="AC871" i="20"/>
  <c r="AF871" i="20" s="1"/>
  <c r="AG871" i="20" s="1"/>
  <c r="AH871" i="20"/>
  <c r="AI871" i="20"/>
  <c r="H872" i="20"/>
  <c r="I872" i="20"/>
  <c r="K872" i="20"/>
  <c r="L872" i="20"/>
  <c r="M872" i="20"/>
  <c r="O872" i="20"/>
  <c r="AC872" i="20"/>
  <c r="AF872" i="20" s="1"/>
  <c r="AG872" i="20" s="1"/>
  <c r="AH872" i="20"/>
  <c r="AI872" i="20"/>
  <c r="H873" i="20"/>
  <c r="I873" i="20"/>
  <c r="K873" i="20"/>
  <c r="L873" i="20"/>
  <c r="M873" i="20"/>
  <c r="O873" i="20"/>
  <c r="AC873" i="20"/>
  <c r="AF873" i="20" s="1"/>
  <c r="AG873" i="20" s="1"/>
  <c r="AH873" i="20"/>
  <c r="AI873" i="20"/>
  <c r="H874" i="20"/>
  <c r="I874" i="20"/>
  <c r="K874" i="20"/>
  <c r="L874" i="20"/>
  <c r="M874" i="20"/>
  <c r="O874" i="20"/>
  <c r="AC874" i="20"/>
  <c r="AF874" i="20" s="1"/>
  <c r="AG874" i="20" s="1"/>
  <c r="AH874" i="20"/>
  <c r="AI874" i="20"/>
  <c r="H875" i="20"/>
  <c r="I875" i="20"/>
  <c r="K875" i="20"/>
  <c r="L875" i="20"/>
  <c r="M875" i="20"/>
  <c r="O875" i="20"/>
  <c r="AC875" i="20"/>
  <c r="AF875" i="20" s="1"/>
  <c r="AG875" i="20" s="1"/>
  <c r="AH875" i="20"/>
  <c r="AI875" i="20"/>
  <c r="H876" i="20"/>
  <c r="I876" i="20"/>
  <c r="K876" i="20"/>
  <c r="L876" i="20"/>
  <c r="M876" i="20"/>
  <c r="O876" i="20"/>
  <c r="AC876" i="20"/>
  <c r="AF876" i="20" s="1"/>
  <c r="AG876" i="20" s="1"/>
  <c r="AH876" i="20"/>
  <c r="AI876" i="20"/>
  <c r="H877" i="20"/>
  <c r="I877" i="20"/>
  <c r="K877" i="20"/>
  <c r="L877" i="20"/>
  <c r="M877" i="20"/>
  <c r="O877" i="20"/>
  <c r="AC877" i="20"/>
  <c r="AF877" i="20" s="1"/>
  <c r="AG877" i="20" s="1"/>
  <c r="AH877" i="20"/>
  <c r="AI877" i="20"/>
  <c r="H878" i="20"/>
  <c r="I878" i="20"/>
  <c r="K878" i="20"/>
  <c r="L878" i="20"/>
  <c r="M878" i="20"/>
  <c r="O878" i="20"/>
  <c r="AC878" i="20"/>
  <c r="AF878" i="20" s="1"/>
  <c r="AG878" i="20" s="1"/>
  <c r="AH878" i="20"/>
  <c r="AI878" i="20"/>
  <c r="H879" i="20"/>
  <c r="I879" i="20"/>
  <c r="K879" i="20"/>
  <c r="L879" i="20"/>
  <c r="M879" i="20"/>
  <c r="O879" i="20"/>
  <c r="AC879" i="20"/>
  <c r="AF879" i="20" s="1"/>
  <c r="AG879" i="20" s="1"/>
  <c r="AH879" i="20"/>
  <c r="AI879" i="20"/>
  <c r="H880" i="20"/>
  <c r="I880" i="20"/>
  <c r="K880" i="20"/>
  <c r="L880" i="20"/>
  <c r="M880" i="20"/>
  <c r="O880" i="20"/>
  <c r="AC880" i="20"/>
  <c r="AF880" i="20" s="1"/>
  <c r="AG880" i="20" s="1"/>
  <c r="AH880" i="20"/>
  <c r="AI880" i="20"/>
  <c r="H881" i="20"/>
  <c r="I881" i="20"/>
  <c r="K881" i="20"/>
  <c r="L881" i="20"/>
  <c r="M881" i="20"/>
  <c r="O881" i="20"/>
  <c r="AC881" i="20"/>
  <c r="AF881" i="20" s="1"/>
  <c r="AG881" i="20" s="1"/>
  <c r="AH881" i="20"/>
  <c r="AI881" i="20"/>
  <c r="H882" i="20"/>
  <c r="I882" i="20"/>
  <c r="K882" i="20"/>
  <c r="L882" i="20"/>
  <c r="M882" i="20"/>
  <c r="O882" i="20"/>
  <c r="AC882" i="20"/>
  <c r="AF882" i="20" s="1"/>
  <c r="AG882" i="20" s="1"/>
  <c r="AH882" i="20"/>
  <c r="AI882" i="20"/>
  <c r="H883" i="20"/>
  <c r="I883" i="20"/>
  <c r="K883" i="20"/>
  <c r="L883" i="20"/>
  <c r="M883" i="20"/>
  <c r="O883" i="20"/>
  <c r="AC883" i="20"/>
  <c r="AF883" i="20" s="1"/>
  <c r="AG883" i="20" s="1"/>
  <c r="AH883" i="20"/>
  <c r="AI883" i="20"/>
  <c r="H884" i="20"/>
  <c r="I884" i="20"/>
  <c r="K884" i="20"/>
  <c r="L884" i="20"/>
  <c r="M884" i="20"/>
  <c r="O884" i="20"/>
  <c r="AC884" i="20"/>
  <c r="AF884" i="20" s="1"/>
  <c r="AG884" i="20" s="1"/>
  <c r="AH884" i="20"/>
  <c r="AI884" i="20"/>
  <c r="H885" i="20"/>
  <c r="I885" i="20"/>
  <c r="K885" i="20"/>
  <c r="L885" i="20"/>
  <c r="M885" i="20"/>
  <c r="O885" i="20"/>
  <c r="AC885" i="20"/>
  <c r="AF885" i="20" s="1"/>
  <c r="AG885" i="20" s="1"/>
  <c r="AH885" i="20"/>
  <c r="AI885" i="20"/>
  <c r="H886" i="20"/>
  <c r="I886" i="20"/>
  <c r="K886" i="20"/>
  <c r="L886" i="20"/>
  <c r="M886" i="20"/>
  <c r="O886" i="20"/>
  <c r="AC886" i="20"/>
  <c r="AF886" i="20" s="1"/>
  <c r="AG886" i="20" s="1"/>
  <c r="AH886" i="20"/>
  <c r="AI886" i="20"/>
  <c r="H887" i="20"/>
  <c r="I887" i="20"/>
  <c r="K887" i="20"/>
  <c r="L887" i="20"/>
  <c r="M887" i="20"/>
  <c r="O887" i="20"/>
  <c r="AC887" i="20"/>
  <c r="AF887" i="20" s="1"/>
  <c r="AG887" i="20" s="1"/>
  <c r="AH887" i="20"/>
  <c r="AI887" i="20"/>
  <c r="H888" i="20"/>
  <c r="I888" i="20"/>
  <c r="K888" i="20"/>
  <c r="L888" i="20"/>
  <c r="M888" i="20"/>
  <c r="O888" i="20"/>
  <c r="AC888" i="20"/>
  <c r="AF888" i="20" s="1"/>
  <c r="AG888" i="20" s="1"/>
  <c r="AH888" i="20"/>
  <c r="AI888" i="20"/>
  <c r="H889" i="20"/>
  <c r="I889" i="20"/>
  <c r="K889" i="20"/>
  <c r="L889" i="20"/>
  <c r="M889" i="20"/>
  <c r="O889" i="20"/>
  <c r="AC889" i="20"/>
  <c r="AF889" i="20" s="1"/>
  <c r="AG889" i="20" s="1"/>
  <c r="AH889" i="20"/>
  <c r="AI889" i="20"/>
  <c r="H890" i="20"/>
  <c r="I890" i="20"/>
  <c r="K890" i="20"/>
  <c r="L890" i="20"/>
  <c r="M890" i="20"/>
  <c r="O890" i="20"/>
  <c r="AC890" i="20"/>
  <c r="AF890" i="20" s="1"/>
  <c r="AG890" i="20" s="1"/>
  <c r="AH890" i="20"/>
  <c r="AI890" i="20"/>
  <c r="H891" i="20"/>
  <c r="I891" i="20"/>
  <c r="K891" i="20"/>
  <c r="L891" i="20"/>
  <c r="M891" i="20"/>
  <c r="O891" i="20"/>
  <c r="AC891" i="20"/>
  <c r="AF891" i="20" s="1"/>
  <c r="AG891" i="20" s="1"/>
  <c r="AH891" i="20"/>
  <c r="AI891" i="20"/>
  <c r="H892" i="20"/>
  <c r="I892" i="20"/>
  <c r="K892" i="20"/>
  <c r="L892" i="20"/>
  <c r="M892" i="20"/>
  <c r="O892" i="20"/>
  <c r="AC892" i="20"/>
  <c r="AF892" i="20" s="1"/>
  <c r="AG892" i="20" s="1"/>
  <c r="AH892" i="20"/>
  <c r="AI892" i="20"/>
  <c r="H893" i="20"/>
  <c r="I893" i="20"/>
  <c r="K893" i="20"/>
  <c r="L893" i="20"/>
  <c r="M893" i="20"/>
  <c r="O893" i="20"/>
  <c r="AC893" i="20"/>
  <c r="AF893" i="20" s="1"/>
  <c r="AG893" i="20" s="1"/>
  <c r="AH893" i="20"/>
  <c r="AI893" i="20"/>
  <c r="H894" i="20"/>
  <c r="I894" i="20"/>
  <c r="K894" i="20"/>
  <c r="L894" i="20"/>
  <c r="M894" i="20"/>
  <c r="O894" i="20"/>
  <c r="AC894" i="20"/>
  <c r="AF894" i="20" s="1"/>
  <c r="AG894" i="20" s="1"/>
  <c r="AH894" i="20"/>
  <c r="AI894" i="20"/>
  <c r="H895" i="20"/>
  <c r="I895" i="20"/>
  <c r="K895" i="20"/>
  <c r="L895" i="20"/>
  <c r="M895" i="20"/>
  <c r="O895" i="20"/>
  <c r="AC895" i="20"/>
  <c r="AF895" i="20" s="1"/>
  <c r="AG895" i="20" s="1"/>
  <c r="AH895" i="20"/>
  <c r="AI895" i="20"/>
  <c r="H896" i="20"/>
  <c r="I896" i="20"/>
  <c r="K896" i="20"/>
  <c r="L896" i="20"/>
  <c r="M896" i="20"/>
  <c r="O896" i="20"/>
  <c r="AC896" i="20"/>
  <c r="AF896" i="20" s="1"/>
  <c r="AG896" i="20" s="1"/>
  <c r="AH896" i="20"/>
  <c r="AI896" i="20"/>
  <c r="H897" i="20"/>
  <c r="I897" i="20"/>
  <c r="K897" i="20"/>
  <c r="L897" i="20"/>
  <c r="M897" i="20"/>
  <c r="O897" i="20"/>
  <c r="AC897" i="20"/>
  <c r="AF897" i="20" s="1"/>
  <c r="AG897" i="20" s="1"/>
  <c r="AH897" i="20"/>
  <c r="AI897" i="20"/>
  <c r="H898" i="20"/>
  <c r="I898" i="20"/>
  <c r="K898" i="20"/>
  <c r="L898" i="20"/>
  <c r="M898" i="20"/>
  <c r="O898" i="20"/>
  <c r="AC898" i="20"/>
  <c r="AF898" i="20" s="1"/>
  <c r="AG898" i="20" s="1"/>
  <c r="AH898" i="20"/>
  <c r="AI898" i="20"/>
  <c r="H899" i="20"/>
  <c r="I899" i="20"/>
  <c r="K899" i="20"/>
  <c r="L899" i="20"/>
  <c r="M899" i="20"/>
  <c r="O899" i="20"/>
  <c r="AC899" i="20"/>
  <c r="AF899" i="20" s="1"/>
  <c r="AG899" i="20" s="1"/>
  <c r="AH899" i="20"/>
  <c r="AI899" i="20"/>
  <c r="H900" i="20"/>
  <c r="I900" i="20"/>
  <c r="K900" i="20"/>
  <c r="L900" i="20"/>
  <c r="M900" i="20"/>
  <c r="O900" i="20"/>
  <c r="AC900" i="20"/>
  <c r="AF900" i="20" s="1"/>
  <c r="AG900" i="20" s="1"/>
  <c r="AH900" i="20"/>
  <c r="AI900" i="20"/>
  <c r="H901" i="20"/>
  <c r="I901" i="20"/>
  <c r="K901" i="20"/>
  <c r="L901" i="20"/>
  <c r="M901" i="20"/>
  <c r="O901" i="20"/>
  <c r="AC901" i="20"/>
  <c r="AF901" i="20" s="1"/>
  <c r="AG901" i="20" s="1"/>
  <c r="AH901" i="20"/>
  <c r="AI901" i="20"/>
  <c r="H902" i="20"/>
  <c r="I902" i="20"/>
  <c r="K902" i="20"/>
  <c r="L902" i="20"/>
  <c r="M902" i="20"/>
  <c r="O902" i="20"/>
  <c r="AC902" i="20"/>
  <c r="AF902" i="20" s="1"/>
  <c r="AG902" i="20" s="1"/>
  <c r="AH902" i="20"/>
  <c r="AI902" i="20"/>
  <c r="H903" i="20"/>
  <c r="I903" i="20"/>
  <c r="K903" i="20"/>
  <c r="L903" i="20"/>
  <c r="M903" i="20"/>
  <c r="O903" i="20"/>
  <c r="AC903" i="20"/>
  <c r="AF903" i="20" s="1"/>
  <c r="AG903" i="20" s="1"/>
  <c r="AH903" i="20"/>
  <c r="AI903" i="20"/>
  <c r="H904" i="20"/>
  <c r="I904" i="20"/>
  <c r="K904" i="20"/>
  <c r="L904" i="20"/>
  <c r="M904" i="20"/>
  <c r="O904" i="20"/>
  <c r="AC904" i="20"/>
  <c r="AF904" i="20" s="1"/>
  <c r="AG904" i="20" s="1"/>
  <c r="AH904" i="20"/>
  <c r="AI904" i="20"/>
  <c r="H905" i="20"/>
  <c r="I905" i="20"/>
  <c r="K905" i="20"/>
  <c r="L905" i="20"/>
  <c r="M905" i="20"/>
  <c r="O905" i="20"/>
  <c r="AC905" i="20"/>
  <c r="AF905" i="20" s="1"/>
  <c r="AG905" i="20" s="1"/>
  <c r="AH905" i="20"/>
  <c r="AI905" i="20"/>
  <c r="H906" i="20"/>
  <c r="I906" i="20"/>
  <c r="K906" i="20"/>
  <c r="L906" i="20"/>
  <c r="M906" i="20"/>
  <c r="O906" i="20"/>
  <c r="AC906" i="20"/>
  <c r="AF906" i="20" s="1"/>
  <c r="AG906" i="20" s="1"/>
  <c r="AH906" i="20"/>
  <c r="AI906" i="20"/>
  <c r="H907" i="20"/>
  <c r="I907" i="20"/>
  <c r="K907" i="20"/>
  <c r="L907" i="20"/>
  <c r="M907" i="20"/>
  <c r="O907" i="20"/>
  <c r="AC907" i="20"/>
  <c r="AF907" i="20" s="1"/>
  <c r="AG907" i="20" s="1"/>
  <c r="AH907" i="20"/>
  <c r="AI907" i="20"/>
  <c r="H908" i="20"/>
  <c r="I908" i="20"/>
  <c r="K908" i="20"/>
  <c r="L908" i="20"/>
  <c r="M908" i="20"/>
  <c r="O908" i="20"/>
  <c r="AC908" i="20"/>
  <c r="AF908" i="20" s="1"/>
  <c r="AG908" i="20" s="1"/>
  <c r="AH908" i="20"/>
  <c r="AI908" i="20"/>
  <c r="H909" i="20"/>
  <c r="I909" i="20"/>
  <c r="K909" i="20"/>
  <c r="L909" i="20"/>
  <c r="M909" i="20"/>
  <c r="O909" i="20"/>
  <c r="AC909" i="20"/>
  <c r="AF909" i="20" s="1"/>
  <c r="AG909" i="20" s="1"/>
  <c r="AH909" i="20"/>
  <c r="AI909" i="20"/>
  <c r="H910" i="20"/>
  <c r="I910" i="20"/>
  <c r="K910" i="20"/>
  <c r="L910" i="20"/>
  <c r="M910" i="20"/>
  <c r="O910" i="20"/>
  <c r="AC910" i="20"/>
  <c r="AF910" i="20" s="1"/>
  <c r="AG910" i="20" s="1"/>
  <c r="AH910" i="20"/>
  <c r="AI910" i="20"/>
  <c r="H911" i="20"/>
  <c r="I911" i="20"/>
  <c r="K911" i="20"/>
  <c r="L911" i="20"/>
  <c r="M911" i="20"/>
  <c r="O911" i="20"/>
  <c r="AC911" i="20"/>
  <c r="AF911" i="20" s="1"/>
  <c r="AG911" i="20" s="1"/>
  <c r="AH911" i="20"/>
  <c r="AI911" i="20"/>
  <c r="H912" i="20"/>
  <c r="I912" i="20"/>
  <c r="K912" i="20"/>
  <c r="L912" i="20"/>
  <c r="M912" i="20"/>
  <c r="O912" i="20"/>
  <c r="AC912" i="20"/>
  <c r="AF912" i="20" s="1"/>
  <c r="AG912" i="20" s="1"/>
  <c r="AH912" i="20"/>
  <c r="AI912" i="20"/>
  <c r="H913" i="20"/>
  <c r="I913" i="20"/>
  <c r="K913" i="20"/>
  <c r="L913" i="20"/>
  <c r="M913" i="20"/>
  <c r="O913" i="20"/>
  <c r="AC913" i="20"/>
  <c r="AF913" i="20" s="1"/>
  <c r="AG913" i="20" s="1"/>
  <c r="AH913" i="20"/>
  <c r="AI913" i="20"/>
  <c r="H914" i="20"/>
  <c r="I914" i="20"/>
  <c r="K914" i="20"/>
  <c r="L914" i="20"/>
  <c r="M914" i="20"/>
  <c r="O914" i="20"/>
  <c r="AC914" i="20"/>
  <c r="AF914" i="20" s="1"/>
  <c r="AG914" i="20" s="1"/>
  <c r="AH914" i="20"/>
  <c r="AI914" i="20"/>
  <c r="H915" i="20"/>
  <c r="I915" i="20"/>
  <c r="K915" i="20"/>
  <c r="L915" i="20"/>
  <c r="M915" i="20"/>
  <c r="O915" i="20"/>
  <c r="AC915" i="20"/>
  <c r="AF915" i="20" s="1"/>
  <c r="AG915" i="20" s="1"/>
  <c r="AH915" i="20"/>
  <c r="AI915" i="20"/>
  <c r="H916" i="20"/>
  <c r="I916" i="20"/>
  <c r="K916" i="20"/>
  <c r="L916" i="20"/>
  <c r="M916" i="20"/>
  <c r="O916" i="20"/>
  <c r="AC916" i="20"/>
  <c r="AF916" i="20" s="1"/>
  <c r="AG916" i="20" s="1"/>
  <c r="AH916" i="20"/>
  <c r="AI916" i="20"/>
  <c r="H917" i="20"/>
  <c r="I917" i="20"/>
  <c r="K917" i="20"/>
  <c r="L917" i="20"/>
  <c r="M917" i="20"/>
  <c r="O917" i="20"/>
  <c r="AC917" i="20"/>
  <c r="AF917" i="20" s="1"/>
  <c r="AG917" i="20" s="1"/>
  <c r="AH917" i="20"/>
  <c r="AI917" i="20"/>
  <c r="H918" i="20"/>
  <c r="I918" i="20"/>
  <c r="K918" i="20"/>
  <c r="L918" i="20"/>
  <c r="M918" i="20"/>
  <c r="O918" i="20"/>
  <c r="AC918" i="20"/>
  <c r="AF918" i="20" s="1"/>
  <c r="AG918" i="20" s="1"/>
  <c r="AH918" i="20"/>
  <c r="AI918" i="20"/>
  <c r="H919" i="20"/>
  <c r="I919" i="20"/>
  <c r="K919" i="20"/>
  <c r="L919" i="20"/>
  <c r="M919" i="20"/>
  <c r="O919" i="20"/>
  <c r="AC919" i="20"/>
  <c r="AF919" i="20" s="1"/>
  <c r="AG919" i="20" s="1"/>
  <c r="AH919" i="20"/>
  <c r="AI919" i="20"/>
  <c r="H920" i="20"/>
  <c r="I920" i="20"/>
  <c r="K920" i="20"/>
  <c r="L920" i="20"/>
  <c r="M920" i="20"/>
  <c r="O920" i="20"/>
  <c r="AC920" i="20"/>
  <c r="AF920" i="20" s="1"/>
  <c r="AG920" i="20" s="1"/>
  <c r="AH920" i="20"/>
  <c r="AI920" i="20"/>
  <c r="H921" i="20"/>
  <c r="I921" i="20"/>
  <c r="K921" i="20"/>
  <c r="L921" i="20"/>
  <c r="M921" i="20"/>
  <c r="O921" i="20"/>
  <c r="AC921" i="20"/>
  <c r="AF921" i="20" s="1"/>
  <c r="AG921" i="20" s="1"/>
  <c r="AH921" i="20"/>
  <c r="AI921" i="20"/>
  <c r="H922" i="20"/>
  <c r="I922" i="20"/>
  <c r="K922" i="20"/>
  <c r="L922" i="20"/>
  <c r="M922" i="20"/>
  <c r="O922" i="20"/>
  <c r="AC922" i="20"/>
  <c r="AF922" i="20" s="1"/>
  <c r="AG922" i="20" s="1"/>
  <c r="AH922" i="20"/>
  <c r="AI922" i="20"/>
  <c r="H923" i="20"/>
  <c r="I923" i="20"/>
  <c r="K923" i="20"/>
  <c r="L923" i="20"/>
  <c r="M923" i="20"/>
  <c r="O923" i="20"/>
  <c r="AC923" i="20"/>
  <c r="AF923" i="20" s="1"/>
  <c r="AG923" i="20" s="1"/>
  <c r="AH923" i="20"/>
  <c r="AI923" i="20"/>
  <c r="H924" i="20"/>
  <c r="I924" i="20"/>
  <c r="K924" i="20"/>
  <c r="L924" i="20"/>
  <c r="M924" i="20"/>
  <c r="O924" i="20"/>
  <c r="AC924" i="20"/>
  <c r="AF924" i="20" s="1"/>
  <c r="AG924" i="20" s="1"/>
  <c r="AH924" i="20"/>
  <c r="AI924" i="20"/>
  <c r="H925" i="20"/>
  <c r="I925" i="20"/>
  <c r="K925" i="20"/>
  <c r="L925" i="20"/>
  <c r="M925" i="20"/>
  <c r="O925" i="20"/>
  <c r="AC925" i="20"/>
  <c r="AF925" i="20" s="1"/>
  <c r="AG925" i="20" s="1"/>
  <c r="AH925" i="20"/>
  <c r="AI925" i="20"/>
  <c r="H926" i="20"/>
  <c r="I926" i="20"/>
  <c r="K926" i="20"/>
  <c r="L926" i="20"/>
  <c r="M926" i="20"/>
  <c r="O926" i="20"/>
  <c r="AC926" i="20"/>
  <c r="AF926" i="20" s="1"/>
  <c r="AG926" i="20" s="1"/>
  <c r="AH926" i="20"/>
  <c r="AI926" i="20"/>
  <c r="H927" i="20"/>
  <c r="I927" i="20"/>
  <c r="K927" i="20"/>
  <c r="L927" i="20"/>
  <c r="M927" i="20"/>
  <c r="O927" i="20"/>
  <c r="AC927" i="20"/>
  <c r="AF927" i="20" s="1"/>
  <c r="AG927" i="20" s="1"/>
  <c r="AH927" i="20"/>
  <c r="AI927" i="20"/>
  <c r="H928" i="20"/>
  <c r="I928" i="20"/>
  <c r="K928" i="20"/>
  <c r="L928" i="20"/>
  <c r="M928" i="20"/>
  <c r="O928" i="20"/>
  <c r="AC928" i="20"/>
  <c r="AF928" i="20" s="1"/>
  <c r="AG928" i="20" s="1"/>
  <c r="AH928" i="20"/>
  <c r="AI928" i="20"/>
  <c r="H929" i="20"/>
  <c r="I929" i="20"/>
  <c r="K929" i="20"/>
  <c r="L929" i="20"/>
  <c r="M929" i="20"/>
  <c r="O929" i="20"/>
  <c r="AC929" i="20"/>
  <c r="AF929" i="20" s="1"/>
  <c r="AG929" i="20" s="1"/>
  <c r="AH929" i="20"/>
  <c r="AI929" i="20"/>
  <c r="H930" i="20"/>
  <c r="I930" i="20"/>
  <c r="K930" i="20"/>
  <c r="L930" i="20"/>
  <c r="M930" i="20"/>
  <c r="O930" i="20"/>
  <c r="AC930" i="20"/>
  <c r="AF930" i="20" s="1"/>
  <c r="AG930" i="20" s="1"/>
  <c r="AH930" i="20"/>
  <c r="AI930" i="20"/>
  <c r="H931" i="20"/>
  <c r="I931" i="20"/>
  <c r="K931" i="20"/>
  <c r="L931" i="20"/>
  <c r="M931" i="20"/>
  <c r="O931" i="20"/>
  <c r="AC931" i="20"/>
  <c r="AF931" i="20" s="1"/>
  <c r="AG931" i="20" s="1"/>
  <c r="AH931" i="20"/>
  <c r="AI931" i="20"/>
  <c r="H932" i="20"/>
  <c r="I932" i="20"/>
  <c r="K932" i="20"/>
  <c r="L932" i="20"/>
  <c r="M932" i="20"/>
  <c r="O932" i="20"/>
  <c r="AC932" i="20"/>
  <c r="AF932" i="20" s="1"/>
  <c r="AG932" i="20" s="1"/>
  <c r="AH932" i="20"/>
  <c r="AI932" i="20"/>
  <c r="H933" i="20"/>
  <c r="I933" i="20"/>
  <c r="K933" i="20"/>
  <c r="L933" i="20"/>
  <c r="M933" i="20"/>
  <c r="O933" i="20"/>
  <c r="AC933" i="20"/>
  <c r="AF933" i="20" s="1"/>
  <c r="AG933" i="20" s="1"/>
  <c r="AH933" i="20"/>
  <c r="AI933" i="20"/>
  <c r="H934" i="20"/>
  <c r="I934" i="20"/>
  <c r="K934" i="20"/>
  <c r="L934" i="20"/>
  <c r="M934" i="20"/>
  <c r="O934" i="20"/>
  <c r="AC934" i="20"/>
  <c r="AF934" i="20" s="1"/>
  <c r="AG934" i="20" s="1"/>
  <c r="AH934" i="20"/>
  <c r="AI934" i="20"/>
  <c r="H935" i="20"/>
  <c r="I935" i="20"/>
  <c r="K935" i="20"/>
  <c r="L935" i="20"/>
  <c r="M935" i="20"/>
  <c r="O935" i="20"/>
  <c r="AC935" i="20"/>
  <c r="AF935" i="20" s="1"/>
  <c r="AG935" i="20" s="1"/>
  <c r="AH935" i="20"/>
  <c r="AI935" i="20"/>
  <c r="H936" i="20"/>
  <c r="I936" i="20"/>
  <c r="K936" i="20"/>
  <c r="L936" i="20"/>
  <c r="M936" i="20"/>
  <c r="O936" i="20"/>
  <c r="AC936" i="20"/>
  <c r="AF936" i="20" s="1"/>
  <c r="AG936" i="20" s="1"/>
  <c r="AH936" i="20"/>
  <c r="AI936" i="20"/>
  <c r="H937" i="20"/>
  <c r="I937" i="20"/>
  <c r="K937" i="20"/>
  <c r="L937" i="20"/>
  <c r="M937" i="20"/>
  <c r="O937" i="20"/>
  <c r="AC937" i="20"/>
  <c r="AF937" i="20" s="1"/>
  <c r="AG937" i="20" s="1"/>
  <c r="AH937" i="20"/>
  <c r="AI937" i="20"/>
  <c r="H938" i="20"/>
  <c r="I938" i="20"/>
  <c r="K938" i="20"/>
  <c r="L938" i="20"/>
  <c r="M938" i="20"/>
  <c r="O938" i="20"/>
  <c r="AC938" i="20"/>
  <c r="AF938" i="20" s="1"/>
  <c r="AG938" i="20" s="1"/>
  <c r="AH938" i="20"/>
  <c r="AI938" i="20"/>
  <c r="H939" i="20"/>
  <c r="I939" i="20"/>
  <c r="K939" i="20"/>
  <c r="L939" i="20"/>
  <c r="M939" i="20"/>
  <c r="O939" i="20"/>
  <c r="AC939" i="20"/>
  <c r="AF939" i="20" s="1"/>
  <c r="AG939" i="20" s="1"/>
  <c r="AH939" i="20"/>
  <c r="AI939" i="20"/>
  <c r="H940" i="20"/>
  <c r="I940" i="20"/>
  <c r="K940" i="20"/>
  <c r="L940" i="20"/>
  <c r="M940" i="20"/>
  <c r="O940" i="20"/>
  <c r="AC940" i="20"/>
  <c r="AF940" i="20" s="1"/>
  <c r="AG940" i="20" s="1"/>
  <c r="AH940" i="20"/>
  <c r="AI940" i="20"/>
  <c r="H941" i="20"/>
  <c r="I941" i="20"/>
  <c r="K941" i="20"/>
  <c r="L941" i="20"/>
  <c r="M941" i="20"/>
  <c r="O941" i="20"/>
  <c r="AC941" i="20"/>
  <c r="AF941" i="20" s="1"/>
  <c r="AG941" i="20" s="1"/>
  <c r="AH941" i="20"/>
  <c r="AI941" i="20"/>
  <c r="H942" i="20"/>
  <c r="I942" i="20"/>
  <c r="K942" i="20"/>
  <c r="L942" i="20"/>
  <c r="M942" i="20"/>
  <c r="O942" i="20"/>
  <c r="AC942" i="20"/>
  <c r="AF942" i="20" s="1"/>
  <c r="AG942" i="20" s="1"/>
  <c r="AH942" i="20"/>
  <c r="AI942" i="20"/>
  <c r="H943" i="20"/>
  <c r="I943" i="20"/>
  <c r="K943" i="20"/>
  <c r="L943" i="20"/>
  <c r="M943" i="20"/>
  <c r="O943" i="20"/>
  <c r="AC943" i="20"/>
  <c r="AF943" i="20" s="1"/>
  <c r="AG943" i="20" s="1"/>
  <c r="AH943" i="20"/>
  <c r="AI943" i="20"/>
  <c r="H944" i="20"/>
  <c r="I944" i="20"/>
  <c r="K944" i="20"/>
  <c r="L944" i="20"/>
  <c r="M944" i="20"/>
  <c r="O944" i="20"/>
  <c r="AC944" i="20"/>
  <c r="AF944" i="20" s="1"/>
  <c r="AG944" i="20" s="1"/>
  <c r="AH944" i="20"/>
  <c r="AI944" i="20"/>
  <c r="H945" i="20"/>
  <c r="I945" i="20"/>
  <c r="K945" i="20"/>
  <c r="L945" i="20"/>
  <c r="M945" i="20"/>
  <c r="O945" i="20"/>
  <c r="AC945" i="20"/>
  <c r="AF945" i="20" s="1"/>
  <c r="AG945" i="20" s="1"/>
  <c r="AH945" i="20"/>
  <c r="AI945" i="20"/>
  <c r="H946" i="20"/>
  <c r="I946" i="20"/>
  <c r="K946" i="20"/>
  <c r="L946" i="20"/>
  <c r="M946" i="20"/>
  <c r="O946" i="20"/>
  <c r="AC946" i="20"/>
  <c r="AF946" i="20" s="1"/>
  <c r="AG946" i="20" s="1"/>
  <c r="AH946" i="20"/>
  <c r="AI946" i="20"/>
  <c r="H947" i="20"/>
  <c r="I947" i="20"/>
  <c r="K947" i="20"/>
  <c r="L947" i="20"/>
  <c r="M947" i="20"/>
  <c r="O947" i="20"/>
  <c r="AC947" i="20"/>
  <c r="AF947" i="20" s="1"/>
  <c r="AG947" i="20" s="1"/>
  <c r="AH947" i="20"/>
  <c r="AI947" i="20"/>
  <c r="H948" i="20"/>
  <c r="I948" i="20"/>
  <c r="K948" i="20"/>
  <c r="L948" i="20"/>
  <c r="M948" i="20"/>
  <c r="O948" i="20"/>
  <c r="AC948" i="20"/>
  <c r="AF948" i="20" s="1"/>
  <c r="AG948" i="20" s="1"/>
  <c r="AH948" i="20"/>
  <c r="AI948" i="20"/>
  <c r="H949" i="20"/>
  <c r="I949" i="20"/>
  <c r="K949" i="20"/>
  <c r="L949" i="20"/>
  <c r="M949" i="20"/>
  <c r="O949" i="20"/>
  <c r="AC949" i="20"/>
  <c r="AF949" i="20" s="1"/>
  <c r="AG949" i="20" s="1"/>
  <c r="AH949" i="20"/>
  <c r="AI949" i="20"/>
  <c r="H950" i="20"/>
  <c r="I950" i="20"/>
  <c r="K950" i="20"/>
  <c r="L950" i="20"/>
  <c r="M950" i="20"/>
  <c r="O950" i="20"/>
  <c r="AC950" i="20"/>
  <c r="AF950" i="20" s="1"/>
  <c r="AG950" i="20" s="1"/>
  <c r="AH950" i="20"/>
  <c r="AI950" i="20"/>
  <c r="H951" i="20"/>
  <c r="I951" i="20"/>
  <c r="K951" i="20"/>
  <c r="L951" i="20"/>
  <c r="M951" i="20"/>
  <c r="O951" i="20"/>
  <c r="AC951" i="20"/>
  <c r="AF951" i="20" s="1"/>
  <c r="AG951" i="20" s="1"/>
  <c r="AH951" i="20"/>
  <c r="AI951" i="20"/>
  <c r="H952" i="20"/>
  <c r="I952" i="20"/>
  <c r="K952" i="20"/>
  <c r="L952" i="20"/>
  <c r="M952" i="20"/>
  <c r="O952" i="20"/>
  <c r="AC952" i="20"/>
  <c r="AF952" i="20" s="1"/>
  <c r="AG952" i="20" s="1"/>
  <c r="AH952" i="20"/>
  <c r="AI952" i="20"/>
  <c r="H953" i="20"/>
  <c r="I953" i="20"/>
  <c r="K953" i="20"/>
  <c r="L953" i="20"/>
  <c r="M953" i="20"/>
  <c r="O953" i="20"/>
  <c r="AC953" i="20"/>
  <c r="AF953" i="20" s="1"/>
  <c r="AG953" i="20" s="1"/>
  <c r="AH953" i="20"/>
  <c r="AI953" i="20"/>
  <c r="H954" i="20"/>
  <c r="I954" i="20"/>
  <c r="K954" i="20"/>
  <c r="L954" i="20"/>
  <c r="M954" i="20"/>
  <c r="O954" i="20"/>
  <c r="AC954" i="20"/>
  <c r="AF954" i="20" s="1"/>
  <c r="AG954" i="20" s="1"/>
  <c r="AH954" i="20"/>
  <c r="AI954" i="20"/>
  <c r="H955" i="20"/>
  <c r="I955" i="20"/>
  <c r="K955" i="20"/>
  <c r="L955" i="20"/>
  <c r="M955" i="20"/>
  <c r="O955" i="20"/>
  <c r="AC955" i="20"/>
  <c r="AF955" i="20" s="1"/>
  <c r="AG955" i="20" s="1"/>
  <c r="AH955" i="20"/>
  <c r="AI955" i="20"/>
  <c r="H956" i="20"/>
  <c r="I956" i="20"/>
  <c r="K956" i="20"/>
  <c r="L956" i="20"/>
  <c r="M956" i="20"/>
  <c r="O956" i="20"/>
  <c r="AC956" i="20"/>
  <c r="AF956" i="20" s="1"/>
  <c r="AG956" i="20" s="1"/>
  <c r="AH956" i="20"/>
  <c r="AI956" i="20"/>
  <c r="H957" i="20"/>
  <c r="I957" i="20"/>
  <c r="K957" i="20"/>
  <c r="L957" i="20"/>
  <c r="M957" i="20"/>
  <c r="O957" i="20"/>
  <c r="AC957" i="20"/>
  <c r="AF957" i="20" s="1"/>
  <c r="AG957" i="20" s="1"/>
  <c r="AH957" i="20"/>
  <c r="AI957" i="20"/>
  <c r="H958" i="20"/>
  <c r="I958" i="20"/>
  <c r="K958" i="20"/>
  <c r="L958" i="20"/>
  <c r="M958" i="20"/>
  <c r="O958" i="20"/>
  <c r="AC958" i="20"/>
  <c r="AF958" i="20" s="1"/>
  <c r="AG958" i="20" s="1"/>
  <c r="AH958" i="20"/>
  <c r="AI958" i="20"/>
  <c r="H959" i="20"/>
  <c r="I959" i="20"/>
  <c r="K959" i="20"/>
  <c r="L959" i="20"/>
  <c r="M959" i="20"/>
  <c r="O959" i="20"/>
  <c r="AC959" i="20"/>
  <c r="AF959" i="20" s="1"/>
  <c r="AG959" i="20" s="1"/>
  <c r="AH959" i="20"/>
  <c r="AI959" i="20"/>
  <c r="H960" i="20"/>
  <c r="I960" i="20"/>
  <c r="K960" i="20"/>
  <c r="L960" i="20"/>
  <c r="M960" i="20"/>
  <c r="O960" i="20"/>
  <c r="AC960" i="20"/>
  <c r="AF960" i="20" s="1"/>
  <c r="AG960" i="20" s="1"/>
  <c r="AH960" i="20"/>
  <c r="AI960" i="20"/>
  <c r="H961" i="20"/>
  <c r="I961" i="20"/>
  <c r="K961" i="20"/>
  <c r="L961" i="20"/>
  <c r="M961" i="20"/>
  <c r="O961" i="20"/>
  <c r="AC961" i="20"/>
  <c r="AF961" i="20" s="1"/>
  <c r="AG961" i="20" s="1"/>
  <c r="AH961" i="20"/>
  <c r="AI961" i="20"/>
  <c r="H962" i="20"/>
  <c r="I962" i="20"/>
  <c r="K962" i="20"/>
  <c r="L962" i="20"/>
  <c r="M962" i="20"/>
  <c r="O962" i="20"/>
  <c r="AC962" i="20"/>
  <c r="AF962" i="20" s="1"/>
  <c r="AG962" i="20" s="1"/>
  <c r="AH962" i="20"/>
  <c r="AI962" i="20"/>
  <c r="H963" i="20"/>
  <c r="I963" i="20"/>
  <c r="K963" i="20"/>
  <c r="L963" i="20"/>
  <c r="M963" i="20"/>
  <c r="O963" i="20"/>
  <c r="AC963" i="20"/>
  <c r="AF963" i="20" s="1"/>
  <c r="AG963" i="20" s="1"/>
  <c r="AH963" i="20"/>
  <c r="AI963" i="20"/>
  <c r="H964" i="20"/>
  <c r="I964" i="20"/>
  <c r="K964" i="20"/>
  <c r="L964" i="20"/>
  <c r="M964" i="20"/>
  <c r="O964" i="20"/>
  <c r="AC964" i="20"/>
  <c r="AF964" i="20" s="1"/>
  <c r="AG964" i="20" s="1"/>
  <c r="AH964" i="20"/>
  <c r="AI964" i="20"/>
  <c r="H965" i="20"/>
  <c r="I965" i="20"/>
  <c r="K965" i="20"/>
  <c r="L965" i="20"/>
  <c r="M965" i="20"/>
  <c r="O965" i="20"/>
  <c r="AC965" i="20"/>
  <c r="AF965" i="20" s="1"/>
  <c r="AG965" i="20" s="1"/>
  <c r="AH965" i="20"/>
  <c r="AI965" i="20"/>
  <c r="H966" i="20"/>
  <c r="I966" i="20"/>
  <c r="K966" i="20"/>
  <c r="L966" i="20"/>
  <c r="M966" i="20"/>
  <c r="O966" i="20"/>
  <c r="AC966" i="20"/>
  <c r="AF966" i="20" s="1"/>
  <c r="AG966" i="20" s="1"/>
  <c r="AH966" i="20"/>
  <c r="AI966" i="20"/>
  <c r="H967" i="20"/>
  <c r="I967" i="20"/>
  <c r="K967" i="20"/>
  <c r="L967" i="20"/>
  <c r="M967" i="20"/>
  <c r="O967" i="20"/>
  <c r="AC967" i="20"/>
  <c r="AF967" i="20" s="1"/>
  <c r="AG967" i="20" s="1"/>
  <c r="AH967" i="20"/>
  <c r="AI967" i="20"/>
  <c r="H968" i="20"/>
  <c r="I968" i="20"/>
  <c r="K968" i="20"/>
  <c r="L968" i="20"/>
  <c r="M968" i="20"/>
  <c r="O968" i="20"/>
  <c r="AC968" i="20"/>
  <c r="AF968" i="20" s="1"/>
  <c r="AG968" i="20" s="1"/>
  <c r="AH968" i="20"/>
  <c r="AI968" i="20"/>
  <c r="H969" i="20"/>
  <c r="I969" i="20"/>
  <c r="K969" i="20"/>
  <c r="L969" i="20"/>
  <c r="M969" i="20"/>
  <c r="O969" i="20"/>
  <c r="AC969" i="20"/>
  <c r="AF969" i="20" s="1"/>
  <c r="AG969" i="20" s="1"/>
  <c r="AH969" i="20"/>
  <c r="AI969" i="20"/>
  <c r="H970" i="20"/>
  <c r="I970" i="20"/>
  <c r="K970" i="20"/>
  <c r="L970" i="20"/>
  <c r="M970" i="20"/>
  <c r="O970" i="20"/>
  <c r="AC970" i="20"/>
  <c r="AF970" i="20" s="1"/>
  <c r="AG970" i="20" s="1"/>
  <c r="AH970" i="20"/>
  <c r="AI970" i="20"/>
  <c r="H971" i="20"/>
  <c r="I971" i="20"/>
  <c r="K971" i="20"/>
  <c r="L971" i="20"/>
  <c r="M971" i="20"/>
  <c r="O971" i="20"/>
  <c r="AC971" i="20"/>
  <c r="AF971" i="20" s="1"/>
  <c r="AG971" i="20" s="1"/>
  <c r="AH971" i="20"/>
  <c r="AI971" i="20"/>
  <c r="H972" i="20"/>
  <c r="I972" i="20"/>
  <c r="K972" i="20"/>
  <c r="L972" i="20"/>
  <c r="M972" i="20"/>
  <c r="O972" i="20"/>
  <c r="AC972" i="20"/>
  <c r="AF972" i="20" s="1"/>
  <c r="AG972" i="20" s="1"/>
  <c r="AH972" i="20"/>
  <c r="AI972" i="20"/>
  <c r="H973" i="20"/>
  <c r="I973" i="20"/>
  <c r="K973" i="20"/>
  <c r="L973" i="20"/>
  <c r="M973" i="20"/>
  <c r="O973" i="20"/>
  <c r="AC973" i="20"/>
  <c r="AF973" i="20" s="1"/>
  <c r="AG973" i="20" s="1"/>
  <c r="AH973" i="20"/>
  <c r="AI973" i="20"/>
  <c r="H974" i="20"/>
  <c r="I974" i="20"/>
  <c r="K974" i="20"/>
  <c r="L974" i="20"/>
  <c r="M974" i="20"/>
  <c r="O974" i="20"/>
  <c r="AC974" i="20"/>
  <c r="AF974" i="20" s="1"/>
  <c r="AG974" i="20" s="1"/>
  <c r="AH974" i="20"/>
  <c r="AI974" i="20"/>
  <c r="H975" i="20"/>
  <c r="I975" i="20"/>
  <c r="K975" i="20"/>
  <c r="L975" i="20"/>
  <c r="M975" i="20"/>
  <c r="O975" i="20"/>
  <c r="AC975" i="20"/>
  <c r="AF975" i="20" s="1"/>
  <c r="AG975" i="20" s="1"/>
  <c r="AH975" i="20"/>
  <c r="AI975" i="20"/>
  <c r="H976" i="20"/>
  <c r="I976" i="20"/>
  <c r="K976" i="20"/>
  <c r="L976" i="20"/>
  <c r="M976" i="20"/>
  <c r="O976" i="20"/>
  <c r="AC976" i="20"/>
  <c r="AF976" i="20" s="1"/>
  <c r="AG976" i="20" s="1"/>
  <c r="AH976" i="20"/>
  <c r="AI976" i="20"/>
  <c r="H977" i="20"/>
  <c r="I977" i="20"/>
  <c r="K977" i="20"/>
  <c r="L977" i="20"/>
  <c r="M977" i="20"/>
  <c r="O977" i="20"/>
  <c r="AC977" i="20"/>
  <c r="AF977" i="20" s="1"/>
  <c r="AG977" i="20" s="1"/>
  <c r="AH977" i="20"/>
  <c r="AI977" i="20"/>
  <c r="H978" i="20"/>
  <c r="I978" i="20"/>
  <c r="K978" i="20"/>
  <c r="L978" i="20"/>
  <c r="M978" i="20"/>
  <c r="O978" i="20"/>
  <c r="AC978" i="20"/>
  <c r="AF978" i="20" s="1"/>
  <c r="AG978" i="20" s="1"/>
  <c r="AH978" i="20"/>
  <c r="AI978" i="20"/>
  <c r="H979" i="20"/>
  <c r="I979" i="20"/>
  <c r="K979" i="20"/>
  <c r="L979" i="20"/>
  <c r="M979" i="20"/>
  <c r="O979" i="20"/>
  <c r="AC979" i="20"/>
  <c r="AF979" i="20" s="1"/>
  <c r="AG979" i="20" s="1"/>
  <c r="AH979" i="20"/>
  <c r="AI979" i="20"/>
  <c r="H980" i="20"/>
  <c r="I980" i="20"/>
  <c r="K980" i="20"/>
  <c r="L980" i="20"/>
  <c r="M980" i="20"/>
  <c r="O980" i="20"/>
  <c r="AC980" i="20"/>
  <c r="AF980" i="20" s="1"/>
  <c r="AG980" i="20" s="1"/>
  <c r="AH980" i="20"/>
  <c r="AI980" i="20"/>
  <c r="H981" i="20"/>
  <c r="I981" i="20"/>
  <c r="K981" i="20"/>
  <c r="L981" i="20"/>
  <c r="M981" i="20"/>
  <c r="O981" i="20"/>
  <c r="AC981" i="20"/>
  <c r="AF981" i="20" s="1"/>
  <c r="AG981" i="20" s="1"/>
  <c r="AH981" i="20"/>
  <c r="AI981" i="20"/>
  <c r="H982" i="20"/>
  <c r="I982" i="20"/>
  <c r="K982" i="20"/>
  <c r="L982" i="20"/>
  <c r="M982" i="20"/>
  <c r="O982" i="20"/>
  <c r="AC982" i="20"/>
  <c r="AF982" i="20" s="1"/>
  <c r="AG982" i="20" s="1"/>
  <c r="AH982" i="20"/>
  <c r="AI982" i="20"/>
  <c r="H983" i="20"/>
  <c r="I983" i="20"/>
  <c r="K983" i="20"/>
  <c r="L983" i="20"/>
  <c r="M983" i="20"/>
  <c r="O983" i="20"/>
  <c r="AC983" i="20"/>
  <c r="AF983" i="20" s="1"/>
  <c r="AG983" i="20" s="1"/>
  <c r="AH983" i="20"/>
  <c r="AI983" i="20"/>
  <c r="H984" i="20"/>
  <c r="I984" i="20"/>
  <c r="K984" i="20"/>
  <c r="L984" i="20"/>
  <c r="M984" i="20"/>
  <c r="O984" i="20"/>
  <c r="AC984" i="20"/>
  <c r="AF984" i="20" s="1"/>
  <c r="AG984" i="20" s="1"/>
  <c r="AH984" i="20"/>
  <c r="AI984" i="20"/>
  <c r="H985" i="20"/>
  <c r="I985" i="20"/>
  <c r="K985" i="20"/>
  <c r="L985" i="20"/>
  <c r="M985" i="20"/>
  <c r="O985" i="20"/>
  <c r="AC985" i="20"/>
  <c r="AF985" i="20" s="1"/>
  <c r="AG985" i="20" s="1"/>
  <c r="AH985" i="20"/>
  <c r="AI985" i="20"/>
  <c r="H986" i="20"/>
  <c r="I986" i="20"/>
  <c r="K986" i="20"/>
  <c r="L986" i="20"/>
  <c r="M986" i="20"/>
  <c r="O986" i="20"/>
  <c r="AC986" i="20"/>
  <c r="AF986" i="20" s="1"/>
  <c r="AG986" i="20" s="1"/>
  <c r="AH986" i="20"/>
  <c r="AI986" i="20"/>
  <c r="H987" i="20"/>
  <c r="I987" i="20"/>
  <c r="K987" i="20"/>
  <c r="L987" i="20"/>
  <c r="M987" i="20"/>
  <c r="O987" i="20"/>
  <c r="AC987" i="20"/>
  <c r="AF987" i="20" s="1"/>
  <c r="AG987" i="20" s="1"/>
  <c r="AH987" i="20"/>
  <c r="AI987" i="20"/>
  <c r="H988" i="20"/>
  <c r="I988" i="20"/>
  <c r="K988" i="20"/>
  <c r="L988" i="20"/>
  <c r="M988" i="20"/>
  <c r="O988" i="20"/>
  <c r="AC988" i="20"/>
  <c r="AF988" i="20" s="1"/>
  <c r="AG988" i="20" s="1"/>
  <c r="AH988" i="20"/>
  <c r="AI988" i="20"/>
  <c r="H989" i="20"/>
  <c r="I989" i="20"/>
  <c r="K989" i="20"/>
  <c r="L989" i="20"/>
  <c r="M989" i="20"/>
  <c r="O989" i="20"/>
  <c r="AC989" i="20"/>
  <c r="AF989" i="20" s="1"/>
  <c r="AG989" i="20" s="1"/>
  <c r="AH989" i="20"/>
  <c r="AI989" i="20"/>
  <c r="H990" i="20"/>
  <c r="I990" i="20"/>
  <c r="K990" i="20"/>
  <c r="L990" i="20"/>
  <c r="M990" i="20"/>
  <c r="O990" i="20"/>
  <c r="AC990" i="20"/>
  <c r="AF990" i="20" s="1"/>
  <c r="AG990" i="20" s="1"/>
  <c r="AH990" i="20"/>
  <c r="AI990" i="20"/>
  <c r="H991" i="20"/>
  <c r="I991" i="20"/>
  <c r="K991" i="20"/>
  <c r="L991" i="20"/>
  <c r="M991" i="20"/>
  <c r="O991" i="20"/>
  <c r="AC991" i="20"/>
  <c r="AF991" i="20" s="1"/>
  <c r="AG991" i="20" s="1"/>
  <c r="AH991" i="20"/>
  <c r="AI991" i="20"/>
  <c r="H992" i="20"/>
  <c r="I992" i="20"/>
  <c r="K992" i="20"/>
  <c r="L992" i="20"/>
  <c r="M992" i="20"/>
  <c r="O992" i="20"/>
  <c r="AC992" i="20"/>
  <c r="AF992" i="20" s="1"/>
  <c r="AG992" i="20" s="1"/>
  <c r="AH992" i="20"/>
  <c r="AI992" i="20"/>
  <c r="H993" i="20"/>
  <c r="I993" i="20"/>
  <c r="K993" i="20"/>
  <c r="L993" i="20"/>
  <c r="M993" i="20"/>
  <c r="O993" i="20"/>
  <c r="AC993" i="20"/>
  <c r="AF993" i="20" s="1"/>
  <c r="AG993" i="20" s="1"/>
  <c r="AH993" i="20"/>
  <c r="AI993" i="20"/>
  <c r="H994" i="20"/>
  <c r="I994" i="20"/>
  <c r="K994" i="20"/>
  <c r="L994" i="20"/>
  <c r="M994" i="20"/>
  <c r="O994" i="20"/>
  <c r="AC994" i="20"/>
  <c r="AF994" i="20" s="1"/>
  <c r="AG994" i="20" s="1"/>
  <c r="AH994" i="20"/>
  <c r="AI994" i="20"/>
  <c r="H995" i="20"/>
  <c r="I995" i="20"/>
  <c r="K995" i="20"/>
  <c r="L995" i="20"/>
  <c r="M995" i="20"/>
  <c r="O995" i="20"/>
  <c r="AC995" i="20"/>
  <c r="AF995" i="20" s="1"/>
  <c r="AG995" i="20" s="1"/>
  <c r="AH995" i="20"/>
  <c r="AI995" i="20"/>
  <c r="H996" i="20"/>
  <c r="I996" i="20"/>
  <c r="K996" i="20"/>
  <c r="L996" i="20"/>
  <c r="M996" i="20"/>
  <c r="O996" i="20"/>
  <c r="AC996" i="20"/>
  <c r="AF996" i="20" s="1"/>
  <c r="AG996" i="20" s="1"/>
  <c r="AH996" i="20"/>
  <c r="AI996" i="20"/>
  <c r="H997" i="20"/>
  <c r="I997" i="20"/>
  <c r="K997" i="20"/>
  <c r="L997" i="20"/>
  <c r="M997" i="20"/>
  <c r="O997" i="20"/>
  <c r="AC997" i="20"/>
  <c r="AF997" i="20" s="1"/>
  <c r="AG997" i="20" s="1"/>
  <c r="AH997" i="20"/>
  <c r="AI997" i="20"/>
  <c r="H998" i="20"/>
  <c r="I998" i="20"/>
  <c r="K998" i="20"/>
  <c r="L998" i="20"/>
  <c r="M998" i="20"/>
  <c r="O998" i="20"/>
  <c r="AC998" i="20"/>
  <c r="AF998" i="20" s="1"/>
  <c r="AG998" i="20" s="1"/>
  <c r="AH998" i="20"/>
  <c r="AI998" i="20"/>
  <c r="H999" i="20"/>
  <c r="I999" i="20"/>
  <c r="K999" i="20"/>
  <c r="L999" i="20"/>
  <c r="M999" i="20"/>
  <c r="O999" i="20"/>
  <c r="AC999" i="20"/>
  <c r="AF999" i="20" s="1"/>
  <c r="AG999" i="20" s="1"/>
  <c r="AH999" i="20"/>
  <c r="AI999" i="20"/>
  <c r="H1000" i="20"/>
  <c r="I1000" i="20"/>
  <c r="K1000" i="20"/>
  <c r="L1000" i="20"/>
  <c r="M1000" i="20"/>
  <c r="O1000" i="20"/>
  <c r="AC1000" i="20"/>
  <c r="AF1000" i="20" s="1"/>
  <c r="AG1000" i="20" s="1"/>
  <c r="AH1000" i="20"/>
  <c r="AI1000" i="20"/>
  <c r="H1001" i="20"/>
  <c r="I1001" i="20"/>
  <c r="K1001" i="20"/>
  <c r="L1001" i="20"/>
  <c r="M1001" i="20"/>
  <c r="O1001" i="20"/>
  <c r="AC1001" i="20"/>
  <c r="AF1001" i="20" s="1"/>
  <c r="AG1001" i="20" s="1"/>
  <c r="AH1001" i="20"/>
  <c r="AI1001" i="20"/>
  <c r="H1002" i="20"/>
  <c r="I1002" i="20"/>
  <c r="K1002" i="20"/>
  <c r="L1002" i="20"/>
  <c r="M1002" i="20"/>
  <c r="O1002" i="20"/>
  <c r="AC1002" i="20"/>
  <c r="AF1002" i="20" s="1"/>
  <c r="AG1002" i="20" s="1"/>
  <c r="AH1002" i="20"/>
  <c r="AI1002" i="20"/>
  <c r="H1003" i="20"/>
  <c r="I1003" i="20"/>
  <c r="K1003" i="20"/>
  <c r="L1003" i="20"/>
  <c r="M1003" i="20"/>
  <c r="O1003" i="20"/>
  <c r="AC1003" i="20"/>
  <c r="AF1003" i="20" s="1"/>
  <c r="AG1003" i="20" s="1"/>
  <c r="AH1003" i="20"/>
  <c r="AI1003" i="20"/>
  <c r="H1004" i="20"/>
  <c r="I1004" i="20"/>
  <c r="K1004" i="20"/>
  <c r="L1004" i="20"/>
  <c r="M1004" i="20"/>
  <c r="O1004" i="20"/>
  <c r="AC1004" i="20"/>
  <c r="AF1004" i="20" s="1"/>
  <c r="AG1004" i="20" s="1"/>
  <c r="AH1004" i="20"/>
  <c r="AI1004" i="20"/>
  <c r="H1005" i="20"/>
  <c r="I1005" i="20"/>
  <c r="K1005" i="20"/>
  <c r="L1005" i="20"/>
  <c r="M1005" i="20"/>
  <c r="O1005" i="20"/>
  <c r="AC1005" i="20"/>
  <c r="AF1005" i="20" s="1"/>
  <c r="AG1005" i="20" s="1"/>
  <c r="AH1005" i="20"/>
  <c r="AI1005" i="20"/>
  <c r="H1006" i="20"/>
  <c r="I1006" i="20"/>
  <c r="K1006" i="20"/>
  <c r="L1006" i="20"/>
  <c r="M1006" i="20"/>
  <c r="O1006" i="20"/>
  <c r="AC1006" i="20"/>
  <c r="AF1006" i="20" s="1"/>
  <c r="AG1006" i="20" s="1"/>
  <c r="AH1006" i="20"/>
  <c r="AI1006" i="20"/>
  <c r="H1007" i="20"/>
  <c r="I1007" i="20"/>
  <c r="K1007" i="20"/>
  <c r="L1007" i="20"/>
  <c r="M1007" i="20"/>
  <c r="O1007" i="20"/>
  <c r="AC1007" i="20"/>
  <c r="AF1007" i="20" s="1"/>
  <c r="AG1007" i="20" s="1"/>
  <c r="AH1007" i="20"/>
  <c r="AI1007" i="20"/>
  <c r="H1008" i="20"/>
  <c r="I1008" i="20"/>
  <c r="K1008" i="20"/>
  <c r="L1008" i="20"/>
  <c r="M1008" i="20"/>
  <c r="O1008" i="20"/>
  <c r="AC1008" i="20"/>
  <c r="AF1008" i="20" s="1"/>
  <c r="AG1008" i="20" s="1"/>
  <c r="AH1008" i="20"/>
  <c r="AI1008" i="20"/>
  <c r="H1009" i="20"/>
  <c r="I1009" i="20"/>
  <c r="K1009" i="20"/>
  <c r="L1009" i="20"/>
  <c r="M1009" i="20"/>
  <c r="O1009" i="20"/>
  <c r="AC1009" i="20"/>
  <c r="AF1009" i="20" s="1"/>
  <c r="AG1009" i="20" s="1"/>
  <c r="AH1009" i="20"/>
  <c r="AI1009" i="20"/>
  <c r="H1010" i="20"/>
  <c r="I1010" i="20"/>
  <c r="K1010" i="20"/>
  <c r="L1010" i="20"/>
  <c r="M1010" i="20"/>
  <c r="O1010" i="20"/>
  <c r="AC1010" i="20"/>
  <c r="AF1010" i="20" s="1"/>
  <c r="AG1010" i="20" s="1"/>
  <c r="AH1010" i="20"/>
  <c r="AI1010" i="20"/>
  <c r="H1011" i="20"/>
  <c r="I1011" i="20"/>
  <c r="K1011" i="20"/>
  <c r="L1011" i="20"/>
  <c r="M1011" i="20"/>
  <c r="O1011" i="20"/>
  <c r="AC1011" i="20"/>
  <c r="AF1011" i="20" s="1"/>
  <c r="AG1011" i="20" s="1"/>
  <c r="AH1011" i="20"/>
  <c r="AI1011" i="20"/>
  <c r="H1012" i="20"/>
  <c r="I1012" i="20"/>
  <c r="K1012" i="20"/>
  <c r="L1012" i="20"/>
  <c r="M1012" i="20"/>
  <c r="O1012" i="20"/>
  <c r="AC1012" i="20"/>
  <c r="AF1012" i="20" s="1"/>
  <c r="AG1012" i="20" s="1"/>
  <c r="AH1012" i="20"/>
  <c r="AI1012" i="20"/>
  <c r="H1013" i="20"/>
  <c r="I1013" i="20"/>
  <c r="K1013" i="20"/>
  <c r="L1013" i="20"/>
  <c r="M1013" i="20"/>
  <c r="O1013" i="20"/>
  <c r="AC1013" i="20"/>
  <c r="AF1013" i="20" s="1"/>
  <c r="AG1013" i="20" s="1"/>
  <c r="AH1013" i="20"/>
  <c r="AI1013" i="20"/>
  <c r="H1014" i="20"/>
  <c r="I1014" i="20"/>
  <c r="K1014" i="20"/>
  <c r="L1014" i="20"/>
  <c r="M1014" i="20"/>
  <c r="O1014" i="20"/>
  <c r="AC1014" i="20"/>
  <c r="AF1014" i="20" s="1"/>
  <c r="AG1014" i="20" s="1"/>
  <c r="AH1014" i="20"/>
  <c r="AI1014" i="20"/>
  <c r="H1015" i="20"/>
  <c r="I1015" i="20"/>
  <c r="K1015" i="20"/>
  <c r="L1015" i="20"/>
  <c r="M1015" i="20"/>
  <c r="O1015" i="20"/>
  <c r="AC1015" i="20"/>
  <c r="AF1015" i="20" s="1"/>
  <c r="AG1015" i="20" s="1"/>
  <c r="AH1015" i="20"/>
  <c r="AI1015" i="20"/>
  <c r="H1016" i="20"/>
  <c r="I1016" i="20"/>
  <c r="K1016" i="20"/>
  <c r="L1016" i="20"/>
  <c r="M1016" i="20"/>
  <c r="O1016" i="20"/>
  <c r="AC1016" i="20"/>
  <c r="AF1016" i="20" s="1"/>
  <c r="AG1016" i="20" s="1"/>
  <c r="AH1016" i="20"/>
  <c r="AI1016" i="20"/>
  <c r="H1017" i="20"/>
  <c r="I1017" i="20"/>
  <c r="K1017" i="20"/>
  <c r="L1017" i="20"/>
  <c r="M1017" i="20"/>
  <c r="O1017" i="20"/>
  <c r="AC1017" i="20"/>
  <c r="AF1017" i="20" s="1"/>
  <c r="AG1017" i="20" s="1"/>
  <c r="AH1017" i="20"/>
  <c r="AI1017" i="20"/>
  <c r="H1018" i="20"/>
  <c r="I1018" i="20"/>
  <c r="K1018" i="20"/>
  <c r="L1018" i="20"/>
  <c r="M1018" i="20"/>
  <c r="O1018" i="20"/>
  <c r="AC1018" i="20"/>
  <c r="AF1018" i="20" s="1"/>
  <c r="AG1018" i="20" s="1"/>
  <c r="AH1018" i="20"/>
  <c r="AI1018" i="20"/>
  <c r="H1019" i="20"/>
  <c r="I1019" i="20"/>
  <c r="K1019" i="20"/>
  <c r="L1019" i="20"/>
  <c r="M1019" i="20"/>
  <c r="O1019" i="20"/>
  <c r="AC1019" i="20"/>
  <c r="AF1019" i="20" s="1"/>
  <c r="AG1019" i="20" s="1"/>
  <c r="AH1019" i="20"/>
  <c r="AI1019" i="20"/>
  <c r="H1020" i="20"/>
  <c r="I1020" i="20"/>
  <c r="K1020" i="20"/>
  <c r="L1020" i="20"/>
  <c r="M1020" i="20"/>
  <c r="O1020" i="20"/>
  <c r="AC1020" i="20"/>
  <c r="AF1020" i="20" s="1"/>
  <c r="AG1020" i="20" s="1"/>
  <c r="AH1020" i="20"/>
  <c r="AI1020" i="20"/>
  <c r="H1021" i="20"/>
  <c r="I1021" i="20"/>
  <c r="K1021" i="20"/>
  <c r="L1021" i="20"/>
  <c r="M1021" i="20"/>
  <c r="O1021" i="20"/>
  <c r="AC1021" i="20"/>
  <c r="AF1021" i="20" s="1"/>
  <c r="AG1021" i="20" s="1"/>
  <c r="AH1021" i="20"/>
  <c r="AI1021" i="20"/>
  <c r="H1022" i="20"/>
  <c r="I1022" i="20"/>
  <c r="K1022" i="20"/>
  <c r="L1022" i="20"/>
  <c r="M1022" i="20"/>
  <c r="O1022" i="20"/>
  <c r="AC1022" i="20"/>
  <c r="AF1022" i="20" s="1"/>
  <c r="AG1022" i="20" s="1"/>
  <c r="AH1022" i="20"/>
  <c r="AI1022" i="20"/>
  <c r="H1023" i="20"/>
  <c r="I1023" i="20"/>
  <c r="K1023" i="20"/>
  <c r="L1023" i="20"/>
  <c r="M1023" i="20"/>
  <c r="O1023" i="20"/>
  <c r="AC1023" i="20"/>
  <c r="AF1023" i="20" s="1"/>
  <c r="AG1023" i="20" s="1"/>
  <c r="AH1023" i="20"/>
  <c r="AI1023" i="20"/>
  <c r="H1024" i="20"/>
  <c r="I1024" i="20"/>
  <c r="K1024" i="20"/>
  <c r="L1024" i="20"/>
  <c r="M1024" i="20"/>
  <c r="O1024" i="20"/>
  <c r="AC1024" i="20"/>
  <c r="AF1024" i="20" s="1"/>
  <c r="AG1024" i="20" s="1"/>
  <c r="AH1024" i="20"/>
  <c r="AI1024" i="20"/>
  <c r="H1025" i="20"/>
  <c r="I1025" i="20"/>
  <c r="K1025" i="20"/>
  <c r="L1025" i="20"/>
  <c r="M1025" i="20"/>
  <c r="O1025" i="20"/>
  <c r="AC1025" i="20"/>
  <c r="AF1025" i="20" s="1"/>
  <c r="AG1025" i="20" s="1"/>
  <c r="AH1025" i="20"/>
  <c r="AI1025" i="20"/>
  <c r="H1026" i="20"/>
  <c r="I1026" i="20"/>
  <c r="K1026" i="20"/>
  <c r="L1026" i="20"/>
  <c r="M1026" i="20"/>
  <c r="O1026" i="20"/>
  <c r="AC1026" i="20"/>
  <c r="AF1026" i="20" s="1"/>
  <c r="AG1026" i="20" s="1"/>
  <c r="AH1026" i="20"/>
  <c r="AI1026" i="20"/>
  <c r="H1027" i="20"/>
  <c r="I1027" i="20"/>
  <c r="K1027" i="20"/>
  <c r="L1027" i="20"/>
  <c r="M1027" i="20"/>
  <c r="O1027" i="20"/>
  <c r="AC1027" i="20"/>
  <c r="AF1027" i="20" s="1"/>
  <c r="AG1027" i="20" s="1"/>
  <c r="AH1027" i="20"/>
  <c r="AI1027" i="20"/>
  <c r="H1028" i="20"/>
  <c r="I1028" i="20"/>
  <c r="K1028" i="20"/>
  <c r="L1028" i="20"/>
  <c r="M1028" i="20"/>
  <c r="O1028" i="20"/>
  <c r="AC1028" i="20"/>
  <c r="AF1028" i="20" s="1"/>
  <c r="AG1028" i="20" s="1"/>
  <c r="AH1028" i="20"/>
  <c r="AI1028" i="20"/>
  <c r="H1029" i="20"/>
  <c r="I1029" i="20"/>
  <c r="K1029" i="20"/>
  <c r="L1029" i="20"/>
  <c r="M1029" i="20"/>
  <c r="O1029" i="20"/>
  <c r="AC1029" i="20"/>
  <c r="AF1029" i="20" s="1"/>
  <c r="AG1029" i="20" s="1"/>
  <c r="AH1029" i="20"/>
  <c r="AI1029" i="20"/>
  <c r="H1030" i="20"/>
  <c r="I1030" i="20"/>
  <c r="K1030" i="20"/>
  <c r="L1030" i="20"/>
  <c r="M1030" i="20"/>
  <c r="O1030" i="20"/>
  <c r="AC1030" i="20"/>
  <c r="AF1030" i="20" s="1"/>
  <c r="AG1030" i="20" s="1"/>
  <c r="AH1030" i="20"/>
  <c r="AI1030" i="20"/>
  <c r="H1031" i="20"/>
  <c r="I1031" i="20"/>
  <c r="K1031" i="20"/>
  <c r="L1031" i="20"/>
  <c r="M1031" i="20"/>
  <c r="O1031" i="20"/>
  <c r="AC1031" i="20"/>
  <c r="AF1031" i="20" s="1"/>
  <c r="AG1031" i="20" s="1"/>
  <c r="AH1031" i="20"/>
  <c r="AI1031" i="20"/>
  <c r="H1032" i="20"/>
  <c r="I1032" i="20"/>
  <c r="K1032" i="20"/>
  <c r="L1032" i="20"/>
  <c r="M1032" i="20"/>
  <c r="O1032" i="20"/>
  <c r="AC1032" i="20"/>
  <c r="AF1032" i="20" s="1"/>
  <c r="AG1032" i="20" s="1"/>
  <c r="AH1032" i="20"/>
  <c r="AI1032" i="20"/>
  <c r="H1033" i="20"/>
  <c r="I1033" i="20"/>
  <c r="K1033" i="20"/>
  <c r="L1033" i="20"/>
  <c r="M1033" i="20"/>
  <c r="O1033" i="20"/>
  <c r="AC1033" i="20"/>
  <c r="AF1033" i="20" s="1"/>
  <c r="AG1033" i="20" s="1"/>
  <c r="AH1033" i="20"/>
  <c r="AI1033" i="20"/>
  <c r="H1034" i="20"/>
  <c r="I1034" i="20"/>
  <c r="K1034" i="20"/>
  <c r="L1034" i="20"/>
  <c r="M1034" i="20"/>
  <c r="O1034" i="20"/>
  <c r="AC1034" i="20"/>
  <c r="AF1034" i="20" s="1"/>
  <c r="AG1034" i="20" s="1"/>
  <c r="AH1034" i="20"/>
  <c r="AI1034" i="20"/>
  <c r="H1035" i="20"/>
  <c r="I1035" i="20"/>
  <c r="K1035" i="20"/>
  <c r="L1035" i="20"/>
  <c r="M1035" i="20"/>
  <c r="O1035" i="20"/>
  <c r="AC1035" i="20"/>
  <c r="AF1035" i="20" s="1"/>
  <c r="AG1035" i="20" s="1"/>
  <c r="AH1035" i="20"/>
  <c r="AI1035" i="20"/>
  <c r="H1036" i="20"/>
  <c r="I1036" i="20"/>
  <c r="K1036" i="20"/>
  <c r="L1036" i="20"/>
  <c r="M1036" i="20"/>
  <c r="O1036" i="20"/>
  <c r="AC1036" i="20"/>
  <c r="AF1036" i="20" s="1"/>
  <c r="AG1036" i="20" s="1"/>
  <c r="AH1036" i="20"/>
  <c r="AI1036" i="20"/>
  <c r="H1037" i="20"/>
  <c r="I1037" i="20"/>
  <c r="K1037" i="20"/>
  <c r="L1037" i="20"/>
  <c r="M1037" i="20"/>
  <c r="O1037" i="20"/>
  <c r="AC1037" i="20"/>
  <c r="AF1037" i="20" s="1"/>
  <c r="AG1037" i="20" s="1"/>
  <c r="AH1037" i="20"/>
  <c r="AI1037" i="20"/>
  <c r="H1038" i="20"/>
  <c r="I1038" i="20"/>
  <c r="K1038" i="20"/>
  <c r="L1038" i="20"/>
  <c r="M1038" i="20"/>
  <c r="O1038" i="20"/>
  <c r="AC1038" i="20"/>
  <c r="AF1038" i="20" s="1"/>
  <c r="AG1038" i="20" s="1"/>
  <c r="AH1038" i="20"/>
  <c r="AI1038" i="20"/>
  <c r="H1039" i="20"/>
  <c r="I1039" i="20"/>
  <c r="K1039" i="20"/>
  <c r="L1039" i="20"/>
  <c r="M1039" i="20"/>
  <c r="O1039" i="20"/>
  <c r="AC1039" i="20"/>
  <c r="AF1039" i="20" s="1"/>
  <c r="AG1039" i="20" s="1"/>
  <c r="AH1039" i="20"/>
  <c r="AI1039" i="20"/>
  <c r="H1040" i="20"/>
  <c r="I1040" i="20"/>
  <c r="K1040" i="20"/>
  <c r="L1040" i="20"/>
  <c r="M1040" i="20"/>
  <c r="O1040" i="20"/>
  <c r="AC1040" i="20"/>
  <c r="AF1040" i="20" s="1"/>
  <c r="AG1040" i="20" s="1"/>
  <c r="AH1040" i="20"/>
  <c r="AI1040" i="20"/>
  <c r="H1041" i="20"/>
  <c r="I1041" i="20"/>
  <c r="K1041" i="20"/>
  <c r="L1041" i="20"/>
  <c r="M1041" i="20"/>
  <c r="O1041" i="20"/>
  <c r="AC1041" i="20"/>
  <c r="AF1041" i="20" s="1"/>
  <c r="AG1041" i="20" s="1"/>
  <c r="AH1041" i="20"/>
  <c r="AI1041" i="20"/>
  <c r="H1042" i="20"/>
  <c r="I1042" i="20"/>
  <c r="K1042" i="20"/>
  <c r="L1042" i="20"/>
  <c r="M1042" i="20"/>
  <c r="O1042" i="20"/>
  <c r="AC1042" i="20"/>
  <c r="AF1042" i="20" s="1"/>
  <c r="AG1042" i="20" s="1"/>
  <c r="AH1042" i="20"/>
  <c r="AI1042" i="20"/>
  <c r="H1043" i="20"/>
  <c r="I1043" i="20"/>
  <c r="K1043" i="20"/>
  <c r="L1043" i="20"/>
  <c r="M1043" i="20"/>
  <c r="O1043" i="20"/>
  <c r="AC1043" i="20"/>
  <c r="AF1043" i="20" s="1"/>
  <c r="AG1043" i="20" s="1"/>
  <c r="AH1043" i="20"/>
  <c r="AI1043" i="20"/>
  <c r="H1044" i="20"/>
  <c r="I1044" i="20"/>
  <c r="K1044" i="20"/>
  <c r="L1044" i="20"/>
  <c r="M1044" i="20"/>
  <c r="O1044" i="20"/>
  <c r="AC1044" i="20"/>
  <c r="AF1044" i="20" s="1"/>
  <c r="AG1044" i="20" s="1"/>
  <c r="AH1044" i="20"/>
  <c r="AI1044" i="20"/>
  <c r="H1045" i="20"/>
  <c r="I1045" i="20"/>
  <c r="K1045" i="20"/>
  <c r="L1045" i="20"/>
  <c r="M1045" i="20"/>
  <c r="O1045" i="20"/>
  <c r="AC1045" i="20"/>
  <c r="AF1045" i="20" s="1"/>
  <c r="AG1045" i="20" s="1"/>
  <c r="AH1045" i="20"/>
  <c r="AI1045" i="20"/>
  <c r="H1046" i="20"/>
  <c r="I1046" i="20"/>
  <c r="K1046" i="20"/>
  <c r="L1046" i="20"/>
  <c r="M1046" i="20"/>
  <c r="O1046" i="20"/>
  <c r="AC1046" i="20"/>
  <c r="AF1046" i="20" s="1"/>
  <c r="AG1046" i="20" s="1"/>
  <c r="AH1046" i="20"/>
  <c r="AI1046" i="20"/>
  <c r="H1047" i="20"/>
  <c r="I1047" i="20"/>
  <c r="K1047" i="20"/>
  <c r="L1047" i="20"/>
  <c r="M1047" i="20"/>
  <c r="O1047" i="20"/>
  <c r="AC1047" i="20"/>
  <c r="AF1047" i="20" s="1"/>
  <c r="AG1047" i="20" s="1"/>
  <c r="AH1047" i="20"/>
  <c r="AI1047" i="20"/>
  <c r="H1048" i="20"/>
  <c r="I1048" i="20"/>
  <c r="K1048" i="20"/>
  <c r="L1048" i="20"/>
  <c r="M1048" i="20"/>
  <c r="O1048" i="20"/>
  <c r="AC1048" i="20"/>
  <c r="AF1048" i="20" s="1"/>
  <c r="AG1048" i="20" s="1"/>
  <c r="AH1048" i="20"/>
  <c r="AI1048" i="20"/>
  <c r="H1049" i="20"/>
  <c r="I1049" i="20"/>
  <c r="K1049" i="20"/>
  <c r="L1049" i="20"/>
  <c r="M1049" i="20"/>
  <c r="O1049" i="20"/>
  <c r="AC1049" i="20"/>
  <c r="AF1049" i="20" s="1"/>
  <c r="AG1049" i="20" s="1"/>
  <c r="AH1049" i="20"/>
  <c r="AI1049" i="20"/>
  <c r="H1050" i="20"/>
  <c r="I1050" i="20"/>
  <c r="K1050" i="20"/>
  <c r="L1050" i="20"/>
  <c r="M1050" i="20"/>
  <c r="O1050" i="20"/>
  <c r="AC1050" i="20"/>
  <c r="AF1050" i="20" s="1"/>
  <c r="AG1050" i="20" s="1"/>
  <c r="AH1050" i="20"/>
  <c r="AI1050" i="20"/>
  <c r="H1051" i="20"/>
  <c r="I1051" i="20"/>
  <c r="K1051" i="20"/>
  <c r="L1051" i="20"/>
  <c r="M1051" i="20"/>
  <c r="O1051" i="20"/>
  <c r="AC1051" i="20"/>
  <c r="AF1051" i="20" s="1"/>
  <c r="AG1051" i="20" s="1"/>
  <c r="AH1051" i="20"/>
  <c r="AI1051" i="20"/>
  <c r="H1052" i="20"/>
  <c r="I1052" i="20"/>
  <c r="K1052" i="20"/>
  <c r="L1052" i="20"/>
  <c r="M1052" i="20"/>
  <c r="O1052" i="20"/>
  <c r="AC1052" i="20"/>
  <c r="AF1052" i="20" s="1"/>
  <c r="AG1052" i="20" s="1"/>
  <c r="AH1052" i="20"/>
  <c r="AI1052" i="20"/>
  <c r="H1053" i="20"/>
  <c r="I1053" i="20"/>
  <c r="K1053" i="20"/>
  <c r="L1053" i="20"/>
  <c r="M1053" i="20"/>
  <c r="O1053" i="20"/>
  <c r="AC1053" i="20"/>
  <c r="AF1053" i="20" s="1"/>
  <c r="AG1053" i="20" s="1"/>
  <c r="AH1053" i="20"/>
  <c r="AI1053" i="20"/>
  <c r="H1054" i="20"/>
  <c r="I1054" i="20"/>
  <c r="K1054" i="20"/>
  <c r="L1054" i="20"/>
  <c r="M1054" i="20"/>
  <c r="O1054" i="20"/>
  <c r="AC1054" i="20"/>
  <c r="AF1054" i="20" s="1"/>
  <c r="AG1054" i="20" s="1"/>
  <c r="AH1054" i="20"/>
  <c r="AI1054" i="20"/>
  <c r="H1055" i="20"/>
  <c r="I1055" i="20"/>
  <c r="K1055" i="20"/>
  <c r="L1055" i="20"/>
  <c r="M1055" i="20"/>
  <c r="O1055" i="20"/>
  <c r="AC1055" i="20"/>
  <c r="AF1055" i="20" s="1"/>
  <c r="AG1055" i="20" s="1"/>
  <c r="AH1055" i="20"/>
  <c r="AI1055" i="20"/>
  <c r="H1056" i="20"/>
  <c r="I1056" i="20"/>
  <c r="K1056" i="20"/>
  <c r="L1056" i="20"/>
  <c r="M1056" i="20"/>
  <c r="O1056" i="20"/>
  <c r="AC1056" i="20"/>
  <c r="AF1056" i="20" s="1"/>
  <c r="AG1056" i="20" s="1"/>
  <c r="AH1056" i="20"/>
  <c r="AI1056" i="20"/>
  <c r="H1057" i="20"/>
  <c r="I1057" i="20"/>
  <c r="K1057" i="20"/>
  <c r="L1057" i="20"/>
  <c r="M1057" i="20"/>
  <c r="O1057" i="20"/>
  <c r="AC1057" i="20"/>
  <c r="AF1057" i="20" s="1"/>
  <c r="AG1057" i="20" s="1"/>
  <c r="AH1057" i="20"/>
  <c r="AI1057" i="20"/>
  <c r="H1058" i="20"/>
  <c r="I1058" i="20"/>
  <c r="K1058" i="20"/>
  <c r="L1058" i="20"/>
  <c r="M1058" i="20"/>
  <c r="O1058" i="20"/>
  <c r="AC1058" i="20"/>
  <c r="AF1058" i="20" s="1"/>
  <c r="AG1058" i="20" s="1"/>
  <c r="AH1058" i="20"/>
  <c r="AI1058" i="20"/>
  <c r="H1059" i="20"/>
  <c r="I1059" i="20"/>
  <c r="K1059" i="20"/>
  <c r="L1059" i="20"/>
  <c r="M1059" i="20"/>
  <c r="O1059" i="20"/>
  <c r="AC1059" i="20"/>
  <c r="AF1059" i="20" s="1"/>
  <c r="AG1059" i="20" s="1"/>
  <c r="AH1059" i="20"/>
  <c r="AI1059" i="20"/>
  <c r="H1060" i="20"/>
  <c r="I1060" i="20"/>
  <c r="K1060" i="20"/>
  <c r="L1060" i="20"/>
  <c r="M1060" i="20"/>
  <c r="O1060" i="20"/>
  <c r="AC1060" i="20"/>
  <c r="AF1060" i="20" s="1"/>
  <c r="AG1060" i="20" s="1"/>
  <c r="AH1060" i="20"/>
  <c r="AI1060" i="20"/>
  <c r="H1061" i="20"/>
  <c r="I1061" i="20"/>
  <c r="K1061" i="20"/>
  <c r="L1061" i="20"/>
  <c r="M1061" i="20"/>
  <c r="O1061" i="20"/>
  <c r="AC1061" i="20"/>
  <c r="AF1061" i="20" s="1"/>
  <c r="AG1061" i="20" s="1"/>
  <c r="AH1061" i="20"/>
  <c r="AI1061" i="20"/>
  <c r="H1062" i="20"/>
  <c r="I1062" i="20"/>
  <c r="K1062" i="20"/>
  <c r="L1062" i="20"/>
  <c r="M1062" i="20"/>
  <c r="O1062" i="20"/>
  <c r="AC1062" i="20"/>
  <c r="AF1062" i="20" s="1"/>
  <c r="AG1062" i="20" s="1"/>
  <c r="AH1062" i="20"/>
  <c r="AI1062" i="20"/>
  <c r="H1063" i="20"/>
  <c r="I1063" i="20"/>
  <c r="K1063" i="20"/>
  <c r="L1063" i="20"/>
  <c r="M1063" i="20"/>
  <c r="O1063" i="20"/>
  <c r="AC1063" i="20"/>
  <c r="AF1063" i="20" s="1"/>
  <c r="AG1063" i="20" s="1"/>
  <c r="AH1063" i="20"/>
  <c r="AI1063" i="20"/>
  <c r="H1064" i="20"/>
  <c r="I1064" i="20"/>
  <c r="K1064" i="20"/>
  <c r="L1064" i="20"/>
  <c r="M1064" i="20"/>
  <c r="O1064" i="20"/>
  <c r="AC1064" i="20"/>
  <c r="AF1064" i="20" s="1"/>
  <c r="AG1064" i="20" s="1"/>
  <c r="AH1064" i="20"/>
  <c r="AI1064" i="20"/>
  <c r="H1065" i="20"/>
  <c r="I1065" i="20"/>
  <c r="K1065" i="20"/>
  <c r="L1065" i="20"/>
  <c r="M1065" i="20"/>
  <c r="O1065" i="20"/>
  <c r="AC1065" i="20"/>
  <c r="AF1065" i="20" s="1"/>
  <c r="AG1065" i="20" s="1"/>
  <c r="AH1065" i="20"/>
  <c r="AI1065" i="20"/>
  <c r="H1066" i="20"/>
  <c r="I1066" i="20"/>
  <c r="K1066" i="20"/>
  <c r="L1066" i="20"/>
  <c r="M1066" i="20"/>
  <c r="O1066" i="20"/>
  <c r="AC1066" i="20"/>
  <c r="AF1066" i="20" s="1"/>
  <c r="AG1066" i="20" s="1"/>
  <c r="AH1066" i="20"/>
  <c r="AI1066" i="20"/>
  <c r="H1067" i="20"/>
  <c r="I1067" i="20"/>
  <c r="K1067" i="20"/>
  <c r="L1067" i="20"/>
  <c r="M1067" i="20"/>
  <c r="O1067" i="20"/>
  <c r="AC1067" i="20"/>
  <c r="AF1067" i="20" s="1"/>
  <c r="AG1067" i="20" s="1"/>
  <c r="AH1067" i="20"/>
  <c r="AI1067" i="20"/>
  <c r="H1068" i="20"/>
  <c r="I1068" i="20"/>
  <c r="K1068" i="20"/>
  <c r="L1068" i="20"/>
  <c r="M1068" i="20"/>
  <c r="O1068" i="20"/>
  <c r="AC1068" i="20"/>
  <c r="AF1068" i="20" s="1"/>
  <c r="AG1068" i="20" s="1"/>
  <c r="AH1068" i="20"/>
  <c r="AI1068" i="20"/>
  <c r="H1069" i="20"/>
  <c r="I1069" i="20"/>
  <c r="K1069" i="20"/>
  <c r="L1069" i="20"/>
  <c r="M1069" i="20"/>
  <c r="O1069" i="20"/>
  <c r="AC1069" i="20"/>
  <c r="AF1069" i="20" s="1"/>
  <c r="AG1069" i="20" s="1"/>
  <c r="AH1069" i="20"/>
  <c r="AI1069" i="20"/>
  <c r="H1070" i="20"/>
  <c r="I1070" i="20"/>
  <c r="K1070" i="20"/>
  <c r="L1070" i="20"/>
  <c r="M1070" i="20"/>
  <c r="O1070" i="20"/>
  <c r="AC1070" i="20"/>
  <c r="AF1070" i="20" s="1"/>
  <c r="AG1070" i="20" s="1"/>
  <c r="AH1070" i="20"/>
  <c r="AI1070" i="20"/>
  <c r="H1071" i="20"/>
  <c r="I1071" i="20"/>
  <c r="K1071" i="20"/>
  <c r="L1071" i="20"/>
  <c r="M1071" i="20"/>
  <c r="O1071" i="20"/>
  <c r="AC1071" i="20"/>
  <c r="AF1071" i="20" s="1"/>
  <c r="AG1071" i="20" s="1"/>
  <c r="AH1071" i="20"/>
  <c r="AI1071" i="20"/>
  <c r="H1072" i="20"/>
  <c r="I1072" i="20"/>
  <c r="K1072" i="20"/>
  <c r="L1072" i="20"/>
  <c r="M1072" i="20"/>
  <c r="O1072" i="20"/>
  <c r="AC1072" i="20"/>
  <c r="AF1072" i="20" s="1"/>
  <c r="AG1072" i="20" s="1"/>
  <c r="AH1072" i="20"/>
  <c r="AI1072" i="20"/>
  <c r="H1073" i="20"/>
  <c r="I1073" i="20"/>
  <c r="K1073" i="20"/>
  <c r="L1073" i="20"/>
  <c r="M1073" i="20"/>
  <c r="O1073" i="20"/>
  <c r="AC1073" i="20"/>
  <c r="AF1073" i="20" s="1"/>
  <c r="AG1073" i="20" s="1"/>
  <c r="AH1073" i="20"/>
  <c r="AI1073" i="20"/>
  <c r="H1074" i="20"/>
  <c r="I1074" i="20"/>
  <c r="K1074" i="20"/>
  <c r="L1074" i="20"/>
  <c r="M1074" i="20"/>
  <c r="O1074" i="20"/>
  <c r="AC1074" i="20"/>
  <c r="AF1074" i="20" s="1"/>
  <c r="AG1074" i="20" s="1"/>
  <c r="AH1074" i="20"/>
  <c r="AI1074" i="20"/>
  <c r="H1075" i="20"/>
  <c r="I1075" i="20"/>
  <c r="K1075" i="20"/>
  <c r="L1075" i="20"/>
  <c r="M1075" i="20"/>
  <c r="O1075" i="20"/>
  <c r="AC1075" i="20"/>
  <c r="AF1075" i="20" s="1"/>
  <c r="AG1075" i="20" s="1"/>
  <c r="AH1075" i="20"/>
  <c r="AI1075" i="20"/>
  <c r="H1076" i="20"/>
  <c r="I1076" i="20"/>
  <c r="K1076" i="20"/>
  <c r="L1076" i="20"/>
  <c r="M1076" i="20"/>
  <c r="O1076" i="20"/>
  <c r="AC1076" i="20"/>
  <c r="AF1076" i="20" s="1"/>
  <c r="AG1076" i="20" s="1"/>
  <c r="AH1076" i="20"/>
  <c r="AI1076" i="20"/>
  <c r="H1077" i="20"/>
  <c r="I1077" i="20"/>
  <c r="K1077" i="20"/>
  <c r="L1077" i="20"/>
  <c r="M1077" i="20"/>
  <c r="O1077" i="20"/>
  <c r="AC1077" i="20"/>
  <c r="AF1077" i="20" s="1"/>
  <c r="AG1077" i="20" s="1"/>
  <c r="AH1077" i="20"/>
  <c r="AI1077" i="20"/>
  <c r="H1078" i="20"/>
  <c r="I1078" i="20"/>
  <c r="K1078" i="20"/>
  <c r="L1078" i="20"/>
  <c r="M1078" i="20"/>
  <c r="O1078" i="20"/>
  <c r="AC1078" i="20"/>
  <c r="AF1078" i="20" s="1"/>
  <c r="AG1078" i="20" s="1"/>
  <c r="AH1078" i="20"/>
  <c r="AI1078" i="20"/>
  <c r="H1079" i="20"/>
  <c r="I1079" i="20"/>
  <c r="K1079" i="20"/>
  <c r="L1079" i="20"/>
  <c r="M1079" i="20"/>
  <c r="O1079" i="20"/>
  <c r="AC1079" i="20"/>
  <c r="AF1079" i="20" s="1"/>
  <c r="AG1079" i="20" s="1"/>
  <c r="AH1079" i="20"/>
  <c r="AI1079" i="20"/>
  <c r="H1080" i="20"/>
  <c r="I1080" i="20"/>
  <c r="K1080" i="20"/>
  <c r="L1080" i="20"/>
  <c r="M1080" i="20"/>
  <c r="O1080" i="20"/>
  <c r="AC1080" i="20"/>
  <c r="AF1080" i="20" s="1"/>
  <c r="AG1080" i="20" s="1"/>
  <c r="AH1080" i="20"/>
  <c r="AI1080" i="20"/>
  <c r="H1081" i="20"/>
  <c r="I1081" i="20"/>
  <c r="K1081" i="20"/>
  <c r="L1081" i="20"/>
  <c r="M1081" i="20"/>
  <c r="O1081" i="20"/>
  <c r="AC1081" i="20"/>
  <c r="AF1081" i="20" s="1"/>
  <c r="AG1081" i="20" s="1"/>
  <c r="AH1081" i="20"/>
  <c r="AI1081" i="20"/>
  <c r="H1082" i="20"/>
  <c r="I1082" i="20"/>
  <c r="K1082" i="20"/>
  <c r="L1082" i="20"/>
  <c r="M1082" i="20"/>
  <c r="O1082" i="20"/>
  <c r="AC1082" i="20"/>
  <c r="AF1082" i="20" s="1"/>
  <c r="AG1082" i="20" s="1"/>
  <c r="AH1082" i="20"/>
  <c r="AI1082" i="20"/>
  <c r="H1083" i="20"/>
  <c r="I1083" i="20"/>
  <c r="K1083" i="20"/>
  <c r="L1083" i="20"/>
  <c r="M1083" i="20"/>
  <c r="O1083" i="20"/>
  <c r="AC1083" i="20"/>
  <c r="AF1083" i="20" s="1"/>
  <c r="AG1083" i="20" s="1"/>
  <c r="AH1083" i="20"/>
  <c r="AI1083" i="20"/>
  <c r="H1084" i="20"/>
  <c r="I1084" i="20"/>
  <c r="K1084" i="20"/>
  <c r="L1084" i="20"/>
  <c r="M1084" i="20"/>
  <c r="O1084" i="20"/>
  <c r="AC1084" i="20"/>
  <c r="AF1084" i="20" s="1"/>
  <c r="AG1084" i="20" s="1"/>
  <c r="AH1084" i="20"/>
  <c r="AI1084" i="20"/>
  <c r="H1085" i="20"/>
  <c r="I1085" i="20"/>
  <c r="K1085" i="20"/>
  <c r="L1085" i="20"/>
  <c r="M1085" i="20"/>
  <c r="O1085" i="20"/>
  <c r="AC1085" i="20"/>
  <c r="AF1085" i="20" s="1"/>
  <c r="AG1085" i="20" s="1"/>
  <c r="AH1085" i="20"/>
  <c r="AI1085" i="20"/>
  <c r="H1086" i="20"/>
  <c r="I1086" i="20"/>
  <c r="K1086" i="20"/>
  <c r="L1086" i="20"/>
  <c r="M1086" i="20"/>
  <c r="O1086" i="20"/>
  <c r="AC1086" i="20"/>
  <c r="AF1086" i="20" s="1"/>
  <c r="AG1086" i="20" s="1"/>
  <c r="AH1086" i="20"/>
  <c r="AI1086" i="20"/>
  <c r="H1087" i="20"/>
  <c r="I1087" i="20"/>
  <c r="K1087" i="20"/>
  <c r="L1087" i="20"/>
  <c r="M1087" i="20"/>
  <c r="O1087" i="20"/>
  <c r="AC1087" i="20"/>
  <c r="AF1087" i="20" s="1"/>
  <c r="AG1087" i="20" s="1"/>
  <c r="AH1087" i="20"/>
  <c r="AI1087" i="20"/>
  <c r="H1088" i="20"/>
  <c r="I1088" i="20"/>
  <c r="K1088" i="20"/>
  <c r="L1088" i="20"/>
  <c r="M1088" i="20"/>
  <c r="O1088" i="20"/>
  <c r="AC1088" i="20"/>
  <c r="AF1088" i="20" s="1"/>
  <c r="AG1088" i="20" s="1"/>
  <c r="AH1088" i="20"/>
  <c r="AI1088" i="20"/>
  <c r="H1089" i="20"/>
  <c r="I1089" i="20"/>
  <c r="K1089" i="20"/>
  <c r="L1089" i="20"/>
  <c r="M1089" i="20"/>
  <c r="O1089" i="20"/>
  <c r="AC1089" i="20"/>
  <c r="AF1089" i="20" s="1"/>
  <c r="AG1089" i="20" s="1"/>
  <c r="AH1089" i="20"/>
  <c r="AI1089" i="20"/>
  <c r="H1090" i="20"/>
  <c r="I1090" i="20"/>
  <c r="K1090" i="20"/>
  <c r="L1090" i="20"/>
  <c r="M1090" i="20"/>
  <c r="O1090" i="20"/>
  <c r="AC1090" i="20"/>
  <c r="AF1090" i="20" s="1"/>
  <c r="AG1090" i="20" s="1"/>
  <c r="AH1090" i="20"/>
  <c r="AI1090" i="20"/>
  <c r="H1091" i="20"/>
  <c r="I1091" i="20"/>
  <c r="K1091" i="20"/>
  <c r="L1091" i="20"/>
  <c r="M1091" i="20"/>
  <c r="O1091" i="20"/>
  <c r="AC1091" i="20"/>
  <c r="AF1091" i="20" s="1"/>
  <c r="AG1091" i="20" s="1"/>
  <c r="AH1091" i="20"/>
  <c r="AI1091" i="20"/>
  <c r="H1092" i="20"/>
  <c r="I1092" i="20"/>
  <c r="K1092" i="20"/>
  <c r="L1092" i="20"/>
  <c r="M1092" i="20"/>
  <c r="O1092" i="20"/>
  <c r="AC1092" i="20"/>
  <c r="AF1092" i="20" s="1"/>
  <c r="AG1092" i="20" s="1"/>
  <c r="AH1092" i="20"/>
  <c r="AI1092" i="20"/>
  <c r="H1093" i="20"/>
  <c r="I1093" i="20"/>
  <c r="K1093" i="20"/>
  <c r="L1093" i="20"/>
  <c r="M1093" i="20"/>
  <c r="O1093" i="20"/>
  <c r="AC1093" i="20"/>
  <c r="AF1093" i="20" s="1"/>
  <c r="AG1093" i="20" s="1"/>
  <c r="AH1093" i="20"/>
  <c r="AI1093" i="20"/>
  <c r="H1094" i="20"/>
  <c r="I1094" i="20"/>
  <c r="K1094" i="20"/>
  <c r="L1094" i="20"/>
  <c r="M1094" i="20"/>
  <c r="O1094" i="20"/>
  <c r="AC1094" i="20"/>
  <c r="AF1094" i="20" s="1"/>
  <c r="AG1094" i="20" s="1"/>
  <c r="AH1094" i="20"/>
  <c r="AI1094" i="20"/>
  <c r="H1095" i="20"/>
  <c r="I1095" i="20"/>
  <c r="K1095" i="20"/>
  <c r="L1095" i="20"/>
  <c r="M1095" i="20"/>
  <c r="O1095" i="20"/>
  <c r="AC1095" i="20"/>
  <c r="AF1095" i="20" s="1"/>
  <c r="AG1095" i="20" s="1"/>
  <c r="AH1095" i="20"/>
  <c r="AI1095" i="20"/>
  <c r="H1096" i="20"/>
  <c r="I1096" i="20"/>
  <c r="K1096" i="20"/>
  <c r="L1096" i="20"/>
  <c r="M1096" i="20"/>
  <c r="O1096" i="20"/>
  <c r="AC1096" i="20"/>
  <c r="AF1096" i="20" s="1"/>
  <c r="AG1096" i="20" s="1"/>
  <c r="AH1096" i="20"/>
  <c r="AI1096" i="20"/>
  <c r="H1097" i="20"/>
  <c r="I1097" i="20"/>
  <c r="K1097" i="20"/>
  <c r="L1097" i="20"/>
  <c r="M1097" i="20"/>
  <c r="O1097" i="20"/>
  <c r="AC1097" i="20"/>
  <c r="AF1097" i="20" s="1"/>
  <c r="AG1097" i="20" s="1"/>
  <c r="AH1097" i="20"/>
  <c r="AI1097" i="20"/>
  <c r="H1098" i="20"/>
  <c r="I1098" i="20"/>
  <c r="K1098" i="20"/>
  <c r="L1098" i="20"/>
  <c r="M1098" i="20"/>
  <c r="O1098" i="20"/>
  <c r="AC1098" i="20"/>
  <c r="AF1098" i="20" s="1"/>
  <c r="AG1098" i="20" s="1"/>
  <c r="AH1098" i="20"/>
  <c r="AI1098" i="20"/>
  <c r="H1099" i="20"/>
  <c r="I1099" i="20"/>
  <c r="K1099" i="20"/>
  <c r="L1099" i="20"/>
  <c r="M1099" i="20"/>
  <c r="O1099" i="20"/>
  <c r="AC1099" i="20"/>
  <c r="AF1099" i="20" s="1"/>
  <c r="AG1099" i="20" s="1"/>
  <c r="AH1099" i="20"/>
  <c r="AI1099" i="20"/>
  <c r="H1100" i="20"/>
  <c r="I1100" i="20"/>
  <c r="K1100" i="20"/>
  <c r="L1100" i="20"/>
  <c r="M1100" i="20"/>
  <c r="O1100" i="20"/>
  <c r="AC1100" i="20"/>
  <c r="AF1100" i="20" s="1"/>
  <c r="AG1100" i="20" s="1"/>
  <c r="AH1100" i="20"/>
  <c r="AI1100" i="20"/>
  <c r="H1101" i="20"/>
  <c r="I1101" i="20"/>
  <c r="K1101" i="20"/>
  <c r="L1101" i="20"/>
  <c r="M1101" i="20"/>
  <c r="O1101" i="20"/>
  <c r="AC1101" i="20"/>
  <c r="AF1101" i="20" s="1"/>
  <c r="AG1101" i="20" s="1"/>
  <c r="AH1101" i="20"/>
  <c r="AI1101" i="20"/>
  <c r="H1102" i="20"/>
  <c r="I1102" i="20"/>
  <c r="K1102" i="20"/>
  <c r="L1102" i="20"/>
  <c r="M1102" i="20"/>
  <c r="O1102" i="20"/>
  <c r="AC1102" i="20"/>
  <c r="AF1102" i="20" s="1"/>
  <c r="AG1102" i="20" s="1"/>
  <c r="AH1102" i="20"/>
  <c r="AI1102" i="20"/>
  <c r="H1103" i="20"/>
  <c r="I1103" i="20"/>
  <c r="K1103" i="20"/>
  <c r="L1103" i="20"/>
  <c r="M1103" i="20"/>
  <c r="O1103" i="20"/>
  <c r="AC1103" i="20"/>
  <c r="AF1103" i="20" s="1"/>
  <c r="AG1103" i="20" s="1"/>
  <c r="AH1103" i="20"/>
  <c r="AI1103" i="20"/>
  <c r="H1104" i="20"/>
  <c r="I1104" i="20"/>
  <c r="K1104" i="20"/>
  <c r="L1104" i="20"/>
  <c r="M1104" i="20"/>
  <c r="O1104" i="20"/>
  <c r="AC1104" i="20"/>
  <c r="AF1104" i="20" s="1"/>
  <c r="AG1104" i="20" s="1"/>
  <c r="AH1104" i="20"/>
  <c r="AI1104" i="20"/>
  <c r="H1105" i="20"/>
  <c r="I1105" i="20"/>
  <c r="K1105" i="20"/>
  <c r="L1105" i="20"/>
  <c r="M1105" i="20"/>
  <c r="O1105" i="20"/>
  <c r="AC1105" i="20"/>
  <c r="AF1105" i="20" s="1"/>
  <c r="AG1105" i="20" s="1"/>
  <c r="AH1105" i="20"/>
  <c r="AI1105" i="20"/>
  <c r="H1106" i="20"/>
  <c r="I1106" i="20"/>
  <c r="K1106" i="20"/>
  <c r="L1106" i="20"/>
  <c r="M1106" i="20"/>
  <c r="O1106" i="20"/>
  <c r="AC1106" i="20"/>
  <c r="AF1106" i="20" s="1"/>
  <c r="AG1106" i="20" s="1"/>
  <c r="AH1106" i="20"/>
  <c r="AI1106" i="20"/>
  <c r="H1107" i="20"/>
  <c r="I1107" i="20"/>
  <c r="K1107" i="20"/>
  <c r="L1107" i="20"/>
  <c r="M1107" i="20"/>
  <c r="O1107" i="20"/>
  <c r="AC1107" i="20"/>
  <c r="AF1107" i="20" s="1"/>
  <c r="AG1107" i="20" s="1"/>
  <c r="AH1107" i="20"/>
  <c r="AI1107" i="20"/>
  <c r="H1108" i="20"/>
  <c r="I1108" i="20"/>
  <c r="K1108" i="20"/>
  <c r="L1108" i="20"/>
  <c r="M1108" i="20"/>
  <c r="O1108" i="20"/>
  <c r="AC1108" i="20"/>
  <c r="AF1108" i="20" s="1"/>
  <c r="AG1108" i="20" s="1"/>
  <c r="AH1108" i="20"/>
  <c r="AI1108" i="20"/>
  <c r="H1109" i="20"/>
  <c r="I1109" i="20"/>
  <c r="K1109" i="20"/>
  <c r="L1109" i="20"/>
  <c r="M1109" i="20"/>
  <c r="O1109" i="20"/>
  <c r="AC1109" i="20"/>
  <c r="AF1109" i="20" s="1"/>
  <c r="AG1109" i="20" s="1"/>
  <c r="AH1109" i="20"/>
  <c r="AI1109" i="20"/>
  <c r="H1110" i="20"/>
  <c r="I1110" i="20"/>
  <c r="K1110" i="20"/>
  <c r="L1110" i="20"/>
  <c r="M1110" i="20"/>
  <c r="O1110" i="20"/>
  <c r="AC1110" i="20"/>
  <c r="AF1110" i="20" s="1"/>
  <c r="AG1110" i="20" s="1"/>
  <c r="AH1110" i="20"/>
  <c r="AI1110" i="20"/>
  <c r="H1111" i="20"/>
  <c r="I1111" i="20"/>
  <c r="K1111" i="20"/>
  <c r="L1111" i="20"/>
  <c r="M1111" i="20"/>
  <c r="O1111" i="20"/>
  <c r="AC1111" i="20"/>
  <c r="AF1111" i="20" s="1"/>
  <c r="AG1111" i="20" s="1"/>
  <c r="AH1111" i="20"/>
  <c r="AI1111" i="20"/>
  <c r="H1112" i="20"/>
  <c r="I1112" i="20"/>
  <c r="K1112" i="20"/>
  <c r="L1112" i="20"/>
  <c r="M1112" i="20"/>
  <c r="O1112" i="20"/>
  <c r="AC1112" i="20"/>
  <c r="AF1112" i="20" s="1"/>
  <c r="AG1112" i="20" s="1"/>
  <c r="AH1112" i="20"/>
  <c r="AI1112" i="20"/>
  <c r="H1113" i="20"/>
  <c r="I1113" i="20"/>
  <c r="K1113" i="20"/>
  <c r="L1113" i="20"/>
  <c r="M1113" i="20"/>
  <c r="O1113" i="20"/>
  <c r="AC1113" i="20"/>
  <c r="AF1113" i="20" s="1"/>
  <c r="AG1113" i="20" s="1"/>
  <c r="AH1113" i="20"/>
  <c r="AI1113" i="20"/>
  <c r="H1114" i="20"/>
  <c r="I1114" i="20"/>
  <c r="K1114" i="20"/>
  <c r="L1114" i="20"/>
  <c r="M1114" i="20"/>
  <c r="O1114" i="20"/>
  <c r="AC1114" i="20"/>
  <c r="AF1114" i="20" s="1"/>
  <c r="AG1114" i="20" s="1"/>
  <c r="AH1114" i="20"/>
  <c r="AI1114" i="20"/>
  <c r="H1115" i="20"/>
  <c r="I1115" i="20"/>
  <c r="K1115" i="20"/>
  <c r="L1115" i="20"/>
  <c r="M1115" i="20"/>
  <c r="O1115" i="20"/>
  <c r="AC1115" i="20"/>
  <c r="AF1115" i="20" s="1"/>
  <c r="AG1115" i="20" s="1"/>
  <c r="AH1115" i="20"/>
  <c r="AI1115" i="20"/>
  <c r="H1116" i="20"/>
  <c r="I1116" i="20"/>
  <c r="K1116" i="20"/>
  <c r="L1116" i="20"/>
  <c r="M1116" i="20"/>
  <c r="O1116" i="20"/>
  <c r="AC1116" i="20"/>
  <c r="AF1116" i="20" s="1"/>
  <c r="AG1116" i="20" s="1"/>
  <c r="AH1116" i="20"/>
  <c r="AI1116" i="20"/>
  <c r="H1117" i="20"/>
  <c r="I1117" i="20"/>
  <c r="K1117" i="20"/>
  <c r="L1117" i="20"/>
  <c r="M1117" i="20"/>
  <c r="O1117" i="20"/>
  <c r="AC1117" i="20"/>
  <c r="AF1117" i="20" s="1"/>
  <c r="AG1117" i="20" s="1"/>
  <c r="AH1117" i="20"/>
  <c r="AI1117" i="20"/>
  <c r="H1118" i="20"/>
  <c r="I1118" i="20"/>
  <c r="K1118" i="20"/>
  <c r="L1118" i="20"/>
  <c r="M1118" i="20"/>
  <c r="O1118" i="20"/>
  <c r="AC1118" i="20"/>
  <c r="AF1118" i="20" s="1"/>
  <c r="AG1118" i="20" s="1"/>
  <c r="AH1118" i="20"/>
  <c r="AI1118" i="20"/>
  <c r="H1119" i="20"/>
  <c r="I1119" i="20"/>
  <c r="K1119" i="20"/>
  <c r="L1119" i="20"/>
  <c r="M1119" i="20"/>
  <c r="O1119" i="20"/>
  <c r="AC1119" i="20"/>
  <c r="AF1119" i="20" s="1"/>
  <c r="AG1119" i="20" s="1"/>
  <c r="AH1119" i="20"/>
  <c r="AI1119" i="20"/>
  <c r="H1120" i="20"/>
  <c r="I1120" i="20"/>
  <c r="K1120" i="20"/>
  <c r="L1120" i="20"/>
  <c r="M1120" i="20"/>
  <c r="O1120" i="20"/>
  <c r="AC1120" i="20"/>
  <c r="AF1120" i="20" s="1"/>
  <c r="AG1120" i="20" s="1"/>
  <c r="AH1120" i="20"/>
  <c r="AI1120" i="20"/>
  <c r="H1121" i="20"/>
  <c r="I1121" i="20"/>
  <c r="K1121" i="20"/>
  <c r="L1121" i="20"/>
  <c r="M1121" i="20"/>
  <c r="O1121" i="20"/>
  <c r="AC1121" i="20"/>
  <c r="AF1121" i="20" s="1"/>
  <c r="AG1121" i="20" s="1"/>
  <c r="AH1121" i="20"/>
  <c r="AI1121" i="20"/>
  <c r="H1122" i="20"/>
  <c r="I1122" i="20"/>
  <c r="K1122" i="20"/>
  <c r="L1122" i="20"/>
  <c r="M1122" i="20"/>
  <c r="O1122" i="20"/>
  <c r="AC1122" i="20"/>
  <c r="AF1122" i="20" s="1"/>
  <c r="AG1122" i="20" s="1"/>
  <c r="AH1122" i="20"/>
  <c r="AI1122" i="20"/>
  <c r="H1123" i="20"/>
  <c r="I1123" i="20"/>
  <c r="K1123" i="20"/>
  <c r="L1123" i="20"/>
  <c r="M1123" i="20"/>
  <c r="O1123" i="20"/>
  <c r="AC1123" i="20"/>
  <c r="AF1123" i="20" s="1"/>
  <c r="AG1123" i="20" s="1"/>
  <c r="AH1123" i="20"/>
  <c r="AI1123" i="20"/>
  <c r="H1124" i="20"/>
  <c r="I1124" i="20"/>
  <c r="K1124" i="20"/>
  <c r="L1124" i="20"/>
  <c r="M1124" i="20"/>
  <c r="O1124" i="20"/>
  <c r="AC1124" i="20"/>
  <c r="AF1124" i="20" s="1"/>
  <c r="AG1124" i="20" s="1"/>
  <c r="AH1124" i="20"/>
  <c r="AI1124" i="20"/>
  <c r="H1125" i="20"/>
  <c r="I1125" i="20"/>
  <c r="K1125" i="20"/>
  <c r="L1125" i="20"/>
  <c r="M1125" i="20"/>
  <c r="O1125" i="20"/>
  <c r="AC1125" i="20"/>
  <c r="AF1125" i="20" s="1"/>
  <c r="AG1125" i="20" s="1"/>
  <c r="AH1125" i="20"/>
  <c r="AI1125" i="20"/>
  <c r="H1126" i="20"/>
  <c r="I1126" i="20"/>
  <c r="K1126" i="20"/>
  <c r="L1126" i="20"/>
  <c r="M1126" i="20"/>
  <c r="O1126" i="20"/>
  <c r="AC1126" i="20"/>
  <c r="AF1126" i="20" s="1"/>
  <c r="AG1126" i="20" s="1"/>
  <c r="AH1126" i="20"/>
  <c r="AI1126" i="20"/>
  <c r="H1127" i="20"/>
  <c r="I1127" i="20"/>
  <c r="K1127" i="20"/>
  <c r="L1127" i="20"/>
  <c r="M1127" i="20"/>
  <c r="O1127" i="20"/>
  <c r="AC1127" i="20"/>
  <c r="AF1127" i="20" s="1"/>
  <c r="AG1127" i="20" s="1"/>
  <c r="AH1127" i="20"/>
  <c r="AI1127" i="20"/>
  <c r="H1128" i="20"/>
  <c r="I1128" i="20"/>
  <c r="K1128" i="20"/>
  <c r="L1128" i="20"/>
  <c r="M1128" i="20"/>
  <c r="O1128" i="20"/>
  <c r="AC1128" i="20"/>
  <c r="AF1128" i="20" s="1"/>
  <c r="AG1128" i="20" s="1"/>
  <c r="AH1128" i="20"/>
  <c r="AI1128" i="20"/>
  <c r="H1129" i="20"/>
  <c r="I1129" i="20"/>
  <c r="K1129" i="20"/>
  <c r="L1129" i="20"/>
  <c r="M1129" i="20"/>
  <c r="O1129" i="20"/>
  <c r="AC1129" i="20"/>
  <c r="AF1129" i="20" s="1"/>
  <c r="AG1129" i="20" s="1"/>
  <c r="AH1129" i="20"/>
  <c r="AI1129" i="20"/>
  <c r="H1130" i="20"/>
  <c r="I1130" i="20"/>
  <c r="K1130" i="20"/>
  <c r="L1130" i="20"/>
  <c r="M1130" i="20"/>
  <c r="O1130" i="20"/>
  <c r="AC1130" i="20"/>
  <c r="AF1130" i="20" s="1"/>
  <c r="AG1130" i="20" s="1"/>
  <c r="AH1130" i="20"/>
  <c r="AI1130" i="20"/>
  <c r="H1131" i="20"/>
  <c r="I1131" i="20"/>
  <c r="K1131" i="20"/>
  <c r="L1131" i="20"/>
  <c r="M1131" i="20"/>
  <c r="O1131" i="20"/>
  <c r="AC1131" i="20"/>
  <c r="AF1131" i="20" s="1"/>
  <c r="AG1131" i="20" s="1"/>
  <c r="AH1131" i="20"/>
  <c r="AI1131" i="20"/>
  <c r="H1132" i="20"/>
  <c r="I1132" i="20"/>
  <c r="K1132" i="20"/>
  <c r="L1132" i="20"/>
  <c r="M1132" i="20"/>
  <c r="O1132" i="20"/>
  <c r="AC1132" i="20"/>
  <c r="AF1132" i="20" s="1"/>
  <c r="AG1132" i="20" s="1"/>
  <c r="AH1132" i="20"/>
  <c r="AI1132" i="20"/>
  <c r="H1133" i="20"/>
  <c r="I1133" i="20"/>
  <c r="K1133" i="20"/>
  <c r="L1133" i="20"/>
  <c r="M1133" i="20"/>
  <c r="O1133" i="20"/>
  <c r="AC1133" i="20"/>
  <c r="AF1133" i="20" s="1"/>
  <c r="AG1133" i="20" s="1"/>
  <c r="AH1133" i="20"/>
  <c r="AI1133" i="20"/>
  <c r="H1134" i="20"/>
  <c r="I1134" i="20"/>
  <c r="K1134" i="20"/>
  <c r="L1134" i="20"/>
  <c r="M1134" i="20"/>
  <c r="O1134" i="20"/>
  <c r="AC1134" i="20"/>
  <c r="AF1134" i="20" s="1"/>
  <c r="AG1134" i="20" s="1"/>
  <c r="AH1134" i="20"/>
  <c r="AI1134" i="20"/>
  <c r="H1135" i="20"/>
  <c r="I1135" i="20"/>
  <c r="K1135" i="20"/>
  <c r="L1135" i="20"/>
  <c r="M1135" i="20"/>
  <c r="O1135" i="20"/>
  <c r="AC1135" i="20"/>
  <c r="AF1135" i="20" s="1"/>
  <c r="AG1135" i="20" s="1"/>
  <c r="AH1135" i="20"/>
  <c r="AI1135" i="20"/>
  <c r="H1136" i="20"/>
  <c r="I1136" i="20"/>
  <c r="K1136" i="20"/>
  <c r="L1136" i="20"/>
  <c r="M1136" i="20"/>
  <c r="O1136" i="20"/>
  <c r="AC1136" i="20"/>
  <c r="AF1136" i="20" s="1"/>
  <c r="AG1136" i="20" s="1"/>
  <c r="AH1136" i="20"/>
  <c r="AI1136" i="20"/>
  <c r="H1137" i="20"/>
  <c r="I1137" i="20"/>
  <c r="K1137" i="20"/>
  <c r="L1137" i="20"/>
  <c r="M1137" i="20"/>
  <c r="O1137" i="20"/>
  <c r="AC1137" i="20"/>
  <c r="AF1137" i="20" s="1"/>
  <c r="AG1137" i="20" s="1"/>
  <c r="AH1137" i="20"/>
  <c r="AI1137" i="20"/>
  <c r="H1138" i="20"/>
  <c r="I1138" i="20"/>
  <c r="K1138" i="20"/>
  <c r="L1138" i="20"/>
  <c r="M1138" i="20"/>
  <c r="O1138" i="20"/>
  <c r="AC1138" i="20"/>
  <c r="AF1138" i="20" s="1"/>
  <c r="AG1138" i="20" s="1"/>
  <c r="AH1138" i="20"/>
  <c r="AI1138" i="20"/>
  <c r="H1139" i="20"/>
  <c r="I1139" i="20"/>
  <c r="K1139" i="20"/>
  <c r="L1139" i="20"/>
  <c r="M1139" i="20"/>
  <c r="O1139" i="20"/>
  <c r="AC1139" i="20"/>
  <c r="AF1139" i="20" s="1"/>
  <c r="AG1139" i="20" s="1"/>
  <c r="AH1139" i="20"/>
  <c r="AI1139" i="20"/>
  <c r="H1140" i="20"/>
  <c r="I1140" i="20"/>
  <c r="K1140" i="20"/>
  <c r="L1140" i="20"/>
  <c r="M1140" i="20"/>
  <c r="O1140" i="20"/>
  <c r="AC1140" i="20"/>
  <c r="AF1140" i="20" s="1"/>
  <c r="AG1140" i="20" s="1"/>
  <c r="AH1140" i="20"/>
  <c r="AI1140" i="20"/>
  <c r="H1141" i="20"/>
  <c r="I1141" i="20"/>
  <c r="K1141" i="20"/>
  <c r="L1141" i="20"/>
  <c r="M1141" i="20"/>
  <c r="O1141" i="20"/>
  <c r="AC1141" i="20"/>
  <c r="AF1141" i="20" s="1"/>
  <c r="AG1141" i="20" s="1"/>
  <c r="AH1141" i="20"/>
  <c r="AI1141" i="20"/>
  <c r="H1142" i="20"/>
  <c r="I1142" i="20"/>
  <c r="K1142" i="20"/>
  <c r="L1142" i="20"/>
  <c r="M1142" i="20"/>
  <c r="O1142" i="20"/>
  <c r="AC1142" i="20"/>
  <c r="AF1142" i="20" s="1"/>
  <c r="AG1142" i="20" s="1"/>
  <c r="AH1142" i="20"/>
  <c r="AI1142" i="20"/>
  <c r="H1143" i="20"/>
  <c r="I1143" i="20"/>
  <c r="K1143" i="20"/>
  <c r="L1143" i="20"/>
  <c r="M1143" i="20"/>
  <c r="O1143" i="20"/>
  <c r="AC1143" i="20"/>
  <c r="AF1143" i="20" s="1"/>
  <c r="AG1143" i="20" s="1"/>
  <c r="AH1143" i="20"/>
  <c r="AI1143" i="20"/>
  <c r="H1144" i="20"/>
  <c r="I1144" i="20"/>
  <c r="K1144" i="20"/>
  <c r="L1144" i="20"/>
  <c r="M1144" i="20"/>
  <c r="O1144" i="20"/>
  <c r="AC1144" i="20"/>
  <c r="AF1144" i="20" s="1"/>
  <c r="AG1144" i="20" s="1"/>
  <c r="AH1144" i="20"/>
  <c r="AI1144" i="20"/>
  <c r="H1145" i="20"/>
  <c r="I1145" i="20"/>
  <c r="K1145" i="20"/>
  <c r="L1145" i="20"/>
  <c r="M1145" i="20"/>
  <c r="O1145" i="20"/>
  <c r="AC1145" i="20"/>
  <c r="AF1145" i="20" s="1"/>
  <c r="AG1145" i="20" s="1"/>
  <c r="AH1145" i="20"/>
  <c r="AI1145" i="20"/>
  <c r="H1146" i="20"/>
  <c r="I1146" i="20"/>
  <c r="K1146" i="20"/>
  <c r="L1146" i="20"/>
  <c r="M1146" i="20"/>
  <c r="O1146" i="20"/>
  <c r="AC1146" i="20"/>
  <c r="AF1146" i="20" s="1"/>
  <c r="AG1146" i="20" s="1"/>
  <c r="AH1146" i="20"/>
  <c r="AI1146" i="20"/>
  <c r="H1147" i="20"/>
  <c r="I1147" i="20"/>
  <c r="K1147" i="20"/>
  <c r="L1147" i="20"/>
  <c r="M1147" i="20"/>
  <c r="O1147" i="20"/>
  <c r="AC1147" i="20"/>
  <c r="AF1147" i="20" s="1"/>
  <c r="AG1147" i="20" s="1"/>
  <c r="AH1147" i="20"/>
  <c r="AI1147" i="20"/>
  <c r="H1148" i="20"/>
  <c r="I1148" i="20"/>
  <c r="K1148" i="20"/>
  <c r="L1148" i="20"/>
  <c r="M1148" i="20"/>
  <c r="O1148" i="20"/>
  <c r="AC1148" i="20"/>
  <c r="AF1148" i="20" s="1"/>
  <c r="AG1148" i="20" s="1"/>
  <c r="AH1148" i="20"/>
  <c r="AI1148" i="20"/>
  <c r="H1149" i="20"/>
  <c r="I1149" i="20"/>
  <c r="K1149" i="20"/>
  <c r="L1149" i="20"/>
  <c r="M1149" i="20"/>
  <c r="O1149" i="20"/>
  <c r="AC1149" i="20"/>
  <c r="AF1149" i="20" s="1"/>
  <c r="AG1149" i="20" s="1"/>
  <c r="AH1149" i="20"/>
  <c r="AI1149" i="20"/>
  <c r="H1150" i="20"/>
  <c r="I1150" i="20"/>
  <c r="K1150" i="20"/>
  <c r="L1150" i="20"/>
  <c r="M1150" i="20"/>
  <c r="O1150" i="20"/>
  <c r="AC1150" i="20"/>
  <c r="AF1150" i="20" s="1"/>
  <c r="AG1150" i="20" s="1"/>
  <c r="AH1150" i="20"/>
  <c r="AI1150" i="20"/>
  <c r="H1151" i="20"/>
  <c r="I1151" i="20"/>
  <c r="K1151" i="20"/>
  <c r="L1151" i="20"/>
  <c r="M1151" i="20"/>
  <c r="O1151" i="20"/>
  <c r="AC1151" i="20"/>
  <c r="AF1151" i="20" s="1"/>
  <c r="AG1151" i="20" s="1"/>
  <c r="AH1151" i="20"/>
  <c r="AI1151" i="20"/>
  <c r="H1152" i="20"/>
  <c r="I1152" i="20"/>
  <c r="K1152" i="20"/>
  <c r="L1152" i="20"/>
  <c r="M1152" i="20"/>
  <c r="O1152" i="20"/>
  <c r="AC1152" i="20"/>
  <c r="AF1152" i="20" s="1"/>
  <c r="AG1152" i="20" s="1"/>
  <c r="AH1152" i="20"/>
  <c r="AI1152" i="20"/>
  <c r="H1153" i="20"/>
  <c r="I1153" i="20"/>
  <c r="K1153" i="20"/>
  <c r="L1153" i="20"/>
  <c r="M1153" i="20"/>
  <c r="O1153" i="20"/>
  <c r="AC1153" i="20"/>
  <c r="AF1153" i="20" s="1"/>
  <c r="AG1153" i="20" s="1"/>
  <c r="AH1153" i="20"/>
  <c r="AI1153" i="20"/>
  <c r="H1154" i="20"/>
  <c r="I1154" i="20"/>
  <c r="K1154" i="20"/>
  <c r="L1154" i="20"/>
  <c r="M1154" i="20"/>
  <c r="O1154" i="20"/>
  <c r="AC1154" i="20"/>
  <c r="AF1154" i="20" s="1"/>
  <c r="AG1154" i="20" s="1"/>
  <c r="AH1154" i="20"/>
  <c r="AI1154" i="20"/>
  <c r="H1155" i="20"/>
  <c r="I1155" i="20"/>
  <c r="K1155" i="20"/>
  <c r="L1155" i="20"/>
  <c r="M1155" i="20"/>
  <c r="O1155" i="20"/>
  <c r="AC1155" i="20"/>
  <c r="AF1155" i="20" s="1"/>
  <c r="AG1155" i="20" s="1"/>
  <c r="AH1155" i="20"/>
  <c r="AI1155" i="20"/>
  <c r="H1156" i="20"/>
  <c r="I1156" i="20"/>
  <c r="K1156" i="20"/>
  <c r="L1156" i="20"/>
  <c r="M1156" i="20"/>
  <c r="O1156" i="20"/>
  <c r="AC1156" i="20"/>
  <c r="AF1156" i="20" s="1"/>
  <c r="AG1156" i="20" s="1"/>
  <c r="AH1156" i="20"/>
  <c r="AI1156" i="20"/>
  <c r="H1157" i="20"/>
  <c r="I1157" i="20"/>
  <c r="K1157" i="20"/>
  <c r="L1157" i="20"/>
  <c r="M1157" i="20"/>
  <c r="O1157" i="20"/>
  <c r="AC1157" i="20"/>
  <c r="AF1157" i="20" s="1"/>
  <c r="AG1157" i="20" s="1"/>
  <c r="AH1157" i="20"/>
  <c r="AI1157" i="20"/>
  <c r="H1158" i="20"/>
  <c r="I1158" i="20"/>
  <c r="K1158" i="20"/>
  <c r="L1158" i="20"/>
  <c r="M1158" i="20"/>
  <c r="O1158" i="20"/>
  <c r="AC1158" i="20"/>
  <c r="AF1158" i="20" s="1"/>
  <c r="AG1158" i="20" s="1"/>
  <c r="AH1158" i="20"/>
  <c r="AI1158" i="20"/>
  <c r="H1159" i="20"/>
  <c r="I1159" i="20"/>
  <c r="K1159" i="20"/>
  <c r="L1159" i="20"/>
  <c r="M1159" i="20"/>
  <c r="O1159" i="20"/>
  <c r="AC1159" i="20"/>
  <c r="AF1159" i="20" s="1"/>
  <c r="AG1159" i="20" s="1"/>
  <c r="AH1159" i="20"/>
  <c r="AI1159" i="20"/>
  <c r="H1160" i="20"/>
  <c r="I1160" i="20"/>
  <c r="K1160" i="20"/>
  <c r="L1160" i="20"/>
  <c r="M1160" i="20"/>
  <c r="O1160" i="20"/>
  <c r="AC1160" i="20"/>
  <c r="AF1160" i="20" s="1"/>
  <c r="AG1160" i="20" s="1"/>
  <c r="AH1160" i="20"/>
  <c r="AI1160" i="20"/>
  <c r="H1161" i="20"/>
  <c r="I1161" i="20"/>
  <c r="K1161" i="20"/>
  <c r="L1161" i="20"/>
  <c r="M1161" i="20"/>
  <c r="O1161" i="20"/>
  <c r="AC1161" i="20"/>
  <c r="AF1161" i="20" s="1"/>
  <c r="AG1161" i="20" s="1"/>
  <c r="AH1161" i="20"/>
  <c r="AI1161" i="20"/>
  <c r="H1162" i="20"/>
  <c r="I1162" i="20"/>
  <c r="K1162" i="20"/>
  <c r="L1162" i="20"/>
  <c r="M1162" i="20"/>
  <c r="O1162" i="20"/>
  <c r="AC1162" i="20"/>
  <c r="AF1162" i="20" s="1"/>
  <c r="AG1162" i="20" s="1"/>
  <c r="AH1162" i="20"/>
  <c r="AI1162" i="20"/>
  <c r="H1163" i="20"/>
  <c r="I1163" i="20"/>
  <c r="K1163" i="20"/>
  <c r="L1163" i="20"/>
  <c r="M1163" i="20"/>
  <c r="O1163" i="20"/>
  <c r="AC1163" i="20"/>
  <c r="AF1163" i="20" s="1"/>
  <c r="AG1163" i="20" s="1"/>
  <c r="AH1163" i="20"/>
  <c r="AI1163" i="20"/>
  <c r="H1164" i="20"/>
  <c r="I1164" i="20"/>
  <c r="K1164" i="20"/>
  <c r="L1164" i="20"/>
  <c r="M1164" i="20"/>
  <c r="O1164" i="20"/>
  <c r="AC1164" i="20"/>
  <c r="AF1164" i="20" s="1"/>
  <c r="AG1164" i="20" s="1"/>
  <c r="AH1164" i="20"/>
  <c r="AI1164" i="20"/>
  <c r="H1165" i="20"/>
  <c r="I1165" i="20"/>
  <c r="K1165" i="20"/>
  <c r="L1165" i="20"/>
  <c r="M1165" i="20"/>
  <c r="O1165" i="20"/>
  <c r="AC1165" i="20"/>
  <c r="AF1165" i="20" s="1"/>
  <c r="AG1165" i="20" s="1"/>
  <c r="AH1165" i="20"/>
  <c r="AI1165" i="20"/>
  <c r="H1166" i="20"/>
  <c r="I1166" i="20"/>
  <c r="K1166" i="20"/>
  <c r="L1166" i="20"/>
  <c r="M1166" i="20"/>
  <c r="O1166" i="20"/>
  <c r="AC1166" i="20"/>
  <c r="AF1166" i="20" s="1"/>
  <c r="AG1166" i="20" s="1"/>
  <c r="AH1166" i="20"/>
  <c r="AI1166" i="20"/>
  <c r="H1167" i="20"/>
  <c r="I1167" i="20"/>
  <c r="K1167" i="20"/>
  <c r="L1167" i="20"/>
  <c r="M1167" i="20"/>
  <c r="O1167" i="20"/>
  <c r="AC1167" i="20"/>
  <c r="AF1167" i="20" s="1"/>
  <c r="AG1167" i="20" s="1"/>
  <c r="AH1167" i="20"/>
  <c r="AI1167" i="20"/>
  <c r="H1168" i="20"/>
  <c r="I1168" i="20"/>
  <c r="K1168" i="20"/>
  <c r="L1168" i="20"/>
  <c r="M1168" i="20"/>
  <c r="O1168" i="20"/>
  <c r="AC1168" i="20"/>
  <c r="AF1168" i="20" s="1"/>
  <c r="AG1168" i="20" s="1"/>
  <c r="AH1168" i="20"/>
  <c r="AI1168" i="20"/>
  <c r="H1169" i="20"/>
  <c r="I1169" i="20"/>
  <c r="K1169" i="20"/>
  <c r="L1169" i="20"/>
  <c r="M1169" i="20"/>
  <c r="O1169" i="20"/>
  <c r="AC1169" i="20"/>
  <c r="AF1169" i="20" s="1"/>
  <c r="AG1169" i="20" s="1"/>
  <c r="AH1169" i="20"/>
  <c r="AI1169" i="20"/>
  <c r="H1170" i="20"/>
  <c r="I1170" i="20"/>
  <c r="K1170" i="20"/>
  <c r="L1170" i="20"/>
  <c r="M1170" i="20"/>
  <c r="O1170" i="20"/>
  <c r="AC1170" i="20"/>
  <c r="AF1170" i="20" s="1"/>
  <c r="AG1170" i="20" s="1"/>
  <c r="AH1170" i="20"/>
  <c r="AI1170" i="20"/>
  <c r="H1171" i="20"/>
  <c r="I1171" i="20"/>
  <c r="K1171" i="20"/>
  <c r="L1171" i="20"/>
  <c r="M1171" i="20"/>
  <c r="O1171" i="20"/>
  <c r="AC1171" i="20"/>
  <c r="AF1171" i="20" s="1"/>
  <c r="AG1171" i="20" s="1"/>
  <c r="AH1171" i="20"/>
  <c r="AI1171" i="20"/>
  <c r="H1172" i="20"/>
  <c r="I1172" i="20"/>
  <c r="K1172" i="20"/>
  <c r="L1172" i="20"/>
  <c r="M1172" i="20"/>
  <c r="O1172" i="20"/>
  <c r="AC1172" i="20"/>
  <c r="AF1172" i="20" s="1"/>
  <c r="AG1172" i="20" s="1"/>
  <c r="AH1172" i="20"/>
  <c r="AI1172" i="20"/>
  <c r="H1173" i="20"/>
  <c r="I1173" i="20"/>
  <c r="K1173" i="20"/>
  <c r="L1173" i="20"/>
  <c r="M1173" i="20"/>
  <c r="O1173" i="20"/>
  <c r="AC1173" i="20"/>
  <c r="AF1173" i="20" s="1"/>
  <c r="AG1173" i="20" s="1"/>
  <c r="AH1173" i="20"/>
  <c r="AI1173" i="20"/>
  <c r="H1174" i="20"/>
  <c r="I1174" i="20"/>
  <c r="K1174" i="20"/>
  <c r="L1174" i="20"/>
  <c r="M1174" i="20"/>
  <c r="O1174" i="20"/>
  <c r="AC1174" i="20"/>
  <c r="AF1174" i="20" s="1"/>
  <c r="AG1174" i="20" s="1"/>
  <c r="AH1174" i="20"/>
  <c r="AI1174" i="20"/>
  <c r="H1175" i="20"/>
  <c r="I1175" i="20"/>
  <c r="K1175" i="20"/>
  <c r="L1175" i="20"/>
  <c r="M1175" i="20"/>
  <c r="O1175" i="20"/>
  <c r="AC1175" i="20"/>
  <c r="AF1175" i="20" s="1"/>
  <c r="AG1175" i="20" s="1"/>
  <c r="AH1175" i="20"/>
  <c r="AI1175" i="20"/>
  <c r="H1176" i="20"/>
  <c r="I1176" i="20"/>
  <c r="K1176" i="20"/>
  <c r="L1176" i="20"/>
  <c r="M1176" i="20"/>
  <c r="O1176" i="20"/>
  <c r="AC1176" i="20"/>
  <c r="AF1176" i="20" s="1"/>
  <c r="AG1176" i="20" s="1"/>
  <c r="AH1176" i="20"/>
  <c r="AI1176" i="20"/>
  <c r="H1177" i="20"/>
  <c r="I1177" i="20"/>
  <c r="K1177" i="20"/>
  <c r="L1177" i="20"/>
  <c r="M1177" i="20"/>
  <c r="O1177" i="20"/>
  <c r="AC1177" i="20"/>
  <c r="AF1177" i="20" s="1"/>
  <c r="AG1177" i="20" s="1"/>
  <c r="AH1177" i="20"/>
  <c r="AI1177" i="20"/>
  <c r="H1178" i="20"/>
  <c r="I1178" i="20"/>
  <c r="K1178" i="20"/>
  <c r="L1178" i="20"/>
  <c r="M1178" i="20"/>
  <c r="O1178" i="20"/>
  <c r="AC1178" i="20"/>
  <c r="AF1178" i="20" s="1"/>
  <c r="AG1178" i="20" s="1"/>
  <c r="AH1178" i="20"/>
  <c r="AI1178" i="20"/>
  <c r="H1179" i="20"/>
  <c r="I1179" i="20"/>
  <c r="K1179" i="20"/>
  <c r="L1179" i="20"/>
  <c r="M1179" i="20"/>
  <c r="O1179" i="20"/>
  <c r="AC1179" i="20"/>
  <c r="AF1179" i="20" s="1"/>
  <c r="AG1179" i="20" s="1"/>
  <c r="AH1179" i="20"/>
  <c r="AI1179" i="20"/>
  <c r="H1180" i="20"/>
  <c r="I1180" i="20"/>
  <c r="K1180" i="20"/>
  <c r="L1180" i="20"/>
  <c r="M1180" i="20"/>
  <c r="O1180" i="20"/>
  <c r="AC1180" i="20"/>
  <c r="AF1180" i="20" s="1"/>
  <c r="AG1180" i="20" s="1"/>
  <c r="AH1180" i="20"/>
  <c r="AI1180" i="20"/>
  <c r="H1181" i="20"/>
  <c r="I1181" i="20"/>
  <c r="K1181" i="20"/>
  <c r="L1181" i="20"/>
  <c r="M1181" i="20"/>
  <c r="O1181" i="20"/>
  <c r="AC1181" i="20"/>
  <c r="AF1181" i="20" s="1"/>
  <c r="AG1181" i="20" s="1"/>
  <c r="AH1181" i="20"/>
  <c r="AI1181" i="20"/>
  <c r="H1182" i="20"/>
  <c r="I1182" i="20"/>
  <c r="K1182" i="20"/>
  <c r="L1182" i="20"/>
  <c r="M1182" i="20"/>
  <c r="O1182" i="20"/>
  <c r="AC1182" i="20"/>
  <c r="AF1182" i="20" s="1"/>
  <c r="AG1182" i="20" s="1"/>
  <c r="AH1182" i="20"/>
  <c r="AI1182" i="20"/>
  <c r="H1183" i="20"/>
  <c r="I1183" i="20"/>
  <c r="K1183" i="20"/>
  <c r="L1183" i="20"/>
  <c r="M1183" i="20"/>
  <c r="O1183" i="20"/>
  <c r="AC1183" i="20"/>
  <c r="AF1183" i="20" s="1"/>
  <c r="AG1183" i="20" s="1"/>
  <c r="AH1183" i="20"/>
  <c r="AI1183" i="20"/>
  <c r="H1184" i="20"/>
  <c r="I1184" i="20"/>
  <c r="K1184" i="20"/>
  <c r="L1184" i="20"/>
  <c r="M1184" i="20"/>
  <c r="O1184" i="20"/>
  <c r="AC1184" i="20"/>
  <c r="AF1184" i="20" s="1"/>
  <c r="AG1184" i="20" s="1"/>
  <c r="AH1184" i="20"/>
  <c r="AI1184" i="20"/>
  <c r="H1185" i="20"/>
  <c r="I1185" i="20"/>
  <c r="K1185" i="20"/>
  <c r="L1185" i="20"/>
  <c r="M1185" i="20"/>
  <c r="O1185" i="20"/>
  <c r="AC1185" i="20"/>
  <c r="AF1185" i="20" s="1"/>
  <c r="AG1185" i="20" s="1"/>
  <c r="AH1185" i="20"/>
  <c r="AI1185" i="20"/>
  <c r="H1186" i="20"/>
  <c r="I1186" i="20"/>
  <c r="K1186" i="20"/>
  <c r="L1186" i="20"/>
  <c r="M1186" i="20"/>
  <c r="O1186" i="20"/>
  <c r="AC1186" i="20"/>
  <c r="AF1186" i="20" s="1"/>
  <c r="AG1186" i="20" s="1"/>
  <c r="AH1186" i="20"/>
  <c r="AI1186" i="20"/>
  <c r="H1187" i="20"/>
  <c r="I1187" i="20"/>
  <c r="K1187" i="20"/>
  <c r="L1187" i="20"/>
  <c r="M1187" i="20"/>
  <c r="O1187" i="20"/>
  <c r="AC1187" i="20"/>
  <c r="AF1187" i="20" s="1"/>
  <c r="AG1187" i="20" s="1"/>
  <c r="AH1187" i="20"/>
  <c r="AI1187" i="20"/>
  <c r="H1188" i="20"/>
  <c r="I1188" i="20"/>
  <c r="K1188" i="20"/>
  <c r="L1188" i="20"/>
  <c r="M1188" i="20"/>
  <c r="O1188" i="20"/>
  <c r="AC1188" i="20"/>
  <c r="AF1188" i="20" s="1"/>
  <c r="AG1188" i="20" s="1"/>
  <c r="AH1188" i="20"/>
  <c r="AI1188" i="20"/>
  <c r="H1189" i="20"/>
  <c r="I1189" i="20"/>
  <c r="K1189" i="20"/>
  <c r="L1189" i="20"/>
  <c r="M1189" i="20"/>
  <c r="O1189" i="20"/>
  <c r="AC1189" i="20"/>
  <c r="AF1189" i="20" s="1"/>
  <c r="AG1189" i="20" s="1"/>
  <c r="AH1189" i="20"/>
  <c r="AI1189" i="20"/>
  <c r="H1190" i="20"/>
  <c r="I1190" i="20"/>
  <c r="K1190" i="20"/>
  <c r="L1190" i="20"/>
  <c r="M1190" i="20"/>
  <c r="O1190" i="20"/>
  <c r="AC1190" i="20"/>
  <c r="AF1190" i="20" s="1"/>
  <c r="AG1190" i="20" s="1"/>
  <c r="AH1190" i="20"/>
  <c r="AI1190" i="20"/>
  <c r="H1191" i="20"/>
  <c r="I1191" i="20"/>
  <c r="K1191" i="20"/>
  <c r="L1191" i="20"/>
  <c r="M1191" i="20"/>
  <c r="O1191" i="20"/>
  <c r="AC1191" i="20"/>
  <c r="AF1191" i="20" s="1"/>
  <c r="AG1191" i="20" s="1"/>
  <c r="AH1191" i="20"/>
  <c r="AI1191" i="20"/>
  <c r="H1192" i="20"/>
  <c r="I1192" i="20"/>
  <c r="K1192" i="20"/>
  <c r="L1192" i="20"/>
  <c r="M1192" i="20"/>
  <c r="O1192" i="20"/>
  <c r="AC1192" i="20"/>
  <c r="AF1192" i="20" s="1"/>
  <c r="AG1192" i="20" s="1"/>
  <c r="AH1192" i="20"/>
  <c r="AI1192" i="20"/>
  <c r="H1193" i="20"/>
  <c r="I1193" i="20"/>
  <c r="K1193" i="20"/>
  <c r="L1193" i="20"/>
  <c r="M1193" i="20"/>
  <c r="O1193" i="20"/>
  <c r="AC1193" i="20"/>
  <c r="AF1193" i="20" s="1"/>
  <c r="AG1193" i="20" s="1"/>
  <c r="AH1193" i="20"/>
  <c r="AI1193" i="20"/>
  <c r="H1194" i="20"/>
  <c r="I1194" i="20"/>
  <c r="K1194" i="20"/>
  <c r="L1194" i="20"/>
  <c r="M1194" i="20"/>
  <c r="O1194" i="20"/>
  <c r="AC1194" i="20"/>
  <c r="AF1194" i="20" s="1"/>
  <c r="AG1194" i="20" s="1"/>
  <c r="AH1194" i="20"/>
  <c r="AI1194" i="20"/>
  <c r="H1195" i="20"/>
  <c r="I1195" i="20"/>
  <c r="K1195" i="20"/>
  <c r="L1195" i="20"/>
  <c r="M1195" i="20"/>
  <c r="O1195" i="20"/>
  <c r="AC1195" i="20"/>
  <c r="AF1195" i="20" s="1"/>
  <c r="AG1195" i="20" s="1"/>
  <c r="AH1195" i="20"/>
  <c r="AI1195" i="20"/>
  <c r="H1196" i="20"/>
  <c r="I1196" i="20"/>
  <c r="K1196" i="20"/>
  <c r="L1196" i="20"/>
  <c r="M1196" i="20"/>
  <c r="O1196" i="20"/>
  <c r="AC1196" i="20"/>
  <c r="AF1196" i="20" s="1"/>
  <c r="AG1196" i="20" s="1"/>
  <c r="AH1196" i="20"/>
  <c r="AI1196" i="20"/>
  <c r="H1197" i="20"/>
  <c r="I1197" i="20"/>
  <c r="K1197" i="20"/>
  <c r="L1197" i="20"/>
  <c r="M1197" i="20"/>
  <c r="O1197" i="20"/>
  <c r="AC1197" i="20"/>
  <c r="AF1197" i="20" s="1"/>
  <c r="AG1197" i="20" s="1"/>
  <c r="AH1197" i="20"/>
  <c r="AI1197" i="20"/>
  <c r="H1198" i="20"/>
  <c r="I1198" i="20"/>
  <c r="K1198" i="20"/>
  <c r="L1198" i="20"/>
  <c r="M1198" i="20"/>
  <c r="O1198" i="20"/>
  <c r="AC1198" i="20"/>
  <c r="AF1198" i="20" s="1"/>
  <c r="AG1198" i="20" s="1"/>
  <c r="AH1198" i="20"/>
  <c r="AI1198" i="20"/>
  <c r="H1199" i="20"/>
  <c r="I1199" i="20"/>
  <c r="K1199" i="20"/>
  <c r="L1199" i="20"/>
  <c r="M1199" i="20"/>
  <c r="O1199" i="20"/>
  <c r="AC1199" i="20"/>
  <c r="AF1199" i="20" s="1"/>
  <c r="AG1199" i="20" s="1"/>
  <c r="AH1199" i="20"/>
  <c r="AI1199" i="20"/>
  <c r="H1200" i="20"/>
  <c r="I1200" i="20"/>
  <c r="K1200" i="20"/>
  <c r="L1200" i="20"/>
  <c r="M1200" i="20"/>
  <c r="O1200" i="20"/>
  <c r="AC1200" i="20"/>
  <c r="AF1200" i="20" s="1"/>
  <c r="AG1200" i="20" s="1"/>
  <c r="AH1200" i="20"/>
  <c r="AI1200" i="20"/>
  <c r="H1201" i="20"/>
  <c r="I1201" i="20"/>
  <c r="K1201" i="20"/>
  <c r="L1201" i="20"/>
  <c r="M1201" i="20"/>
  <c r="O1201" i="20"/>
  <c r="AC1201" i="20"/>
  <c r="AF1201" i="20" s="1"/>
  <c r="AG1201" i="20" s="1"/>
  <c r="AH1201" i="20"/>
  <c r="AI1201" i="20"/>
  <c r="H1202" i="20"/>
  <c r="I1202" i="20"/>
  <c r="K1202" i="20"/>
  <c r="L1202" i="20"/>
  <c r="M1202" i="20"/>
  <c r="O1202" i="20"/>
  <c r="AC1202" i="20"/>
  <c r="AF1202" i="20" s="1"/>
  <c r="AG1202" i="20" s="1"/>
  <c r="AH1202" i="20"/>
  <c r="AI1202" i="20"/>
  <c r="H1203" i="20"/>
  <c r="I1203" i="20"/>
  <c r="K1203" i="20"/>
  <c r="L1203" i="20"/>
  <c r="M1203" i="20"/>
  <c r="O1203" i="20"/>
  <c r="AC1203" i="20"/>
  <c r="AF1203" i="20" s="1"/>
  <c r="AG1203" i="20" s="1"/>
  <c r="AH1203" i="20"/>
  <c r="AI1203" i="20"/>
  <c r="H1204" i="20"/>
  <c r="I1204" i="20"/>
  <c r="K1204" i="20"/>
  <c r="L1204" i="20"/>
  <c r="M1204" i="20"/>
  <c r="O1204" i="20"/>
  <c r="AC1204" i="20"/>
  <c r="AF1204" i="20" s="1"/>
  <c r="AG1204" i="20" s="1"/>
  <c r="AH1204" i="20"/>
  <c r="AI1204" i="20"/>
  <c r="H1205" i="20"/>
  <c r="I1205" i="20"/>
  <c r="K1205" i="20"/>
  <c r="L1205" i="20"/>
  <c r="M1205" i="20"/>
  <c r="O1205" i="20"/>
  <c r="AC1205" i="20"/>
  <c r="AF1205" i="20" s="1"/>
  <c r="AG1205" i="20" s="1"/>
  <c r="AH1205" i="20"/>
  <c r="AI1205" i="20"/>
  <c r="H1206" i="20"/>
  <c r="I1206" i="20"/>
  <c r="K1206" i="20"/>
  <c r="L1206" i="20"/>
  <c r="M1206" i="20"/>
  <c r="O1206" i="20"/>
  <c r="AC1206" i="20"/>
  <c r="AF1206" i="20" s="1"/>
  <c r="AG1206" i="20" s="1"/>
  <c r="AH1206" i="20"/>
  <c r="AI1206" i="20"/>
  <c r="H1207" i="20"/>
  <c r="I1207" i="20"/>
  <c r="K1207" i="20"/>
  <c r="L1207" i="20"/>
  <c r="M1207" i="20"/>
  <c r="O1207" i="20"/>
  <c r="AC1207" i="20"/>
  <c r="AF1207" i="20" s="1"/>
  <c r="AG1207" i="20" s="1"/>
  <c r="AH1207" i="20"/>
  <c r="AI1207" i="20"/>
  <c r="H1208" i="20"/>
  <c r="I1208" i="20"/>
  <c r="K1208" i="20"/>
  <c r="L1208" i="20"/>
  <c r="M1208" i="20"/>
  <c r="O1208" i="20"/>
  <c r="AC1208" i="20"/>
  <c r="AF1208" i="20" s="1"/>
  <c r="AG1208" i="20" s="1"/>
  <c r="AH1208" i="20"/>
  <c r="AI1208" i="20"/>
  <c r="H1209" i="20"/>
  <c r="I1209" i="20"/>
  <c r="K1209" i="20"/>
  <c r="L1209" i="20"/>
  <c r="M1209" i="20"/>
  <c r="O1209" i="20"/>
  <c r="AC1209" i="20"/>
  <c r="AF1209" i="20" s="1"/>
  <c r="AG1209" i="20" s="1"/>
  <c r="AH1209" i="20"/>
  <c r="AI1209" i="20"/>
  <c r="H1210" i="20"/>
  <c r="I1210" i="20"/>
  <c r="K1210" i="20"/>
  <c r="L1210" i="20"/>
  <c r="M1210" i="20"/>
  <c r="O1210" i="20"/>
  <c r="AC1210" i="20"/>
  <c r="AF1210" i="20" s="1"/>
  <c r="AG1210" i="20" s="1"/>
  <c r="AH1210" i="20"/>
  <c r="AI1210" i="20"/>
  <c r="H1211" i="20"/>
  <c r="I1211" i="20"/>
  <c r="K1211" i="20"/>
  <c r="L1211" i="20"/>
  <c r="M1211" i="20"/>
  <c r="O1211" i="20"/>
  <c r="AC1211" i="20"/>
  <c r="AF1211" i="20" s="1"/>
  <c r="AG1211" i="20" s="1"/>
  <c r="AH1211" i="20"/>
  <c r="AI1211" i="20"/>
  <c r="H1212" i="20"/>
  <c r="I1212" i="20"/>
  <c r="K1212" i="20"/>
  <c r="L1212" i="20"/>
  <c r="M1212" i="20"/>
  <c r="O1212" i="20"/>
  <c r="AC1212" i="20"/>
  <c r="AF1212" i="20" s="1"/>
  <c r="AG1212" i="20" s="1"/>
  <c r="AH1212" i="20"/>
  <c r="AI1212" i="20"/>
  <c r="H1213" i="20"/>
  <c r="I1213" i="20"/>
  <c r="K1213" i="20"/>
  <c r="L1213" i="20"/>
  <c r="M1213" i="20"/>
  <c r="O1213" i="20"/>
  <c r="AC1213" i="20"/>
  <c r="AF1213" i="20" s="1"/>
  <c r="AG1213" i="20" s="1"/>
  <c r="AH1213" i="20"/>
  <c r="AI1213" i="20"/>
  <c r="H1214" i="20"/>
  <c r="I1214" i="20"/>
  <c r="K1214" i="20"/>
  <c r="L1214" i="20"/>
  <c r="M1214" i="20"/>
  <c r="O1214" i="20"/>
  <c r="AC1214" i="20"/>
  <c r="AF1214" i="20" s="1"/>
  <c r="AG1214" i="20" s="1"/>
  <c r="AH1214" i="20"/>
  <c r="AI1214" i="20"/>
  <c r="H1215" i="20"/>
  <c r="I1215" i="20"/>
  <c r="K1215" i="20"/>
  <c r="L1215" i="20"/>
  <c r="M1215" i="20"/>
  <c r="O1215" i="20"/>
  <c r="AC1215" i="20"/>
  <c r="AF1215" i="20" s="1"/>
  <c r="AG1215" i="20" s="1"/>
  <c r="AH1215" i="20"/>
  <c r="AI1215" i="20"/>
  <c r="H1216" i="20"/>
  <c r="I1216" i="20"/>
  <c r="K1216" i="20"/>
  <c r="L1216" i="20"/>
  <c r="M1216" i="20"/>
  <c r="O1216" i="20"/>
  <c r="AC1216" i="20"/>
  <c r="AF1216" i="20" s="1"/>
  <c r="AG1216" i="20" s="1"/>
  <c r="AH1216" i="20"/>
  <c r="AI1216" i="20"/>
  <c r="H1217" i="20"/>
  <c r="I1217" i="20"/>
  <c r="K1217" i="20"/>
  <c r="L1217" i="20"/>
  <c r="M1217" i="20"/>
  <c r="O1217" i="20"/>
  <c r="AC1217" i="20"/>
  <c r="AF1217" i="20" s="1"/>
  <c r="AG1217" i="20" s="1"/>
  <c r="AH1217" i="20"/>
  <c r="AI1217" i="20"/>
  <c r="H1218" i="20"/>
  <c r="I1218" i="20"/>
  <c r="K1218" i="20"/>
  <c r="L1218" i="20"/>
  <c r="M1218" i="20"/>
  <c r="O1218" i="20"/>
  <c r="AC1218" i="20"/>
  <c r="AF1218" i="20" s="1"/>
  <c r="AG1218" i="20" s="1"/>
  <c r="AH1218" i="20"/>
  <c r="AI1218" i="20"/>
  <c r="H1219" i="20"/>
  <c r="I1219" i="20"/>
  <c r="K1219" i="20"/>
  <c r="L1219" i="20"/>
  <c r="M1219" i="20"/>
  <c r="O1219" i="20"/>
  <c r="AC1219" i="20"/>
  <c r="AF1219" i="20" s="1"/>
  <c r="AG1219" i="20" s="1"/>
  <c r="AH1219" i="20"/>
  <c r="AI1219" i="20"/>
  <c r="H1220" i="20"/>
  <c r="I1220" i="20"/>
  <c r="K1220" i="20"/>
  <c r="L1220" i="20"/>
  <c r="M1220" i="20"/>
  <c r="O1220" i="20"/>
  <c r="AC1220" i="20"/>
  <c r="AF1220" i="20" s="1"/>
  <c r="AG1220" i="20" s="1"/>
  <c r="AH1220" i="20"/>
  <c r="AI1220" i="20"/>
  <c r="H1221" i="20"/>
  <c r="I1221" i="20"/>
  <c r="K1221" i="20"/>
  <c r="L1221" i="20"/>
  <c r="M1221" i="20"/>
  <c r="O1221" i="20"/>
  <c r="AC1221" i="20"/>
  <c r="AF1221" i="20" s="1"/>
  <c r="AG1221" i="20" s="1"/>
  <c r="AH1221" i="20"/>
  <c r="AI1221" i="20"/>
  <c r="H1222" i="20"/>
  <c r="I1222" i="20"/>
  <c r="K1222" i="20"/>
  <c r="L1222" i="20"/>
  <c r="M1222" i="20"/>
  <c r="O1222" i="20"/>
  <c r="AC1222" i="20"/>
  <c r="AF1222" i="20" s="1"/>
  <c r="AG1222" i="20" s="1"/>
  <c r="AH1222" i="20"/>
  <c r="AI1222" i="20"/>
  <c r="H1223" i="20"/>
  <c r="I1223" i="20"/>
  <c r="K1223" i="20"/>
  <c r="L1223" i="20"/>
  <c r="M1223" i="20"/>
  <c r="O1223" i="20"/>
  <c r="AC1223" i="20"/>
  <c r="AF1223" i="20" s="1"/>
  <c r="AG1223" i="20" s="1"/>
  <c r="AH1223" i="20"/>
  <c r="AI1223" i="20"/>
  <c r="H1224" i="20"/>
  <c r="I1224" i="20"/>
  <c r="K1224" i="20"/>
  <c r="L1224" i="20"/>
  <c r="M1224" i="20"/>
  <c r="O1224" i="20"/>
  <c r="AC1224" i="20"/>
  <c r="AF1224" i="20" s="1"/>
  <c r="AG1224" i="20" s="1"/>
  <c r="AH1224" i="20"/>
  <c r="AI1224" i="20"/>
  <c r="H1225" i="20"/>
  <c r="I1225" i="20"/>
  <c r="K1225" i="20"/>
  <c r="L1225" i="20"/>
  <c r="M1225" i="20"/>
  <c r="O1225" i="20"/>
  <c r="AC1225" i="20"/>
  <c r="AF1225" i="20" s="1"/>
  <c r="AG1225" i="20" s="1"/>
  <c r="AH1225" i="20"/>
  <c r="AI1225" i="20"/>
  <c r="H1226" i="20"/>
  <c r="I1226" i="20"/>
  <c r="K1226" i="20"/>
  <c r="L1226" i="20"/>
  <c r="M1226" i="20"/>
  <c r="O1226" i="20"/>
  <c r="AC1226" i="20"/>
  <c r="AF1226" i="20" s="1"/>
  <c r="AG1226" i="20" s="1"/>
  <c r="AH1226" i="20"/>
  <c r="AI1226" i="20"/>
  <c r="H1227" i="20"/>
  <c r="I1227" i="20"/>
  <c r="K1227" i="20"/>
  <c r="L1227" i="20"/>
  <c r="M1227" i="20"/>
  <c r="O1227" i="20"/>
  <c r="AC1227" i="20"/>
  <c r="AF1227" i="20" s="1"/>
  <c r="AG1227" i="20" s="1"/>
  <c r="AH1227" i="20"/>
  <c r="AI1227" i="20"/>
  <c r="H1228" i="20"/>
  <c r="I1228" i="20"/>
  <c r="K1228" i="20"/>
  <c r="L1228" i="20"/>
  <c r="M1228" i="20"/>
  <c r="O1228" i="20"/>
  <c r="AC1228" i="20"/>
  <c r="AF1228" i="20" s="1"/>
  <c r="AG1228" i="20" s="1"/>
  <c r="AH1228" i="20"/>
  <c r="AI1228" i="20"/>
  <c r="H1229" i="20"/>
  <c r="I1229" i="20"/>
  <c r="K1229" i="20"/>
  <c r="L1229" i="20"/>
  <c r="M1229" i="20"/>
  <c r="O1229" i="20"/>
  <c r="AC1229" i="20"/>
  <c r="AF1229" i="20" s="1"/>
  <c r="AG1229" i="20" s="1"/>
  <c r="AH1229" i="20"/>
  <c r="AI1229" i="20"/>
  <c r="H1230" i="20"/>
  <c r="I1230" i="20"/>
  <c r="K1230" i="20"/>
  <c r="L1230" i="20"/>
  <c r="M1230" i="20"/>
  <c r="O1230" i="20"/>
  <c r="AC1230" i="20"/>
  <c r="AF1230" i="20" s="1"/>
  <c r="AG1230" i="20" s="1"/>
  <c r="AH1230" i="20"/>
  <c r="AI1230" i="20"/>
  <c r="H1231" i="20"/>
  <c r="I1231" i="20"/>
  <c r="K1231" i="20"/>
  <c r="L1231" i="20"/>
  <c r="M1231" i="20"/>
  <c r="O1231" i="20"/>
  <c r="AC1231" i="20"/>
  <c r="AF1231" i="20" s="1"/>
  <c r="AG1231" i="20" s="1"/>
  <c r="AH1231" i="20"/>
  <c r="AI1231" i="20"/>
  <c r="H1232" i="20"/>
  <c r="I1232" i="20"/>
  <c r="K1232" i="20"/>
  <c r="L1232" i="20"/>
  <c r="M1232" i="20"/>
  <c r="O1232" i="20"/>
  <c r="AC1232" i="20"/>
  <c r="AF1232" i="20" s="1"/>
  <c r="AG1232" i="20" s="1"/>
  <c r="AH1232" i="20"/>
  <c r="AI1232" i="20"/>
  <c r="H1233" i="20"/>
  <c r="I1233" i="20"/>
  <c r="K1233" i="20"/>
  <c r="L1233" i="20"/>
  <c r="M1233" i="20"/>
  <c r="O1233" i="20"/>
  <c r="AC1233" i="20"/>
  <c r="AF1233" i="20" s="1"/>
  <c r="AG1233" i="20" s="1"/>
  <c r="AH1233" i="20"/>
  <c r="AI1233" i="20"/>
  <c r="H1234" i="20"/>
  <c r="I1234" i="20"/>
  <c r="K1234" i="20"/>
  <c r="L1234" i="20"/>
  <c r="M1234" i="20"/>
  <c r="O1234" i="20"/>
  <c r="AC1234" i="20"/>
  <c r="AF1234" i="20" s="1"/>
  <c r="AG1234" i="20" s="1"/>
  <c r="AH1234" i="20"/>
  <c r="AI1234" i="20"/>
  <c r="H1235" i="20"/>
  <c r="I1235" i="20"/>
  <c r="K1235" i="20"/>
  <c r="L1235" i="20"/>
  <c r="M1235" i="20"/>
  <c r="O1235" i="20"/>
  <c r="AC1235" i="20"/>
  <c r="AF1235" i="20" s="1"/>
  <c r="AG1235" i="20" s="1"/>
  <c r="AH1235" i="20"/>
  <c r="AI1235" i="20"/>
  <c r="H1236" i="20"/>
  <c r="I1236" i="20"/>
  <c r="K1236" i="20"/>
  <c r="L1236" i="20"/>
  <c r="M1236" i="20"/>
  <c r="O1236" i="20"/>
  <c r="AC1236" i="20"/>
  <c r="AF1236" i="20" s="1"/>
  <c r="AG1236" i="20" s="1"/>
  <c r="AH1236" i="20"/>
  <c r="AI1236" i="20"/>
  <c r="H1237" i="20"/>
  <c r="I1237" i="20"/>
  <c r="K1237" i="20"/>
  <c r="L1237" i="20"/>
  <c r="M1237" i="20"/>
  <c r="O1237" i="20"/>
  <c r="AC1237" i="20"/>
  <c r="AF1237" i="20" s="1"/>
  <c r="AG1237" i="20" s="1"/>
  <c r="AH1237" i="20"/>
  <c r="AI1237" i="20"/>
  <c r="H1238" i="20"/>
  <c r="I1238" i="20"/>
  <c r="K1238" i="20"/>
  <c r="L1238" i="20"/>
  <c r="M1238" i="20"/>
  <c r="O1238" i="20"/>
  <c r="AC1238" i="20"/>
  <c r="AF1238" i="20" s="1"/>
  <c r="AG1238" i="20" s="1"/>
  <c r="AH1238" i="20"/>
  <c r="AI1238" i="20"/>
  <c r="H1239" i="20"/>
  <c r="I1239" i="20"/>
  <c r="K1239" i="20"/>
  <c r="L1239" i="20"/>
  <c r="M1239" i="20"/>
  <c r="O1239" i="20"/>
  <c r="AC1239" i="20"/>
  <c r="AF1239" i="20" s="1"/>
  <c r="AG1239" i="20" s="1"/>
  <c r="AH1239" i="20"/>
  <c r="AI1239" i="20"/>
  <c r="H1240" i="20"/>
  <c r="I1240" i="20"/>
  <c r="K1240" i="20"/>
  <c r="L1240" i="20"/>
  <c r="M1240" i="20"/>
  <c r="O1240" i="20"/>
  <c r="AC1240" i="20"/>
  <c r="AF1240" i="20" s="1"/>
  <c r="AG1240" i="20" s="1"/>
  <c r="AH1240" i="20"/>
  <c r="AI1240" i="20"/>
  <c r="H1241" i="20"/>
  <c r="I1241" i="20"/>
  <c r="K1241" i="20"/>
  <c r="L1241" i="20"/>
  <c r="M1241" i="20"/>
  <c r="O1241" i="20"/>
  <c r="AC1241" i="20"/>
  <c r="AF1241" i="20" s="1"/>
  <c r="AG1241" i="20" s="1"/>
  <c r="AH1241" i="20"/>
  <c r="AI1241" i="20"/>
  <c r="H1242" i="20"/>
  <c r="I1242" i="20"/>
  <c r="K1242" i="20"/>
  <c r="L1242" i="20"/>
  <c r="M1242" i="20"/>
  <c r="O1242" i="20"/>
  <c r="AC1242" i="20"/>
  <c r="AF1242" i="20" s="1"/>
  <c r="AG1242" i="20" s="1"/>
  <c r="AH1242" i="20"/>
  <c r="AI1242" i="20"/>
  <c r="H1243" i="20"/>
  <c r="I1243" i="20"/>
  <c r="K1243" i="20"/>
  <c r="L1243" i="20"/>
  <c r="M1243" i="20"/>
  <c r="O1243" i="20"/>
  <c r="AC1243" i="20"/>
  <c r="AF1243" i="20" s="1"/>
  <c r="AG1243" i="20" s="1"/>
  <c r="AH1243" i="20"/>
  <c r="AI1243" i="20"/>
  <c r="H1244" i="20"/>
  <c r="I1244" i="20"/>
  <c r="K1244" i="20"/>
  <c r="L1244" i="20"/>
  <c r="M1244" i="20"/>
  <c r="O1244" i="20"/>
  <c r="AC1244" i="20"/>
  <c r="AF1244" i="20" s="1"/>
  <c r="AG1244" i="20" s="1"/>
  <c r="AH1244" i="20"/>
  <c r="AI1244" i="20"/>
  <c r="H1245" i="20"/>
  <c r="I1245" i="20"/>
  <c r="K1245" i="20"/>
  <c r="L1245" i="20"/>
  <c r="M1245" i="20"/>
  <c r="O1245" i="20"/>
  <c r="AC1245" i="20"/>
  <c r="AF1245" i="20" s="1"/>
  <c r="AG1245" i="20" s="1"/>
  <c r="AH1245" i="20"/>
  <c r="AI1245" i="20"/>
  <c r="H1246" i="20"/>
  <c r="I1246" i="20"/>
  <c r="K1246" i="20"/>
  <c r="L1246" i="20"/>
  <c r="M1246" i="20"/>
  <c r="O1246" i="20"/>
  <c r="AC1246" i="20"/>
  <c r="AF1246" i="20" s="1"/>
  <c r="AG1246" i="20" s="1"/>
  <c r="AH1246" i="20"/>
  <c r="AI1246" i="20"/>
  <c r="H1247" i="20"/>
  <c r="I1247" i="20"/>
  <c r="K1247" i="20"/>
  <c r="L1247" i="20"/>
  <c r="M1247" i="20"/>
  <c r="O1247" i="20"/>
  <c r="AC1247" i="20"/>
  <c r="AF1247" i="20" s="1"/>
  <c r="AG1247" i="20" s="1"/>
  <c r="AH1247" i="20"/>
  <c r="AI1247" i="20"/>
  <c r="H1248" i="20"/>
  <c r="I1248" i="20"/>
  <c r="K1248" i="20"/>
  <c r="L1248" i="20"/>
  <c r="M1248" i="20"/>
  <c r="O1248" i="20"/>
  <c r="AC1248" i="20"/>
  <c r="AF1248" i="20" s="1"/>
  <c r="AG1248" i="20" s="1"/>
  <c r="AH1248" i="20"/>
  <c r="AI1248" i="20"/>
  <c r="H1249" i="20"/>
  <c r="I1249" i="20"/>
  <c r="K1249" i="20"/>
  <c r="L1249" i="20"/>
  <c r="M1249" i="20"/>
  <c r="O1249" i="20"/>
  <c r="AC1249" i="20"/>
  <c r="AF1249" i="20" s="1"/>
  <c r="AG1249" i="20" s="1"/>
  <c r="AH1249" i="20"/>
  <c r="AI1249" i="20"/>
  <c r="H1250" i="20"/>
  <c r="I1250" i="20"/>
  <c r="K1250" i="20"/>
  <c r="L1250" i="20"/>
  <c r="M1250" i="20"/>
  <c r="O1250" i="20"/>
  <c r="AC1250" i="20"/>
  <c r="AF1250" i="20" s="1"/>
  <c r="AG1250" i="20" s="1"/>
  <c r="AH1250" i="20"/>
  <c r="AI1250" i="20"/>
  <c r="H1251" i="20"/>
  <c r="I1251" i="20"/>
  <c r="K1251" i="20"/>
  <c r="L1251" i="20"/>
  <c r="M1251" i="20"/>
  <c r="O1251" i="20"/>
  <c r="AC1251" i="20"/>
  <c r="AF1251" i="20" s="1"/>
  <c r="AG1251" i="20" s="1"/>
  <c r="AH1251" i="20"/>
  <c r="AI1251" i="20"/>
  <c r="H1252" i="20"/>
  <c r="I1252" i="20"/>
  <c r="K1252" i="20"/>
  <c r="L1252" i="20"/>
  <c r="M1252" i="20"/>
  <c r="O1252" i="20"/>
  <c r="AC1252" i="20"/>
  <c r="AF1252" i="20" s="1"/>
  <c r="AG1252" i="20" s="1"/>
  <c r="AH1252" i="20"/>
  <c r="AI1252" i="20"/>
  <c r="H1253" i="20"/>
  <c r="I1253" i="20"/>
  <c r="K1253" i="20"/>
  <c r="L1253" i="20"/>
  <c r="M1253" i="20"/>
  <c r="O1253" i="20"/>
  <c r="AC1253" i="20"/>
  <c r="AF1253" i="20" s="1"/>
  <c r="AG1253" i="20" s="1"/>
  <c r="AH1253" i="20"/>
  <c r="AI1253" i="20"/>
  <c r="H1254" i="20"/>
  <c r="I1254" i="20"/>
  <c r="K1254" i="20"/>
  <c r="L1254" i="20"/>
  <c r="M1254" i="20"/>
  <c r="O1254" i="20"/>
  <c r="AC1254" i="20"/>
  <c r="AF1254" i="20" s="1"/>
  <c r="AG1254" i="20" s="1"/>
  <c r="AH1254" i="20"/>
  <c r="AI1254" i="20"/>
  <c r="H1255" i="20"/>
  <c r="I1255" i="20"/>
  <c r="K1255" i="20"/>
  <c r="L1255" i="20"/>
  <c r="M1255" i="20"/>
  <c r="O1255" i="20"/>
  <c r="AC1255" i="20"/>
  <c r="AF1255" i="20" s="1"/>
  <c r="AG1255" i="20" s="1"/>
  <c r="AH1255" i="20"/>
  <c r="AI1255" i="20"/>
  <c r="H1256" i="20"/>
  <c r="I1256" i="20"/>
  <c r="K1256" i="20"/>
  <c r="L1256" i="20"/>
  <c r="M1256" i="20"/>
  <c r="O1256" i="20"/>
  <c r="AC1256" i="20"/>
  <c r="AF1256" i="20" s="1"/>
  <c r="AG1256" i="20" s="1"/>
  <c r="AH1256" i="20"/>
  <c r="AI1256" i="20"/>
  <c r="H1257" i="20"/>
  <c r="I1257" i="20"/>
  <c r="K1257" i="20"/>
  <c r="L1257" i="20"/>
  <c r="M1257" i="20"/>
  <c r="O1257" i="20"/>
  <c r="AC1257" i="20"/>
  <c r="AF1257" i="20" s="1"/>
  <c r="AG1257" i="20" s="1"/>
  <c r="AH1257" i="20"/>
  <c r="AI1257" i="20"/>
  <c r="H1258" i="20"/>
  <c r="I1258" i="20"/>
  <c r="K1258" i="20"/>
  <c r="L1258" i="20"/>
  <c r="M1258" i="20"/>
  <c r="O1258" i="20"/>
  <c r="AC1258" i="20"/>
  <c r="AF1258" i="20" s="1"/>
  <c r="AG1258" i="20" s="1"/>
  <c r="AH1258" i="20"/>
  <c r="AI1258" i="20"/>
  <c r="H1259" i="20"/>
  <c r="I1259" i="20"/>
  <c r="K1259" i="20"/>
  <c r="L1259" i="20"/>
  <c r="M1259" i="20"/>
  <c r="O1259" i="20"/>
  <c r="AC1259" i="20"/>
  <c r="AF1259" i="20" s="1"/>
  <c r="AG1259" i="20" s="1"/>
  <c r="AH1259" i="20"/>
  <c r="AI1259" i="20"/>
  <c r="H1260" i="20"/>
  <c r="I1260" i="20"/>
  <c r="K1260" i="20"/>
  <c r="L1260" i="20"/>
  <c r="M1260" i="20"/>
  <c r="O1260" i="20"/>
  <c r="AC1260" i="20"/>
  <c r="AF1260" i="20" s="1"/>
  <c r="AG1260" i="20" s="1"/>
  <c r="AH1260" i="20"/>
  <c r="AI1260" i="20"/>
  <c r="H1261" i="20"/>
  <c r="I1261" i="20"/>
  <c r="K1261" i="20"/>
  <c r="L1261" i="20"/>
  <c r="M1261" i="20"/>
  <c r="O1261" i="20"/>
  <c r="AC1261" i="20"/>
  <c r="AF1261" i="20" s="1"/>
  <c r="AG1261" i="20" s="1"/>
  <c r="AH1261" i="20"/>
  <c r="AI1261" i="20"/>
  <c r="H1262" i="20"/>
  <c r="I1262" i="20"/>
  <c r="K1262" i="20"/>
  <c r="L1262" i="20"/>
  <c r="M1262" i="20"/>
  <c r="O1262" i="20"/>
  <c r="AC1262" i="20"/>
  <c r="AF1262" i="20" s="1"/>
  <c r="AG1262" i="20" s="1"/>
  <c r="AH1262" i="20"/>
  <c r="AI1262" i="20"/>
  <c r="H1263" i="20"/>
  <c r="I1263" i="20"/>
  <c r="K1263" i="20"/>
  <c r="L1263" i="20"/>
  <c r="M1263" i="20"/>
  <c r="O1263" i="20"/>
  <c r="AC1263" i="20"/>
  <c r="AF1263" i="20" s="1"/>
  <c r="AG1263" i="20" s="1"/>
  <c r="AH1263" i="20"/>
  <c r="AI1263" i="20"/>
  <c r="H1264" i="20"/>
  <c r="I1264" i="20"/>
  <c r="K1264" i="20"/>
  <c r="L1264" i="20"/>
  <c r="M1264" i="20"/>
  <c r="O1264" i="20"/>
  <c r="AC1264" i="20"/>
  <c r="AF1264" i="20" s="1"/>
  <c r="AG1264" i="20" s="1"/>
  <c r="AH1264" i="20"/>
  <c r="AI1264" i="20"/>
  <c r="H1265" i="20"/>
  <c r="I1265" i="20"/>
  <c r="K1265" i="20"/>
  <c r="L1265" i="20"/>
  <c r="M1265" i="20"/>
  <c r="O1265" i="20"/>
  <c r="AC1265" i="20"/>
  <c r="AF1265" i="20" s="1"/>
  <c r="AG1265" i="20" s="1"/>
  <c r="AH1265" i="20"/>
  <c r="AI1265" i="20"/>
  <c r="H1266" i="20"/>
  <c r="I1266" i="20"/>
  <c r="K1266" i="20"/>
  <c r="L1266" i="20"/>
  <c r="M1266" i="20"/>
  <c r="O1266" i="20"/>
  <c r="AC1266" i="20"/>
  <c r="AF1266" i="20" s="1"/>
  <c r="AG1266" i="20" s="1"/>
  <c r="AH1266" i="20"/>
  <c r="AI1266" i="20"/>
  <c r="H1267" i="20"/>
  <c r="I1267" i="20"/>
  <c r="K1267" i="20"/>
  <c r="L1267" i="20"/>
  <c r="M1267" i="20"/>
  <c r="O1267" i="20"/>
  <c r="AC1267" i="20"/>
  <c r="AF1267" i="20" s="1"/>
  <c r="AG1267" i="20" s="1"/>
  <c r="AH1267" i="20"/>
  <c r="AI1267" i="20"/>
  <c r="H1268" i="20"/>
  <c r="I1268" i="20"/>
  <c r="K1268" i="20"/>
  <c r="L1268" i="20"/>
  <c r="M1268" i="20"/>
  <c r="O1268" i="20"/>
  <c r="AC1268" i="20"/>
  <c r="AF1268" i="20" s="1"/>
  <c r="AG1268" i="20" s="1"/>
  <c r="AH1268" i="20"/>
  <c r="AI1268" i="20"/>
  <c r="H1269" i="20"/>
  <c r="I1269" i="20"/>
  <c r="K1269" i="20"/>
  <c r="L1269" i="20"/>
  <c r="M1269" i="20"/>
  <c r="O1269" i="20"/>
  <c r="AC1269" i="20"/>
  <c r="AF1269" i="20" s="1"/>
  <c r="AG1269" i="20" s="1"/>
  <c r="AH1269" i="20"/>
  <c r="AI1269" i="20"/>
  <c r="H1270" i="20"/>
  <c r="I1270" i="20"/>
  <c r="K1270" i="20"/>
  <c r="L1270" i="20"/>
  <c r="M1270" i="20"/>
  <c r="O1270" i="20"/>
  <c r="AC1270" i="20"/>
  <c r="AF1270" i="20" s="1"/>
  <c r="AG1270" i="20" s="1"/>
  <c r="AH1270" i="20"/>
  <c r="AI1270" i="20"/>
  <c r="H1271" i="20"/>
  <c r="I1271" i="20"/>
  <c r="K1271" i="20"/>
  <c r="L1271" i="20"/>
  <c r="M1271" i="20"/>
  <c r="O1271" i="20"/>
  <c r="AC1271" i="20"/>
  <c r="AF1271" i="20" s="1"/>
  <c r="AG1271" i="20" s="1"/>
  <c r="AH1271" i="20"/>
  <c r="AI1271" i="20"/>
  <c r="H1272" i="20"/>
  <c r="I1272" i="20"/>
  <c r="K1272" i="20"/>
  <c r="L1272" i="20"/>
  <c r="M1272" i="20"/>
  <c r="O1272" i="20"/>
  <c r="AC1272" i="20"/>
  <c r="AF1272" i="20" s="1"/>
  <c r="AG1272" i="20" s="1"/>
  <c r="AH1272" i="20"/>
  <c r="AI1272" i="20"/>
  <c r="H1273" i="20"/>
  <c r="I1273" i="20"/>
  <c r="K1273" i="20"/>
  <c r="L1273" i="20"/>
  <c r="M1273" i="20"/>
  <c r="O1273" i="20"/>
  <c r="AC1273" i="20"/>
  <c r="AF1273" i="20" s="1"/>
  <c r="AG1273" i="20" s="1"/>
  <c r="AH1273" i="20"/>
  <c r="AI1273" i="20"/>
  <c r="H1274" i="20"/>
  <c r="I1274" i="20"/>
  <c r="K1274" i="20"/>
  <c r="L1274" i="20"/>
  <c r="M1274" i="20"/>
  <c r="O1274" i="20"/>
  <c r="AC1274" i="20"/>
  <c r="AF1274" i="20" s="1"/>
  <c r="AG1274" i="20" s="1"/>
  <c r="AH1274" i="20"/>
  <c r="AI1274" i="20"/>
  <c r="H1275" i="20"/>
  <c r="I1275" i="20"/>
  <c r="K1275" i="20"/>
  <c r="L1275" i="20"/>
  <c r="M1275" i="20"/>
  <c r="O1275" i="20"/>
  <c r="AC1275" i="20"/>
  <c r="AF1275" i="20" s="1"/>
  <c r="AG1275" i="20" s="1"/>
  <c r="AH1275" i="20"/>
  <c r="AI1275" i="20"/>
  <c r="H1276" i="20"/>
  <c r="I1276" i="20"/>
  <c r="K1276" i="20"/>
  <c r="L1276" i="20"/>
  <c r="M1276" i="20"/>
  <c r="O1276" i="20"/>
  <c r="AC1276" i="20"/>
  <c r="AF1276" i="20" s="1"/>
  <c r="AG1276" i="20" s="1"/>
  <c r="AH1276" i="20"/>
  <c r="AI1276" i="20"/>
  <c r="H1277" i="20"/>
  <c r="I1277" i="20"/>
  <c r="K1277" i="20"/>
  <c r="L1277" i="20"/>
  <c r="M1277" i="20"/>
  <c r="O1277" i="20"/>
  <c r="AC1277" i="20"/>
  <c r="AF1277" i="20" s="1"/>
  <c r="AG1277" i="20" s="1"/>
  <c r="AH1277" i="20"/>
  <c r="AI1277" i="20"/>
  <c r="H1278" i="20"/>
  <c r="I1278" i="20"/>
  <c r="K1278" i="20"/>
  <c r="L1278" i="20"/>
  <c r="M1278" i="20"/>
  <c r="O1278" i="20"/>
  <c r="AC1278" i="20"/>
  <c r="AF1278" i="20" s="1"/>
  <c r="AG1278" i="20" s="1"/>
  <c r="AH1278" i="20"/>
  <c r="AI1278" i="20"/>
  <c r="H1279" i="20"/>
  <c r="I1279" i="20"/>
  <c r="K1279" i="20"/>
  <c r="L1279" i="20"/>
  <c r="M1279" i="20"/>
  <c r="O1279" i="20"/>
  <c r="AC1279" i="20"/>
  <c r="AF1279" i="20" s="1"/>
  <c r="AG1279" i="20" s="1"/>
  <c r="AH1279" i="20"/>
  <c r="AI1279" i="20"/>
  <c r="H1280" i="20"/>
  <c r="I1280" i="20"/>
  <c r="K1280" i="20"/>
  <c r="L1280" i="20"/>
  <c r="M1280" i="20"/>
  <c r="O1280" i="20"/>
  <c r="AC1280" i="20"/>
  <c r="AF1280" i="20" s="1"/>
  <c r="AG1280" i="20" s="1"/>
  <c r="AH1280" i="20"/>
  <c r="AI1280" i="20"/>
  <c r="H1281" i="20"/>
  <c r="I1281" i="20"/>
  <c r="K1281" i="20"/>
  <c r="L1281" i="20"/>
  <c r="M1281" i="20"/>
  <c r="O1281" i="20"/>
  <c r="AC1281" i="20"/>
  <c r="AF1281" i="20" s="1"/>
  <c r="AG1281" i="20" s="1"/>
  <c r="AH1281" i="20"/>
  <c r="AI1281" i="20"/>
  <c r="H1282" i="20"/>
  <c r="I1282" i="20"/>
  <c r="K1282" i="20"/>
  <c r="L1282" i="20"/>
  <c r="M1282" i="20"/>
  <c r="O1282" i="20"/>
  <c r="AC1282" i="20"/>
  <c r="AF1282" i="20" s="1"/>
  <c r="AG1282" i="20" s="1"/>
  <c r="AH1282" i="20"/>
  <c r="AI1282" i="20"/>
  <c r="H1283" i="20"/>
  <c r="I1283" i="20"/>
  <c r="K1283" i="20"/>
  <c r="L1283" i="20"/>
  <c r="M1283" i="20"/>
  <c r="O1283" i="20"/>
  <c r="AC1283" i="20"/>
  <c r="AF1283" i="20" s="1"/>
  <c r="AG1283" i="20" s="1"/>
  <c r="AH1283" i="20"/>
  <c r="AI1283" i="20"/>
  <c r="H1284" i="20"/>
  <c r="I1284" i="20"/>
  <c r="K1284" i="20"/>
  <c r="L1284" i="20"/>
  <c r="M1284" i="20"/>
  <c r="O1284" i="20"/>
  <c r="AC1284" i="20"/>
  <c r="AF1284" i="20" s="1"/>
  <c r="AG1284" i="20" s="1"/>
  <c r="AH1284" i="20"/>
  <c r="AI1284" i="20"/>
  <c r="H1285" i="20"/>
  <c r="I1285" i="20"/>
  <c r="K1285" i="20"/>
  <c r="L1285" i="20"/>
  <c r="M1285" i="20"/>
  <c r="O1285" i="20"/>
  <c r="AC1285" i="20"/>
  <c r="AF1285" i="20" s="1"/>
  <c r="AG1285" i="20" s="1"/>
  <c r="AH1285" i="20"/>
  <c r="AI1285" i="20"/>
  <c r="H1286" i="20"/>
  <c r="I1286" i="20"/>
  <c r="K1286" i="20"/>
  <c r="L1286" i="20"/>
  <c r="M1286" i="20"/>
  <c r="O1286" i="20"/>
  <c r="AC1286" i="20"/>
  <c r="AF1286" i="20" s="1"/>
  <c r="AG1286" i="20" s="1"/>
  <c r="AH1286" i="20"/>
  <c r="AI1286" i="20"/>
  <c r="H1287" i="20"/>
  <c r="I1287" i="20"/>
  <c r="K1287" i="20"/>
  <c r="L1287" i="20"/>
  <c r="M1287" i="20"/>
  <c r="O1287" i="20"/>
  <c r="AC1287" i="20"/>
  <c r="AF1287" i="20" s="1"/>
  <c r="AG1287" i="20" s="1"/>
  <c r="AH1287" i="20"/>
  <c r="AI1287" i="20"/>
  <c r="H1288" i="20"/>
  <c r="I1288" i="20"/>
  <c r="K1288" i="20"/>
  <c r="L1288" i="20"/>
  <c r="M1288" i="20"/>
  <c r="O1288" i="20"/>
  <c r="AC1288" i="20"/>
  <c r="AF1288" i="20" s="1"/>
  <c r="AG1288" i="20" s="1"/>
  <c r="AH1288" i="20"/>
  <c r="AI1288" i="20"/>
  <c r="H1289" i="20"/>
  <c r="I1289" i="20"/>
  <c r="K1289" i="20"/>
  <c r="L1289" i="20"/>
  <c r="M1289" i="20"/>
  <c r="O1289" i="20"/>
  <c r="AC1289" i="20"/>
  <c r="AF1289" i="20" s="1"/>
  <c r="AG1289" i="20" s="1"/>
  <c r="AH1289" i="20"/>
  <c r="AI1289" i="20"/>
  <c r="H1290" i="20"/>
  <c r="I1290" i="20"/>
  <c r="K1290" i="20"/>
  <c r="L1290" i="20"/>
  <c r="M1290" i="20"/>
  <c r="O1290" i="20"/>
  <c r="AC1290" i="20"/>
  <c r="AF1290" i="20" s="1"/>
  <c r="AG1290" i="20" s="1"/>
  <c r="AH1290" i="20"/>
  <c r="AI1290" i="20"/>
  <c r="H1291" i="20"/>
  <c r="I1291" i="20"/>
  <c r="K1291" i="20"/>
  <c r="L1291" i="20"/>
  <c r="M1291" i="20"/>
  <c r="O1291" i="20"/>
  <c r="AC1291" i="20"/>
  <c r="AF1291" i="20" s="1"/>
  <c r="AG1291" i="20" s="1"/>
  <c r="AH1291" i="20"/>
  <c r="AI1291" i="20"/>
  <c r="H1292" i="20"/>
  <c r="I1292" i="20"/>
  <c r="K1292" i="20"/>
  <c r="L1292" i="20"/>
  <c r="M1292" i="20"/>
  <c r="O1292" i="20"/>
  <c r="AC1292" i="20"/>
  <c r="AF1292" i="20" s="1"/>
  <c r="AG1292" i="20" s="1"/>
  <c r="AH1292" i="20"/>
  <c r="AI1292" i="20"/>
  <c r="H1293" i="20"/>
  <c r="I1293" i="20"/>
  <c r="K1293" i="20"/>
  <c r="L1293" i="20"/>
  <c r="M1293" i="20"/>
  <c r="O1293" i="20"/>
  <c r="AC1293" i="20"/>
  <c r="AF1293" i="20" s="1"/>
  <c r="AG1293" i="20" s="1"/>
  <c r="AH1293" i="20"/>
  <c r="AI1293" i="20"/>
  <c r="H1294" i="20"/>
  <c r="I1294" i="20"/>
  <c r="K1294" i="20"/>
  <c r="L1294" i="20"/>
  <c r="M1294" i="20"/>
  <c r="O1294" i="20"/>
  <c r="AC1294" i="20"/>
  <c r="AF1294" i="20" s="1"/>
  <c r="AG1294" i="20" s="1"/>
  <c r="AH1294" i="20"/>
  <c r="AI1294" i="20"/>
  <c r="H1295" i="20"/>
  <c r="I1295" i="20"/>
  <c r="K1295" i="20"/>
  <c r="L1295" i="20"/>
  <c r="M1295" i="20"/>
  <c r="O1295" i="20"/>
  <c r="AC1295" i="20"/>
  <c r="AF1295" i="20" s="1"/>
  <c r="AG1295" i="20" s="1"/>
  <c r="AH1295" i="20"/>
  <c r="AI1295" i="20"/>
  <c r="H1296" i="20"/>
  <c r="I1296" i="20"/>
  <c r="K1296" i="20"/>
  <c r="L1296" i="20"/>
  <c r="M1296" i="20"/>
  <c r="O1296" i="20"/>
  <c r="AC1296" i="20"/>
  <c r="AF1296" i="20" s="1"/>
  <c r="AG1296" i="20" s="1"/>
  <c r="AH1296" i="20"/>
  <c r="AI1296" i="20"/>
  <c r="H1297" i="20"/>
  <c r="I1297" i="20"/>
  <c r="K1297" i="20"/>
  <c r="L1297" i="20"/>
  <c r="M1297" i="20"/>
  <c r="O1297" i="20"/>
  <c r="AC1297" i="20"/>
  <c r="AF1297" i="20" s="1"/>
  <c r="AG1297" i="20" s="1"/>
  <c r="AH1297" i="20"/>
  <c r="AI1297" i="20"/>
  <c r="H1298" i="20"/>
  <c r="I1298" i="20"/>
  <c r="K1298" i="20"/>
  <c r="L1298" i="20"/>
  <c r="M1298" i="20"/>
  <c r="O1298" i="20"/>
  <c r="AC1298" i="20"/>
  <c r="AF1298" i="20" s="1"/>
  <c r="AG1298" i="20" s="1"/>
  <c r="AH1298" i="20"/>
  <c r="AI1298" i="20"/>
  <c r="H1299" i="20"/>
  <c r="I1299" i="20"/>
  <c r="K1299" i="20"/>
  <c r="L1299" i="20"/>
  <c r="M1299" i="20"/>
  <c r="O1299" i="20"/>
  <c r="AC1299" i="20"/>
  <c r="AF1299" i="20" s="1"/>
  <c r="AG1299" i="20" s="1"/>
  <c r="AH1299" i="20"/>
  <c r="AI1299" i="20"/>
  <c r="H1300" i="20"/>
  <c r="I1300" i="20"/>
  <c r="K1300" i="20"/>
  <c r="L1300" i="20"/>
  <c r="M1300" i="20"/>
  <c r="O1300" i="20"/>
  <c r="AC1300" i="20"/>
  <c r="AF1300" i="20" s="1"/>
  <c r="AG1300" i="20" s="1"/>
  <c r="AH1300" i="20"/>
  <c r="AI1300" i="20"/>
  <c r="H1301" i="20"/>
  <c r="I1301" i="20"/>
  <c r="K1301" i="20"/>
  <c r="L1301" i="20"/>
  <c r="M1301" i="20"/>
  <c r="O1301" i="20"/>
  <c r="AC1301" i="20"/>
  <c r="AF1301" i="20" s="1"/>
  <c r="AG1301" i="20" s="1"/>
  <c r="AH1301" i="20"/>
  <c r="AI1301" i="20"/>
  <c r="H1302" i="20"/>
  <c r="I1302" i="20"/>
  <c r="K1302" i="20"/>
  <c r="L1302" i="20"/>
  <c r="M1302" i="20"/>
  <c r="O1302" i="20"/>
  <c r="AC1302" i="20"/>
  <c r="AF1302" i="20" s="1"/>
  <c r="AG1302" i="20" s="1"/>
  <c r="AH1302" i="20"/>
  <c r="AI1302" i="20"/>
  <c r="H1303" i="20"/>
  <c r="I1303" i="20"/>
  <c r="K1303" i="20"/>
  <c r="L1303" i="20"/>
  <c r="M1303" i="20"/>
  <c r="O1303" i="20"/>
  <c r="AC1303" i="20"/>
  <c r="AF1303" i="20" s="1"/>
  <c r="AG1303" i="20" s="1"/>
  <c r="AH1303" i="20"/>
  <c r="AI1303" i="20"/>
  <c r="H1304" i="20"/>
  <c r="I1304" i="20"/>
  <c r="K1304" i="20"/>
  <c r="L1304" i="20"/>
  <c r="M1304" i="20"/>
  <c r="O1304" i="20"/>
  <c r="AC1304" i="20"/>
  <c r="AF1304" i="20" s="1"/>
  <c r="AG1304" i="20" s="1"/>
  <c r="AH1304" i="20"/>
  <c r="AI1304" i="20"/>
  <c r="H1305" i="20"/>
  <c r="I1305" i="20"/>
  <c r="K1305" i="20"/>
  <c r="L1305" i="20"/>
  <c r="M1305" i="20"/>
  <c r="O1305" i="20"/>
  <c r="AC1305" i="20"/>
  <c r="AF1305" i="20" s="1"/>
  <c r="AG1305" i="20" s="1"/>
  <c r="AH1305" i="20"/>
  <c r="AI1305" i="20"/>
  <c r="H1306" i="20"/>
  <c r="I1306" i="20"/>
  <c r="K1306" i="20"/>
  <c r="L1306" i="20"/>
  <c r="M1306" i="20"/>
  <c r="O1306" i="20"/>
  <c r="AC1306" i="20"/>
  <c r="AF1306" i="20" s="1"/>
  <c r="AG1306" i="20" s="1"/>
  <c r="AH1306" i="20"/>
  <c r="AI1306" i="20"/>
  <c r="H1307" i="20"/>
  <c r="I1307" i="20"/>
  <c r="K1307" i="20"/>
  <c r="L1307" i="20"/>
  <c r="M1307" i="20"/>
  <c r="O1307" i="20"/>
  <c r="AC1307" i="20"/>
  <c r="AF1307" i="20" s="1"/>
  <c r="AG1307" i="20" s="1"/>
  <c r="AH1307" i="20"/>
  <c r="AI1307" i="20"/>
  <c r="H1308" i="20"/>
  <c r="I1308" i="20"/>
  <c r="K1308" i="20"/>
  <c r="L1308" i="20"/>
  <c r="M1308" i="20"/>
  <c r="O1308" i="20"/>
  <c r="AC1308" i="20"/>
  <c r="AF1308" i="20" s="1"/>
  <c r="AG1308" i="20" s="1"/>
  <c r="AH1308" i="20"/>
  <c r="AI1308" i="20"/>
  <c r="H1309" i="20"/>
  <c r="I1309" i="20"/>
  <c r="K1309" i="20"/>
  <c r="L1309" i="20"/>
  <c r="M1309" i="20"/>
  <c r="O1309" i="20"/>
  <c r="AC1309" i="20"/>
  <c r="AF1309" i="20" s="1"/>
  <c r="AG1309" i="20" s="1"/>
  <c r="AH1309" i="20"/>
  <c r="AI1309" i="20"/>
  <c r="H1310" i="20"/>
  <c r="I1310" i="20"/>
  <c r="K1310" i="20"/>
  <c r="L1310" i="20"/>
  <c r="M1310" i="20"/>
  <c r="O1310" i="20"/>
  <c r="AC1310" i="20"/>
  <c r="AF1310" i="20" s="1"/>
  <c r="AG1310" i="20" s="1"/>
  <c r="AH1310" i="20"/>
  <c r="AI1310" i="20"/>
  <c r="H1311" i="20"/>
  <c r="I1311" i="20"/>
  <c r="K1311" i="20"/>
  <c r="L1311" i="20"/>
  <c r="M1311" i="20"/>
  <c r="O1311" i="20"/>
  <c r="AC1311" i="20"/>
  <c r="AF1311" i="20" s="1"/>
  <c r="AG1311" i="20" s="1"/>
  <c r="AH1311" i="20"/>
  <c r="AI1311" i="20"/>
  <c r="H1312" i="20"/>
  <c r="I1312" i="20"/>
  <c r="K1312" i="20"/>
  <c r="L1312" i="20"/>
  <c r="M1312" i="20"/>
  <c r="O1312" i="20"/>
  <c r="AC1312" i="20"/>
  <c r="AF1312" i="20" s="1"/>
  <c r="AG1312" i="20" s="1"/>
  <c r="AH1312" i="20"/>
  <c r="AI1312" i="20"/>
  <c r="H1313" i="20"/>
  <c r="I1313" i="20"/>
  <c r="K1313" i="20"/>
  <c r="L1313" i="20"/>
  <c r="M1313" i="20"/>
  <c r="O1313" i="20"/>
  <c r="AC1313" i="20"/>
  <c r="AF1313" i="20" s="1"/>
  <c r="AG1313" i="20" s="1"/>
  <c r="AH1313" i="20"/>
  <c r="AI1313" i="20"/>
  <c r="H1314" i="20"/>
  <c r="I1314" i="20"/>
  <c r="K1314" i="20"/>
  <c r="L1314" i="20"/>
  <c r="M1314" i="20"/>
  <c r="O1314" i="20"/>
  <c r="AC1314" i="20"/>
  <c r="AF1314" i="20" s="1"/>
  <c r="AG1314" i="20" s="1"/>
  <c r="AH1314" i="20"/>
  <c r="AI1314" i="20"/>
  <c r="H1315" i="20"/>
  <c r="I1315" i="20"/>
  <c r="K1315" i="20"/>
  <c r="L1315" i="20"/>
  <c r="M1315" i="20"/>
  <c r="O1315" i="20"/>
  <c r="AC1315" i="20"/>
  <c r="AF1315" i="20" s="1"/>
  <c r="AG1315" i="20" s="1"/>
  <c r="AH1315" i="20"/>
  <c r="AI1315" i="20"/>
  <c r="H1316" i="20"/>
  <c r="I1316" i="20"/>
  <c r="K1316" i="20"/>
  <c r="L1316" i="20"/>
  <c r="M1316" i="20"/>
  <c r="O1316" i="20"/>
  <c r="AC1316" i="20"/>
  <c r="AF1316" i="20" s="1"/>
  <c r="AG1316" i="20" s="1"/>
  <c r="AH1316" i="20"/>
  <c r="AI1316" i="20"/>
  <c r="H1317" i="20"/>
  <c r="I1317" i="20"/>
  <c r="K1317" i="20"/>
  <c r="L1317" i="20"/>
  <c r="M1317" i="20"/>
  <c r="O1317" i="20"/>
  <c r="AC1317" i="20"/>
  <c r="AF1317" i="20" s="1"/>
  <c r="AG1317" i="20" s="1"/>
  <c r="AH1317" i="20"/>
  <c r="AI1317" i="20"/>
  <c r="H1318" i="20"/>
  <c r="I1318" i="20"/>
  <c r="K1318" i="20"/>
  <c r="L1318" i="20"/>
  <c r="M1318" i="20"/>
  <c r="O1318" i="20"/>
  <c r="AC1318" i="20"/>
  <c r="AF1318" i="20" s="1"/>
  <c r="AG1318" i="20" s="1"/>
  <c r="AH1318" i="20"/>
  <c r="AI1318" i="20"/>
  <c r="H1319" i="20"/>
  <c r="I1319" i="20"/>
  <c r="K1319" i="20"/>
  <c r="L1319" i="20"/>
  <c r="M1319" i="20"/>
  <c r="O1319" i="20"/>
  <c r="AC1319" i="20"/>
  <c r="AF1319" i="20" s="1"/>
  <c r="AG1319" i="20" s="1"/>
  <c r="AH1319" i="20"/>
  <c r="AI1319" i="20"/>
  <c r="H1320" i="20"/>
  <c r="I1320" i="20"/>
  <c r="K1320" i="20"/>
  <c r="L1320" i="20"/>
  <c r="M1320" i="20"/>
  <c r="O1320" i="20"/>
  <c r="AC1320" i="20"/>
  <c r="AF1320" i="20" s="1"/>
  <c r="AG1320" i="20" s="1"/>
  <c r="AH1320" i="20"/>
  <c r="AI1320" i="20"/>
  <c r="H1321" i="20"/>
  <c r="I1321" i="20"/>
  <c r="K1321" i="20"/>
  <c r="L1321" i="20"/>
  <c r="M1321" i="20"/>
  <c r="O1321" i="20"/>
  <c r="AC1321" i="20"/>
  <c r="AF1321" i="20" s="1"/>
  <c r="AG1321" i="20" s="1"/>
  <c r="AH1321" i="20"/>
  <c r="AI1321" i="20"/>
  <c r="H1322" i="20"/>
  <c r="I1322" i="20"/>
  <c r="K1322" i="20"/>
  <c r="L1322" i="20"/>
  <c r="M1322" i="20"/>
  <c r="O1322" i="20"/>
  <c r="AC1322" i="20"/>
  <c r="AF1322" i="20" s="1"/>
  <c r="AG1322" i="20" s="1"/>
  <c r="AH1322" i="20"/>
  <c r="AI1322" i="20"/>
  <c r="H1323" i="20"/>
  <c r="I1323" i="20"/>
  <c r="K1323" i="20"/>
  <c r="L1323" i="20"/>
  <c r="M1323" i="20"/>
  <c r="O1323" i="20"/>
  <c r="AC1323" i="20"/>
  <c r="AF1323" i="20" s="1"/>
  <c r="AG1323" i="20" s="1"/>
  <c r="AH1323" i="20"/>
  <c r="AI1323" i="20"/>
  <c r="H1324" i="20"/>
  <c r="I1324" i="20"/>
  <c r="K1324" i="20"/>
  <c r="L1324" i="20"/>
  <c r="M1324" i="20"/>
  <c r="O1324" i="20"/>
  <c r="AC1324" i="20"/>
  <c r="AF1324" i="20" s="1"/>
  <c r="AG1324" i="20" s="1"/>
  <c r="AH1324" i="20"/>
  <c r="AI1324" i="20"/>
  <c r="H1325" i="20"/>
  <c r="I1325" i="20"/>
  <c r="K1325" i="20"/>
  <c r="L1325" i="20"/>
  <c r="M1325" i="20"/>
  <c r="O1325" i="20"/>
  <c r="AC1325" i="20"/>
  <c r="AF1325" i="20" s="1"/>
  <c r="AG1325" i="20" s="1"/>
  <c r="AH1325" i="20"/>
  <c r="AI1325" i="20"/>
  <c r="H1326" i="20"/>
  <c r="I1326" i="20"/>
  <c r="K1326" i="20"/>
  <c r="L1326" i="20"/>
  <c r="M1326" i="20"/>
  <c r="O1326" i="20"/>
  <c r="AC1326" i="20"/>
  <c r="AF1326" i="20" s="1"/>
  <c r="AG1326" i="20" s="1"/>
  <c r="AH1326" i="20"/>
  <c r="AI1326" i="20"/>
  <c r="H1327" i="20"/>
  <c r="I1327" i="20"/>
  <c r="K1327" i="20"/>
  <c r="L1327" i="20"/>
  <c r="M1327" i="20"/>
  <c r="O1327" i="20"/>
  <c r="AC1327" i="20"/>
  <c r="AF1327" i="20" s="1"/>
  <c r="AG1327" i="20" s="1"/>
  <c r="AH1327" i="20"/>
  <c r="AI1327" i="20"/>
  <c r="H1328" i="20"/>
  <c r="I1328" i="20"/>
  <c r="K1328" i="20"/>
  <c r="L1328" i="20"/>
  <c r="M1328" i="20"/>
  <c r="O1328" i="20"/>
  <c r="AC1328" i="20"/>
  <c r="AF1328" i="20" s="1"/>
  <c r="AG1328" i="20" s="1"/>
  <c r="AH1328" i="20"/>
  <c r="AI1328" i="20"/>
  <c r="H1329" i="20"/>
  <c r="I1329" i="20"/>
  <c r="K1329" i="20"/>
  <c r="L1329" i="20"/>
  <c r="M1329" i="20"/>
  <c r="O1329" i="20"/>
  <c r="AC1329" i="20"/>
  <c r="AF1329" i="20" s="1"/>
  <c r="AG1329" i="20" s="1"/>
  <c r="AH1329" i="20"/>
  <c r="AI1329" i="20"/>
  <c r="H1330" i="20"/>
  <c r="I1330" i="20"/>
  <c r="K1330" i="20"/>
  <c r="L1330" i="20"/>
  <c r="M1330" i="20"/>
  <c r="O1330" i="20"/>
  <c r="AC1330" i="20"/>
  <c r="AF1330" i="20" s="1"/>
  <c r="AG1330" i="20" s="1"/>
  <c r="AH1330" i="20"/>
  <c r="AI1330" i="20"/>
  <c r="H1331" i="20"/>
  <c r="I1331" i="20"/>
  <c r="K1331" i="20"/>
  <c r="L1331" i="20"/>
  <c r="M1331" i="20"/>
  <c r="O1331" i="20"/>
  <c r="AC1331" i="20"/>
  <c r="AF1331" i="20" s="1"/>
  <c r="AG1331" i="20" s="1"/>
  <c r="AH1331" i="20"/>
  <c r="AI1331" i="20"/>
  <c r="H1332" i="20"/>
  <c r="I1332" i="20"/>
  <c r="K1332" i="20"/>
  <c r="L1332" i="20"/>
  <c r="M1332" i="20"/>
  <c r="O1332" i="20"/>
  <c r="AC1332" i="20"/>
  <c r="AF1332" i="20" s="1"/>
  <c r="AG1332" i="20" s="1"/>
  <c r="AH1332" i="20"/>
  <c r="AI1332" i="20"/>
  <c r="H1333" i="20"/>
  <c r="I1333" i="20"/>
  <c r="K1333" i="20"/>
  <c r="L1333" i="20"/>
  <c r="M1333" i="20"/>
  <c r="O1333" i="20"/>
  <c r="AC1333" i="20"/>
  <c r="AF1333" i="20" s="1"/>
  <c r="AG1333" i="20" s="1"/>
  <c r="AH1333" i="20"/>
  <c r="AI1333" i="20"/>
  <c r="H1334" i="20"/>
  <c r="I1334" i="20"/>
  <c r="K1334" i="20"/>
  <c r="L1334" i="20"/>
  <c r="M1334" i="20"/>
  <c r="O1334" i="20"/>
  <c r="AC1334" i="20"/>
  <c r="AF1334" i="20" s="1"/>
  <c r="AG1334" i="20" s="1"/>
  <c r="AH1334" i="20"/>
  <c r="AI1334" i="20"/>
  <c r="H1335" i="20"/>
  <c r="I1335" i="20"/>
  <c r="K1335" i="20"/>
  <c r="L1335" i="20"/>
  <c r="M1335" i="20"/>
  <c r="O1335" i="20"/>
  <c r="AC1335" i="20"/>
  <c r="AF1335" i="20" s="1"/>
  <c r="AG1335" i="20" s="1"/>
  <c r="AH1335" i="20"/>
  <c r="AI1335" i="20"/>
  <c r="H1336" i="20"/>
  <c r="I1336" i="20"/>
  <c r="K1336" i="20"/>
  <c r="L1336" i="20"/>
  <c r="M1336" i="20"/>
  <c r="O1336" i="20"/>
  <c r="AC1336" i="20"/>
  <c r="AF1336" i="20" s="1"/>
  <c r="AG1336" i="20" s="1"/>
  <c r="AH1336" i="20"/>
  <c r="AI1336" i="20"/>
  <c r="H1337" i="20"/>
  <c r="I1337" i="20"/>
  <c r="K1337" i="20"/>
  <c r="L1337" i="20"/>
  <c r="M1337" i="20"/>
  <c r="O1337" i="20"/>
  <c r="AC1337" i="20"/>
  <c r="AF1337" i="20" s="1"/>
  <c r="AG1337" i="20" s="1"/>
  <c r="AH1337" i="20"/>
  <c r="AI1337" i="20"/>
  <c r="H1338" i="20"/>
  <c r="I1338" i="20"/>
  <c r="K1338" i="20"/>
  <c r="L1338" i="20"/>
  <c r="M1338" i="20"/>
  <c r="O1338" i="20"/>
  <c r="AC1338" i="20"/>
  <c r="AF1338" i="20" s="1"/>
  <c r="AG1338" i="20" s="1"/>
  <c r="AH1338" i="20"/>
  <c r="AI1338" i="20"/>
  <c r="H1339" i="20"/>
  <c r="I1339" i="20"/>
  <c r="K1339" i="20"/>
  <c r="L1339" i="20"/>
  <c r="M1339" i="20"/>
  <c r="O1339" i="20"/>
  <c r="AC1339" i="20"/>
  <c r="AF1339" i="20" s="1"/>
  <c r="AG1339" i="20" s="1"/>
  <c r="AH1339" i="20"/>
  <c r="AI1339" i="20"/>
  <c r="H1340" i="20"/>
  <c r="I1340" i="20"/>
  <c r="K1340" i="20"/>
  <c r="L1340" i="20"/>
  <c r="M1340" i="20"/>
  <c r="O1340" i="20"/>
  <c r="AC1340" i="20"/>
  <c r="AF1340" i="20" s="1"/>
  <c r="AG1340" i="20" s="1"/>
  <c r="AH1340" i="20"/>
  <c r="AI1340" i="20"/>
  <c r="H1341" i="20"/>
  <c r="I1341" i="20"/>
  <c r="K1341" i="20"/>
  <c r="L1341" i="20"/>
  <c r="M1341" i="20"/>
  <c r="O1341" i="20"/>
  <c r="AC1341" i="20"/>
  <c r="AF1341" i="20" s="1"/>
  <c r="AG1341" i="20" s="1"/>
  <c r="AH1341" i="20"/>
  <c r="AI1341" i="20"/>
  <c r="H1342" i="20"/>
  <c r="I1342" i="20"/>
  <c r="K1342" i="20"/>
  <c r="L1342" i="20"/>
  <c r="M1342" i="20"/>
  <c r="O1342" i="20"/>
  <c r="AC1342" i="20"/>
  <c r="AF1342" i="20" s="1"/>
  <c r="AG1342" i="20" s="1"/>
  <c r="AH1342" i="20"/>
  <c r="AI1342" i="20"/>
  <c r="H1343" i="20"/>
  <c r="I1343" i="20"/>
  <c r="K1343" i="20"/>
  <c r="L1343" i="20"/>
  <c r="M1343" i="20"/>
  <c r="O1343" i="20"/>
  <c r="AC1343" i="20"/>
  <c r="AF1343" i="20" s="1"/>
  <c r="AG1343" i="20" s="1"/>
  <c r="AH1343" i="20"/>
  <c r="AI1343" i="20"/>
  <c r="H1344" i="20"/>
  <c r="I1344" i="20"/>
  <c r="K1344" i="20"/>
  <c r="L1344" i="20"/>
  <c r="M1344" i="20"/>
  <c r="O1344" i="20"/>
  <c r="AC1344" i="20"/>
  <c r="AF1344" i="20" s="1"/>
  <c r="AG1344" i="20" s="1"/>
  <c r="AH1344" i="20"/>
  <c r="AI1344" i="20"/>
  <c r="H1345" i="20"/>
  <c r="I1345" i="20"/>
  <c r="K1345" i="20"/>
  <c r="L1345" i="20"/>
  <c r="M1345" i="20"/>
  <c r="O1345" i="20"/>
  <c r="AC1345" i="20"/>
  <c r="AF1345" i="20" s="1"/>
  <c r="AG1345" i="20" s="1"/>
  <c r="AH1345" i="20"/>
  <c r="AI1345" i="20"/>
  <c r="H1346" i="20"/>
  <c r="I1346" i="20"/>
  <c r="K1346" i="20"/>
  <c r="L1346" i="20"/>
  <c r="M1346" i="20"/>
  <c r="O1346" i="20"/>
  <c r="AC1346" i="20"/>
  <c r="AF1346" i="20" s="1"/>
  <c r="AG1346" i="20" s="1"/>
  <c r="AH1346" i="20"/>
  <c r="AI1346" i="20"/>
  <c r="H1347" i="20"/>
  <c r="I1347" i="20"/>
  <c r="K1347" i="20"/>
  <c r="L1347" i="20"/>
  <c r="M1347" i="20"/>
  <c r="O1347" i="20"/>
  <c r="AC1347" i="20"/>
  <c r="AF1347" i="20" s="1"/>
  <c r="AG1347" i="20" s="1"/>
  <c r="AH1347" i="20"/>
  <c r="AI1347" i="20"/>
  <c r="H1348" i="20"/>
  <c r="I1348" i="20"/>
  <c r="K1348" i="20"/>
  <c r="L1348" i="20"/>
  <c r="M1348" i="20"/>
  <c r="O1348" i="20"/>
  <c r="AC1348" i="20"/>
  <c r="AF1348" i="20" s="1"/>
  <c r="AG1348" i="20" s="1"/>
  <c r="AH1348" i="20"/>
  <c r="AI1348" i="20"/>
  <c r="H1349" i="20"/>
  <c r="I1349" i="20"/>
  <c r="K1349" i="20"/>
  <c r="L1349" i="20"/>
  <c r="M1349" i="20"/>
  <c r="O1349" i="20"/>
  <c r="AC1349" i="20"/>
  <c r="AF1349" i="20" s="1"/>
  <c r="AG1349" i="20" s="1"/>
  <c r="AH1349" i="20"/>
  <c r="AI1349" i="20"/>
  <c r="H1350" i="20"/>
  <c r="I1350" i="20"/>
  <c r="K1350" i="20"/>
  <c r="L1350" i="20"/>
  <c r="M1350" i="20"/>
  <c r="O1350" i="20"/>
  <c r="AC1350" i="20"/>
  <c r="AF1350" i="20" s="1"/>
  <c r="AG1350" i="20" s="1"/>
  <c r="AH1350" i="20"/>
  <c r="AI1350" i="20"/>
  <c r="H1351" i="20"/>
  <c r="I1351" i="20"/>
  <c r="K1351" i="20"/>
  <c r="L1351" i="20"/>
  <c r="M1351" i="20"/>
  <c r="O1351" i="20"/>
  <c r="AC1351" i="20"/>
  <c r="AF1351" i="20" s="1"/>
  <c r="AG1351" i="20" s="1"/>
  <c r="AH1351" i="20"/>
  <c r="AI1351" i="20"/>
  <c r="H1352" i="20"/>
  <c r="I1352" i="20"/>
  <c r="K1352" i="20"/>
  <c r="L1352" i="20"/>
  <c r="M1352" i="20"/>
  <c r="O1352" i="20"/>
  <c r="AC1352" i="20"/>
  <c r="AF1352" i="20" s="1"/>
  <c r="AG1352" i="20" s="1"/>
  <c r="AH1352" i="20"/>
  <c r="AI1352" i="20"/>
  <c r="H1353" i="20"/>
  <c r="I1353" i="20"/>
  <c r="K1353" i="20"/>
  <c r="L1353" i="20"/>
  <c r="M1353" i="20"/>
  <c r="O1353" i="20"/>
  <c r="AC1353" i="20"/>
  <c r="AF1353" i="20" s="1"/>
  <c r="AG1353" i="20" s="1"/>
  <c r="AH1353" i="20"/>
  <c r="AI1353" i="20"/>
  <c r="H1354" i="20"/>
  <c r="I1354" i="20"/>
  <c r="K1354" i="20"/>
  <c r="L1354" i="20"/>
  <c r="M1354" i="20"/>
  <c r="O1354" i="20"/>
  <c r="AC1354" i="20"/>
  <c r="AF1354" i="20" s="1"/>
  <c r="AG1354" i="20" s="1"/>
  <c r="AH1354" i="20"/>
  <c r="AI1354" i="20"/>
  <c r="H1355" i="20"/>
  <c r="I1355" i="20"/>
  <c r="K1355" i="20"/>
  <c r="L1355" i="20"/>
  <c r="M1355" i="20"/>
  <c r="O1355" i="20"/>
  <c r="AC1355" i="20"/>
  <c r="AF1355" i="20" s="1"/>
  <c r="AG1355" i="20" s="1"/>
  <c r="AH1355" i="20"/>
  <c r="AI1355" i="20"/>
  <c r="H1356" i="20"/>
  <c r="I1356" i="20"/>
  <c r="K1356" i="20"/>
  <c r="L1356" i="20"/>
  <c r="M1356" i="20"/>
  <c r="O1356" i="20"/>
  <c r="AC1356" i="20"/>
  <c r="AF1356" i="20" s="1"/>
  <c r="AG1356" i="20" s="1"/>
  <c r="AH1356" i="20"/>
  <c r="AI1356" i="20"/>
  <c r="H1357" i="20"/>
  <c r="I1357" i="20"/>
  <c r="K1357" i="20"/>
  <c r="L1357" i="20"/>
  <c r="M1357" i="20"/>
  <c r="O1357" i="20"/>
  <c r="AC1357" i="20"/>
  <c r="AF1357" i="20" s="1"/>
  <c r="AG1357" i="20" s="1"/>
  <c r="AH1357" i="20"/>
  <c r="AI1357" i="20"/>
  <c r="H1358" i="20"/>
  <c r="I1358" i="20"/>
  <c r="K1358" i="20"/>
  <c r="L1358" i="20"/>
  <c r="M1358" i="20"/>
  <c r="O1358" i="20"/>
  <c r="AC1358" i="20"/>
  <c r="AF1358" i="20" s="1"/>
  <c r="AG1358" i="20" s="1"/>
  <c r="AH1358" i="20"/>
  <c r="AI1358" i="20"/>
  <c r="H1359" i="20"/>
  <c r="I1359" i="20"/>
  <c r="K1359" i="20"/>
  <c r="L1359" i="20"/>
  <c r="M1359" i="20"/>
  <c r="O1359" i="20"/>
  <c r="AC1359" i="20"/>
  <c r="AF1359" i="20" s="1"/>
  <c r="AG1359" i="20" s="1"/>
  <c r="AH1359" i="20"/>
  <c r="AI1359" i="20"/>
  <c r="H1360" i="20"/>
  <c r="I1360" i="20"/>
  <c r="K1360" i="20"/>
  <c r="L1360" i="20"/>
  <c r="M1360" i="20"/>
  <c r="O1360" i="20"/>
  <c r="AC1360" i="20"/>
  <c r="AF1360" i="20" s="1"/>
  <c r="AG1360" i="20" s="1"/>
  <c r="AH1360" i="20"/>
  <c r="AI1360" i="20"/>
  <c r="H1361" i="20"/>
  <c r="I1361" i="20"/>
  <c r="K1361" i="20"/>
  <c r="L1361" i="20"/>
  <c r="M1361" i="20"/>
  <c r="O1361" i="20"/>
  <c r="AC1361" i="20"/>
  <c r="AF1361" i="20" s="1"/>
  <c r="AG1361" i="20" s="1"/>
  <c r="AH1361" i="20"/>
  <c r="AI1361" i="20"/>
  <c r="H1362" i="20"/>
  <c r="I1362" i="20"/>
  <c r="K1362" i="20"/>
  <c r="L1362" i="20"/>
  <c r="M1362" i="20"/>
  <c r="O1362" i="20"/>
  <c r="AC1362" i="20"/>
  <c r="AF1362" i="20" s="1"/>
  <c r="AG1362" i="20" s="1"/>
  <c r="AH1362" i="20"/>
  <c r="AI1362" i="20"/>
  <c r="H1363" i="20"/>
  <c r="I1363" i="20"/>
  <c r="K1363" i="20"/>
  <c r="L1363" i="20"/>
  <c r="M1363" i="20"/>
  <c r="O1363" i="20"/>
  <c r="AC1363" i="20"/>
  <c r="AF1363" i="20" s="1"/>
  <c r="AG1363" i="20" s="1"/>
  <c r="AH1363" i="20"/>
  <c r="AI1363" i="20"/>
  <c r="H1364" i="20"/>
  <c r="I1364" i="20"/>
  <c r="K1364" i="20"/>
  <c r="L1364" i="20"/>
  <c r="M1364" i="20"/>
  <c r="O1364" i="20"/>
  <c r="AC1364" i="20"/>
  <c r="AF1364" i="20" s="1"/>
  <c r="AG1364" i="20" s="1"/>
  <c r="AH1364" i="20"/>
  <c r="AI1364" i="20"/>
  <c r="H1365" i="20"/>
  <c r="I1365" i="20"/>
  <c r="K1365" i="20"/>
  <c r="L1365" i="20"/>
  <c r="M1365" i="20"/>
  <c r="O1365" i="20"/>
  <c r="AC1365" i="20"/>
  <c r="AF1365" i="20" s="1"/>
  <c r="AG1365" i="20" s="1"/>
  <c r="AH1365" i="20"/>
  <c r="AI1365" i="20"/>
  <c r="H1366" i="20"/>
  <c r="I1366" i="20"/>
  <c r="K1366" i="20"/>
  <c r="L1366" i="20"/>
  <c r="M1366" i="20"/>
  <c r="O1366" i="20"/>
  <c r="AC1366" i="20"/>
  <c r="AF1366" i="20" s="1"/>
  <c r="AG1366" i="20" s="1"/>
  <c r="AH1366" i="20"/>
  <c r="AI1366" i="20"/>
  <c r="H1367" i="20"/>
  <c r="I1367" i="20"/>
  <c r="K1367" i="20"/>
  <c r="L1367" i="20"/>
  <c r="M1367" i="20"/>
  <c r="O1367" i="20"/>
  <c r="AC1367" i="20"/>
  <c r="AF1367" i="20" s="1"/>
  <c r="AG1367" i="20" s="1"/>
  <c r="AH1367" i="20"/>
  <c r="AI1367" i="20"/>
  <c r="H1368" i="20"/>
  <c r="I1368" i="20"/>
  <c r="K1368" i="20"/>
  <c r="L1368" i="20"/>
  <c r="M1368" i="20"/>
  <c r="O1368" i="20"/>
  <c r="AC1368" i="20"/>
  <c r="AF1368" i="20" s="1"/>
  <c r="AG1368" i="20" s="1"/>
  <c r="AH1368" i="20"/>
  <c r="AI1368" i="20"/>
  <c r="H1369" i="20"/>
  <c r="I1369" i="20"/>
  <c r="K1369" i="20"/>
  <c r="L1369" i="20"/>
  <c r="M1369" i="20"/>
  <c r="O1369" i="20"/>
  <c r="AC1369" i="20"/>
  <c r="AF1369" i="20" s="1"/>
  <c r="AG1369" i="20" s="1"/>
  <c r="AH1369" i="20"/>
  <c r="AI1369" i="20"/>
  <c r="H1370" i="20"/>
  <c r="I1370" i="20"/>
  <c r="K1370" i="20"/>
  <c r="L1370" i="20"/>
  <c r="M1370" i="20"/>
  <c r="O1370" i="20"/>
  <c r="AC1370" i="20"/>
  <c r="AF1370" i="20" s="1"/>
  <c r="AG1370" i="20" s="1"/>
  <c r="AH1370" i="20"/>
  <c r="AI1370" i="20"/>
  <c r="H1371" i="20"/>
  <c r="I1371" i="20"/>
  <c r="K1371" i="20"/>
  <c r="L1371" i="20"/>
  <c r="M1371" i="20"/>
  <c r="O1371" i="20"/>
  <c r="AC1371" i="20"/>
  <c r="AF1371" i="20" s="1"/>
  <c r="AG1371" i="20" s="1"/>
  <c r="AH1371" i="20"/>
  <c r="AI1371" i="20"/>
  <c r="H1372" i="20"/>
  <c r="I1372" i="20"/>
  <c r="K1372" i="20"/>
  <c r="L1372" i="20"/>
  <c r="M1372" i="20"/>
  <c r="O1372" i="20"/>
  <c r="AC1372" i="20"/>
  <c r="AF1372" i="20" s="1"/>
  <c r="AG1372" i="20" s="1"/>
  <c r="AH1372" i="20"/>
  <c r="AI1372" i="20"/>
  <c r="H1373" i="20"/>
  <c r="I1373" i="20"/>
  <c r="K1373" i="20"/>
  <c r="L1373" i="20"/>
  <c r="M1373" i="20"/>
  <c r="O1373" i="20"/>
  <c r="AC1373" i="20"/>
  <c r="AF1373" i="20" s="1"/>
  <c r="AG1373" i="20" s="1"/>
  <c r="AH1373" i="20"/>
  <c r="AI1373" i="20"/>
  <c r="H1374" i="20"/>
  <c r="I1374" i="20"/>
  <c r="K1374" i="20"/>
  <c r="L1374" i="20"/>
  <c r="M1374" i="20"/>
  <c r="O1374" i="20"/>
  <c r="AC1374" i="20"/>
  <c r="AF1374" i="20" s="1"/>
  <c r="AG1374" i="20" s="1"/>
  <c r="AH1374" i="20"/>
  <c r="AI1374" i="20"/>
  <c r="H1375" i="20"/>
  <c r="I1375" i="20"/>
  <c r="K1375" i="20"/>
  <c r="L1375" i="20"/>
  <c r="M1375" i="20"/>
  <c r="O1375" i="20"/>
  <c r="AC1375" i="20"/>
  <c r="AF1375" i="20" s="1"/>
  <c r="AG1375" i="20" s="1"/>
  <c r="AH1375" i="20"/>
  <c r="AI1375" i="20"/>
  <c r="H1376" i="20"/>
  <c r="I1376" i="20"/>
  <c r="K1376" i="20"/>
  <c r="L1376" i="20"/>
  <c r="M1376" i="20"/>
  <c r="O1376" i="20"/>
  <c r="AC1376" i="20"/>
  <c r="AF1376" i="20" s="1"/>
  <c r="AG1376" i="20" s="1"/>
  <c r="AH1376" i="20"/>
  <c r="AI1376" i="20"/>
  <c r="H1377" i="20"/>
  <c r="I1377" i="20"/>
  <c r="K1377" i="20"/>
  <c r="L1377" i="20"/>
  <c r="M1377" i="20"/>
  <c r="O1377" i="20"/>
  <c r="AC1377" i="20"/>
  <c r="AF1377" i="20" s="1"/>
  <c r="AG1377" i="20" s="1"/>
  <c r="AH1377" i="20"/>
  <c r="AI1377" i="20"/>
  <c r="H1378" i="20"/>
  <c r="I1378" i="20"/>
  <c r="K1378" i="20"/>
  <c r="L1378" i="20"/>
  <c r="M1378" i="20"/>
  <c r="O1378" i="20"/>
  <c r="AC1378" i="20"/>
  <c r="AF1378" i="20" s="1"/>
  <c r="AG1378" i="20" s="1"/>
  <c r="AH1378" i="20"/>
  <c r="AI1378" i="20"/>
  <c r="H1379" i="20"/>
  <c r="I1379" i="20"/>
  <c r="K1379" i="20"/>
  <c r="L1379" i="20"/>
  <c r="M1379" i="20"/>
  <c r="O1379" i="20"/>
  <c r="AC1379" i="20"/>
  <c r="AF1379" i="20" s="1"/>
  <c r="AG1379" i="20" s="1"/>
  <c r="AH1379" i="20"/>
  <c r="AI1379" i="20"/>
  <c r="H1380" i="20"/>
  <c r="I1380" i="20"/>
  <c r="K1380" i="20"/>
  <c r="L1380" i="20"/>
  <c r="M1380" i="20"/>
  <c r="O1380" i="20"/>
  <c r="AC1380" i="20"/>
  <c r="AF1380" i="20" s="1"/>
  <c r="AG1380" i="20" s="1"/>
  <c r="AH1380" i="20"/>
  <c r="AI1380" i="20"/>
  <c r="H1381" i="20"/>
  <c r="I1381" i="20"/>
  <c r="K1381" i="20"/>
  <c r="L1381" i="20"/>
  <c r="M1381" i="20"/>
  <c r="O1381" i="20"/>
  <c r="AC1381" i="20"/>
  <c r="AF1381" i="20" s="1"/>
  <c r="AG1381" i="20" s="1"/>
  <c r="AH1381" i="20"/>
  <c r="AI1381" i="20"/>
  <c r="H1382" i="20"/>
  <c r="I1382" i="20"/>
  <c r="K1382" i="20"/>
  <c r="L1382" i="20"/>
  <c r="M1382" i="20"/>
  <c r="O1382" i="20"/>
  <c r="AC1382" i="20"/>
  <c r="AF1382" i="20" s="1"/>
  <c r="AG1382" i="20" s="1"/>
  <c r="AH1382" i="20"/>
  <c r="AI1382" i="20"/>
  <c r="H1383" i="20"/>
  <c r="I1383" i="20"/>
  <c r="K1383" i="20"/>
  <c r="L1383" i="20"/>
  <c r="M1383" i="20"/>
  <c r="O1383" i="20"/>
  <c r="AC1383" i="20"/>
  <c r="AF1383" i="20" s="1"/>
  <c r="AG1383" i="20" s="1"/>
  <c r="AH1383" i="20"/>
  <c r="AI1383" i="20"/>
  <c r="H1384" i="20"/>
  <c r="I1384" i="20"/>
  <c r="K1384" i="20"/>
  <c r="L1384" i="20"/>
  <c r="M1384" i="20"/>
  <c r="O1384" i="20"/>
  <c r="AC1384" i="20"/>
  <c r="AF1384" i="20" s="1"/>
  <c r="AG1384" i="20" s="1"/>
  <c r="AH1384" i="20"/>
  <c r="AI1384" i="20"/>
  <c r="H1385" i="20"/>
  <c r="I1385" i="20"/>
  <c r="K1385" i="20"/>
  <c r="L1385" i="20"/>
  <c r="M1385" i="20"/>
  <c r="O1385" i="20"/>
  <c r="AC1385" i="20"/>
  <c r="AF1385" i="20" s="1"/>
  <c r="AG1385" i="20" s="1"/>
  <c r="AH1385" i="20"/>
  <c r="AI1385" i="20"/>
  <c r="H1386" i="20"/>
  <c r="I1386" i="20"/>
  <c r="K1386" i="20"/>
  <c r="L1386" i="20"/>
  <c r="M1386" i="20"/>
  <c r="O1386" i="20"/>
  <c r="AC1386" i="20"/>
  <c r="AF1386" i="20" s="1"/>
  <c r="AG1386" i="20" s="1"/>
  <c r="AH1386" i="20"/>
  <c r="AI1386" i="20"/>
  <c r="H1387" i="20"/>
  <c r="I1387" i="20"/>
  <c r="K1387" i="20"/>
  <c r="L1387" i="20"/>
  <c r="M1387" i="20"/>
  <c r="O1387" i="20"/>
  <c r="AC1387" i="20"/>
  <c r="AF1387" i="20" s="1"/>
  <c r="AG1387" i="20" s="1"/>
  <c r="AH1387" i="20"/>
  <c r="AI1387" i="20"/>
  <c r="H1388" i="20"/>
  <c r="I1388" i="20"/>
  <c r="K1388" i="20"/>
  <c r="L1388" i="20"/>
  <c r="M1388" i="20"/>
  <c r="O1388" i="20"/>
  <c r="AC1388" i="20"/>
  <c r="AF1388" i="20" s="1"/>
  <c r="AG1388" i="20" s="1"/>
  <c r="AH1388" i="20"/>
  <c r="AI1388" i="20"/>
  <c r="H1389" i="20"/>
  <c r="I1389" i="20"/>
  <c r="K1389" i="20"/>
  <c r="L1389" i="20"/>
  <c r="M1389" i="20"/>
  <c r="O1389" i="20"/>
  <c r="AC1389" i="20"/>
  <c r="AF1389" i="20" s="1"/>
  <c r="AG1389" i="20" s="1"/>
  <c r="AH1389" i="20"/>
  <c r="AI1389" i="20"/>
  <c r="H1390" i="20"/>
  <c r="I1390" i="20"/>
  <c r="K1390" i="20"/>
  <c r="L1390" i="20"/>
  <c r="M1390" i="20"/>
  <c r="O1390" i="20"/>
  <c r="AC1390" i="20"/>
  <c r="AF1390" i="20" s="1"/>
  <c r="AG1390" i="20" s="1"/>
  <c r="AH1390" i="20"/>
  <c r="AI1390" i="20"/>
  <c r="H1391" i="20"/>
  <c r="I1391" i="20"/>
  <c r="K1391" i="20"/>
  <c r="L1391" i="20"/>
  <c r="M1391" i="20"/>
  <c r="O1391" i="20"/>
  <c r="AC1391" i="20"/>
  <c r="AF1391" i="20" s="1"/>
  <c r="AG1391" i="20" s="1"/>
  <c r="AH1391" i="20"/>
  <c r="AI1391" i="20"/>
  <c r="H1392" i="20"/>
  <c r="I1392" i="20"/>
  <c r="K1392" i="20"/>
  <c r="L1392" i="20"/>
  <c r="M1392" i="20"/>
  <c r="O1392" i="20"/>
  <c r="AC1392" i="20"/>
  <c r="AF1392" i="20" s="1"/>
  <c r="AG1392" i="20" s="1"/>
  <c r="AH1392" i="20"/>
  <c r="AI1392" i="20"/>
  <c r="H1393" i="20"/>
  <c r="I1393" i="20"/>
  <c r="K1393" i="20"/>
  <c r="L1393" i="20"/>
  <c r="M1393" i="20"/>
  <c r="O1393" i="20"/>
  <c r="AC1393" i="20"/>
  <c r="AF1393" i="20" s="1"/>
  <c r="AG1393" i="20" s="1"/>
  <c r="AH1393" i="20"/>
  <c r="AI1393" i="20"/>
  <c r="H1394" i="20"/>
  <c r="I1394" i="20"/>
  <c r="K1394" i="20"/>
  <c r="L1394" i="20"/>
  <c r="M1394" i="20"/>
  <c r="O1394" i="20"/>
  <c r="AC1394" i="20"/>
  <c r="AF1394" i="20" s="1"/>
  <c r="AG1394" i="20" s="1"/>
  <c r="AH1394" i="20"/>
  <c r="AI1394" i="20"/>
  <c r="H1395" i="20"/>
  <c r="I1395" i="20"/>
  <c r="K1395" i="20"/>
  <c r="L1395" i="20"/>
  <c r="M1395" i="20"/>
  <c r="O1395" i="20"/>
  <c r="AC1395" i="20"/>
  <c r="AF1395" i="20" s="1"/>
  <c r="AG1395" i="20" s="1"/>
  <c r="AH1395" i="20"/>
  <c r="AI1395" i="20"/>
  <c r="H1396" i="20"/>
  <c r="I1396" i="20"/>
  <c r="K1396" i="20"/>
  <c r="L1396" i="20"/>
  <c r="M1396" i="20"/>
  <c r="O1396" i="20"/>
  <c r="AC1396" i="20"/>
  <c r="AF1396" i="20" s="1"/>
  <c r="AG1396" i="20" s="1"/>
  <c r="AH1396" i="20"/>
  <c r="AI1396" i="20"/>
  <c r="H1397" i="20"/>
  <c r="I1397" i="20"/>
  <c r="K1397" i="20"/>
  <c r="L1397" i="20"/>
  <c r="M1397" i="20"/>
  <c r="O1397" i="20"/>
  <c r="AC1397" i="20"/>
  <c r="AF1397" i="20" s="1"/>
  <c r="AG1397" i="20" s="1"/>
  <c r="AH1397" i="20"/>
  <c r="AI1397" i="20"/>
  <c r="H1398" i="20"/>
  <c r="I1398" i="20"/>
  <c r="K1398" i="20"/>
  <c r="L1398" i="20"/>
  <c r="M1398" i="20"/>
  <c r="O1398" i="20"/>
  <c r="AC1398" i="20"/>
  <c r="AF1398" i="20" s="1"/>
  <c r="AG1398" i="20" s="1"/>
  <c r="AH1398" i="20"/>
  <c r="AI1398" i="20"/>
  <c r="H1399" i="20"/>
  <c r="I1399" i="20"/>
  <c r="K1399" i="20"/>
  <c r="L1399" i="20"/>
  <c r="M1399" i="20"/>
  <c r="O1399" i="20"/>
  <c r="AC1399" i="20"/>
  <c r="AF1399" i="20" s="1"/>
  <c r="AG1399" i="20" s="1"/>
  <c r="AH1399" i="20"/>
  <c r="AI1399" i="20"/>
  <c r="H1400" i="20"/>
  <c r="I1400" i="20"/>
  <c r="K1400" i="20"/>
  <c r="L1400" i="20"/>
  <c r="M1400" i="20"/>
  <c r="O1400" i="20"/>
  <c r="AC1400" i="20"/>
  <c r="AF1400" i="20" s="1"/>
  <c r="AG1400" i="20" s="1"/>
  <c r="AH1400" i="20"/>
  <c r="AI1400" i="20"/>
  <c r="H1401" i="20"/>
  <c r="I1401" i="20"/>
  <c r="K1401" i="20"/>
  <c r="L1401" i="20"/>
  <c r="M1401" i="20"/>
  <c r="O1401" i="20"/>
  <c r="AC1401" i="20"/>
  <c r="AF1401" i="20" s="1"/>
  <c r="AG1401" i="20" s="1"/>
  <c r="AH1401" i="20"/>
  <c r="AI1401" i="20"/>
  <c r="H1402" i="20"/>
  <c r="I1402" i="20"/>
  <c r="K1402" i="20"/>
  <c r="L1402" i="20"/>
  <c r="M1402" i="20"/>
  <c r="O1402" i="20"/>
  <c r="AC1402" i="20"/>
  <c r="AF1402" i="20" s="1"/>
  <c r="AG1402" i="20" s="1"/>
  <c r="AH1402" i="20"/>
  <c r="AI1402" i="20"/>
  <c r="H1403" i="20"/>
  <c r="I1403" i="20"/>
  <c r="K1403" i="20"/>
  <c r="L1403" i="20"/>
  <c r="M1403" i="20"/>
  <c r="O1403" i="20"/>
  <c r="AC1403" i="20"/>
  <c r="AF1403" i="20" s="1"/>
  <c r="AG1403" i="20" s="1"/>
  <c r="AH1403" i="20"/>
  <c r="AI1403" i="20"/>
  <c r="H1404" i="20"/>
  <c r="I1404" i="20"/>
  <c r="K1404" i="20"/>
  <c r="L1404" i="20"/>
  <c r="M1404" i="20"/>
  <c r="O1404" i="20"/>
  <c r="AC1404" i="20"/>
  <c r="AF1404" i="20" s="1"/>
  <c r="AG1404" i="20" s="1"/>
  <c r="AH1404" i="20"/>
  <c r="AI1404" i="20"/>
  <c r="H1405" i="20"/>
  <c r="I1405" i="20"/>
  <c r="K1405" i="20"/>
  <c r="L1405" i="20"/>
  <c r="M1405" i="20"/>
  <c r="O1405" i="20"/>
  <c r="AC1405" i="20"/>
  <c r="AF1405" i="20" s="1"/>
  <c r="AG1405" i="20" s="1"/>
  <c r="AH1405" i="20"/>
  <c r="AI1405" i="20"/>
  <c r="H1406" i="20"/>
  <c r="I1406" i="20"/>
  <c r="K1406" i="20"/>
  <c r="L1406" i="20"/>
  <c r="M1406" i="20"/>
  <c r="O1406" i="20"/>
  <c r="AC1406" i="20"/>
  <c r="AF1406" i="20" s="1"/>
  <c r="AG1406" i="20" s="1"/>
  <c r="AH1406" i="20"/>
  <c r="AI1406" i="20"/>
  <c r="H1407" i="20"/>
  <c r="I1407" i="20"/>
  <c r="K1407" i="20"/>
  <c r="L1407" i="20"/>
  <c r="M1407" i="20"/>
  <c r="O1407" i="20"/>
  <c r="AC1407" i="20"/>
  <c r="AF1407" i="20" s="1"/>
  <c r="AG1407" i="20" s="1"/>
  <c r="AH1407" i="20"/>
  <c r="AI1407" i="20"/>
  <c r="H1408" i="20"/>
  <c r="I1408" i="20"/>
  <c r="K1408" i="20"/>
  <c r="L1408" i="20"/>
  <c r="M1408" i="20"/>
  <c r="O1408" i="20"/>
  <c r="AC1408" i="20"/>
  <c r="AF1408" i="20" s="1"/>
  <c r="AG1408" i="20" s="1"/>
  <c r="AH1408" i="20"/>
  <c r="AI1408" i="20"/>
  <c r="H1409" i="20"/>
  <c r="I1409" i="20"/>
  <c r="K1409" i="20"/>
  <c r="L1409" i="20"/>
  <c r="M1409" i="20"/>
  <c r="O1409" i="20"/>
  <c r="AC1409" i="20"/>
  <c r="AF1409" i="20" s="1"/>
  <c r="AG1409" i="20" s="1"/>
  <c r="AH1409" i="20"/>
  <c r="AI1409" i="20"/>
  <c r="H1410" i="20"/>
  <c r="I1410" i="20"/>
  <c r="K1410" i="20"/>
  <c r="L1410" i="20"/>
  <c r="M1410" i="20"/>
  <c r="O1410" i="20"/>
  <c r="AC1410" i="20"/>
  <c r="AF1410" i="20" s="1"/>
  <c r="AG1410" i="20" s="1"/>
  <c r="AH1410" i="20"/>
  <c r="AI1410" i="20"/>
  <c r="H1411" i="20"/>
  <c r="I1411" i="20"/>
  <c r="K1411" i="20"/>
  <c r="L1411" i="20"/>
  <c r="M1411" i="20"/>
  <c r="O1411" i="20"/>
  <c r="AC1411" i="20"/>
  <c r="AF1411" i="20" s="1"/>
  <c r="AG1411" i="20" s="1"/>
  <c r="AH1411" i="20"/>
  <c r="AI1411" i="20"/>
  <c r="H1412" i="20"/>
  <c r="I1412" i="20"/>
  <c r="K1412" i="20"/>
  <c r="L1412" i="20"/>
  <c r="M1412" i="20"/>
  <c r="O1412" i="20"/>
  <c r="AC1412" i="20"/>
  <c r="AF1412" i="20" s="1"/>
  <c r="AG1412" i="20" s="1"/>
  <c r="AH1412" i="20"/>
  <c r="AI1412" i="20"/>
  <c r="H1413" i="20"/>
  <c r="I1413" i="20"/>
  <c r="K1413" i="20"/>
  <c r="L1413" i="20"/>
  <c r="M1413" i="20"/>
  <c r="O1413" i="20"/>
  <c r="AC1413" i="20"/>
  <c r="AF1413" i="20" s="1"/>
  <c r="AG1413" i="20" s="1"/>
  <c r="AH1413" i="20"/>
  <c r="AI1413" i="20"/>
  <c r="H1414" i="20"/>
  <c r="I1414" i="20"/>
  <c r="K1414" i="20"/>
  <c r="L1414" i="20"/>
  <c r="M1414" i="20"/>
  <c r="O1414" i="20"/>
  <c r="AC1414" i="20"/>
  <c r="AF1414" i="20" s="1"/>
  <c r="AG1414" i="20" s="1"/>
  <c r="AH1414" i="20"/>
  <c r="AI1414" i="20"/>
  <c r="H1415" i="20"/>
  <c r="I1415" i="20"/>
  <c r="K1415" i="20"/>
  <c r="L1415" i="20"/>
  <c r="M1415" i="20"/>
  <c r="O1415" i="20"/>
  <c r="AC1415" i="20"/>
  <c r="AF1415" i="20" s="1"/>
  <c r="AG1415" i="20" s="1"/>
  <c r="AH1415" i="20"/>
  <c r="AI1415" i="20"/>
  <c r="H1416" i="20"/>
  <c r="I1416" i="20"/>
  <c r="K1416" i="20"/>
  <c r="L1416" i="20"/>
  <c r="M1416" i="20"/>
  <c r="O1416" i="20"/>
  <c r="AC1416" i="20"/>
  <c r="AF1416" i="20" s="1"/>
  <c r="AG1416" i="20" s="1"/>
  <c r="AH1416" i="20"/>
  <c r="AI1416" i="20"/>
  <c r="H1417" i="20"/>
  <c r="I1417" i="20"/>
  <c r="K1417" i="20"/>
  <c r="L1417" i="20"/>
  <c r="M1417" i="20"/>
  <c r="O1417" i="20"/>
  <c r="AC1417" i="20"/>
  <c r="AF1417" i="20" s="1"/>
  <c r="AG1417" i="20" s="1"/>
  <c r="AH1417" i="20"/>
  <c r="AI1417" i="20"/>
  <c r="H1418" i="20"/>
  <c r="I1418" i="20"/>
  <c r="K1418" i="20"/>
  <c r="L1418" i="20"/>
  <c r="M1418" i="20"/>
  <c r="O1418" i="20"/>
  <c r="AC1418" i="20"/>
  <c r="AF1418" i="20" s="1"/>
  <c r="AG1418" i="20" s="1"/>
  <c r="AH1418" i="20"/>
  <c r="AI1418" i="20"/>
  <c r="H1419" i="20"/>
  <c r="I1419" i="20"/>
  <c r="K1419" i="20"/>
  <c r="L1419" i="20"/>
  <c r="M1419" i="20"/>
  <c r="O1419" i="20"/>
  <c r="AC1419" i="20"/>
  <c r="AF1419" i="20" s="1"/>
  <c r="AG1419" i="20" s="1"/>
  <c r="AH1419" i="20"/>
  <c r="AI1419" i="20"/>
  <c r="H1420" i="20"/>
  <c r="I1420" i="20"/>
  <c r="K1420" i="20"/>
  <c r="L1420" i="20"/>
  <c r="M1420" i="20"/>
  <c r="O1420" i="20"/>
  <c r="AC1420" i="20"/>
  <c r="AF1420" i="20" s="1"/>
  <c r="AG1420" i="20" s="1"/>
  <c r="AH1420" i="20"/>
  <c r="AI1420" i="20"/>
  <c r="H1421" i="20"/>
  <c r="I1421" i="20"/>
  <c r="K1421" i="20"/>
  <c r="L1421" i="20"/>
  <c r="M1421" i="20"/>
  <c r="O1421" i="20"/>
  <c r="AC1421" i="20"/>
  <c r="AF1421" i="20" s="1"/>
  <c r="AG1421" i="20" s="1"/>
  <c r="AH1421" i="20"/>
  <c r="AI1421" i="20"/>
  <c r="H1422" i="20"/>
  <c r="I1422" i="20"/>
  <c r="K1422" i="20"/>
  <c r="L1422" i="20"/>
  <c r="M1422" i="20"/>
  <c r="O1422" i="20"/>
  <c r="AC1422" i="20"/>
  <c r="AF1422" i="20" s="1"/>
  <c r="AG1422" i="20" s="1"/>
  <c r="AH1422" i="20"/>
  <c r="AI1422" i="20"/>
  <c r="H1423" i="20"/>
  <c r="I1423" i="20"/>
  <c r="K1423" i="20"/>
  <c r="L1423" i="20"/>
  <c r="M1423" i="20"/>
  <c r="O1423" i="20"/>
  <c r="AC1423" i="20"/>
  <c r="AF1423" i="20" s="1"/>
  <c r="AG1423" i="20" s="1"/>
  <c r="AH1423" i="20"/>
  <c r="AI1423" i="20"/>
  <c r="H1424" i="20"/>
  <c r="I1424" i="20"/>
  <c r="K1424" i="20"/>
  <c r="L1424" i="20"/>
  <c r="M1424" i="20"/>
  <c r="O1424" i="20"/>
  <c r="AC1424" i="20"/>
  <c r="AF1424" i="20" s="1"/>
  <c r="AG1424" i="20" s="1"/>
  <c r="AH1424" i="20"/>
  <c r="AI1424" i="20"/>
  <c r="H1425" i="20"/>
  <c r="I1425" i="20"/>
  <c r="K1425" i="20"/>
  <c r="L1425" i="20"/>
  <c r="M1425" i="20"/>
  <c r="O1425" i="20"/>
  <c r="AC1425" i="20"/>
  <c r="AF1425" i="20" s="1"/>
  <c r="AG1425" i="20" s="1"/>
  <c r="AH1425" i="20"/>
  <c r="AI1425" i="20"/>
  <c r="H1426" i="20"/>
  <c r="I1426" i="20"/>
  <c r="K1426" i="20"/>
  <c r="L1426" i="20"/>
  <c r="M1426" i="20"/>
  <c r="O1426" i="20"/>
  <c r="AC1426" i="20"/>
  <c r="AF1426" i="20" s="1"/>
  <c r="AG1426" i="20" s="1"/>
  <c r="AH1426" i="20"/>
  <c r="AI1426" i="20"/>
  <c r="H1427" i="20"/>
  <c r="I1427" i="20"/>
  <c r="K1427" i="20"/>
  <c r="L1427" i="20"/>
  <c r="M1427" i="20"/>
  <c r="O1427" i="20"/>
  <c r="AC1427" i="20"/>
  <c r="AF1427" i="20" s="1"/>
  <c r="AG1427" i="20" s="1"/>
  <c r="AH1427" i="20"/>
  <c r="AI1427" i="20"/>
  <c r="H1428" i="20"/>
  <c r="I1428" i="20"/>
  <c r="K1428" i="20"/>
  <c r="L1428" i="20"/>
  <c r="M1428" i="20"/>
  <c r="O1428" i="20"/>
  <c r="AC1428" i="20"/>
  <c r="AF1428" i="20" s="1"/>
  <c r="AG1428" i="20" s="1"/>
  <c r="AH1428" i="20"/>
  <c r="AI1428" i="20"/>
  <c r="H1429" i="20"/>
  <c r="I1429" i="20"/>
  <c r="K1429" i="20"/>
  <c r="L1429" i="20"/>
  <c r="M1429" i="20"/>
  <c r="O1429" i="20"/>
  <c r="AC1429" i="20"/>
  <c r="AF1429" i="20" s="1"/>
  <c r="AG1429" i="20" s="1"/>
  <c r="AH1429" i="20"/>
  <c r="AI1429" i="20"/>
  <c r="H1430" i="20"/>
  <c r="I1430" i="20"/>
  <c r="K1430" i="20"/>
  <c r="L1430" i="20"/>
  <c r="M1430" i="20"/>
  <c r="O1430" i="20"/>
  <c r="AC1430" i="20"/>
  <c r="AF1430" i="20" s="1"/>
  <c r="AG1430" i="20" s="1"/>
  <c r="AH1430" i="20"/>
  <c r="AI1430" i="20"/>
  <c r="H1431" i="20"/>
  <c r="I1431" i="20"/>
  <c r="K1431" i="20"/>
  <c r="L1431" i="20"/>
  <c r="M1431" i="20"/>
  <c r="O1431" i="20"/>
  <c r="AC1431" i="20"/>
  <c r="AF1431" i="20" s="1"/>
  <c r="AG1431" i="20" s="1"/>
  <c r="AH1431" i="20"/>
  <c r="AI1431" i="20"/>
  <c r="H1432" i="20"/>
  <c r="I1432" i="20"/>
  <c r="K1432" i="20"/>
  <c r="L1432" i="20"/>
  <c r="M1432" i="20"/>
  <c r="O1432" i="20"/>
  <c r="AC1432" i="20"/>
  <c r="AF1432" i="20" s="1"/>
  <c r="AG1432" i="20" s="1"/>
  <c r="AH1432" i="20"/>
  <c r="AI1432" i="20"/>
  <c r="H1433" i="20"/>
  <c r="I1433" i="20"/>
  <c r="K1433" i="20"/>
  <c r="L1433" i="20"/>
  <c r="M1433" i="20"/>
  <c r="O1433" i="20"/>
  <c r="AC1433" i="20"/>
  <c r="AF1433" i="20" s="1"/>
  <c r="AG1433" i="20" s="1"/>
  <c r="AH1433" i="20"/>
  <c r="AI1433" i="20"/>
  <c r="H1434" i="20"/>
  <c r="I1434" i="20"/>
  <c r="K1434" i="20"/>
  <c r="L1434" i="20"/>
  <c r="M1434" i="20"/>
  <c r="O1434" i="20"/>
  <c r="AC1434" i="20"/>
  <c r="AF1434" i="20" s="1"/>
  <c r="AG1434" i="20" s="1"/>
  <c r="AH1434" i="20"/>
  <c r="AI1434" i="20"/>
  <c r="H1435" i="20"/>
  <c r="I1435" i="20"/>
  <c r="K1435" i="20"/>
  <c r="L1435" i="20"/>
  <c r="M1435" i="20"/>
  <c r="O1435" i="20"/>
  <c r="AC1435" i="20"/>
  <c r="AF1435" i="20" s="1"/>
  <c r="AG1435" i="20" s="1"/>
  <c r="AH1435" i="20"/>
  <c r="AI1435" i="20"/>
  <c r="H1436" i="20"/>
  <c r="I1436" i="20"/>
  <c r="K1436" i="20"/>
  <c r="L1436" i="20"/>
  <c r="M1436" i="20"/>
  <c r="O1436" i="20"/>
  <c r="AC1436" i="20"/>
  <c r="AF1436" i="20" s="1"/>
  <c r="AG1436" i="20" s="1"/>
  <c r="AH1436" i="20"/>
  <c r="AI1436" i="20"/>
  <c r="H1437" i="20"/>
  <c r="I1437" i="20"/>
  <c r="K1437" i="20"/>
  <c r="L1437" i="20"/>
  <c r="M1437" i="20"/>
  <c r="O1437" i="20"/>
  <c r="AC1437" i="20"/>
  <c r="AF1437" i="20" s="1"/>
  <c r="AG1437" i="20" s="1"/>
  <c r="AH1437" i="20"/>
  <c r="AI1437" i="20"/>
  <c r="H1438" i="20"/>
  <c r="I1438" i="20"/>
  <c r="K1438" i="20"/>
  <c r="L1438" i="20"/>
  <c r="M1438" i="20"/>
  <c r="O1438" i="20"/>
  <c r="AC1438" i="20"/>
  <c r="AF1438" i="20" s="1"/>
  <c r="AG1438" i="20" s="1"/>
  <c r="AH1438" i="20"/>
  <c r="AI1438" i="20"/>
  <c r="H1439" i="20"/>
  <c r="I1439" i="20"/>
  <c r="K1439" i="20"/>
  <c r="L1439" i="20"/>
  <c r="M1439" i="20"/>
  <c r="O1439" i="20"/>
  <c r="AC1439" i="20"/>
  <c r="AF1439" i="20" s="1"/>
  <c r="AG1439" i="20" s="1"/>
  <c r="AH1439" i="20"/>
  <c r="AI1439" i="20"/>
  <c r="H1440" i="20"/>
  <c r="I1440" i="20"/>
  <c r="K1440" i="20"/>
  <c r="L1440" i="20"/>
  <c r="M1440" i="20"/>
  <c r="O1440" i="20"/>
  <c r="AC1440" i="20"/>
  <c r="AF1440" i="20" s="1"/>
  <c r="AG1440" i="20" s="1"/>
  <c r="AH1440" i="20"/>
  <c r="AI1440" i="20"/>
  <c r="H1441" i="20"/>
  <c r="I1441" i="20"/>
  <c r="K1441" i="20"/>
  <c r="L1441" i="20"/>
  <c r="M1441" i="20"/>
  <c r="O1441" i="20"/>
  <c r="AC1441" i="20"/>
  <c r="AF1441" i="20" s="1"/>
  <c r="AG1441" i="20" s="1"/>
  <c r="AH1441" i="20"/>
  <c r="AI1441" i="20"/>
  <c r="H1442" i="20"/>
  <c r="I1442" i="20"/>
  <c r="K1442" i="20"/>
  <c r="L1442" i="20"/>
  <c r="M1442" i="20"/>
  <c r="O1442" i="20"/>
  <c r="AC1442" i="20"/>
  <c r="AF1442" i="20" s="1"/>
  <c r="AG1442" i="20" s="1"/>
  <c r="AH1442" i="20"/>
  <c r="AI1442" i="20"/>
  <c r="H1443" i="20"/>
  <c r="I1443" i="20"/>
  <c r="K1443" i="20"/>
  <c r="L1443" i="20"/>
  <c r="M1443" i="20"/>
  <c r="O1443" i="20"/>
  <c r="AC1443" i="20"/>
  <c r="AF1443" i="20" s="1"/>
  <c r="AG1443" i="20" s="1"/>
  <c r="AH1443" i="20"/>
  <c r="AI1443" i="20"/>
  <c r="H1444" i="20"/>
  <c r="I1444" i="20"/>
  <c r="K1444" i="20"/>
  <c r="L1444" i="20"/>
  <c r="M1444" i="20"/>
  <c r="O1444" i="20"/>
  <c r="AC1444" i="20"/>
  <c r="AF1444" i="20" s="1"/>
  <c r="AG1444" i="20" s="1"/>
  <c r="AH1444" i="20"/>
  <c r="AI1444" i="20"/>
  <c r="H1445" i="20"/>
  <c r="I1445" i="20"/>
  <c r="K1445" i="20"/>
  <c r="L1445" i="20"/>
  <c r="M1445" i="20"/>
  <c r="O1445" i="20"/>
  <c r="AC1445" i="20"/>
  <c r="AF1445" i="20" s="1"/>
  <c r="AG1445" i="20" s="1"/>
  <c r="AH1445" i="20"/>
  <c r="AI1445" i="20"/>
  <c r="H1446" i="20"/>
  <c r="I1446" i="20"/>
  <c r="K1446" i="20"/>
  <c r="L1446" i="20"/>
  <c r="M1446" i="20"/>
  <c r="O1446" i="20"/>
  <c r="AC1446" i="20"/>
  <c r="AF1446" i="20" s="1"/>
  <c r="AG1446" i="20" s="1"/>
  <c r="AH1446" i="20"/>
  <c r="AI1446" i="20"/>
  <c r="H1447" i="20"/>
  <c r="I1447" i="20"/>
  <c r="K1447" i="20"/>
  <c r="L1447" i="20"/>
  <c r="M1447" i="20"/>
  <c r="O1447" i="20"/>
  <c r="AC1447" i="20"/>
  <c r="AF1447" i="20" s="1"/>
  <c r="AG1447" i="20" s="1"/>
  <c r="AH1447" i="20"/>
  <c r="AI1447" i="20"/>
  <c r="H1448" i="20"/>
  <c r="I1448" i="20"/>
  <c r="K1448" i="20"/>
  <c r="L1448" i="20"/>
  <c r="M1448" i="20"/>
  <c r="O1448" i="20"/>
  <c r="AC1448" i="20"/>
  <c r="AF1448" i="20" s="1"/>
  <c r="AG1448" i="20" s="1"/>
  <c r="AH1448" i="20"/>
  <c r="AI1448" i="20"/>
  <c r="H1449" i="20"/>
  <c r="I1449" i="20"/>
  <c r="K1449" i="20"/>
  <c r="L1449" i="20"/>
  <c r="M1449" i="20"/>
  <c r="O1449" i="20"/>
  <c r="AC1449" i="20"/>
  <c r="AF1449" i="20" s="1"/>
  <c r="AG1449" i="20" s="1"/>
  <c r="AH1449" i="20"/>
  <c r="AI1449" i="20"/>
  <c r="H1450" i="20"/>
  <c r="I1450" i="20"/>
  <c r="K1450" i="20"/>
  <c r="L1450" i="20"/>
  <c r="M1450" i="20"/>
  <c r="O1450" i="20"/>
  <c r="AC1450" i="20"/>
  <c r="AF1450" i="20" s="1"/>
  <c r="AG1450" i="20" s="1"/>
  <c r="AH1450" i="20"/>
  <c r="AI1450" i="20"/>
  <c r="H1451" i="20"/>
  <c r="I1451" i="20"/>
  <c r="K1451" i="20"/>
  <c r="L1451" i="20"/>
  <c r="M1451" i="20"/>
  <c r="O1451" i="20"/>
  <c r="AC1451" i="20"/>
  <c r="AF1451" i="20" s="1"/>
  <c r="AG1451" i="20" s="1"/>
  <c r="AH1451" i="20"/>
  <c r="AI1451" i="20"/>
  <c r="H1452" i="20"/>
  <c r="I1452" i="20"/>
  <c r="K1452" i="20"/>
  <c r="L1452" i="20"/>
  <c r="M1452" i="20"/>
  <c r="O1452" i="20"/>
  <c r="AC1452" i="20"/>
  <c r="AF1452" i="20" s="1"/>
  <c r="AG1452" i="20" s="1"/>
  <c r="AH1452" i="20"/>
  <c r="AI1452" i="20"/>
  <c r="H1453" i="20"/>
  <c r="I1453" i="20"/>
  <c r="K1453" i="20"/>
  <c r="L1453" i="20"/>
  <c r="M1453" i="20"/>
  <c r="O1453" i="20"/>
  <c r="AC1453" i="20"/>
  <c r="AF1453" i="20" s="1"/>
  <c r="AG1453" i="20" s="1"/>
  <c r="AH1453" i="20"/>
  <c r="AI1453" i="20"/>
  <c r="H1454" i="20"/>
  <c r="I1454" i="20"/>
  <c r="K1454" i="20"/>
  <c r="L1454" i="20"/>
  <c r="M1454" i="20"/>
  <c r="O1454" i="20"/>
  <c r="AC1454" i="20"/>
  <c r="AF1454" i="20" s="1"/>
  <c r="AG1454" i="20" s="1"/>
  <c r="AH1454" i="20"/>
  <c r="AI1454" i="20"/>
  <c r="H1455" i="20"/>
  <c r="I1455" i="20"/>
  <c r="K1455" i="20"/>
  <c r="L1455" i="20"/>
  <c r="M1455" i="20"/>
  <c r="O1455" i="20"/>
  <c r="AC1455" i="20"/>
  <c r="AF1455" i="20" s="1"/>
  <c r="AG1455" i="20" s="1"/>
  <c r="AH1455" i="20"/>
  <c r="AI1455" i="20"/>
  <c r="H1456" i="20"/>
  <c r="I1456" i="20"/>
  <c r="K1456" i="20"/>
  <c r="L1456" i="20"/>
  <c r="M1456" i="20"/>
  <c r="O1456" i="20"/>
  <c r="AC1456" i="20"/>
  <c r="AF1456" i="20" s="1"/>
  <c r="AG1456" i="20" s="1"/>
  <c r="AH1456" i="20"/>
  <c r="AI1456" i="20"/>
  <c r="H1457" i="20"/>
  <c r="I1457" i="20"/>
  <c r="K1457" i="20"/>
  <c r="L1457" i="20"/>
  <c r="M1457" i="20"/>
  <c r="O1457" i="20"/>
  <c r="AC1457" i="20"/>
  <c r="AF1457" i="20" s="1"/>
  <c r="AG1457" i="20" s="1"/>
  <c r="AH1457" i="20"/>
  <c r="AI1457" i="20"/>
  <c r="H1458" i="20"/>
  <c r="I1458" i="20"/>
  <c r="K1458" i="20"/>
  <c r="L1458" i="20"/>
  <c r="M1458" i="20"/>
  <c r="O1458" i="20"/>
  <c r="AC1458" i="20"/>
  <c r="AF1458" i="20" s="1"/>
  <c r="AG1458" i="20" s="1"/>
  <c r="AH1458" i="20"/>
  <c r="AI1458" i="20"/>
  <c r="H1459" i="20"/>
  <c r="I1459" i="20"/>
  <c r="K1459" i="20"/>
  <c r="L1459" i="20"/>
  <c r="M1459" i="20"/>
  <c r="O1459" i="20"/>
  <c r="AC1459" i="20"/>
  <c r="AF1459" i="20" s="1"/>
  <c r="AG1459" i="20" s="1"/>
  <c r="AH1459" i="20"/>
  <c r="AI1459" i="20"/>
  <c r="H1460" i="20"/>
  <c r="I1460" i="20"/>
  <c r="K1460" i="20"/>
  <c r="L1460" i="20"/>
  <c r="M1460" i="20"/>
  <c r="O1460" i="20"/>
  <c r="AC1460" i="20"/>
  <c r="AF1460" i="20" s="1"/>
  <c r="AG1460" i="20" s="1"/>
  <c r="AH1460" i="20"/>
  <c r="AI1460" i="20"/>
  <c r="H1461" i="20"/>
  <c r="I1461" i="20"/>
  <c r="K1461" i="20"/>
  <c r="L1461" i="20"/>
  <c r="M1461" i="20"/>
  <c r="O1461" i="20"/>
  <c r="AC1461" i="20"/>
  <c r="AF1461" i="20" s="1"/>
  <c r="AG1461" i="20" s="1"/>
  <c r="AH1461" i="20"/>
  <c r="AI1461" i="20"/>
  <c r="H1462" i="20"/>
  <c r="I1462" i="20"/>
  <c r="K1462" i="20"/>
  <c r="L1462" i="20"/>
  <c r="M1462" i="20"/>
  <c r="O1462" i="20"/>
  <c r="AC1462" i="20"/>
  <c r="AF1462" i="20" s="1"/>
  <c r="AG1462" i="20" s="1"/>
  <c r="AH1462" i="20"/>
  <c r="AI1462" i="20"/>
  <c r="H1463" i="20"/>
  <c r="I1463" i="20"/>
  <c r="K1463" i="20"/>
  <c r="L1463" i="20"/>
  <c r="M1463" i="20"/>
  <c r="O1463" i="20"/>
  <c r="AC1463" i="20"/>
  <c r="AF1463" i="20" s="1"/>
  <c r="AG1463" i="20" s="1"/>
  <c r="AH1463" i="20"/>
  <c r="AI1463" i="20"/>
  <c r="H1464" i="20"/>
  <c r="I1464" i="20"/>
  <c r="K1464" i="20"/>
  <c r="L1464" i="20"/>
  <c r="M1464" i="20"/>
  <c r="O1464" i="20"/>
  <c r="AC1464" i="20"/>
  <c r="AF1464" i="20" s="1"/>
  <c r="AG1464" i="20" s="1"/>
  <c r="AH1464" i="20"/>
  <c r="AI1464" i="20"/>
  <c r="H1465" i="20"/>
  <c r="I1465" i="20"/>
  <c r="K1465" i="20"/>
  <c r="L1465" i="20"/>
  <c r="M1465" i="20"/>
  <c r="O1465" i="20"/>
  <c r="AC1465" i="20"/>
  <c r="AF1465" i="20" s="1"/>
  <c r="AG1465" i="20" s="1"/>
  <c r="AH1465" i="20"/>
  <c r="AI1465" i="20"/>
  <c r="H1466" i="20"/>
  <c r="I1466" i="20"/>
  <c r="K1466" i="20"/>
  <c r="L1466" i="20"/>
  <c r="M1466" i="20"/>
  <c r="O1466" i="20"/>
  <c r="AC1466" i="20"/>
  <c r="AF1466" i="20" s="1"/>
  <c r="AG1466" i="20" s="1"/>
  <c r="AH1466" i="20"/>
  <c r="AI1466" i="20"/>
  <c r="H1467" i="20"/>
  <c r="I1467" i="20"/>
  <c r="K1467" i="20"/>
  <c r="L1467" i="20"/>
  <c r="M1467" i="20"/>
  <c r="O1467" i="20"/>
  <c r="AC1467" i="20"/>
  <c r="AF1467" i="20" s="1"/>
  <c r="AG1467" i="20" s="1"/>
  <c r="AH1467" i="20"/>
  <c r="AI1467" i="20"/>
  <c r="H1468" i="20"/>
  <c r="I1468" i="20"/>
  <c r="K1468" i="20"/>
  <c r="L1468" i="20"/>
  <c r="M1468" i="20"/>
  <c r="O1468" i="20"/>
  <c r="AC1468" i="20"/>
  <c r="AF1468" i="20" s="1"/>
  <c r="AG1468" i="20" s="1"/>
  <c r="AH1468" i="20"/>
  <c r="AI1468" i="20"/>
  <c r="H1469" i="20"/>
  <c r="I1469" i="20"/>
  <c r="K1469" i="20"/>
  <c r="L1469" i="20"/>
  <c r="M1469" i="20"/>
  <c r="O1469" i="20"/>
  <c r="AC1469" i="20"/>
  <c r="AF1469" i="20" s="1"/>
  <c r="AG1469" i="20" s="1"/>
  <c r="AH1469" i="20"/>
  <c r="AI1469" i="20"/>
  <c r="H1470" i="20"/>
  <c r="I1470" i="20"/>
  <c r="K1470" i="20"/>
  <c r="L1470" i="20"/>
  <c r="M1470" i="20"/>
  <c r="O1470" i="20"/>
  <c r="AC1470" i="20"/>
  <c r="AF1470" i="20" s="1"/>
  <c r="AG1470" i="20" s="1"/>
  <c r="AH1470" i="20"/>
  <c r="AI1470" i="20"/>
  <c r="H1471" i="20"/>
  <c r="I1471" i="20"/>
  <c r="K1471" i="20"/>
  <c r="L1471" i="20"/>
  <c r="M1471" i="20"/>
  <c r="O1471" i="20"/>
  <c r="AC1471" i="20"/>
  <c r="AF1471" i="20" s="1"/>
  <c r="AG1471" i="20" s="1"/>
  <c r="AH1471" i="20"/>
  <c r="AI1471" i="20"/>
  <c r="H1472" i="20"/>
  <c r="I1472" i="20"/>
  <c r="K1472" i="20"/>
  <c r="L1472" i="20"/>
  <c r="M1472" i="20"/>
  <c r="O1472" i="20"/>
  <c r="AC1472" i="20"/>
  <c r="AF1472" i="20" s="1"/>
  <c r="AG1472" i="20" s="1"/>
  <c r="AH1472" i="20"/>
  <c r="AI1472" i="20"/>
  <c r="H1473" i="20"/>
  <c r="I1473" i="20"/>
  <c r="K1473" i="20"/>
  <c r="L1473" i="20"/>
  <c r="M1473" i="20"/>
  <c r="O1473" i="20"/>
  <c r="AC1473" i="20"/>
  <c r="AF1473" i="20" s="1"/>
  <c r="AG1473" i="20" s="1"/>
  <c r="AH1473" i="20"/>
  <c r="AI1473" i="20"/>
  <c r="H1474" i="20"/>
  <c r="I1474" i="20"/>
  <c r="K1474" i="20"/>
  <c r="L1474" i="20"/>
  <c r="M1474" i="20"/>
  <c r="O1474" i="20"/>
  <c r="AC1474" i="20"/>
  <c r="AF1474" i="20" s="1"/>
  <c r="AG1474" i="20" s="1"/>
  <c r="AH1474" i="20"/>
  <c r="AI1474" i="20"/>
  <c r="H1475" i="20"/>
  <c r="I1475" i="20"/>
  <c r="K1475" i="20"/>
  <c r="L1475" i="20"/>
  <c r="M1475" i="20"/>
  <c r="O1475" i="20"/>
  <c r="AC1475" i="20"/>
  <c r="AF1475" i="20" s="1"/>
  <c r="AG1475" i="20" s="1"/>
  <c r="AH1475" i="20"/>
  <c r="AI1475" i="20"/>
  <c r="H1476" i="20"/>
  <c r="I1476" i="20"/>
  <c r="K1476" i="20"/>
  <c r="L1476" i="20"/>
  <c r="M1476" i="20"/>
  <c r="O1476" i="20"/>
  <c r="AC1476" i="20"/>
  <c r="AF1476" i="20" s="1"/>
  <c r="AG1476" i="20" s="1"/>
  <c r="AH1476" i="20"/>
  <c r="AI1476" i="20"/>
  <c r="H1477" i="20"/>
  <c r="I1477" i="20"/>
  <c r="K1477" i="20"/>
  <c r="L1477" i="20"/>
  <c r="M1477" i="20"/>
  <c r="O1477" i="20"/>
  <c r="AC1477" i="20"/>
  <c r="AF1477" i="20" s="1"/>
  <c r="AG1477" i="20" s="1"/>
  <c r="AH1477" i="20"/>
  <c r="AI1477" i="20"/>
  <c r="H1478" i="20"/>
  <c r="I1478" i="20"/>
  <c r="K1478" i="20"/>
  <c r="L1478" i="20"/>
  <c r="M1478" i="20"/>
  <c r="O1478" i="20"/>
  <c r="AC1478" i="20"/>
  <c r="AF1478" i="20" s="1"/>
  <c r="AG1478" i="20" s="1"/>
  <c r="AH1478" i="20"/>
  <c r="AI1478" i="20"/>
  <c r="H1479" i="20"/>
  <c r="I1479" i="20"/>
  <c r="K1479" i="20"/>
  <c r="L1479" i="20"/>
  <c r="M1479" i="20"/>
  <c r="O1479" i="20"/>
  <c r="AC1479" i="20"/>
  <c r="AF1479" i="20" s="1"/>
  <c r="AG1479" i="20" s="1"/>
  <c r="AH1479" i="20"/>
  <c r="AI1479" i="20"/>
  <c r="H1480" i="20"/>
  <c r="I1480" i="20"/>
  <c r="K1480" i="20"/>
  <c r="L1480" i="20"/>
  <c r="M1480" i="20"/>
  <c r="O1480" i="20"/>
  <c r="AC1480" i="20"/>
  <c r="AF1480" i="20" s="1"/>
  <c r="AG1480" i="20" s="1"/>
  <c r="AH1480" i="20"/>
  <c r="AI1480" i="20"/>
  <c r="H1481" i="20"/>
  <c r="I1481" i="20"/>
  <c r="K1481" i="20"/>
  <c r="L1481" i="20"/>
  <c r="M1481" i="20"/>
  <c r="O1481" i="20"/>
  <c r="AC1481" i="20"/>
  <c r="AF1481" i="20" s="1"/>
  <c r="AG1481" i="20" s="1"/>
  <c r="AH1481" i="20"/>
  <c r="AI1481" i="20"/>
  <c r="H1482" i="20"/>
  <c r="I1482" i="20"/>
  <c r="K1482" i="20"/>
  <c r="L1482" i="20"/>
  <c r="M1482" i="20"/>
  <c r="O1482" i="20"/>
  <c r="AC1482" i="20"/>
  <c r="AF1482" i="20" s="1"/>
  <c r="AG1482" i="20" s="1"/>
  <c r="AH1482" i="20"/>
  <c r="AI1482" i="20"/>
  <c r="H1483" i="20"/>
  <c r="I1483" i="20"/>
  <c r="K1483" i="20"/>
  <c r="L1483" i="20"/>
  <c r="M1483" i="20"/>
  <c r="O1483" i="20"/>
  <c r="AC1483" i="20"/>
  <c r="AF1483" i="20" s="1"/>
  <c r="AG1483" i="20" s="1"/>
  <c r="AH1483" i="20"/>
  <c r="AI1483" i="20"/>
  <c r="H1484" i="20"/>
  <c r="I1484" i="20"/>
  <c r="K1484" i="20"/>
  <c r="L1484" i="20"/>
  <c r="M1484" i="20"/>
  <c r="O1484" i="20"/>
  <c r="AC1484" i="20"/>
  <c r="AF1484" i="20" s="1"/>
  <c r="AG1484" i="20" s="1"/>
  <c r="AH1484" i="20"/>
  <c r="AI1484" i="20"/>
  <c r="H1485" i="20"/>
  <c r="I1485" i="20"/>
  <c r="K1485" i="20"/>
  <c r="L1485" i="20"/>
  <c r="M1485" i="20"/>
  <c r="O1485" i="20"/>
  <c r="AC1485" i="20"/>
  <c r="AF1485" i="20" s="1"/>
  <c r="AG1485" i="20" s="1"/>
  <c r="AH1485" i="20"/>
  <c r="AI1485" i="20"/>
  <c r="H1486" i="20"/>
  <c r="I1486" i="20"/>
  <c r="K1486" i="20"/>
  <c r="L1486" i="20"/>
  <c r="M1486" i="20"/>
  <c r="O1486" i="20"/>
  <c r="AC1486" i="20"/>
  <c r="AF1486" i="20" s="1"/>
  <c r="AG1486" i="20" s="1"/>
  <c r="AH1486" i="20"/>
  <c r="AI1486" i="20"/>
  <c r="H1487" i="20"/>
  <c r="I1487" i="20"/>
  <c r="K1487" i="20"/>
  <c r="L1487" i="20"/>
  <c r="M1487" i="20"/>
  <c r="O1487" i="20"/>
  <c r="AC1487" i="20"/>
  <c r="AF1487" i="20" s="1"/>
  <c r="AG1487" i="20" s="1"/>
  <c r="AH1487" i="20"/>
  <c r="AI1487" i="20"/>
  <c r="H1488" i="20"/>
  <c r="I1488" i="20"/>
  <c r="K1488" i="20"/>
  <c r="L1488" i="20"/>
  <c r="M1488" i="20"/>
  <c r="O1488" i="20"/>
  <c r="AC1488" i="20"/>
  <c r="AF1488" i="20" s="1"/>
  <c r="AG1488" i="20" s="1"/>
  <c r="AH1488" i="20"/>
  <c r="AI1488" i="20"/>
  <c r="H1489" i="20"/>
  <c r="I1489" i="20"/>
  <c r="K1489" i="20"/>
  <c r="L1489" i="20"/>
  <c r="M1489" i="20"/>
  <c r="O1489" i="20"/>
  <c r="AC1489" i="20"/>
  <c r="AF1489" i="20" s="1"/>
  <c r="AG1489" i="20" s="1"/>
  <c r="AH1489" i="20"/>
  <c r="AI1489" i="20"/>
  <c r="H1490" i="20"/>
  <c r="I1490" i="20"/>
  <c r="K1490" i="20"/>
  <c r="L1490" i="20"/>
  <c r="M1490" i="20"/>
  <c r="O1490" i="20"/>
  <c r="AC1490" i="20"/>
  <c r="AF1490" i="20" s="1"/>
  <c r="AG1490" i="20" s="1"/>
  <c r="AH1490" i="20"/>
  <c r="AI1490" i="20"/>
  <c r="H1491" i="20"/>
  <c r="I1491" i="20"/>
  <c r="K1491" i="20"/>
  <c r="L1491" i="20"/>
  <c r="M1491" i="20"/>
  <c r="O1491" i="20"/>
  <c r="AC1491" i="20"/>
  <c r="AF1491" i="20" s="1"/>
  <c r="AG1491" i="20" s="1"/>
  <c r="AH1491" i="20"/>
  <c r="AI1491" i="20"/>
  <c r="H1492" i="20"/>
  <c r="I1492" i="20"/>
  <c r="K1492" i="20"/>
  <c r="L1492" i="20"/>
  <c r="M1492" i="20"/>
  <c r="O1492" i="20"/>
  <c r="AC1492" i="20"/>
  <c r="AF1492" i="20" s="1"/>
  <c r="AG1492" i="20" s="1"/>
  <c r="AH1492" i="20"/>
  <c r="AI1492" i="20"/>
  <c r="H1493" i="20"/>
  <c r="I1493" i="20"/>
  <c r="K1493" i="20"/>
  <c r="L1493" i="20"/>
  <c r="M1493" i="20"/>
  <c r="O1493" i="20"/>
  <c r="AC1493" i="20"/>
  <c r="AF1493" i="20" s="1"/>
  <c r="AG1493" i="20" s="1"/>
  <c r="AH1493" i="20"/>
  <c r="AI1493" i="20"/>
  <c r="H1494" i="20"/>
  <c r="I1494" i="20"/>
  <c r="K1494" i="20"/>
  <c r="L1494" i="20"/>
  <c r="M1494" i="20"/>
  <c r="O1494" i="20"/>
  <c r="AC1494" i="20"/>
  <c r="AF1494" i="20" s="1"/>
  <c r="AG1494" i="20" s="1"/>
  <c r="AH1494" i="20"/>
  <c r="AI1494" i="20"/>
  <c r="H1495" i="20"/>
  <c r="I1495" i="20"/>
  <c r="K1495" i="20"/>
  <c r="L1495" i="20"/>
  <c r="M1495" i="20"/>
  <c r="O1495" i="20"/>
  <c r="AC1495" i="20"/>
  <c r="AF1495" i="20" s="1"/>
  <c r="AG1495" i="20" s="1"/>
  <c r="AH1495" i="20"/>
  <c r="AI1495" i="20"/>
  <c r="H1496" i="20"/>
  <c r="I1496" i="20"/>
  <c r="K1496" i="20"/>
  <c r="L1496" i="20"/>
  <c r="M1496" i="20"/>
  <c r="O1496" i="20"/>
  <c r="AC1496" i="20"/>
  <c r="AF1496" i="20" s="1"/>
  <c r="AG1496" i="20" s="1"/>
  <c r="AH1496" i="20"/>
  <c r="AI1496" i="20"/>
  <c r="H1497" i="20"/>
  <c r="I1497" i="20"/>
  <c r="K1497" i="20"/>
  <c r="L1497" i="20"/>
  <c r="M1497" i="20"/>
  <c r="O1497" i="20"/>
  <c r="AC1497" i="20"/>
  <c r="AF1497" i="20" s="1"/>
  <c r="AG1497" i="20" s="1"/>
  <c r="AH1497" i="20"/>
  <c r="AI1497" i="20"/>
  <c r="H1498" i="20"/>
  <c r="I1498" i="20"/>
  <c r="K1498" i="20"/>
  <c r="L1498" i="20"/>
  <c r="M1498" i="20"/>
  <c r="O1498" i="20"/>
  <c r="AC1498" i="20"/>
  <c r="AF1498" i="20" s="1"/>
  <c r="AG1498" i="20" s="1"/>
  <c r="AH1498" i="20"/>
  <c r="AI1498" i="20"/>
  <c r="H1499" i="20"/>
  <c r="I1499" i="20"/>
  <c r="K1499" i="20"/>
  <c r="L1499" i="20"/>
  <c r="M1499" i="20"/>
  <c r="O1499" i="20"/>
  <c r="AC1499" i="20"/>
  <c r="AF1499" i="20" s="1"/>
  <c r="AG1499" i="20" s="1"/>
  <c r="AH1499" i="20"/>
  <c r="AI1499" i="20"/>
  <c r="H1500" i="20"/>
  <c r="I1500" i="20"/>
  <c r="K1500" i="20"/>
  <c r="L1500" i="20"/>
  <c r="M1500" i="20"/>
  <c r="O1500" i="20"/>
  <c r="AC1500" i="20"/>
  <c r="AF1500" i="20" s="1"/>
  <c r="AG1500" i="20" s="1"/>
  <c r="AH1500" i="20"/>
  <c r="AI1500" i="20"/>
  <c r="H1501" i="20"/>
  <c r="I1501" i="20"/>
  <c r="K1501" i="20"/>
  <c r="L1501" i="20"/>
  <c r="M1501" i="20"/>
  <c r="O1501" i="20"/>
  <c r="AC1501" i="20"/>
  <c r="AF1501" i="20" s="1"/>
  <c r="AG1501" i="20" s="1"/>
  <c r="AH1501" i="20"/>
  <c r="AI1501" i="20"/>
  <c r="H1502" i="20"/>
  <c r="I1502" i="20"/>
  <c r="K1502" i="20"/>
  <c r="L1502" i="20"/>
  <c r="M1502" i="20"/>
  <c r="O1502" i="20"/>
  <c r="AC1502" i="20"/>
  <c r="AF1502" i="20" s="1"/>
  <c r="AG1502" i="20" s="1"/>
  <c r="AH1502" i="20"/>
  <c r="AI1502" i="20"/>
  <c r="H1503" i="20"/>
  <c r="I1503" i="20"/>
  <c r="K1503" i="20"/>
  <c r="L1503" i="20"/>
  <c r="M1503" i="20"/>
  <c r="O1503" i="20"/>
  <c r="AC1503" i="20"/>
  <c r="AF1503" i="20" s="1"/>
  <c r="AG1503" i="20" s="1"/>
  <c r="AH1503" i="20"/>
  <c r="AI1503" i="20"/>
  <c r="H1504" i="20"/>
  <c r="I1504" i="20"/>
  <c r="K1504" i="20"/>
  <c r="L1504" i="20"/>
  <c r="M1504" i="20"/>
  <c r="O1504" i="20"/>
  <c r="AC1504" i="20"/>
  <c r="AF1504" i="20" s="1"/>
  <c r="AG1504" i="20" s="1"/>
  <c r="AH1504" i="20"/>
  <c r="AI1504" i="20"/>
  <c r="H1505" i="20"/>
  <c r="I1505" i="20"/>
  <c r="K1505" i="20"/>
  <c r="L1505" i="20"/>
  <c r="M1505" i="20"/>
  <c r="O1505" i="20"/>
  <c r="AC1505" i="20"/>
  <c r="AF1505" i="20" s="1"/>
  <c r="AG1505" i="20" s="1"/>
  <c r="AH1505" i="20"/>
  <c r="AI1505" i="20"/>
  <c r="H1506" i="20"/>
  <c r="I1506" i="20"/>
  <c r="K1506" i="20"/>
  <c r="L1506" i="20"/>
  <c r="M1506" i="20"/>
  <c r="O1506" i="20"/>
  <c r="AC1506" i="20"/>
  <c r="AF1506" i="20" s="1"/>
  <c r="AG1506" i="20" s="1"/>
  <c r="AH1506" i="20"/>
  <c r="AI1506" i="20"/>
  <c r="H1507" i="20"/>
  <c r="I1507" i="20"/>
  <c r="K1507" i="20"/>
  <c r="L1507" i="20"/>
  <c r="M1507" i="20"/>
  <c r="O1507" i="20"/>
  <c r="AC1507" i="20"/>
  <c r="AF1507" i="20" s="1"/>
  <c r="AG1507" i="20" s="1"/>
  <c r="AH1507" i="20"/>
  <c r="AI1507" i="20"/>
  <c r="H1508" i="20"/>
  <c r="I1508" i="20"/>
  <c r="K1508" i="20"/>
  <c r="L1508" i="20"/>
  <c r="M1508" i="20"/>
  <c r="O1508" i="20"/>
  <c r="AC1508" i="20"/>
  <c r="AF1508" i="20" s="1"/>
  <c r="AG1508" i="20" s="1"/>
  <c r="AH1508" i="20"/>
  <c r="AI1508" i="20"/>
  <c r="H1509" i="20"/>
  <c r="I1509" i="20"/>
  <c r="K1509" i="20"/>
  <c r="L1509" i="20"/>
  <c r="M1509" i="20"/>
  <c r="O1509" i="20"/>
  <c r="AC1509" i="20"/>
  <c r="AF1509" i="20" s="1"/>
  <c r="AG1509" i="20" s="1"/>
  <c r="AH1509" i="20"/>
  <c r="AI1509" i="20"/>
  <c r="H1510" i="20"/>
  <c r="I1510" i="20"/>
  <c r="K1510" i="20"/>
  <c r="L1510" i="20"/>
  <c r="M1510" i="20"/>
  <c r="O1510" i="20"/>
  <c r="AC1510" i="20"/>
  <c r="AF1510" i="20" s="1"/>
  <c r="AG1510" i="20" s="1"/>
  <c r="AH1510" i="20"/>
  <c r="AI1510" i="20"/>
  <c r="H1511" i="20"/>
  <c r="I1511" i="20"/>
  <c r="K1511" i="20"/>
  <c r="L1511" i="20"/>
  <c r="M1511" i="20"/>
  <c r="O1511" i="20"/>
  <c r="AC1511" i="20"/>
  <c r="AF1511" i="20" s="1"/>
  <c r="AG1511" i="20" s="1"/>
  <c r="AH1511" i="20"/>
  <c r="AI1511" i="20"/>
  <c r="H1512" i="20"/>
  <c r="I1512" i="20"/>
  <c r="K1512" i="20"/>
  <c r="L1512" i="20"/>
  <c r="M1512" i="20"/>
  <c r="O1512" i="20"/>
  <c r="AC1512" i="20"/>
  <c r="AF1512" i="20" s="1"/>
  <c r="AG1512" i="20" s="1"/>
  <c r="AH1512" i="20"/>
  <c r="AI1512" i="20"/>
  <c r="H1513" i="20"/>
  <c r="I1513" i="20"/>
  <c r="K1513" i="20"/>
  <c r="L1513" i="20"/>
  <c r="M1513" i="20"/>
  <c r="O1513" i="20"/>
  <c r="AC1513" i="20"/>
  <c r="AF1513" i="20" s="1"/>
  <c r="AG1513" i="20" s="1"/>
  <c r="AH1513" i="20"/>
  <c r="AI1513" i="20"/>
  <c r="H1514" i="20"/>
  <c r="I1514" i="20"/>
  <c r="K1514" i="20"/>
  <c r="L1514" i="20"/>
  <c r="M1514" i="20"/>
  <c r="O1514" i="20"/>
  <c r="AC1514" i="20"/>
  <c r="AF1514" i="20" s="1"/>
  <c r="AG1514" i="20" s="1"/>
  <c r="AH1514" i="20"/>
  <c r="AI1514" i="20"/>
  <c r="H1515" i="20"/>
  <c r="I1515" i="20"/>
  <c r="K1515" i="20"/>
  <c r="L1515" i="20"/>
  <c r="M1515" i="20"/>
  <c r="O1515" i="20"/>
  <c r="AC1515" i="20"/>
  <c r="AF1515" i="20" s="1"/>
  <c r="AG1515" i="20" s="1"/>
  <c r="AH1515" i="20"/>
  <c r="AI1515" i="20"/>
  <c r="H1516" i="20"/>
  <c r="I1516" i="20"/>
  <c r="K1516" i="20"/>
  <c r="L1516" i="20"/>
  <c r="M1516" i="20"/>
  <c r="O1516" i="20"/>
  <c r="AC1516" i="20"/>
  <c r="AF1516" i="20" s="1"/>
  <c r="AG1516" i="20" s="1"/>
  <c r="AH1516" i="20"/>
  <c r="AI1516" i="20"/>
  <c r="H1517" i="20"/>
  <c r="I1517" i="20"/>
  <c r="K1517" i="20"/>
  <c r="L1517" i="20"/>
  <c r="M1517" i="20"/>
  <c r="O1517" i="20"/>
  <c r="AC1517" i="20"/>
  <c r="AF1517" i="20" s="1"/>
  <c r="AG1517" i="20" s="1"/>
  <c r="AH1517" i="20"/>
  <c r="AI1517" i="20"/>
  <c r="H1518" i="20"/>
  <c r="I1518" i="20"/>
  <c r="K1518" i="20"/>
  <c r="L1518" i="20"/>
  <c r="M1518" i="20"/>
  <c r="O1518" i="20"/>
  <c r="AC1518" i="20"/>
  <c r="AF1518" i="20" s="1"/>
  <c r="AG1518" i="20" s="1"/>
  <c r="AH1518" i="20"/>
  <c r="AI1518" i="20"/>
  <c r="H1519" i="20"/>
  <c r="I1519" i="20"/>
  <c r="K1519" i="20"/>
  <c r="L1519" i="20"/>
  <c r="M1519" i="20"/>
  <c r="O1519" i="20"/>
  <c r="AC1519" i="20"/>
  <c r="AF1519" i="20" s="1"/>
  <c r="AG1519" i="20" s="1"/>
  <c r="AH1519" i="20"/>
  <c r="AI1519" i="20"/>
  <c r="H1520" i="20"/>
  <c r="I1520" i="20"/>
  <c r="K1520" i="20"/>
  <c r="L1520" i="20"/>
  <c r="M1520" i="20"/>
  <c r="O1520" i="20"/>
  <c r="AC1520" i="20"/>
  <c r="AF1520" i="20" s="1"/>
  <c r="AG1520" i="20" s="1"/>
  <c r="AH1520" i="20"/>
  <c r="AI1520" i="20"/>
  <c r="H1521" i="20"/>
  <c r="I1521" i="20"/>
  <c r="K1521" i="20"/>
  <c r="L1521" i="20"/>
  <c r="M1521" i="20"/>
  <c r="O1521" i="20"/>
  <c r="AC1521" i="20"/>
  <c r="AF1521" i="20" s="1"/>
  <c r="AG1521" i="20" s="1"/>
  <c r="AH1521" i="20"/>
  <c r="AI1521" i="20"/>
  <c r="H1522" i="20"/>
  <c r="I1522" i="20"/>
  <c r="K1522" i="20"/>
  <c r="L1522" i="20"/>
  <c r="M1522" i="20"/>
  <c r="O1522" i="20"/>
  <c r="AC1522" i="20"/>
  <c r="AF1522" i="20" s="1"/>
  <c r="AG1522" i="20" s="1"/>
  <c r="AH1522" i="20"/>
  <c r="AI1522" i="20"/>
  <c r="H1523" i="20"/>
  <c r="I1523" i="20"/>
  <c r="K1523" i="20"/>
  <c r="L1523" i="20"/>
  <c r="M1523" i="20"/>
  <c r="O1523" i="20"/>
  <c r="AC1523" i="20"/>
  <c r="AF1523" i="20" s="1"/>
  <c r="AG1523" i="20" s="1"/>
  <c r="AH1523" i="20"/>
  <c r="AI1523" i="20"/>
  <c r="H1524" i="20"/>
  <c r="I1524" i="20"/>
  <c r="K1524" i="20"/>
  <c r="L1524" i="20"/>
  <c r="M1524" i="20"/>
  <c r="O1524" i="20"/>
  <c r="AC1524" i="20"/>
  <c r="AF1524" i="20" s="1"/>
  <c r="AG1524" i="20" s="1"/>
  <c r="AH1524" i="20"/>
  <c r="AI1524" i="20"/>
  <c r="H1525" i="20"/>
  <c r="I1525" i="20"/>
  <c r="K1525" i="20"/>
  <c r="L1525" i="20"/>
  <c r="M1525" i="20"/>
  <c r="O1525" i="20"/>
  <c r="AC1525" i="20"/>
  <c r="AF1525" i="20" s="1"/>
  <c r="AG1525" i="20" s="1"/>
  <c r="AH1525" i="20"/>
  <c r="AI1525" i="20"/>
  <c r="H1526" i="20"/>
  <c r="I1526" i="20"/>
  <c r="K1526" i="20"/>
  <c r="L1526" i="20"/>
  <c r="M1526" i="20"/>
  <c r="O1526" i="20"/>
  <c r="AC1526" i="20"/>
  <c r="AF1526" i="20" s="1"/>
  <c r="AG1526" i="20" s="1"/>
  <c r="AH1526" i="20"/>
  <c r="AI1526" i="20"/>
  <c r="H1527" i="20"/>
  <c r="I1527" i="20"/>
  <c r="K1527" i="20"/>
  <c r="L1527" i="20"/>
  <c r="M1527" i="20"/>
  <c r="O1527" i="20"/>
  <c r="AC1527" i="20"/>
  <c r="AF1527" i="20" s="1"/>
  <c r="AG1527" i="20" s="1"/>
  <c r="AH1527" i="20"/>
  <c r="AI1527" i="20"/>
  <c r="H1528" i="20"/>
  <c r="I1528" i="20"/>
  <c r="K1528" i="20"/>
  <c r="L1528" i="20"/>
  <c r="M1528" i="20"/>
  <c r="O1528" i="20"/>
  <c r="AC1528" i="20"/>
  <c r="AF1528" i="20" s="1"/>
  <c r="AG1528" i="20" s="1"/>
  <c r="AH1528" i="20"/>
  <c r="AI1528" i="20"/>
  <c r="H1529" i="20"/>
  <c r="I1529" i="20"/>
  <c r="K1529" i="20"/>
  <c r="L1529" i="20"/>
  <c r="M1529" i="20"/>
  <c r="O1529" i="20"/>
  <c r="AC1529" i="20"/>
  <c r="AF1529" i="20" s="1"/>
  <c r="AG1529" i="20" s="1"/>
  <c r="AH1529" i="20"/>
  <c r="AI1529" i="20"/>
  <c r="H1530" i="20"/>
  <c r="I1530" i="20"/>
  <c r="K1530" i="20"/>
  <c r="L1530" i="20"/>
  <c r="M1530" i="20"/>
  <c r="O1530" i="20"/>
  <c r="AC1530" i="20"/>
  <c r="AF1530" i="20" s="1"/>
  <c r="AG1530" i="20" s="1"/>
  <c r="AH1530" i="20"/>
  <c r="AI1530" i="20"/>
  <c r="H1531" i="20"/>
  <c r="I1531" i="20"/>
  <c r="K1531" i="20"/>
  <c r="L1531" i="20"/>
  <c r="M1531" i="20"/>
  <c r="O1531" i="20"/>
  <c r="AC1531" i="20"/>
  <c r="AF1531" i="20" s="1"/>
  <c r="AG1531" i="20" s="1"/>
  <c r="AH1531" i="20"/>
  <c r="AI1531" i="20"/>
  <c r="H1532" i="20"/>
  <c r="I1532" i="20"/>
  <c r="K1532" i="20"/>
  <c r="L1532" i="20"/>
  <c r="M1532" i="20"/>
  <c r="O1532" i="20"/>
  <c r="AC1532" i="20"/>
  <c r="AF1532" i="20" s="1"/>
  <c r="AG1532" i="20" s="1"/>
  <c r="AH1532" i="20"/>
  <c r="AI1532" i="20"/>
  <c r="H1533" i="20"/>
  <c r="I1533" i="20"/>
  <c r="K1533" i="20"/>
  <c r="L1533" i="20"/>
  <c r="M1533" i="20"/>
  <c r="O1533" i="20"/>
  <c r="AC1533" i="20"/>
  <c r="AF1533" i="20" s="1"/>
  <c r="AG1533" i="20" s="1"/>
  <c r="AH1533" i="20"/>
  <c r="AI1533" i="20"/>
  <c r="H1534" i="20"/>
  <c r="I1534" i="20"/>
  <c r="K1534" i="20"/>
  <c r="L1534" i="20"/>
  <c r="M1534" i="20"/>
  <c r="O1534" i="20"/>
  <c r="AC1534" i="20"/>
  <c r="AF1534" i="20" s="1"/>
  <c r="AG1534" i="20" s="1"/>
  <c r="AH1534" i="20"/>
  <c r="AI1534" i="20"/>
  <c r="H1535" i="20"/>
  <c r="I1535" i="20"/>
  <c r="K1535" i="20"/>
  <c r="L1535" i="20"/>
  <c r="M1535" i="20"/>
  <c r="O1535" i="20"/>
  <c r="AC1535" i="20"/>
  <c r="AF1535" i="20" s="1"/>
  <c r="AG1535" i="20" s="1"/>
  <c r="AH1535" i="20"/>
  <c r="AI1535" i="20"/>
  <c r="H1536" i="20"/>
  <c r="I1536" i="20"/>
  <c r="K1536" i="20"/>
  <c r="L1536" i="20"/>
  <c r="M1536" i="20"/>
  <c r="O1536" i="20"/>
  <c r="AC1536" i="20"/>
  <c r="AF1536" i="20" s="1"/>
  <c r="AG1536" i="20" s="1"/>
  <c r="AH1536" i="20"/>
  <c r="AI1536" i="20"/>
  <c r="H1537" i="20"/>
  <c r="I1537" i="20"/>
  <c r="K1537" i="20"/>
  <c r="L1537" i="20"/>
  <c r="M1537" i="20"/>
  <c r="O1537" i="20"/>
  <c r="AC1537" i="20"/>
  <c r="AF1537" i="20" s="1"/>
  <c r="AG1537" i="20" s="1"/>
  <c r="AH1537" i="20"/>
  <c r="AI1537" i="20"/>
  <c r="H1538" i="20"/>
  <c r="I1538" i="20"/>
  <c r="K1538" i="20"/>
  <c r="L1538" i="20"/>
  <c r="M1538" i="20"/>
  <c r="O1538" i="20"/>
  <c r="AC1538" i="20"/>
  <c r="AF1538" i="20" s="1"/>
  <c r="AG1538" i="20" s="1"/>
  <c r="AH1538" i="20"/>
  <c r="AI1538" i="20"/>
  <c r="H1539" i="20"/>
  <c r="I1539" i="20"/>
  <c r="K1539" i="20"/>
  <c r="L1539" i="20"/>
  <c r="M1539" i="20"/>
  <c r="O1539" i="20"/>
  <c r="AC1539" i="20"/>
  <c r="AF1539" i="20" s="1"/>
  <c r="AG1539" i="20" s="1"/>
  <c r="AH1539" i="20"/>
  <c r="AI1539" i="20"/>
  <c r="H1540" i="20"/>
  <c r="I1540" i="20"/>
  <c r="K1540" i="20"/>
  <c r="L1540" i="20"/>
  <c r="M1540" i="20"/>
  <c r="O1540" i="20"/>
  <c r="AC1540" i="20"/>
  <c r="AF1540" i="20" s="1"/>
  <c r="AG1540" i="20" s="1"/>
  <c r="AH1540" i="20"/>
  <c r="AI1540" i="20"/>
  <c r="H1541" i="20"/>
  <c r="I1541" i="20"/>
  <c r="K1541" i="20"/>
  <c r="L1541" i="20"/>
  <c r="M1541" i="20"/>
  <c r="O1541" i="20"/>
  <c r="AC1541" i="20"/>
  <c r="AF1541" i="20" s="1"/>
  <c r="AG1541" i="20" s="1"/>
  <c r="AH1541" i="20"/>
  <c r="AI1541" i="20"/>
  <c r="H1542" i="20"/>
  <c r="I1542" i="20"/>
  <c r="K1542" i="20"/>
  <c r="L1542" i="20"/>
  <c r="M1542" i="20"/>
  <c r="O1542" i="20"/>
  <c r="AC1542" i="20"/>
  <c r="AF1542" i="20" s="1"/>
  <c r="AG1542" i="20" s="1"/>
  <c r="AH1542" i="20"/>
  <c r="AI1542" i="20"/>
  <c r="H1543" i="20"/>
  <c r="I1543" i="20"/>
  <c r="K1543" i="20"/>
  <c r="L1543" i="20"/>
  <c r="M1543" i="20"/>
  <c r="O1543" i="20"/>
  <c r="AC1543" i="20"/>
  <c r="AF1543" i="20" s="1"/>
  <c r="AG1543" i="20" s="1"/>
  <c r="AH1543" i="20"/>
  <c r="AI1543" i="20"/>
  <c r="H1544" i="20"/>
  <c r="I1544" i="20"/>
  <c r="K1544" i="20"/>
  <c r="L1544" i="20"/>
  <c r="M1544" i="20"/>
  <c r="O1544" i="20"/>
  <c r="AC1544" i="20"/>
  <c r="AF1544" i="20" s="1"/>
  <c r="AG1544" i="20" s="1"/>
  <c r="AH1544" i="20"/>
  <c r="AI1544" i="20"/>
  <c r="H1545" i="20"/>
  <c r="I1545" i="20"/>
  <c r="K1545" i="20"/>
  <c r="L1545" i="20"/>
  <c r="M1545" i="20"/>
  <c r="O1545" i="20"/>
  <c r="AC1545" i="20"/>
  <c r="AF1545" i="20" s="1"/>
  <c r="AG1545" i="20" s="1"/>
  <c r="AH1545" i="20"/>
  <c r="AI1545" i="20"/>
  <c r="H1546" i="20"/>
  <c r="I1546" i="20"/>
  <c r="K1546" i="20"/>
  <c r="L1546" i="20"/>
  <c r="M1546" i="20"/>
  <c r="O1546" i="20"/>
  <c r="AC1546" i="20"/>
  <c r="AF1546" i="20" s="1"/>
  <c r="AG1546" i="20" s="1"/>
  <c r="AH1546" i="20"/>
  <c r="AI1546" i="20"/>
  <c r="H1547" i="20"/>
  <c r="I1547" i="20"/>
  <c r="K1547" i="20"/>
  <c r="L1547" i="20"/>
  <c r="M1547" i="20"/>
  <c r="O1547" i="20"/>
  <c r="AC1547" i="20"/>
  <c r="AF1547" i="20" s="1"/>
  <c r="AG1547" i="20" s="1"/>
  <c r="AH1547" i="20"/>
  <c r="AI1547" i="20"/>
  <c r="H1548" i="20"/>
  <c r="I1548" i="20"/>
  <c r="K1548" i="20"/>
  <c r="L1548" i="20"/>
  <c r="M1548" i="20"/>
  <c r="O1548" i="20"/>
  <c r="AC1548" i="20"/>
  <c r="AF1548" i="20" s="1"/>
  <c r="AG1548" i="20" s="1"/>
  <c r="AH1548" i="20"/>
  <c r="AI1548" i="20"/>
  <c r="H1549" i="20"/>
  <c r="I1549" i="20"/>
  <c r="K1549" i="20"/>
  <c r="L1549" i="20"/>
  <c r="M1549" i="20"/>
  <c r="O1549" i="20"/>
  <c r="AC1549" i="20"/>
  <c r="AF1549" i="20" s="1"/>
  <c r="AG1549" i="20" s="1"/>
  <c r="AH1549" i="20"/>
  <c r="AI1549" i="20"/>
  <c r="H1550" i="20"/>
  <c r="I1550" i="20"/>
  <c r="K1550" i="20"/>
  <c r="L1550" i="20"/>
  <c r="M1550" i="20"/>
  <c r="O1550" i="20"/>
  <c r="AC1550" i="20"/>
  <c r="AF1550" i="20" s="1"/>
  <c r="AG1550" i="20" s="1"/>
  <c r="AH1550" i="20"/>
  <c r="AI1550" i="20"/>
  <c r="H1551" i="20"/>
  <c r="I1551" i="20"/>
  <c r="K1551" i="20"/>
  <c r="L1551" i="20"/>
  <c r="M1551" i="20"/>
  <c r="O1551" i="20"/>
  <c r="AC1551" i="20"/>
  <c r="AF1551" i="20" s="1"/>
  <c r="AG1551" i="20" s="1"/>
  <c r="AH1551" i="20"/>
  <c r="AI1551" i="20"/>
  <c r="H1552" i="20"/>
  <c r="I1552" i="20"/>
  <c r="K1552" i="20"/>
  <c r="L1552" i="20"/>
  <c r="M1552" i="20"/>
  <c r="O1552" i="20"/>
  <c r="AC1552" i="20"/>
  <c r="AF1552" i="20" s="1"/>
  <c r="AG1552" i="20" s="1"/>
  <c r="AH1552" i="20"/>
  <c r="AI1552" i="20"/>
  <c r="H1553" i="20"/>
  <c r="I1553" i="20"/>
  <c r="K1553" i="20"/>
  <c r="L1553" i="20"/>
  <c r="M1553" i="20"/>
  <c r="O1553" i="20"/>
  <c r="AC1553" i="20"/>
  <c r="AF1553" i="20" s="1"/>
  <c r="AG1553" i="20" s="1"/>
  <c r="AH1553" i="20"/>
  <c r="AI1553" i="20"/>
  <c r="H1554" i="20"/>
  <c r="I1554" i="20"/>
  <c r="K1554" i="20"/>
  <c r="L1554" i="20"/>
  <c r="M1554" i="20"/>
  <c r="O1554" i="20"/>
  <c r="AC1554" i="20"/>
  <c r="AF1554" i="20" s="1"/>
  <c r="AG1554" i="20" s="1"/>
  <c r="AH1554" i="20"/>
  <c r="AI1554" i="20"/>
  <c r="H1555" i="20"/>
  <c r="I1555" i="20"/>
  <c r="K1555" i="20"/>
  <c r="L1555" i="20"/>
  <c r="M1555" i="20"/>
  <c r="O1555" i="20"/>
  <c r="AC1555" i="20"/>
  <c r="AF1555" i="20" s="1"/>
  <c r="AG1555" i="20" s="1"/>
  <c r="AH1555" i="20"/>
  <c r="AI1555" i="20"/>
  <c r="H1556" i="20"/>
  <c r="I1556" i="20"/>
  <c r="K1556" i="20"/>
  <c r="L1556" i="20"/>
  <c r="M1556" i="20"/>
  <c r="O1556" i="20"/>
  <c r="AC1556" i="20"/>
  <c r="AF1556" i="20" s="1"/>
  <c r="AG1556" i="20" s="1"/>
  <c r="AH1556" i="20"/>
  <c r="AI1556" i="20"/>
  <c r="H1557" i="20"/>
  <c r="I1557" i="20"/>
  <c r="K1557" i="20"/>
  <c r="L1557" i="20"/>
  <c r="M1557" i="20"/>
  <c r="O1557" i="20"/>
  <c r="AC1557" i="20"/>
  <c r="AF1557" i="20" s="1"/>
  <c r="AG1557" i="20" s="1"/>
  <c r="AH1557" i="20"/>
  <c r="AI1557" i="20"/>
  <c r="H1558" i="20"/>
  <c r="I1558" i="20"/>
  <c r="K1558" i="20"/>
  <c r="L1558" i="20"/>
  <c r="M1558" i="20"/>
  <c r="O1558" i="20"/>
  <c r="AC1558" i="20"/>
  <c r="AF1558" i="20" s="1"/>
  <c r="AG1558" i="20" s="1"/>
  <c r="AH1558" i="20"/>
  <c r="AI1558" i="20"/>
  <c r="H1559" i="20"/>
  <c r="I1559" i="20"/>
  <c r="K1559" i="20"/>
  <c r="L1559" i="20"/>
  <c r="M1559" i="20"/>
  <c r="O1559" i="20"/>
  <c r="AC1559" i="20"/>
  <c r="AF1559" i="20" s="1"/>
  <c r="AG1559" i="20" s="1"/>
  <c r="AH1559" i="20"/>
  <c r="AI1559" i="20"/>
  <c r="H1560" i="20"/>
  <c r="I1560" i="20"/>
  <c r="K1560" i="20"/>
  <c r="L1560" i="20"/>
  <c r="M1560" i="20"/>
  <c r="O1560" i="20"/>
  <c r="AC1560" i="20"/>
  <c r="AF1560" i="20" s="1"/>
  <c r="AG1560" i="20" s="1"/>
  <c r="AH1560" i="20"/>
  <c r="AI1560" i="20"/>
  <c r="H1561" i="20"/>
  <c r="I1561" i="20"/>
  <c r="K1561" i="20"/>
  <c r="L1561" i="20"/>
  <c r="M1561" i="20"/>
  <c r="O1561" i="20"/>
  <c r="AC1561" i="20"/>
  <c r="AF1561" i="20" s="1"/>
  <c r="AG1561" i="20" s="1"/>
  <c r="AH1561" i="20"/>
  <c r="AI1561" i="20"/>
  <c r="H1562" i="20"/>
  <c r="I1562" i="20"/>
  <c r="K1562" i="20"/>
  <c r="L1562" i="20"/>
  <c r="M1562" i="20"/>
  <c r="O1562" i="20"/>
  <c r="AC1562" i="20"/>
  <c r="AF1562" i="20" s="1"/>
  <c r="AG1562" i="20" s="1"/>
  <c r="AH1562" i="20"/>
  <c r="AI1562" i="20"/>
  <c r="H1563" i="20"/>
  <c r="I1563" i="20"/>
  <c r="K1563" i="20"/>
  <c r="L1563" i="20"/>
  <c r="M1563" i="20"/>
  <c r="O1563" i="20"/>
  <c r="AC1563" i="20"/>
  <c r="AF1563" i="20" s="1"/>
  <c r="AG1563" i="20" s="1"/>
  <c r="AH1563" i="20"/>
  <c r="AI1563" i="20"/>
  <c r="H1564" i="20"/>
  <c r="I1564" i="20"/>
  <c r="K1564" i="20"/>
  <c r="L1564" i="20"/>
  <c r="M1564" i="20"/>
  <c r="O1564" i="20"/>
  <c r="AC1564" i="20"/>
  <c r="AF1564" i="20" s="1"/>
  <c r="AG1564" i="20" s="1"/>
  <c r="AH1564" i="20"/>
  <c r="AI1564" i="20"/>
  <c r="H1565" i="20"/>
  <c r="I1565" i="20"/>
  <c r="K1565" i="20"/>
  <c r="L1565" i="20"/>
  <c r="M1565" i="20"/>
  <c r="O1565" i="20"/>
  <c r="AC1565" i="20"/>
  <c r="AF1565" i="20" s="1"/>
  <c r="AG1565" i="20" s="1"/>
  <c r="AH1565" i="20"/>
  <c r="AI1565" i="20"/>
  <c r="H1566" i="20"/>
  <c r="I1566" i="20"/>
  <c r="K1566" i="20"/>
  <c r="L1566" i="20"/>
  <c r="M1566" i="20"/>
  <c r="O1566" i="20"/>
  <c r="AC1566" i="20"/>
  <c r="AF1566" i="20" s="1"/>
  <c r="AG1566" i="20" s="1"/>
  <c r="AH1566" i="20"/>
  <c r="AI1566" i="20"/>
  <c r="H1567" i="20"/>
  <c r="I1567" i="20"/>
  <c r="K1567" i="20"/>
  <c r="L1567" i="20"/>
  <c r="M1567" i="20"/>
  <c r="O1567" i="20"/>
  <c r="AC1567" i="20"/>
  <c r="AF1567" i="20" s="1"/>
  <c r="AG1567" i="20" s="1"/>
  <c r="AH1567" i="20"/>
  <c r="AI1567" i="20"/>
  <c r="H1568" i="20"/>
  <c r="I1568" i="20"/>
  <c r="K1568" i="20"/>
  <c r="L1568" i="20"/>
  <c r="M1568" i="20"/>
  <c r="O1568" i="20"/>
  <c r="AC1568" i="20"/>
  <c r="AF1568" i="20" s="1"/>
  <c r="AG1568" i="20" s="1"/>
  <c r="AH1568" i="20"/>
  <c r="AI1568" i="20"/>
  <c r="H1569" i="20"/>
  <c r="I1569" i="20"/>
  <c r="K1569" i="20"/>
  <c r="L1569" i="20"/>
  <c r="M1569" i="20"/>
  <c r="O1569" i="20"/>
  <c r="AC1569" i="20"/>
  <c r="AF1569" i="20" s="1"/>
  <c r="AG1569" i="20" s="1"/>
  <c r="AH1569" i="20"/>
  <c r="AI1569" i="20"/>
  <c r="H1570" i="20"/>
  <c r="I1570" i="20"/>
  <c r="K1570" i="20"/>
  <c r="L1570" i="20"/>
  <c r="M1570" i="20"/>
  <c r="O1570" i="20"/>
  <c r="AC1570" i="20"/>
  <c r="AF1570" i="20" s="1"/>
  <c r="AG1570" i="20" s="1"/>
  <c r="AH1570" i="20"/>
  <c r="AI1570" i="20"/>
  <c r="H1571" i="20"/>
  <c r="I1571" i="20"/>
  <c r="K1571" i="20"/>
  <c r="L1571" i="20"/>
  <c r="M1571" i="20"/>
  <c r="O1571" i="20"/>
  <c r="AC1571" i="20"/>
  <c r="AF1571" i="20" s="1"/>
  <c r="AG1571" i="20" s="1"/>
  <c r="AH1571" i="20"/>
  <c r="AI1571" i="20"/>
  <c r="H1572" i="20"/>
  <c r="I1572" i="20"/>
  <c r="K1572" i="20"/>
  <c r="L1572" i="20"/>
  <c r="M1572" i="20"/>
  <c r="O1572" i="20"/>
  <c r="AC1572" i="20"/>
  <c r="AF1572" i="20" s="1"/>
  <c r="AG1572" i="20" s="1"/>
  <c r="AH1572" i="20"/>
  <c r="AI1572" i="20"/>
  <c r="H1573" i="20"/>
  <c r="I1573" i="20"/>
  <c r="K1573" i="20"/>
  <c r="L1573" i="20"/>
  <c r="M1573" i="20"/>
  <c r="O1573" i="20"/>
  <c r="AC1573" i="20"/>
  <c r="AF1573" i="20" s="1"/>
  <c r="AG1573" i="20" s="1"/>
  <c r="AH1573" i="20"/>
  <c r="AI1573" i="20"/>
  <c r="H1574" i="20"/>
  <c r="I1574" i="20"/>
  <c r="K1574" i="20"/>
  <c r="L1574" i="20"/>
  <c r="M1574" i="20"/>
  <c r="O1574" i="20"/>
  <c r="AC1574" i="20"/>
  <c r="AF1574" i="20" s="1"/>
  <c r="AG1574" i="20" s="1"/>
  <c r="AH1574" i="20"/>
  <c r="AI1574" i="20"/>
  <c r="H1575" i="20"/>
  <c r="I1575" i="20"/>
  <c r="K1575" i="20"/>
  <c r="L1575" i="20"/>
  <c r="M1575" i="20"/>
  <c r="O1575" i="20"/>
  <c r="AC1575" i="20"/>
  <c r="AF1575" i="20" s="1"/>
  <c r="AG1575" i="20" s="1"/>
  <c r="AH1575" i="20"/>
  <c r="AI1575" i="20"/>
  <c r="H1576" i="20"/>
  <c r="I1576" i="20"/>
  <c r="K1576" i="20"/>
  <c r="L1576" i="20"/>
  <c r="M1576" i="20"/>
  <c r="O1576" i="20"/>
  <c r="AC1576" i="20"/>
  <c r="AF1576" i="20" s="1"/>
  <c r="AG1576" i="20" s="1"/>
  <c r="AH1576" i="20"/>
  <c r="AI1576" i="20"/>
  <c r="H1577" i="20"/>
  <c r="I1577" i="20"/>
  <c r="K1577" i="20"/>
  <c r="L1577" i="20"/>
  <c r="M1577" i="20"/>
  <c r="O1577" i="20"/>
  <c r="AC1577" i="20"/>
  <c r="AF1577" i="20" s="1"/>
  <c r="AG1577" i="20" s="1"/>
  <c r="AH1577" i="20"/>
  <c r="AI1577" i="20"/>
  <c r="H1578" i="20"/>
  <c r="I1578" i="20"/>
  <c r="K1578" i="20"/>
  <c r="L1578" i="20"/>
  <c r="M1578" i="20"/>
  <c r="O1578" i="20"/>
  <c r="AC1578" i="20"/>
  <c r="AF1578" i="20" s="1"/>
  <c r="AG1578" i="20" s="1"/>
  <c r="AH1578" i="20"/>
  <c r="AI1578" i="20"/>
  <c r="H1579" i="20"/>
  <c r="I1579" i="20"/>
  <c r="K1579" i="20"/>
  <c r="L1579" i="20"/>
  <c r="M1579" i="20"/>
  <c r="O1579" i="20"/>
  <c r="AC1579" i="20"/>
  <c r="AF1579" i="20" s="1"/>
  <c r="AG1579" i="20" s="1"/>
  <c r="AH1579" i="20"/>
  <c r="AI1579" i="20"/>
  <c r="H1580" i="20"/>
  <c r="I1580" i="20"/>
  <c r="K1580" i="20"/>
  <c r="L1580" i="20"/>
  <c r="M1580" i="20"/>
  <c r="O1580" i="20"/>
  <c r="AC1580" i="20"/>
  <c r="AF1580" i="20" s="1"/>
  <c r="AG1580" i="20" s="1"/>
  <c r="AH1580" i="20"/>
  <c r="AI1580" i="20"/>
  <c r="H1581" i="20"/>
  <c r="I1581" i="20"/>
  <c r="K1581" i="20"/>
  <c r="L1581" i="20"/>
  <c r="M1581" i="20"/>
  <c r="O1581" i="20"/>
  <c r="AC1581" i="20"/>
  <c r="AF1581" i="20" s="1"/>
  <c r="AG1581" i="20" s="1"/>
  <c r="AH1581" i="20"/>
  <c r="AI1581" i="20"/>
  <c r="H1582" i="20"/>
  <c r="I1582" i="20"/>
  <c r="K1582" i="20"/>
  <c r="L1582" i="20"/>
  <c r="M1582" i="20"/>
  <c r="O1582" i="20"/>
  <c r="AC1582" i="20"/>
  <c r="AF1582" i="20" s="1"/>
  <c r="AG1582" i="20" s="1"/>
  <c r="AH1582" i="20"/>
  <c r="AI1582" i="20"/>
  <c r="H1583" i="20"/>
  <c r="I1583" i="20"/>
  <c r="K1583" i="20"/>
  <c r="L1583" i="20"/>
  <c r="M1583" i="20"/>
  <c r="O1583" i="20"/>
  <c r="AC1583" i="20"/>
  <c r="AF1583" i="20" s="1"/>
  <c r="AG1583" i="20" s="1"/>
  <c r="AH1583" i="20"/>
  <c r="AI1583" i="20"/>
  <c r="H1584" i="20"/>
  <c r="I1584" i="20"/>
  <c r="K1584" i="20"/>
  <c r="L1584" i="20"/>
  <c r="M1584" i="20"/>
  <c r="O1584" i="20"/>
  <c r="AC1584" i="20"/>
  <c r="AF1584" i="20" s="1"/>
  <c r="AG1584" i="20" s="1"/>
  <c r="AH1584" i="20"/>
  <c r="AI1584" i="20"/>
  <c r="H1585" i="20"/>
  <c r="I1585" i="20"/>
  <c r="K1585" i="20"/>
  <c r="L1585" i="20"/>
  <c r="M1585" i="20"/>
  <c r="O1585" i="20"/>
  <c r="AC1585" i="20"/>
  <c r="AF1585" i="20" s="1"/>
  <c r="AG1585" i="20" s="1"/>
  <c r="AH1585" i="20"/>
  <c r="AI1585" i="20"/>
  <c r="H1586" i="20"/>
  <c r="I1586" i="20"/>
  <c r="K1586" i="20"/>
  <c r="L1586" i="20"/>
  <c r="M1586" i="20"/>
  <c r="O1586" i="20"/>
  <c r="AC1586" i="20"/>
  <c r="AF1586" i="20" s="1"/>
  <c r="AG1586" i="20" s="1"/>
  <c r="AH1586" i="20"/>
  <c r="AI1586" i="20"/>
  <c r="H1587" i="20"/>
  <c r="I1587" i="20"/>
  <c r="K1587" i="20"/>
  <c r="L1587" i="20"/>
  <c r="M1587" i="20"/>
  <c r="O1587" i="20"/>
  <c r="AC1587" i="20"/>
  <c r="AF1587" i="20" s="1"/>
  <c r="AG1587" i="20" s="1"/>
  <c r="AH1587" i="20"/>
  <c r="AI1587" i="20"/>
  <c r="H1588" i="20"/>
  <c r="I1588" i="20"/>
  <c r="K1588" i="20"/>
  <c r="L1588" i="20"/>
  <c r="M1588" i="20"/>
  <c r="O1588" i="20"/>
  <c r="AC1588" i="20"/>
  <c r="AF1588" i="20" s="1"/>
  <c r="AG1588" i="20" s="1"/>
  <c r="AH1588" i="20"/>
  <c r="AI1588" i="20"/>
  <c r="H1589" i="20"/>
  <c r="I1589" i="20"/>
  <c r="K1589" i="20"/>
  <c r="L1589" i="20"/>
  <c r="M1589" i="20"/>
  <c r="O1589" i="20"/>
  <c r="AC1589" i="20"/>
  <c r="AF1589" i="20" s="1"/>
  <c r="AG1589" i="20" s="1"/>
  <c r="AH1589" i="20"/>
  <c r="AI1589" i="20"/>
  <c r="H1590" i="20"/>
  <c r="I1590" i="20"/>
  <c r="K1590" i="20"/>
  <c r="L1590" i="20"/>
  <c r="M1590" i="20"/>
  <c r="O1590" i="20"/>
  <c r="AC1590" i="20"/>
  <c r="AF1590" i="20" s="1"/>
  <c r="AG1590" i="20" s="1"/>
  <c r="AH1590" i="20"/>
  <c r="AI1590" i="20"/>
  <c r="H1591" i="20"/>
  <c r="I1591" i="20"/>
  <c r="K1591" i="20"/>
  <c r="L1591" i="20"/>
  <c r="M1591" i="20"/>
  <c r="O1591" i="20"/>
  <c r="AC1591" i="20"/>
  <c r="AF1591" i="20" s="1"/>
  <c r="AG1591" i="20" s="1"/>
  <c r="AH1591" i="20"/>
  <c r="AI1591" i="20"/>
  <c r="H1592" i="20"/>
  <c r="I1592" i="20"/>
  <c r="K1592" i="20"/>
  <c r="L1592" i="20"/>
  <c r="M1592" i="20"/>
  <c r="O1592" i="20"/>
  <c r="AC1592" i="20"/>
  <c r="AF1592" i="20" s="1"/>
  <c r="AG1592" i="20" s="1"/>
  <c r="AH1592" i="20"/>
  <c r="AI1592" i="20"/>
  <c r="H1593" i="20"/>
  <c r="I1593" i="20"/>
  <c r="K1593" i="20"/>
  <c r="L1593" i="20"/>
  <c r="M1593" i="20"/>
  <c r="O1593" i="20"/>
  <c r="AC1593" i="20"/>
  <c r="AF1593" i="20" s="1"/>
  <c r="AG1593" i="20" s="1"/>
  <c r="AH1593" i="20"/>
  <c r="AI1593" i="20"/>
  <c r="H1594" i="20"/>
  <c r="I1594" i="20"/>
  <c r="K1594" i="20"/>
  <c r="L1594" i="20"/>
  <c r="M1594" i="20"/>
  <c r="O1594" i="20"/>
  <c r="AC1594" i="20"/>
  <c r="AF1594" i="20" s="1"/>
  <c r="AG1594" i="20" s="1"/>
  <c r="AH1594" i="20"/>
  <c r="AI1594" i="20"/>
  <c r="H1595" i="20"/>
  <c r="I1595" i="20"/>
  <c r="K1595" i="20"/>
  <c r="L1595" i="20"/>
  <c r="M1595" i="20"/>
  <c r="O1595" i="20"/>
  <c r="AC1595" i="20"/>
  <c r="AF1595" i="20" s="1"/>
  <c r="AG1595" i="20" s="1"/>
  <c r="AH1595" i="20"/>
  <c r="AI1595" i="20"/>
  <c r="H1596" i="20"/>
  <c r="I1596" i="20"/>
  <c r="K1596" i="20"/>
  <c r="L1596" i="20"/>
  <c r="M1596" i="20"/>
  <c r="O1596" i="20"/>
  <c r="AC1596" i="20"/>
  <c r="AF1596" i="20" s="1"/>
  <c r="AG1596" i="20" s="1"/>
  <c r="AH1596" i="20"/>
  <c r="AI1596" i="20"/>
  <c r="H1597" i="20"/>
  <c r="I1597" i="20"/>
  <c r="K1597" i="20"/>
  <c r="L1597" i="20"/>
  <c r="M1597" i="20"/>
  <c r="O1597" i="20"/>
  <c r="AC1597" i="20"/>
  <c r="AF1597" i="20" s="1"/>
  <c r="AG1597" i="20" s="1"/>
  <c r="AH1597" i="20"/>
  <c r="AI1597" i="20"/>
  <c r="H1598" i="20"/>
  <c r="I1598" i="20"/>
  <c r="K1598" i="20"/>
  <c r="L1598" i="20"/>
  <c r="M1598" i="20"/>
  <c r="O1598" i="20"/>
  <c r="AC1598" i="20"/>
  <c r="AF1598" i="20" s="1"/>
  <c r="AG1598" i="20" s="1"/>
  <c r="AH1598" i="20"/>
  <c r="AI1598" i="20"/>
  <c r="H1599" i="20"/>
  <c r="I1599" i="20"/>
  <c r="K1599" i="20"/>
  <c r="L1599" i="20"/>
  <c r="M1599" i="20"/>
  <c r="O1599" i="20"/>
  <c r="AC1599" i="20"/>
  <c r="AF1599" i="20" s="1"/>
  <c r="AG1599" i="20" s="1"/>
  <c r="AH1599" i="20"/>
  <c r="AI1599" i="20"/>
  <c r="H1600" i="20"/>
  <c r="I1600" i="20"/>
  <c r="K1600" i="20"/>
  <c r="L1600" i="20"/>
  <c r="M1600" i="20"/>
  <c r="O1600" i="20"/>
  <c r="AC1600" i="20"/>
  <c r="AF1600" i="20" s="1"/>
  <c r="AG1600" i="20" s="1"/>
  <c r="AH1600" i="20"/>
  <c r="AI1600" i="20"/>
  <c r="H1601" i="20"/>
  <c r="I1601" i="20"/>
  <c r="K1601" i="20"/>
  <c r="L1601" i="20"/>
  <c r="M1601" i="20"/>
  <c r="O1601" i="20"/>
  <c r="AC1601" i="20"/>
  <c r="AF1601" i="20" s="1"/>
  <c r="AG1601" i="20" s="1"/>
  <c r="AH1601" i="20"/>
  <c r="AI1601" i="20"/>
  <c r="H1602" i="20"/>
  <c r="I1602" i="20"/>
  <c r="K1602" i="20"/>
  <c r="L1602" i="20"/>
  <c r="M1602" i="20"/>
  <c r="O1602" i="20"/>
  <c r="AC1602" i="20"/>
  <c r="AF1602" i="20" s="1"/>
  <c r="AG1602" i="20" s="1"/>
  <c r="AH1602" i="20"/>
  <c r="AI1602" i="20"/>
  <c r="H6" i="20"/>
  <c r="I6" i="20"/>
  <c r="K6" i="20"/>
  <c r="L6" i="20"/>
  <c r="M6" i="20"/>
  <c r="O6" i="20"/>
  <c r="AC6" i="20"/>
  <c r="AF6" i="20" s="1"/>
  <c r="AG6" i="20" s="1"/>
  <c r="AH6" i="20"/>
  <c r="AI6" i="20"/>
  <c r="H7" i="20"/>
  <c r="I7" i="20"/>
  <c r="K7" i="20"/>
  <c r="L7" i="20"/>
  <c r="M7" i="20"/>
  <c r="O7" i="20"/>
  <c r="AC7" i="20"/>
  <c r="AF7" i="20" s="1"/>
  <c r="AG7" i="20" s="1"/>
  <c r="AH7" i="20"/>
  <c r="AI7" i="20"/>
  <c r="H8" i="20"/>
  <c r="I8" i="20"/>
  <c r="K8" i="20"/>
  <c r="L8" i="20"/>
  <c r="M8" i="20"/>
  <c r="O8" i="20"/>
  <c r="AC8" i="20"/>
  <c r="AF8" i="20" s="1"/>
  <c r="AG8" i="20" s="1"/>
  <c r="AH8" i="20"/>
  <c r="AI8" i="20"/>
  <c r="H9" i="20"/>
  <c r="I9" i="20"/>
  <c r="K9" i="20"/>
  <c r="L9" i="20"/>
  <c r="M9" i="20"/>
  <c r="O9" i="20"/>
  <c r="AC9" i="20"/>
  <c r="AF9" i="20" s="1"/>
  <c r="AG9" i="20" s="1"/>
  <c r="AH9" i="20"/>
  <c r="AI9" i="20"/>
  <c r="H10" i="20"/>
  <c r="I10" i="20"/>
  <c r="K10" i="20"/>
  <c r="L10" i="20"/>
  <c r="M10" i="20"/>
  <c r="O10" i="20"/>
  <c r="AC10" i="20"/>
  <c r="AF10" i="20" s="1"/>
  <c r="AG10" i="20" s="1"/>
  <c r="AH10" i="20"/>
  <c r="AI10" i="20"/>
  <c r="H11" i="20"/>
  <c r="I11" i="20"/>
  <c r="K11" i="20"/>
  <c r="L11" i="20"/>
  <c r="M11" i="20"/>
  <c r="O11" i="20"/>
  <c r="AC11" i="20"/>
  <c r="AF11" i="20" s="1"/>
  <c r="AG11" i="20" s="1"/>
  <c r="AH11" i="20"/>
  <c r="AI11" i="20"/>
  <c r="H12" i="20"/>
  <c r="I12" i="20"/>
  <c r="K12" i="20"/>
  <c r="L12" i="20"/>
  <c r="M12" i="20"/>
  <c r="O12" i="20"/>
  <c r="AC12" i="20"/>
  <c r="AF12" i="20" s="1"/>
  <c r="AG12" i="20" s="1"/>
  <c r="AH12" i="20"/>
  <c r="AI12" i="20"/>
  <c r="H13" i="20"/>
  <c r="I13" i="20"/>
  <c r="K13" i="20"/>
  <c r="L13" i="20"/>
  <c r="M13" i="20"/>
  <c r="O13" i="20"/>
  <c r="AC13" i="20"/>
  <c r="AF13" i="20" s="1"/>
  <c r="AG13" i="20" s="1"/>
  <c r="AH13" i="20"/>
  <c r="AI13" i="20"/>
  <c r="H14" i="20"/>
  <c r="I14" i="20"/>
  <c r="K14" i="20"/>
  <c r="L14" i="20"/>
  <c r="M14" i="20"/>
  <c r="O14" i="20"/>
  <c r="AC14" i="20"/>
  <c r="AF14" i="20" s="1"/>
  <c r="AG14" i="20" s="1"/>
  <c r="AH14" i="20"/>
  <c r="AI14" i="20"/>
  <c r="H15" i="20"/>
  <c r="I15" i="20"/>
  <c r="K15" i="20"/>
  <c r="L15" i="20"/>
  <c r="M15" i="20"/>
  <c r="O15" i="20"/>
  <c r="AC15" i="20"/>
  <c r="AF15" i="20" s="1"/>
  <c r="AG15" i="20" s="1"/>
  <c r="AH15" i="20"/>
  <c r="AI15" i="20"/>
  <c r="H16" i="20"/>
  <c r="I16" i="20"/>
  <c r="K16" i="20"/>
  <c r="L16" i="20"/>
  <c r="M16" i="20"/>
  <c r="O16" i="20"/>
  <c r="AC16" i="20"/>
  <c r="AF16" i="20" s="1"/>
  <c r="AG16" i="20" s="1"/>
  <c r="AH16" i="20"/>
  <c r="AI16" i="20"/>
  <c r="H17" i="20"/>
  <c r="I17" i="20"/>
  <c r="K17" i="20"/>
  <c r="L17" i="20"/>
  <c r="M17" i="20"/>
  <c r="O17" i="20"/>
  <c r="AC17" i="20"/>
  <c r="AF17" i="20" s="1"/>
  <c r="AG17" i="20" s="1"/>
  <c r="AH17" i="20"/>
  <c r="AI17" i="20"/>
  <c r="H18" i="20"/>
  <c r="I18" i="20"/>
  <c r="K18" i="20"/>
  <c r="L18" i="20"/>
  <c r="M18" i="20"/>
  <c r="O18" i="20"/>
  <c r="AC18" i="20"/>
  <c r="AF18" i="20" s="1"/>
  <c r="AG18" i="20" s="1"/>
  <c r="AH18" i="20"/>
  <c r="AI18" i="20"/>
  <c r="H19" i="20"/>
  <c r="I19" i="20"/>
  <c r="K19" i="20"/>
  <c r="L19" i="20"/>
  <c r="M19" i="20"/>
  <c r="O19" i="20"/>
  <c r="AC19" i="20"/>
  <c r="AF19" i="20" s="1"/>
  <c r="AG19" i="20" s="1"/>
  <c r="AH19" i="20"/>
  <c r="AI19" i="20"/>
  <c r="H20" i="20"/>
  <c r="I20" i="20"/>
  <c r="K20" i="20"/>
  <c r="L20" i="20"/>
  <c r="M20" i="20"/>
  <c r="O20" i="20"/>
  <c r="AC20" i="20"/>
  <c r="AF20" i="20" s="1"/>
  <c r="AG20" i="20" s="1"/>
  <c r="AH20" i="20"/>
  <c r="AI20" i="20"/>
  <c r="H21" i="20"/>
  <c r="I21" i="20"/>
  <c r="K21" i="20"/>
  <c r="L21" i="20"/>
  <c r="M21" i="20"/>
  <c r="O21" i="20"/>
  <c r="AC21" i="20"/>
  <c r="AF21" i="20" s="1"/>
  <c r="AG21" i="20" s="1"/>
  <c r="AH21" i="20"/>
  <c r="AI21" i="20"/>
  <c r="H22" i="20"/>
  <c r="I22" i="20"/>
  <c r="K22" i="20"/>
  <c r="L22" i="20"/>
  <c r="M22" i="20"/>
  <c r="O22" i="20"/>
  <c r="AC22" i="20"/>
  <c r="AF22" i="20" s="1"/>
  <c r="AG22" i="20" s="1"/>
  <c r="AH22" i="20"/>
  <c r="AI22" i="20"/>
  <c r="H23" i="20"/>
  <c r="I23" i="20"/>
  <c r="K23" i="20"/>
  <c r="L23" i="20"/>
  <c r="M23" i="20"/>
  <c r="O23" i="20"/>
  <c r="AC23" i="20"/>
  <c r="AF23" i="20" s="1"/>
  <c r="AG23" i="20" s="1"/>
  <c r="AH23" i="20"/>
  <c r="AI23" i="20"/>
  <c r="H24" i="20"/>
  <c r="I24" i="20"/>
  <c r="K24" i="20"/>
  <c r="L24" i="20"/>
  <c r="M24" i="20"/>
  <c r="O24" i="20"/>
  <c r="AC24" i="20"/>
  <c r="AF24" i="20" s="1"/>
  <c r="AG24" i="20" s="1"/>
  <c r="AH24" i="20"/>
  <c r="AI24" i="20"/>
  <c r="H25" i="20"/>
  <c r="I25" i="20"/>
  <c r="K25" i="20"/>
  <c r="L25" i="20"/>
  <c r="M25" i="20"/>
  <c r="O25" i="20"/>
  <c r="AC25" i="20"/>
  <c r="AF25" i="20" s="1"/>
  <c r="AG25" i="20" s="1"/>
  <c r="AH25" i="20"/>
  <c r="AI25" i="20"/>
  <c r="H26" i="20"/>
  <c r="I26" i="20"/>
  <c r="K26" i="20"/>
  <c r="L26" i="20"/>
  <c r="M26" i="20"/>
  <c r="O26" i="20"/>
  <c r="AC26" i="20"/>
  <c r="AF26" i="20" s="1"/>
  <c r="AG26" i="20" s="1"/>
  <c r="AH26" i="20"/>
  <c r="AI26" i="20"/>
  <c r="H27" i="20"/>
  <c r="I27" i="20"/>
  <c r="K27" i="20"/>
  <c r="L27" i="20"/>
  <c r="M27" i="20"/>
  <c r="O27" i="20"/>
  <c r="AC27" i="20"/>
  <c r="AF27" i="20" s="1"/>
  <c r="AG27" i="20" s="1"/>
  <c r="AH27" i="20"/>
  <c r="AI27" i="20"/>
  <c r="H28" i="20"/>
  <c r="I28" i="20"/>
  <c r="K28" i="20"/>
  <c r="L28" i="20"/>
  <c r="M28" i="20"/>
  <c r="O28" i="20"/>
  <c r="AC28" i="20"/>
  <c r="AF28" i="20" s="1"/>
  <c r="AG28" i="20" s="1"/>
  <c r="AH28" i="20"/>
  <c r="AI28" i="20"/>
  <c r="H29" i="20"/>
  <c r="I29" i="20"/>
  <c r="K29" i="20"/>
  <c r="L29" i="20"/>
  <c r="M29" i="20"/>
  <c r="O29" i="20"/>
  <c r="AC29" i="20"/>
  <c r="AF29" i="20" s="1"/>
  <c r="AG29" i="20" s="1"/>
  <c r="AH29" i="20"/>
  <c r="AI29" i="20"/>
  <c r="H30" i="20"/>
  <c r="I30" i="20"/>
  <c r="K30" i="20"/>
  <c r="L30" i="20"/>
  <c r="M30" i="20"/>
  <c r="O30" i="20"/>
  <c r="AC30" i="20"/>
  <c r="AF30" i="20" s="1"/>
  <c r="AG30" i="20" s="1"/>
  <c r="AH30" i="20"/>
  <c r="AI30" i="20"/>
  <c r="H31" i="20"/>
  <c r="I31" i="20"/>
  <c r="K31" i="20"/>
  <c r="L31" i="20"/>
  <c r="M31" i="20"/>
  <c r="O31" i="20"/>
  <c r="AC31" i="20"/>
  <c r="AF31" i="20" s="1"/>
  <c r="AG31" i="20" s="1"/>
  <c r="AH31" i="20"/>
  <c r="AI31" i="20"/>
  <c r="H32" i="20"/>
  <c r="I32" i="20"/>
  <c r="K32" i="20"/>
  <c r="L32" i="20"/>
  <c r="M32" i="20"/>
  <c r="O32" i="20"/>
  <c r="AC32" i="20"/>
  <c r="AF32" i="20" s="1"/>
  <c r="AG32" i="20" s="1"/>
  <c r="AH32" i="20"/>
  <c r="AI32" i="20"/>
  <c r="H33" i="20"/>
  <c r="I33" i="20"/>
  <c r="K33" i="20"/>
  <c r="L33" i="20"/>
  <c r="M33" i="20"/>
  <c r="O33" i="20"/>
  <c r="AC33" i="20"/>
  <c r="AF33" i="20" s="1"/>
  <c r="AG33" i="20" s="1"/>
  <c r="AH33" i="20"/>
  <c r="AI33" i="20"/>
  <c r="H34" i="20"/>
  <c r="I34" i="20"/>
  <c r="K34" i="20"/>
  <c r="L34" i="20"/>
  <c r="M34" i="20"/>
  <c r="O34" i="20"/>
  <c r="AC34" i="20"/>
  <c r="AF34" i="20" s="1"/>
  <c r="AG34" i="20" s="1"/>
  <c r="AH34" i="20"/>
  <c r="AI34" i="20"/>
  <c r="H35" i="20"/>
  <c r="I35" i="20"/>
  <c r="K35" i="20"/>
  <c r="L35" i="20"/>
  <c r="M35" i="20"/>
  <c r="O35" i="20"/>
  <c r="AC35" i="20"/>
  <c r="AF35" i="20" s="1"/>
  <c r="AG35" i="20" s="1"/>
  <c r="AH35" i="20"/>
  <c r="AI35" i="20"/>
  <c r="H36" i="20"/>
  <c r="I36" i="20"/>
  <c r="K36" i="20"/>
  <c r="L36" i="20"/>
  <c r="M36" i="20"/>
  <c r="O36" i="20"/>
  <c r="AC36" i="20"/>
  <c r="AF36" i="20" s="1"/>
  <c r="AG36" i="20" s="1"/>
  <c r="AH36" i="20"/>
  <c r="AI36" i="20"/>
  <c r="H37" i="20"/>
  <c r="I37" i="20"/>
  <c r="K37" i="20"/>
  <c r="L37" i="20"/>
  <c r="M37" i="20"/>
  <c r="O37" i="20"/>
  <c r="AC37" i="20"/>
  <c r="AF37" i="20" s="1"/>
  <c r="AG37" i="20" s="1"/>
  <c r="AH37" i="20"/>
  <c r="AI37" i="20"/>
  <c r="H38" i="20"/>
  <c r="I38" i="20"/>
  <c r="K38" i="20"/>
  <c r="L38" i="20"/>
  <c r="M38" i="20"/>
  <c r="O38" i="20"/>
  <c r="AC38" i="20"/>
  <c r="AF38" i="20" s="1"/>
  <c r="AG38" i="20" s="1"/>
  <c r="AH38" i="20"/>
  <c r="AI38" i="20"/>
  <c r="H39" i="20"/>
  <c r="I39" i="20"/>
  <c r="K39" i="20"/>
  <c r="L39" i="20"/>
  <c r="M39" i="20"/>
  <c r="O39" i="20"/>
  <c r="AC39" i="20"/>
  <c r="AF39" i="20" s="1"/>
  <c r="AG39" i="20" s="1"/>
  <c r="AH39" i="20"/>
  <c r="AI39" i="20"/>
  <c r="H40" i="20"/>
  <c r="I40" i="20"/>
  <c r="K40" i="20"/>
  <c r="L40" i="20"/>
  <c r="M40" i="20"/>
  <c r="O40" i="20"/>
  <c r="AC40" i="20"/>
  <c r="AF40" i="20" s="1"/>
  <c r="AG40" i="20" s="1"/>
  <c r="AH40" i="20"/>
  <c r="AI40" i="20"/>
  <c r="H41" i="20"/>
  <c r="I41" i="20"/>
  <c r="K41" i="20"/>
  <c r="L41" i="20"/>
  <c r="M41" i="20"/>
  <c r="O41" i="20"/>
  <c r="AC41" i="20"/>
  <c r="AF41" i="20" s="1"/>
  <c r="AG41" i="20" s="1"/>
  <c r="AH41" i="20"/>
  <c r="AI41" i="20"/>
  <c r="H42" i="20"/>
  <c r="I42" i="20"/>
  <c r="K42" i="20"/>
  <c r="L42" i="20"/>
  <c r="M42" i="20"/>
  <c r="O42" i="20"/>
  <c r="AC42" i="20"/>
  <c r="AF42" i="20" s="1"/>
  <c r="AG42" i="20" s="1"/>
  <c r="AH42" i="20"/>
  <c r="AI42" i="20"/>
  <c r="H43" i="20"/>
  <c r="I43" i="20"/>
  <c r="K43" i="20"/>
  <c r="L43" i="20"/>
  <c r="M43" i="20"/>
  <c r="O43" i="20"/>
  <c r="AC43" i="20"/>
  <c r="AF43" i="20" s="1"/>
  <c r="AG43" i="20" s="1"/>
  <c r="AH43" i="20"/>
  <c r="AI43" i="20"/>
  <c r="H44" i="20"/>
  <c r="I44" i="20"/>
  <c r="K44" i="20"/>
  <c r="L44" i="20"/>
  <c r="M44" i="20"/>
  <c r="O44" i="20"/>
  <c r="AC44" i="20"/>
  <c r="AF44" i="20" s="1"/>
  <c r="AG44" i="20" s="1"/>
  <c r="AH44" i="20"/>
  <c r="AI44" i="20"/>
  <c r="H45" i="20"/>
  <c r="I45" i="20"/>
  <c r="K45" i="20"/>
  <c r="L45" i="20"/>
  <c r="M45" i="20"/>
  <c r="O45" i="20"/>
  <c r="AC45" i="20"/>
  <c r="AF45" i="20" s="1"/>
  <c r="AG45" i="20" s="1"/>
  <c r="AH45" i="20"/>
  <c r="AI45" i="20"/>
  <c r="H46" i="20"/>
  <c r="I46" i="20"/>
  <c r="K46" i="20"/>
  <c r="L46" i="20"/>
  <c r="M46" i="20"/>
  <c r="O46" i="20"/>
  <c r="AC46" i="20"/>
  <c r="AF46" i="20" s="1"/>
  <c r="AG46" i="20" s="1"/>
  <c r="AH46" i="20"/>
  <c r="AI46" i="20"/>
  <c r="H47" i="20"/>
  <c r="I47" i="20"/>
  <c r="K47" i="20"/>
  <c r="L47" i="20"/>
  <c r="M47" i="20"/>
  <c r="O47" i="20"/>
  <c r="AC47" i="20"/>
  <c r="AF47" i="20" s="1"/>
  <c r="AG47" i="20" s="1"/>
  <c r="AH47" i="20"/>
  <c r="AI47" i="20"/>
  <c r="H48" i="20"/>
  <c r="I48" i="20"/>
  <c r="K48" i="20"/>
  <c r="L48" i="20"/>
  <c r="M48" i="20"/>
  <c r="O48" i="20"/>
  <c r="AC48" i="20"/>
  <c r="AF48" i="20" s="1"/>
  <c r="AG48" i="20" s="1"/>
  <c r="AH48" i="20"/>
  <c r="AI48" i="20"/>
  <c r="H49" i="20"/>
  <c r="I49" i="20"/>
  <c r="K49" i="20"/>
  <c r="L49" i="20"/>
  <c r="M49" i="20"/>
  <c r="O49" i="20"/>
  <c r="AC49" i="20"/>
  <c r="AF49" i="20" s="1"/>
  <c r="AG49" i="20" s="1"/>
  <c r="AH49" i="20"/>
  <c r="AI49" i="20"/>
  <c r="H50" i="20"/>
  <c r="I50" i="20"/>
  <c r="K50" i="20"/>
  <c r="L50" i="20"/>
  <c r="M50" i="20"/>
  <c r="O50" i="20"/>
  <c r="AC50" i="20"/>
  <c r="AF50" i="20" s="1"/>
  <c r="AG50" i="20" s="1"/>
  <c r="AH50" i="20"/>
  <c r="AI50" i="20"/>
  <c r="H51" i="20"/>
  <c r="I51" i="20"/>
  <c r="K51" i="20"/>
  <c r="L51" i="20"/>
  <c r="M51" i="20"/>
  <c r="O51" i="20"/>
  <c r="AC51" i="20"/>
  <c r="AF51" i="20" s="1"/>
  <c r="AG51" i="20" s="1"/>
  <c r="AH51" i="20"/>
  <c r="AI51" i="20"/>
  <c r="H52" i="20"/>
  <c r="I52" i="20"/>
  <c r="K52" i="20"/>
  <c r="L52" i="20"/>
  <c r="M52" i="20"/>
  <c r="O52" i="20"/>
  <c r="AC52" i="20"/>
  <c r="AF52" i="20" s="1"/>
  <c r="AG52" i="20" s="1"/>
  <c r="AH52" i="20"/>
  <c r="AI52" i="20"/>
  <c r="H53" i="20"/>
  <c r="I53" i="20"/>
  <c r="K53" i="20"/>
  <c r="L53" i="20"/>
  <c r="M53" i="20"/>
  <c r="O53" i="20"/>
  <c r="AC53" i="20"/>
  <c r="AF53" i="20" s="1"/>
  <c r="AG53" i="20" s="1"/>
  <c r="AH53" i="20"/>
  <c r="AI53" i="20"/>
  <c r="H54" i="20"/>
  <c r="I54" i="20"/>
  <c r="K54" i="20"/>
  <c r="L54" i="20"/>
  <c r="M54" i="20"/>
  <c r="O54" i="20"/>
  <c r="AC54" i="20"/>
  <c r="AF54" i="20" s="1"/>
  <c r="AG54" i="20" s="1"/>
  <c r="AH54" i="20"/>
  <c r="AI54" i="20"/>
  <c r="H55" i="20"/>
  <c r="I55" i="20"/>
  <c r="K55" i="20"/>
  <c r="L55" i="20"/>
  <c r="M55" i="20"/>
  <c r="O55" i="20"/>
  <c r="AC55" i="20"/>
  <c r="AF55" i="20" s="1"/>
  <c r="AG55" i="20" s="1"/>
  <c r="AH55" i="20"/>
  <c r="AI55" i="20"/>
  <c r="H56" i="20"/>
  <c r="I56" i="20"/>
  <c r="K56" i="20"/>
  <c r="L56" i="20"/>
  <c r="M56" i="20"/>
  <c r="O56" i="20"/>
  <c r="AC56" i="20"/>
  <c r="AF56" i="20" s="1"/>
  <c r="AG56" i="20" s="1"/>
  <c r="AH56" i="20"/>
  <c r="AI56" i="20"/>
  <c r="H57" i="20"/>
  <c r="I57" i="20"/>
  <c r="K57" i="20"/>
  <c r="L57" i="20"/>
  <c r="M57" i="20"/>
  <c r="O57" i="20"/>
  <c r="AC57" i="20"/>
  <c r="AF57" i="20" s="1"/>
  <c r="AG57" i="20" s="1"/>
  <c r="AH57" i="20"/>
  <c r="AI57" i="20"/>
  <c r="H58" i="20"/>
  <c r="I58" i="20"/>
  <c r="K58" i="20"/>
  <c r="L58" i="20"/>
  <c r="M58" i="20"/>
  <c r="O58" i="20"/>
  <c r="AC58" i="20"/>
  <c r="AF58" i="20" s="1"/>
  <c r="AG58" i="20" s="1"/>
  <c r="AH58" i="20"/>
  <c r="AI58" i="20"/>
  <c r="H59" i="20"/>
  <c r="I59" i="20"/>
  <c r="K59" i="20"/>
  <c r="L59" i="20"/>
  <c r="M59" i="20"/>
  <c r="O59" i="20"/>
  <c r="AC59" i="20"/>
  <c r="AF59" i="20" s="1"/>
  <c r="AG59" i="20" s="1"/>
  <c r="AH59" i="20"/>
  <c r="AI59" i="20"/>
  <c r="H60" i="20"/>
  <c r="I60" i="20"/>
  <c r="K60" i="20"/>
  <c r="L60" i="20"/>
  <c r="M60" i="20"/>
  <c r="O60" i="20"/>
  <c r="AC60" i="20"/>
  <c r="AF60" i="20" s="1"/>
  <c r="AG60" i="20" s="1"/>
  <c r="AH60" i="20"/>
  <c r="AI60" i="20"/>
  <c r="H61" i="20"/>
  <c r="I61" i="20"/>
  <c r="K61" i="20"/>
  <c r="L61" i="20"/>
  <c r="M61" i="20"/>
  <c r="O61" i="20"/>
  <c r="AC61" i="20"/>
  <c r="AF61" i="20" s="1"/>
  <c r="AG61" i="20" s="1"/>
  <c r="AH61" i="20"/>
  <c r="AI61" i="20"/>
  <c r="H62" i="20"/>
  <c r="I62" i="20"/>
  <c r="K62" i="20"/>
  <c r="L62" i="20"/>
  <c r="M62" i="20"/>
  <c r="O62" i="20"/>
  <c r="AC62" i="20"/>
  <c r="AF62" i="20" s="1"/>
  <c r="AG62" i="20" s="1"/>
  <c r="AH62" i="20"/>
  <c r="AI62" i="20"/>
  <c r="N531" i="20" l="1"/>
  <c r="N527" i="20"/>
  <c r="N523" i="20"/>
  <c r="N519" i="20"/>
  <c r="N515" i="20"/>
  <c r="N511" i="20"/>
  <c r="N507" i="20"/>
  <c r="N503" i="20"/>
  <c r="N499" i="20"/>
  <c r="N495" i="20"/>
  <c r="N491" i="20"/>
  <c r="N487" i="20"/>
  <c r="N483" i="20"/>
  <c r="N479" i="20"/>
  <c r="N475" i="20"/>
  <c r="N471" i="20"/>
  <c r="N467" i="20"/>
  <c r="N463" i="20"/>
  <c r="N459" i="20"/>
  <c r="N455" i="20"/>
  <c r="N451" i="20"/>
  <c r="N447" i="20"/>
  <c r="N443" i="20"/>
  <c r="N439" i="20"/>
  <c r="N435" i="20"/>
  <c r="N431" i="20"/>
  <c r="N427" i="20"/>
  <c r="N423" i="20"/>
  <c r="N419" i="20"/>
  <c r="N415" i="20"/>
  <c r="N411" i="20"/>
  <c r="N407" i="20"/>
  <c r="N403" i="20"/>
  <c r="N399" i="20"/>
  <c r="N395" i="20"/>
  <c r="N391" i="20"/>
  <c r="N387" i="20"/>
  <c r="N383" i="20"/>
  <c r="N379" i="20"/>
  <c r="N375" i="20"/>
  <c r="N371" i="20"/>
  <c r="N367" i="20"/>
  <c r="N363" i="20"/>
  <c r="N359" i="20"/>
  <c r="N355" i="20"/>
  <c r="N351" i="20"/>
  <c r="N347" i="20"/>
  <c r="N343" i="20"/>
  <c r="N339" i="20"/>
  <c r="N335" i="20"/>
  <c r="N331" i="20"/>
  <c r="N327" i="20"/>
  <c r="N323" i="20"/>
  <c r="N319" i="20"/>
  <c r="N315" i="20"/>
  <c r="N311" i="20"/>
  <c r="N307" i="20"/>
  <c r="N303" i="20"/>
  <c r="N299" i="20"/>
  <c r="N295" i="20"/>
  <c r="N291" i="20"/>
  <c r="N287" i="20"/>
  <c r="N283" i="20"/>
  <c r="N279" i="20"/>
  <c r="N275" i="20"/>
  <c r="N271" i="20"/>
  <c r="N267" i="20"/>
  <c r="N263" i="20"/>
  <c r="N259" i="20"/>
  <c r="N255" i="20"/>
  <c r="N251" i="20"/>
  <c r="N247" i="20"/>
  <c r="N243" i="20"/>
  <c r="N239" i="20"/>
  <c r="N235" i="20"/>
  <c r="N231" i="20"/>
  <c r="N227" i="20"/>
  <c r="N223" i="20"/>
  <c r="N219" i="20"/>
  <c r="N215" i="20"/>
  <c r="N211" i="20"/>
  <c r="N207" i="20"/>
  <c r="N203" i="20"/>
  <c r="N199" i="20"/>
  <c r="N195" i="20"/>
  <c r="N191" i="20"/>
  <c r="N187" i="20"/>
  <c r="N183" i="20"/>
  <c r="N179" i="20"/>
  <c r="N175" i="20"/>
  <c r="N171" i="20"/>
  <c r="N167" i="20"/>
  <c r="N163" i="20"/>
  <c r="N159" i="20"/>
  <c r="N155" i="20"/>
  <c r="N151" i="20"/>
  <c r="N147" i="20"/>
  <c r="N143" i="20"/>
  <c r="N139" i="20"/>
  <c r="N135" i="20"/>
  <c r="N131" i="20"/>
  <c r="N127" i="20"/>
  <c r="N123" i="20"/>
  <c r="N119" i="20"/>
  <c r="N115" i="20"/>
  <c r="N111" i="20"/>
  <c r="N107" i="20"/>
  <c r="N103" i="20"/>
  <c r="N99" i="20"/>
  <c r="N95" i="20"/>
  <c r="N91" i="20"/>
  <c r="N87" i="20"/>
  <c r="N83" i="20"/>
  <c r="N79" i="20"/>
  <c r="N75" i="20"/>
  <c r="N71" i="20"/>
  <c r="N67" i="20"/>
  <c r="N63" i="20"/>
  <c r="N992" i="20"/>
  <c r="N988" i="20"/>
  <c r="N984" i="20"/>
  <c r="N980" i="20"/>
  <c r="N976" i="20"/>
  <c r="N972" i="20"/>
  <c r="N968" i="20"/>
  <c r="N964" i="20"/>
  <c r="N960" i="20"/>
  <c r="N956" i="20"/>
  <c r="N952" i="20"/>
  <c r="N948" i="20"/>
  <c r="N944" i="20"/>
  <c r="N940" i="20"/>
  <c r="N936" i="20"/>
  <c r="N932" i="20"/>
  <c r="N928" i="20"/>
  <c r="N924" i="20"/>
  <c r="N920" i="20"/>
  <c r="N916" i="20"/>
  <c r="N912" i="20"/>
  <c r="N908" i="20"/>
  <c r="N904" i="20"/>
  <c r="N900" i="20"/>
  <c r="N896" i="20"/>
  <c r="N892" i="20"/>
  <c r="N888" i="20"/>
  <c r="N884" i="20"/>
  <c r="N880" i="20"/>
  <c r="N876" i="20"/>
  <c r="N60" i="20"/>
  <c r="N56" i="20"/>
  <c r="N52" i="20"/>
  <c r="N48" i="20"/>
  <c r="N44" i="20"/>
  <c r="N40" i="20"/>
  <c r="N36" i="20"/>
  <c r="N32" i="20"/>
  <c r="N28" i="20"/>
  <c r="N24" i="20"/>
  <c r="N20" i="20"/>
  <c r="N16" i="20"/>
  <c r="N12" i="20"/>
  <c r="N8" i="20"/>
  <c r="N872" i="20"/>
  <c r="N868" i="20"/>
  <c r="N864" i="20"/>
  <c r="N860" i="20"/>
  <c r="N856" i="20"/>
  <c r="N852" i="20"/>
  <c r="N848" i="20"/>
  <c r="N844" i="20"/>
  <c r="N840" i="20"/>
  <c r="N836" i="20"/>
  <c r="N832" i="20"/>
  <c r="N828" i="20"/>
  <c r="N824" i="20"/>
  <c r="N820" i="20"/>
  <c r="N816" i="20"/>
  <c r="N812" i="20"/>
  <c r="N808" i="20"/>
  <c r="N804" i="20"/>
  <c r="N800" i="20"/>
  <c r="N796" i="20"/>
  <c r="N792" i="20"/>
  <c r="N788" i="20"/>
  <c r="N784" i="20"/>
  <c r="N780" i="20"/>
  <c r="N776" i="20"/>
  <c r="N772" i="20"/>
  <c r="N768" i="20"/>
  <c r="N764" i="20"/>
  <c r="N760" i="20"/>
  <c r="N756" i="20"/>
  <c r="N752" i="20"/>
  <c r="N748" i="20"/>
  <c r="N744" i="20"/>
  <c r="N740" i="20"/>
  <c r="N736" i="20"/>
  <c r="N732" i="20"/>
  <c r="N728" i="20"/>
  <c r="N724" i="20"/>
  <c r="N720" i="20"/>
  <c r="N716" i="20"/>
  <c r="N712" i="20"/>
  <c r="N708" i="20"/>
  <c r="N704" i="20"/>
  <c r="N700" i="20"/>
  <c r="N696" i="20"/>
  <c r="N692" i="20"/>
  <c r="N688" i="20"/>
  <c r="N684" i="20"/>
  <c r="N680" i="20"/>
  <c r="N676" i="20"/>
  <c r="N672" i="20"/>
  <c r="N668" i="20"/>
  <c r="N664" i="20"/>
  <c r="N660" i="20"/>
  <c r="N656" i="20"/>
  <c r="N652" i="20"/>
  <c r="N648" i="20"/>
  <c r="N644" i="20"/>
  <c r="N640" i="20"/>
  <c r="N636" i="20"/>
  <c r="N632" i="20"/>
  <c r="N628" i="20"/>
  <c r="N624" i="20"/>
  <c r="N620" i="20"/>
  <c r="N616" i="20"/>
  <c r="N612" i="20"/>
  <c r="N608" i="20"/>
  <c r="N604" i="20"/>
  <c r="N600" i="20"/>
  <c r="N596" i="20"/>
  <c r="N592" i="20"/>
  <c r="N588" i="20"/>
  <c r="N584" i="20"/>
  <c r="N580" i="20"/>
  <c r="N576" i="20"/>
  <c r="N572" i="20"/>
  <c r="N568" i="20"/>
  <c r="N564" i="20"/>
  <c r="N560" i="20"/>
  <c r="N556" i="20"/>
  <c r="N552" i="20"/>
  <c r="N548" i="20"/>
  <c r="N544" i="20"/>
  <c r="N540" i="20"/>
  <c r="N536" i="20"/>
  <c r="N62" i="20"/>
  <c r="N58" i="20"/>
  <c r="N54" i="20"/>
  <c r="N50" i="20"/>
  <c r="N46" i="20"/>
  <c r="N42" i="20"/>
  <c r="N38" i="20"/>
  <c r="N34" i="20"/>
  <c r="N30" i="20"/>
  <c r="N26" i="20"/>
  <c r="N22" i="20"/>
  <c r="N18" i="20"/>
  <c r="N14" i="20"/>
  <c r="N10" i="20"/>
  <c r="N6" i="20"/>
  <c r="N61" i="20"/>
  <c r="N57" i="20"/>
  <c r="N53" i="20"/>
  <c r="N49" i="20"/>
  <c r="N45" i="20"/>
  <c r="N41" i="20"/>
  <c r="N37" i="20"/>
  <c r="N33" i="20"/>
  <c r="N29" i="20"/>
  <c r="N25" i="20"/>
  <c r="N21" i="20"/>
  <c r="N17" i="20"/>
  <c r="N13" i="20"/>
  <c r="N9" i="20"/>
  <c r="N991" i="20"/>
  <c r="N987" i="20"/>
  <c r="N983" i="20"/>
  <c r="N979" i="20"/>
  <c r="N975" i="20"/>
  <c r="N971" i="20"/>
  <c r="N967" i="20"/>
  <c r="N963" i="20"/>
  <c r="N959" i="20"/>
  <c r="N955" i="20"/>
  <c r="N951" i="20"/>
  <c r="N947" i="20"/>
  <c r="N943" i="20"/>
  <c r="N939" i="20"/>
  <c r="N935" i="20"/>
  <c r="N931" i="20"/>
  <c r="N927" i="20"/>
  <c r="N923" i="20"/>
  <c r="N919" i="20"/>
  <c r="N915" i="20"/>
  <c r="N911" i="20"/>
  <c r="N907" i="20"/>
  <c r="N903" i="20"/>
  <c r="N899" i="20"/>
  <c r="N895" i="20"/>
  <c r="N891" i="20"/>
  <c r="N887" i="20"/>
  <c r="N883" i="20"/>
  <c r="N879" i="20"/>
  <c r="N875" i="20"/>
  <c r="N871" i="20"/>
  <c r="N867" i="20"/>
  <c r="N863" i="20"/>
  <c r="N859" i="20"/>
  <c r="N855" i="20"/>
  <c r="N851" i="20"/>
  <c r="N847" i="20"/>
  <c r="N843" i="20"/>
  <c r="N839" i="20"/>
  <c r="N835" i="20"/>
  <c r="N831" i="20"/>
  <c r="N827" i="20"/>
  <c r="N823" i="20"/>
  <c r="N819" i="20"/>
  <c r="N815" i="20"/>
  <c r="N811" i="20"/>
  <c r="N807" i="20"/>
  <c r="N803" i="20"/>
  <c r="N799" i="20"/>
  <c r="N990" i="20"/>
  <c r="N986" i="20"/>
  <c r="N982" i="20"/>
  <c r="N978" i="20"/>
  <c r="N974" i="20"/>
  <c r="N970" i="20"/>
  <c r="N966" i="20"/>
  <c r="N962" i="20"/>
  <c r="N958" i="20"/>
  <c r="N954" i="20"/>
  <c r="N950" i="20"/>
  <c r="N946" i="20"/>
  <c r="N942" i="20"/>
  <c r="N938" i="20"/>
  <c r="N934" i="20"/>
  <c r="N930" i="20"/>
  <c r="N926" i="20"/>
  <c r="N922" i="20"/>
  <c r="N918" i="20"/>
  <c r="N914" i="20"/>
  <c r="N910" i="20"/>
  <c r="N906" i="20"/>
  <c r="N902" i="20"/>
  <c r="N898" i="20"/>
  <c r="N894" i="20"/>
  <c r="N890" i="20"/>
  <c r="N886" i="20"/>
  <c r="N882" i="20"/>
  <c r="N878" i="20"/>
  <c r="N874" i="20"/>
  <c r="N870" i="20"/>
  <c r="N866" i="20"/>
  <c r="N862" i="20"/>
  <c r="N858" i="20"/>
  <c r="N854" i="20"/>
  <c r="N850" i="20"/>
  <c r="N846" i="20"/>
  <c r="N842" i="20"/>
  <c r="N838" i="20"/>
  <c r="N834" i="20"/>
  <c r="N830" i="20"/>
  <c r="N826" i="20"/>
  <c r="N822" i="20"/>
  <c r="N818" i="20"/>
  <c r="N814" i="20"/>
  <c r="N810" i="20"/>
  <c r="N806" i="20"/>
  <c r="N802" i="20"/>
  <c r="N798" i="20"/>
  <c r="N794" i="20"/>
  <c r="N790" i="20"/>
  <c r="N786" i="20"/>
  <c r="N782" i="20"/>
  <c r="N778" i="20"/>
  <c r="N774" i="20"/>
  <c r="N770" i="20"/>
  <c r="N766" i="20"/>
  <c r="N762" i="20"/>
  <c r="N758" i="20"/>
  <c r="N754" i="20"/>
  <c r="N750" i="20"/>
  <c r="N746" i="20"/>
  <c r="N59" i="20"/>
  <c r="N55" i="20"/>
  <c r="N51" i="20"/>
  <c r="N47" i="20"/>
  <c r="N43" i="20"/>
  <c r="N39" i="20"/>
  <c r="N35" i="20"/>
  <c r="N31" i="20"/>
  <c r="N27" i="20"/>
  <c r="N23" i="20"/>
  <c r="N19" i="20"/>
  <c r="N15" i="20"/>
  <c r="N11" i="20"/>
  <c r="N7" i="20"/>
  <c r="N989" i="20"/>
  <c r="N985" i="20"/>
  <c r="N981" i="20"/>
  <c r="N977" i="20"/>
  <c r="N973" i="20"/>
  <c r="N969" i="20"/>
  <c r="N965" i="20"/>
  <c r="N961" i="20"/>
  <c r="N957" i="20"/>
  <c r="N953" i="20"/>
  <c r="N949" i="20"/>
  <c r="N945" i="20"/>
  <c r="N941" i="20"/>
  <c r="N937" i="20"/>
  <c r="N933" i="20"/>
  <c r="N929" i="20"/>
  <c r="N925" i="20"/>
  <c r="N921" i="20"/>
  <c r="N917" i="20"/>
  <c r="N913" i="20"/>
  <c r="N909" i="20"/>
  <c r="N905" i="20"/>
  <c r="N901" i="20"/>
  <c r="N897" i="20"/>
  <c r="N893" i="20"/>
  <c r="N889" i="20"/>
  <c r="N885" i="20"/>
  <c r="N881" i="20"/>
  <c r="N877" i="20"/>
  <c r="N873" i="20"/>
  <c r="N869" i="20"/>
  <c r="N865" i="20"/>
  <c r="N861" i="20"/>
  <c r="N857" i="20"/>
  <c r="N853" i="20"/>
  <c r="N849" i="20"/>
  <c r="N845" i="20"/>
  <c r="N841" i="20"/>
  <c r="N837" i="20"/>
  <c r="N833" i="20"/>
  <c r="N829" i="20"/>
  <c r="N825" i="20"/>
  <c r="N532" i="20"/>
  <c r="N528" i="20"/>
  <c r="N524" i="20"/>
  <c r="N520" i="20"/>
  <c r="N516" i="20"/>
  <c r="N512" i="20"/>
  <c r="N508" i="20"/>
  <c r="N504" i="20"/>
  <c r="N500" i="20"/>
  <c r="N496" i="20"/>
  <c r="N492" i="20"/>
  <c r="N488" i="20"/>
  <c r="N484" i="20"/>
  <c r="N480" i="20"/>
  <c r="N476" i="20"/>
  <c r="N472" i="20"/>
  <c r="N468" i="20"/>
  <c r="N464" i="20"/>
  <c r="N460" i="20"/>
  <c r="N456" i="20"/>
  <c r="N452" i="20"/>
  <c r="N448" i="20"/>
  <c r="N444" i="20"/>
  <c r="N440" i="20"/>
  <c r="N436" i="20"/>
  <c r="N432" i="20"/>
  <c r="N428" i="20"/>
  <c r="N424" i="20"/>
  <c r="N420" i="20"/>
  <c r="N416" i="20"/>
  <c r="N412" i="20"/>
  <c r="N408" i="20"/>
  <c r="N404" i="20"/>
  <c r="N400" i="20"/>
  <c r="N396" i="20"/>
  <c r="N392" i="20"/>
  <c r="N388" i="20"/>
  <c r="N384" i="20"/>
  <c r="N380" i="20"/>
  <c r="N376" i="20"/>
  <c r="N372" i="20"/>
  <c r="N368" i="20"/>
  <c r="N364" i="20"/>
  <c r="N360" i="20"/>
  <c r="N356" i="20"/>
  <c r="N352" i="20"/>
  <c r="N348" i="20"/>
  <c r="N344" i="20"/>
  <c r="N340" i="20"/>
  <c r="N336" i="20"/>
  <c r="N332" i="20"/>
  <c r="N328" i="20"/>
  <c r="N324" i="20"/>
  <c r="N320" i="20"/>
  <c r="N316" i="20"/>
  <c r="N312" i="20"/>
  <c r="N308" i="20"/>
  <c r="N304" i="20"/>
  <c r="N300" i="20"/>
  <c r="N296" i="20"/>
  <c r="N292" i="20"/>
  <c r="N288" i="20"/>
  <c r="N284" i="20"/>
  <c r="N280" i="20"/>
  <c r="N276" i="20"/>
  <c r="N272" i="20"/>
  <c r="N268" i="20"/>
  <c r="N264" i="20"/>
  <c r="N260" i="20"/>
  <c r="N256" i="20"/>
  <c r="N252" i="20"/>
  <c r="N248" i="20"/>
  <c r="N244" i="20"/>
  <c r="N240" i="20"/>
  <c r="N236" i="20"/>
  <c r="N232" i="20"/>
  <c r="N228" i="20"/>
  <c r="N224" i="20"/>
  <c r="N220" i="20"/>
  <c r="N216" i="20"/>
  <c r="N212" i="20"/>
  <c r="N208" i="20"/>
  <c r="N204" i="20"/>
  <c r="N200" i="20"/>
  <c r="N196" i="20"/>
  <c r="N192" i="20"/>
  <c r="N188" i="20"/>
  <c r="N184" i="20"/>
  <c r="N180" i="20"/>
  <c r="N176" i="20"/>
  <c r="N172" i="20"/>
  <c r="N168" i="20"/>
  <c r="N164" i="20"/>
  <c r="N160" i="20"/>
  <c r="N156" i="20"/>
  <c r="N152" i="20"/>
  <c r="N148" i="20"/>
  <c r="N144" i="20"/>
  <c r="N140" i="20"/>
  <c r="N136" i="20"/>
  <c r="N132" i="20"/>
  <c r="N128" i="20"/>
  <c r="N124" i="20"/>
  <c r="N120" i="20"/>
  <c r="N116" i="20"/>
  <c r="N112" i="20"/>
  <c r="N108" i="20"/>
  <c r="N104" i="20"/>
  <c r="N100" i="20"/>
  <c r="N96" i="20"/>
  <c r="N92" i="20"/>
  <c r="N88" i="20"/>
  <c r="N84" i="20"/>
  <c r="N80" i="20"/>
  <c r="N76" i="20"/>
  <c r="N72" i="20"/>
  <c r="N68" i="20"/>
  <c r="N64" i="20"/>
  <c r="N795" i="20"/>
  <c r="N791" i="20"/>
  <c r="N787" i="20"/>
  <c r="N783" i="20"/>
  <c r="N779" i="20"/>
  <c r="N775" i="20"/>
  <c r="N771" i="20"/>
  <c r="N767" i="20"/>
  <c r="N763" i="20"/>
  <c r="N759" i="20"/>
  <c r="N755" i="20"/>
  <c r="N751" i="20"/>
  <c r="N747" i="20"/>
  <c r="N743" i="20"/>
  <c r="N739" i="20"/>
  <c r="N735" i="20"/>
  <c r="N731" i="20"/>
  <c r="N727" i="20"/>
  <c r="N723" i="20"/>
  <c r="N719" i="20"/>
  <c r="N715" i="20"/>
  <c r="N711" i="20"/>
  <c r="N707" i="20"/>
  <c r="N703" i="20"/>
  <c r="N699" i="20"/>
  <c r="N695" i="20"/>
  <c r="N691" i="20"/>
  <c r="N687" i="20"/>
  <c r="N683" i="20"/>
  <c r="N679" i="20"/>
  <c r="N675" i="20"/>
  <c r="N671" i="20"/>
  <c r="N667" i="20"/>
  <c r="N663" i="20"/>
  <c r="N659" i="20"/>
  <c r="N655" i="20"/>
  <c r="N651" i="20"/>
  <c r="N647" i="20"/>
  <c r="N643" i="20"/>
  <c r="N639" i="20"/>
  <c r="N635" i="20"/>
  <c r="N631" i="20"/>
  <c r="N627" i="20"/>
  <c r="N623" i="20"/>
  <c r="N619" i="20"/>
  <c r="N615" i="20"/>
  <c r="N611" i="20"/>
  <c r="N607" i="20"/>
  <c r="N603" i="20"/>
  <c r="N599" i="20"/>
  <c r="N595" i="20"/>
  <c r="N591" i="20"/>
  <c r="N587" i="20"/>
  <c r="N583" i="20"/>
  <c r="N579" i="20"/>
  <c r="N575" i="20"/>
  <c r="N571" i="20"/>
  <c r="N567" i="20"/>
  <c r="N563" i="20"/>
  <c r="N559" i="20"/>
  <c r="N555" i="20"/>
  <c r="N551" i="20"/>
  <c r="N547" i="20"/>
  <c r="N543" i="20"/>
  <c r="N539" i="20"/>
  <c r="N535" i="20"/>
  <c r="N742" i="20"/>
  <c r="N738" i="20"/>
  <c r="N734" i="20"/>
  <c r="N730" i="20"/>
  <c r="N726" i="20"/>
  <c r="N722" i="20"/>
  <c r="N718" i="20"/>
  <c r="N714" i="20"/>
  <c r="N710" i="20"/>
  <c r="N706" i="20"/>
  <c r="N702" i="20"/>
  <c r="N698" i="20"/>
  <c r="N694" i="20"/>
  <c r="N690" i="20"/>
  <c r="N686" i="20"/>
  <c r="N682" i="20"/>
  <c r="N678" i="20"/>
  <c r="N674" i="20"/>
  <c r="N670" i="20"/>
  <c r="N666" i="20"/>
  <c r="N662" i="20"/>
  <c r="N658" i="20"/>
  <c r="N654" i="20"/>
  <c r="N650" i="20"/>
  <c r="N646" i="20"/>
  <c r="N642" i="20"/>
  <c r="N638" i="20"/>
  <c r="N634" i="20"/>
  <c r="N630" i="20"/>
  <c r="N626" i="20"/>
  <c r="N622" i="20"/>
  <c r="N618" i="20"/>
  <c r="N614" i="20"/>
  <c r="N610" i="20"/>
  <c r="N606" i="20"/>
  <c r="N602" i="20"/>
  <c r="N598" i="20"/>
  <c r="N594" i="20"/>
  <c r="N590" i="20"/>
  <c r="N586" i="20"/>
  <c r="N582" i="20"/>
  <c r="N578" i="20"/>
  <c r="N574" i="20"/>
  <c r="N570" i="20"/>
  <c r="N566" i="20"/>
  <c r="N562" i="20"/>
  <c r="N558" i="20"/>
  <c r="N554" i="20"/>
  <c r="N550" i="20"/>
  <c r="N546" i="20"/>
  <c r="N542" i="20"/>
  <c r="N538" i="20"/>
  <c r="N534" i="20"/>
  <c r="N530" i="20"/>
  <c r="N526" i="20"/>
  <c r="N522" i="20"/>
  <c r="N518" i="20"/>
  <c r="N514" i="20"/>
  <c r="N510" i="20"/>
  <c r="N506" i="20"/>
  <c r="N502" i="20"/>
  <c r="N498" i="20"/>
  <c r="N494" i="20"/>
  <c r="N490" i="20"/>
  <c r="N486" i="20"/>
  <c r="N482" i="20"/>
  <c r="N478" i="20"/>
  <c r="N474" i="20"/>
  <c r="N470" i="20"/>
  <c r="N466" i="20"/>
  <c r="N462" i="20"/>
  <c r="N458" i="20"/>
  <c r="N454" i="20"/>
  <c r="N450" i="20"/>
  <c r="N446" i="20"/>
  <c r="N442" i="20"/>
  <c r="N438" i="20"/>
  <c r="N434" i="20"/>
  <c r="N430" i="20"/>
  <c r="N426" i="20"/>
  <c r="N422" i="20"/>
  <c r="N418" i="20"/>
  <c r="N414" i="20"/>
  <c r="N410" i="20"/>
  <c r="N406" i="20"/>
  <c r="N402" i="20"/>
  <c r="N398" i="20"/>
  <c r="N394" i="20"/>
  <c r="N390" i="20"/>
  <c r="N386" i="20"/>
  <c r="N382" i="20"/>
  <c r="N378" i="20"/>
  <c r="N374" i="20"/>
  <c r="N370" i="20"/>
  <c r="N366" i="20"/>
  <c r="N362" i="20"/>
  <c r="N358" i="20"/>
  <c r="N354" i="20"/>
  <c r="N350" i="20"/>
  <c r="N346" i="20"/>
  <c r="N342" i="20"/>
  <c r="N338" i="20"/>
  <c r="N334" i="20"/>
  <c r="N330" i="20"/>
  <c r="N326" i="20"/>
  <c r="N322" i="20"/>
  <c r="N318" i="20"/>
  <c r="N314" i="20"/>
  <c r="N310" i="20"/>
  <c r="N306" i="20"/>
  <c r="N302" i="20"/>
  <c r="N298" i="20"/>
  <c r="N294" i="20"/>
  <c r="N290" i="20"/>
  <c r="N286" i="20"/>
  <c r="N282" i="20"/>
  <c r="N278" i="20"/>
  <c r="N274" i="20"/>
  <c r="N270" i="20"/>
  <c r="N266" i="20"/>
  <c r="N262" i="20"/>
  <c r="N258" i="20"/>
  <c r="N254" i="20"/>
  <c r="N250" i="20"/>
  <c r="N246" i="20"/>
  <c r="N242" i="20"/>
  <c r="N238" i="20"/>
  <c r="N234" i="20"/>
  <c r="N230" i="20"/>
  <c r="N226" i="20"/>
  <c r="N222" i="20"/>
  <c r="N218" i="20"/>
  <c r="N214" i="20"/>
  <c r="N210" i="20"/>
  <c r="N206" i="20"/>
  <c r="N202" i="20"/>
  <c r="N198" i="20"/>
  <c r="N194" i="20"/>
  <c r="N190" i="20"/>
  <c r="N186" i="20"/>
  <c r="N182" i="20"/>
  <c r="N178" i="20"/>
  <c r="N174" i="20"/>
  <c r="N170" i="20"/>
  <c r="N166" i="20"/>
  <c r="N162" i="20"/>
  <c r="N158" i="20"/>
  <c r="N154" i="20"/>
  <c r="N150" i="20"/>
  <c r="N146" i="20"/>
  <c r="N142" i="20"/>
  <c r="N138" i="20"/>
  <c r="N134" i="20"/>
  <c r="N130" i="20"/>
  <c r="N126" i="20"/>
  <c r="N122" i="20"/>
  <c r="N118" i="20"/>
  <c r="N114" i="20"/>
  <c r="N110" i="20"/>
  <c r="N106" i="20"/>
  <c r="N102" i="20"/>
  <c r="N98" i="20"/>
  <c r="N94" i="20"/>
  <c r="N90" i="20"/>
  <c r="N86" i="20"/>
  <c r="N82" i="20"/>
  <c r="N78" i="20"/>
  <c r="N74" i="20"/>
  <c r="N70" i="20"/>
  <c r="N66" i="20"/>
  <c r="N821" i="20"/>
  <c r="N817" i="20"/>
  <c r="N813" i="20"/>
  <c r="N809" i="20"/>
  <c r="N805" i="20"/>
  <c r="N801" i="20"/>
  <c r="N797" i="20"/>
  <c r="N793" i="20"/>
  <c r="N789" i="20"/>
  <c r="N785" i="20"/>
  <c r="N781" i="20"/>
  <c r="N777" i="20"/>
  <c r="N773" i="20"/>
  <c r="N769" i="20"/>
  <c r="N765" i="20"/>
  <c r="N761" i="20"/>
  <c r="N757" i="20"/>
  <c r="N753" i="20"/>
  <c r="N749" i="20"/>
  <c r="N745" i="20"/>
  <c r="N741" i="20"/>
  <c r="N737" i="20"/>
  <c r="N733" i="20"/>
  <c r="N729" i="20"/>
  <c r="N725" i="20"/>
  <c r="N721" i="20"/>
  <c r="N717" i="20"/>
  <c r="N713" i="20"/>
  <c r="N709" i="20"/>
  <c r="N705" i="20"/>
  <c r="N701" i="20"/>
  <c r="N697" i="20"/>
  <c r="N693" i="20"/>
  <c r="N689" i="20"/>
  <c r="N685" i="20"/>
  <c r="N681" i="20"/>
  <c r="N677" i="20"/>
  <c r="N673" i="20"/>
  <c r="N669" i="20"/>
  <c r="N665" i="20"/>
  <c r="N661" i="20"/>
  <c r="N657" i="20"/>
  <c r="N653" i="20"/>
  <c r="N649" i="20"/>
  <c r="N645" i="20"/>
  <c r="N641" i="20"/>
  <c r="N637" i="20"/>
  <c r="N633" i="20"/>
  <c r="N629" i="20"/>
  <c r="N625" i="20"/>
  <c r="N621" i="20"/>
  <c r="N617" i="20"/>
  <c r="N613" i="20"/>
  <c r="N609" i="20"/>
  <c r="N605" i="20"/>
  <c r="N601" i="20"/>
  <c r="N597" i="20"/>
  <c r="N593" i="20"/>
  <c r="N589" i="20"/>
  <c r="N585" i="20"/>
  <c r="N581" i="20"/>
  <c r="N577" i="20"/>
  <c r="N573" i="20"/>
  <c r="N569" i="20"/>
  <c r="N565" i="20"/>
  <c r="N561" i="20"/>
  <c r="N557" i="20"/>
  <c r="N553" i="20"/>
  <c r="N549" i="20"/>
  <c r="N545" i="20"/>
  <c r="N541" i="20"/>
  <c r="N537" i="20"/>
  <c r="N533" i="20"/>
  <c r="N529" i="20"/>
  <c r="N525" i="20"/>
  <c r="N521" i="20"/>
  <c r="N517" i="20"/>
  <c r="N513" i="20"/>
  <c r="N509" i="20"/>
  <c r="N505" i="20"/>
  <c r="N501" i="20"/>
  <c r="N497" i="20"/>
  <c r="N493" i="20"/>
  <c r="N489" i="20"/>
  <c r="N485" i="20"/>
  <c r="N481" i="20"/>
  <c r="N477" i="20"/>
  <c r="N473" i="20"/>
  <c r="N469" i="20"/>
  <c r="N465" i="20"/>
  <c r="N461" i="20"/>
  <c r="N457" i="20"/>
  <c r="N453" i="20"/>
  <c r="N449" i="20"/>
  <c r="N445" i="20"/>
  <c r="N441" i="20"/>
  <c r="N437" i="20"/>
  <c r="N433" i="20"/>
  <c r="N429" i="20"/>
  <c r="N425" i="20"/>
  <c r="N421" i="20"/>
  <c r="N417" i="20"/>
  <c r="N413" i="20"/>
  <c r="N409" i="20"/>
  <c r="N405" i="20"/>
  <c r="N401" i="20"/>
  <c r="N397" i="20"/>
  <c r="N393" i="20"/>
  <c r="N389" i="20"/>
  <c r="N385" i="20"/>
  <c r="N381" i="20"/>
  <c r="N377" i="20"/>
  <c r="N373" i="20"/>
  <c r="N369" i="20"/>
  <c r="N365" i="20"/>
  <c r="N361" i="20"/>
  <c r="N357" i="20"/>
  <c r="N353" i="20"/>
  <c r="N349" i="20"/>
  <c r="N345" i="20"/>
  <c r="N341" i="20"/>
  <c r="N337" i="20"/>
  <c r="N333" i="20"/>
  <c r="N329" i="20"/>
  <c r="N325" i="20"/>
  <c r="N321" i="20"/>
  <c r="N317" i="20"/>
  <c r="N313" i="20"/>
  <c r="N309" i="20"/>
  <c r="N305" i="20"/>
  <c r="N301" i="20"/>
  <c r="N297" i="20"/>
  <c r="N293" i="20"/>
  <c r="N289" i="20"/>
  <c r="N285" i="20"/>
  <c r="N281" i="20"/>
  <c r="N277" i="20"/>
  <c r="N273" i="20"/>
  <c r="N269" i="20"/>
  <c r="N265" i="20"/>
  <c r="N261" i="20"/>
  <c r="N257" i="20"/>
  <c r="N253" i="20"/>
  <c r="N249" i="20"/>
  <c r="N245" i="20"/>
  <c r="N241" i="20"/>
  <c r="N237" i="20"/>
  <c r="N233" i="20"/>
  <c r="N229" i="20"/>
  <c r="N225" i="20"/>
  <c r="N221" i="20"/>
  <c r="N217" i="20"/>
  <c r="N213" i="20"/>
  <c r="N209" i="20"/>
  <c r="N205" i="20"/>
  <c r="N201" i="20"/>
  <c r="N197" i="20"/>
  <c r="N193" i="20"/>
  <c r="N189" i="20"/>
  <c r="N185" i="20"/>
  <c r="N181" i="20"/>
  <c r="N177" i="20"/>
  <c r="N173" i="20"/>
  <c r="N169" i="20"/>
  <c r="N165" i="20"/>
  <c r="N161" i="20"/>
  <c r="N157" i="20"/>
  <c r="N153" i="20"/>
  <c r="N149" i="20"/>
  <c r="N145" i="20"/>
  <c r="N141" i="20"/>
  <c r="N137" i="20"/>
  <c r="N133" i="20"/>
  <c r="N129" i="20"/>
  <c r="N125" i="20"/>
  <c r="N121" i="20"/>
  <c r="N117" i="20"/>
  <c r="N113" i="20"/>
  <c r="N109" i="20"/>
  <c r="N105" i="20"/>
  <c r="N101" i="20"/>
  <c r="N97" i="20"/>
  <c r="N93" i="20"/>
  <c r="N89" i="20"/>
  <c r="N85" i="20"/>
  <c r="N81" i="20"/>
  <c r="N77" i="20"/>
  <c r="N73" i="20"/>
  <c r="N69" i="20"/>
  <c r="N65" i="20"/>
  <c r="N1305" i="20"/>
  <c r="N1011" i="20"/>
  <c r="N1561" i="20"/>
  <c r="N1433" i="20"/>
  <c r="N1369" i="20"/>
  <c r="N1337" i="20"/>
  <c r="N1321" i="20"/>
  <c r="N1313" i="20"/>
  <c r="N1309" i="20"/>
  <c r="N1307" i="20"/>
  <c r="N1304" i="20"/>
  <c r="N1593" i="20"/>
  <c r="N1577" i="20"/>
  <c r="N1569" i="20"/>
  <c r="N1565" i="20"/>
  <c r="N1563" i="20"/>
  <c r="N1560" i="20"/>
  <c r="N1141" i="20"/>
  <c r="N1077" i="20"/>
  <c r="N1043" i="20"/>
  <c r="N1027" i="20"/>
  <c r="N1019" i="20"/>
  <c r="N1015" i="20"/>
  <c r="N1013" i="20"/>
  <c r="N1010" i="20"/>
  <c r="N1497" i="20"/>
  <c r="N1465" i="20"/>
  <c r="N1449" i="20"/>
  <c r="N1441" i="20"/>
  <c r="N1437" i="20"/>
  <c r="N1435" i="20"/>
  <c r="N1432" i="20"/>
  <c r="N1241" i="20"/>
  <c r="N1205" i="20"/>
  <c r="N1197" i="20"/>
  <c r="N1189" i="20"/>
  <c r="N1181" i="20"/>
  <c r="N1173" i="20"/>
  <c r="N1157" i="20"/>
  <c r="N1149" i="20"/>
  <c r="N1145" i="20"/>
  <c r="N1143" i="20"/>
  <c r="N1140" i="20"/>
  <c r="N1529" i="20"/>
  <c r="N1513" i="20"/>
  <c r="N1505" i="20"/>
  <c r="N1501" i="20"/>
  <c r="N1499" i="20"/>
  <c r="N1496" i="20"/>
  <c r="N1401" i="20"/>
  <c r="N1385" i="20"/>
  <c r="N1377" i="20"/>
  <c r="N1373" i="20"/>
  <c r="N1371" i="20"/>
  <c r="N1368" i="20"/>
  <c r="N1273" i="20"/>
  <c r="N1257" i="20"/>
  <c r="N1249" i="20"/>
  <c r="N1245" i="20"/>
  <c r="N1243" i="20"/>
  <c r="N1240" i="20"/>
  <c r="N1109" i="20"/>
  <c r="N1093" i="20"/>
  <c r="N1085" i="20"/>
  <c r="N1081" i="20"/>
  <c r="N1079" i="20"/>
  <c r="N1076" i="20"/>
  <c r="N1601" i="20"/>
  <c r="N1597" i="20"/>
  <c r="N1595" i="20"/>
  <c r="N1592" i="20"/>
  <c r="N1545" i="20"/>
  <c r="N1537" i="20"/>
  <c r="N1533" i="20"/>
  <c r="N1531" i="20"/>
  <c r="N1528" i="20"/>
  <c r="N1481" i="20"/>
  <c r="N1473" i="20"/>
  <c r="N1469" i="20"/>
  <c r="N1467" i="20"/>
  <c r="N1464" i="20"/>
  <c r="N1417" i="20"/>
  <c r="N1409" i="20"/>
  <c r="N1405" i="20"/>
  <c r="N1403" i="20"/>
  <c r="N1400" i="20"/>
  <c r="N1353" i="20"/>
  <c r="N1345" i="20"/>
  <c r="N1341" i="20"/>
  <c r="N1339" i="20"/>
  <c r="N1336" i="20"/>
  <c r="N1289" i="20"/>
  <c r="N1281" i="20"/>
  <c r="N1277" i="20"/>
  <c r="N1275" i="20"/>
  <c r="N1272" i="20"/>
  <c r="N1221" i="20"/>
  <c r="N1213" i="20"/>
  <c r="N1209" i="20"/>
  <c r="N1207" i="20"/>
  <c r="N1125" i="20"/>
  <c r="N1117" i="20"/>
  <c r="N1113" i="20"/>
  <c r="N1111" i="20"/>
  <c r="N1108" i="20"/>
  <c r="N1061" i="20"/>
  <c r="N1053" i="20"/>
  <c r="N1049" i="20"/>
  <c r="N1047" i="20"/>
  <c r="N1042" i="20"/>
  <c r="N995" i="20"/>
  <c r="N1585" i="20"/>
  <c r="N1581" i="20"/>
  <c r="N1579" i="20"/>
  <c r="N1576" i="20"/>
  <c r="N1553" i="20"/>
  <c r="N1549" i="20"/>
  <c r="N1547" i="20"/>
  <c r="N1544" i="20"/>
  <c r="N1521" i="20"/>
  <c r="N1517" i="20"/>
  <c r="N1515" i="20"/>
  <c r="N1512" i="20"/>
  <c r="N1489" i="20"/>
  <c r="N1485" i="20"/>
  <c r="N1483" i="20"/>
  <c r="N1480" i="20"/>
  <c r="N1457" i="20"/>
  <c r="N1453" i="20"/>
  <c r="N1451" i="20"/>
  <c r="N1448" i="20"/>
  <c r="N1425" i="20"/>
  <c r="N1421" i="20"/>
  <c r="N1419" i="20"/>
  <c r="N1416" i="20"/>
  <c r="N1393" i="20"/>
  <c r="N1389" i="20"/>
  <c r="N1387" i="20"/>
  <c r="N1384" i="20"/>
  <c r="N1361" i="20"/>
  <c r="N1357" i="20"/>
  <c r="N1355" i="20"/>
  <c r="N1352" i="20"/>
  <c r="N1329" i="20"/>
  <c r="N1325" i="20"/>
  <c r="N1323" i="20"/>
  <c r="N1320" i="20"/>
  <c r="N1297" i="20"/>
  <c r="N1293" i="20"/>
  <c r="N1291" i="20"/>
  <c r="N1288" i="20"/>
  <c r="N1265" i="20"/>
  <c r="N1261" i="20"/>
  <c r="N1259" i="20"/>
  <c r="N1256" i="20"/>
  <c r="N1229" i="20"/>
  <c r="N1225" i="20"/>
  <c r="N1223" i="20"/>
  <c r="N1220" i="20"/>
  <c r="N1193" i="20"/>
  <c r="N1191" i="20"/>
  <c r="N1188" i="20"/>
  <c r="N1204" i="20"/>
  <c r="N1177" i="20"/>
  <c r="N1175" i="20"/>
  <c r="N1172" i="20"/>
  <c r="N1165" i="20"/>
  <c r="N1161" i="20"/>
  <c r="N1159" i="20"/>
  <c r="N1156" i="20"/>
  <c r="N1133" i="20"/>
  <c r="N1129" i="20"/>
  <c r="N1127" i="20"/>
  <c r="N1124" i="20"/>
  <c r="N1101" i="20"/>
  <c r="N1097" i="20"/>
  <c r="N1095" i="20"/>
  <c r="N1092" i="20"/>
  <c r="N1069" i="20"/>
  <c r="N1065" i="20"/>
  <c r="N1063" i="20"/>
  <c r="N1060" i="20"/>
  <c r="N1035" i="20"/>
  <c r="N1031" i="20"/>
  <c r="N1029" i="20"/>
  <c r="N1026" i="20"/>
  <c r="N1003" i="20"/>
  <c r="N999" i="20"/>
  <c r="N997" i="20"/>
  <c r="N994" i="20"/>
  <c r="N1600" i="20"/>
  <c r="N1589" i="20"/>
  <c r="N1587" i="20"/>
  <c r="N1584" i="20"/>
  <c r="N1573" i="20"/>
  <c r="N1571" i="20"/>
  <c r="N1568" i="20"/>
  <c r="N1557" i="20"/>
  <c r="N1555" i="20"/>
  <c r="N1552" i="20"/>
  <c r="N1541" i="20"/>
  <c r="N1539" i="20"/>
  <c r="N1536" i="20"/>
  <c r="N1525" i="20"/>
  <c r="N1523" i="20"/>
  <c r="N1520" i="20"/>
  <c r="N1509" i="20"/>
  <c r="N1507" i="20"/>
  <c r="N1504" i="20"/>
  <c r="N1493" i="20"/>
  <c r="N1491" i="20"/>
  <c r="N1488" i="20"/>
  <c r="N1477" i="20"/>
  <c r="N1475" i="20"/>
  <c r="N1472" i="20"/>
  <c r="N1461" i="20"/>
  <c r="N1459" i="20"/>
  <c r="N1456" i="20"/>
  <c r="N1445" i="20"/>
  <c r="N1443" i="20"/>
  <c r="N1440" i="20"/>
  <c r="N1429" i="20"/>
  <c r="N1427" i="20"/>
  <c r="N1424" i="20"/>
  <c r="N1413" i="20"/>
  <c r="N1411" i="20"/>
  <c r="N1408" i="20"/>
  <c r="N1397" i="20"/>
  <c r="N1395" i="20"/>
  <c r="N1392" i="20"/>
  <c r="N1381" i="20"/>
  <c r="N1379" i="20"/>
  <c r="N1376" i="20"/>
  <c r="N1365" i="20"/>
  <c r="N1363" i="20"/>
  <c r="N1360" i="20"/>
  <c r="N1349" i="20"/>
  <c r="N1347" i="20"/>
  <c r="N1344" i="20"/>
  <c r="N1333" i="20"/>
  <c r="N1331" i="20"/>
  <c r="N1328" i="20"/>
  <c r="N1317" i="20"/>
  <c r="N1315" i="20"/>
  <c r="N1312" i="20"/>
  <c r="N1301" i="20"/>
  <c r="N1299" i="20"/>
  <c r="N1296" i="20"/>
  <c r="N1285" i="20"/>
  <c r="N1283" i="20"/>
  <c r="N1280" i="20"/>
  <c r="N1269" i="20"/>
  <c r="N1267" i="20"/>
  <c r="N1264" i="20"/>
  <c r="N1253" i="20"/>
  <c r="N1251" i="20"/>
  <c r="N1248" i="20"/>
  <c r="N1237" i="20"/>
  <c r="N1235" i="20"/>
  <c r="N1233" i="20"/>
  <c r="N1231" i="20"/>
  <c r="N1228" i="20"/>
  <c r="N1217" i="20"/>
  <c r="N1215" i="20"/>
  <c r="N1212" i="20"/>
  <c r="N1201" i="20"/>
  <c r="N1199" i="20"/>
  <c r="N1196" i="20"/>
  <c r="N1185" i="20"/>
  <c r="N1183" i="20"/>
  <c r="N1180" i="20"/>
  <c r="N1169" i="20"/>
  <c r="N1167" i="20"/>
  <c r="N1164" i="20"/>
  <c r="N1153" i="20"/>
  <c r="N1151" i="20"/>
  <c r="N1148" i="20"/>
  <c r="N1137" i="20"/>
  <c r="N1135" i="20"/>
  <c r="N1132" i="20"/>
  <c r="N1121" i="20"/>
  <c r="N1119" i="20"/>
  <c r="N1116" i="20"/>
  <c r="N1105" i="20"/>
  <c r="N1103" i="20"/>
  <c r="N1100" i="20"/>
  <c r="N1089" i="20"/>
  <c r="N1087" i="20"/>
  <c r="N1084" i="20"/>
  <c r="N1073" i="20"/>
  <c r="N1071" i="20"/>
  <c r="N1068" i="20"/>
  <c r="N1057" i="20"/>
  <c r="N1055" i="20"/>
  <c r="N1052" i="20"/>
  <c r="N1039" i="20"/>
  <c r="N1037" i="20"/>
  <c r="N1034" i="20"/>
  <c r="N1023" i="20"/>
  <c r="N1021" i="20"/>
  <c r="N1018" i="20"/>
  <c r="N1007" i="20"/>
  <c r="N1005" i="20"/>
  <c r="N1002" i="20"/>
  <c r="N1599" i="20"/>
  <c r="N1596" i="20"/>
  <c r="N1591" i="20"/>
  <c r="N1588" i="20"/>
  <c r="N1583" i="20"/>
  <c r="N1580" i="20"/>
  <c r="N1575" i="20"/>
  <c r="N1572" i="20"/>
  <c r="N1567" i="20"/>
  <c r="N1564" i="20"/>
  <c r="N1559" i="20"/>
  <c r="N1556" i="20"/>
  <c r="N1551" i="20"/>
  <c r="N1548" i="20"/>
  <c r="N1543" i="20"/>
  <c r="N1540" i="20"/>
  <c r="N1535" i="20"/>
  <c r="N1532" i="20"/>
  <c r="N1527" i="20"/>
  <c r="N1524" i="20"/>
  <c r="N1519" i="20"/>
  <c r="N1516" i="20"/>
  <c r="N1511" i="20"/>
  <c r="N1508" i="20"/>
  <c r="N1503" i="20"/>
  <c r="N1500" i="20"/>
  <c r="N1495" i="20"/>
  <c r="N1492" i="20"/>
  <c r="N1487" i="20"/>
  <c r="N1484" i="20"/>
  <c r="N1479" i="20"/>
  <c r="N1476" i="20"/>
  <c r="N1471" i="20"/>
  <c r="N1468" i="20"/>
  <c r="N1463" i="20"/>
  <c r="N1460" i="20"/>
  <c r="N1455" i="20"/>
  <c r="N1452" i="20"/>
  <c r="N1447" i="20"/>
  <c r="N1444" i="20"/>
  <c r="N1439" i="20"/>
  <c r="N1436" i="20"/>
  <c r="N1431" i="20"/>
  <c r="N1428" i="20"/>
  <c r="N1423" i="20"/>
  <c r="N1420" i="20"/>
  <c r="N1415" i="20"/>
  <c r="N1412" i="20"/>
  <c r="N1407" i="20"/>
  <c r="N1404" i="20"/>
  <c r="N1399" i="20"/>
  <c r="N1396" i="20"/>
  <c r="N1391" i="20"/>
  <c r="N1388" i="20"/>
  <c r="N1383" i="20"/>
  <c r="N1380" i="20"/>
  <c r="N1375" i="20"/>
  <c r="N1372" i="20"/>
  <c r="N1367" i="20"/>
  <c r="N1364" i="20"/>
  <c r="N1359" i="20"/>
  <c r="N1356" i="20"/>
  <c r="N1351" i="20"/>
  <c r="N1348" i="20"/>
  <c r="N1343" i="20"/>
  <c r="N1340" i="20"/>
  <c r="N1335" i="20"/>
  <c r="N1332" i="20"/>
  <c r="N1327" i="20"/>
  <c r="N1324" i="20"/>
  <c r="N1319" i="20"/>
  <c r="N1316" i="20"/>
  <c r="N1311" i="20"/>
  <c r="N1308" i="20"/>
  <c r="N1303" i="20"/>
  <c r="N1300" i="20"/>
  <c r="N1295" i="20"/>
  <c r="N1292" i="20"/>
  <c r="N1287" i="20"/>
  <c r="N1284" i="20"/>
  <c r="N1279" i="20"/>
  <c r="N1276" i="20"/>
  <c r="N1271" i="20"/>
  <c r="N1268" i="20"/>
  <c r="N1263" i="20"/>
  <c r="N1260" i="20"/>
  <c r="N1255" i="20"/>
  <c r="N1252" i="20"/>
  <c r="N1247" i="20"/>
  <c r="N1244" i="20"/>
  <c r="N1239" i="20"/>
  <c r="N1236" i="20"/>
  <c r="N1232" i="20"/>
  <c r="N1227" i="20"/>
  <c r="N1224" i="20"/>
  <c r="N1219" i="20"/>
  <c r="N1216" i="20"/>
  <c r="N1211" i="20"/>
  <c r="N1208" i="20"/>
  <c r="N1203" i="20"/>
  <c r="N1200" i="20"/>
  <c r="N1195" i="20"/>
  <c r="N1192" i="20"/>
  <c r="N1187" i="20"/>
  <c r="N1184" i="20"/>
  <c r="N1179" i="20"/>
  <c r="N1176" i="20"/>
  <c r="N1171" i="20"/>
  <c r="N1168" i="20"/>
  <c r="N1163" i="20"/>
  <c r="N1160" i="20"/>
  <c r="N1155" i="20"/>
  <c r="N1152" i="20"/>
  <c r="N1147" i="20"/>
  <c r="N1144" i="20"/>
  <c r="N1139" i="20"/>
  <c r="N1136" i="20"/>
  <c r="N1131" i="20"/>
  <c r="N1128" i="20"/>
  <c r="N1123" i="20"/>
  <c r="N1120" i="20"/>
  <c r="N1115" i="20"/>
  <c r="N1112" i="20"/>
  <c r="N1107" i="20"/>
  <c r="N1104" i="20"/>
  <c r="N1099" i="20"/>
  <c r="N1096" i="20"/>
  <c r="N1091" i="20"/>
  <c r="N1088" i="20"/>
  <c r="N1083" i="20"/>
  <c r="N1080" i="20"/>
  <c r="N1075" i="20"/>
  <c r="N1072" i="20"/>
  <c r="N1067" i="20"/>
  <c r="N1064" i="20"/>
  <c r="N1059" i="20"/>
  <c r="N1056" i="20"/>
  <c r="N1051" i="20"/>
  <c r="N1048" i="20"/>
  <c r="N1041" i="20"/>
  <c r="N1038" i="20"/>
  <c r="N1033" i="20"/>
  <c r="N1030" i="20"/>
  <c r="N1025" i="20"/>
  <c r="N1022" i="20"/>
  <c r="N1017" i="20"/>
  <c r="N1014" i="20"/>
  <c r="N1009" i="20"/>
  <c r="N1006" i="20"/>
  <c r="N1001" i="20"/>
  <c r="N998" i="20"/>
  <c r="N993" i="20"/>
  <c r="N1602" i="20"/>
  <c r="N1598" i="20"/>
  <c r="N1594" i="20"/>
  <c r="N1590" i="20"/>
  <c r="N1586" i="20"/>
  <c r="N1582" i="20"/>
  <c r="N1578" i="20"/>
  <c r="N1574" i="20"/>
  <c r="N1570" i="20"/>
  <c r="N1566" i="20"/>
  <c r="N1562" i="20"/>
  <c r="N1558" i="20"/>
  <c r="N1554" i="20"/>
  <c r="N1550" i="20"/>
  <c r="N1546" i="20"/>
  <c r="N1542" i="20"/>
  <c r="N1538" i="20"/>
  <c r="N1534" i="20"/>
  <c r="N1530" i="20"/>
  <c r="N1526" i="20"/>
  <c r="N1522" i="20"/>
  <c r="N1518" i="20"/>
  <c r="N1514" i="20"/>
  <c r="N1510" i="20"/>
  <c r="N1506" i="20"/>
  <c r="N1502" i="20"/>
  <c r="N1498" i="20"/>
  <c r="N1494" i="20"/>
  <c r="N1490" i="20"/>
  <c r="N1486" i="20"/>
  <c r="N1482" i="20"/>
  <c r="N1478" i="20"/>
  <c r="N1474" i="20"/>
  <c r="N1470" i="20"/>
  <c r="N1466" i="20"/>
  <c r="N1462" i="20"/>
  <c r="N1458" i="20"/>
  <c r="N1454" i="20"/>
  <c r="N1450" i="20"/>
  <c r="N1446" i="20"/>
  <c r="N1442" i="20"/>
  <c r="N1438" i="20"/>
  <c r="N1434" i="20"/>
  <c r="N1430" i="20"/>
  <c r="N1426" i="20"/>
  <c r="N1422" i="20"/>
  <c r="N1418" i="20"/>
  <c r="N1414" i="20"/>
  <c r="N1410" i="20"/>
  <c r="N1406" i="20"/>
  <c r="N1402" i="20"/>
  <c r="N1398" i="20"/>
  <c r="N1394" i="20"/>
  <c r="N1390" i="20"/>
  <c r="N1386" i="20"/>
  <c r="N1382" i="20"/>
  <c r="N1378" i="20"/>
  <c r="N1374" i="20"/>
  <c r="N1370" i="20"/>
  <c r="N1366" i="20"/>
  <c r="N1362" i="20"/>
  <c r="N1358" i="20"/>
  <c r="N1354" i="20"/>
  <c r="N1350" i="20"/>
  <c r="N1346" i="20"/>
  <c r="N1342" i="20"/>
  <c r="N1338" i="20"/>
  <c r="N1334" i="20"/>
  <c r="N1330" i="20"/>
  <c r="N1326" i="20"/>
  <c r="N1322" i="20"/>
  <c r="N1318" i="20"/>
  <c r="N1314" i="20"/>
  <c r="N1310" i="20"/>
  <c r="N1306" i="20"/>
  <c r="N1302" i="20"/>
  <c r="N1298" i="20"/>
  <c r="N1294" i="20"/>
  <c r="N1290" i="20"/>
  <c r="N1286" i="20"/>
  <c r="N1282" i="20"/>
  <c r="N1278" i="20"/>
  <c r="N1274" i="20"/>
  <c r="N1270" i="20"/>
  <c r="N1266" i="20"/>
  <c r="N1262" i="20"/>
  <c r="N1258" i="20"/>
  <c r="N1254" i="20"/>
  <c r="N1250" i="20"/>
  <c r="N1246" i="20"/>
  <c r="N1242" i="20"/>
  <c r="N1238" i="20"/>
  <c r="N1234" i="20"/>
  <c r="N1230" i="20"/>
  <c r="N1226" i="20"/>
  <c r="N1222" i="20"/>
  <c r="N1218" i="20"/>
  <c r="N1214" i="20"/>
  <c r="N1210" i="20"/>
  <c r="N1206" i="20"/>
  <c r="N1202" i="20"/>
  <c r="N1198" i="20"/>
  <c r="N1194" i="20"/>
  <c r="N1190" i="20"/>
  <c r="N1186" i="20"/>
  <c r="N1182" i="20"/>
  <c r="N1178" i="20"/>
  <c r="N1174" i="20"/>
  <c r="N1170" i="20"/>
  <c r="N1166" i="20"/>
  <c r="N1162" i="20"/>
  <c r="N1158" i="20"/>
  <c r="N1154" i="20"/>
  <c r="N1150" i="20"/>
  <c r="N1146" i="20"/>
  <c r="N1142" i="20"/>
  <c r="N1138" i="20"/>
  <c r="N1134" i="20"/>
  <c r="N1130" i="20"/>
  <c r="N1126" i="20"/>
  <c r="N1122" i="20"/>
  <c r="N1118" i="20"/>
  <c r="N1114" i="20"/>
  <c r="N1110" i="20"/>
  <c r="N1106" i="20"/>
  <c r="N1102" i="20"/>
  <c r="N1098" i="20"/>
  <c r="N1094" i="20"/>
  <c r="N1090" i="20"/>
  <c r="N1086" i="20"/>
  <c r="N1082" i="20"/>
  <c r="N1078" i="20"/>
  <c r="N1074" i="20"/>
  <c r="N1070" i="20"/>
  <c r="N1066" i="20"/>
  <c r="N1062" i="20"/>
  <c r="N1058" i="20"/>
  <c r="N1054" i="20"/>
  <c r="N1050" i="20"/>
  <c r="N1046" i="20"/>
  <c r="N1045" i="20"/>
  <c r="N1044" i="20"/>
  <c r="N1040" i="20"/>
  <c r="N1036" i="20"/>
  <c r="N1032" i="20"/>
  <c r="N1028" i="20"/>
  <c r="N1024" i="20"/>
  <c r="N1020" i="20"/>
  <c r="N1016" i="20"/>
  <c r="N1012" i="20"/>
  <c r="N1008" i="20"/>
  <c r="N1004" i="20"/>
  <c r="N1000" i="20"/>
  <c r="N996" i="20"/>
  <c r="AL6" i="20" l="1"/>
  <c r="AL7" i="20"/>
  <c r="AL8" i="20"/>
  <c r="AL9" i="20"/>
  <c r="AL10" i="20"/>
  <c r="AL11" i="20"/>
  <c r="AL12" i="20"/>
  <c r="AL13" i="20"/>
  <c r="AL14" i="20"/>
  <c r="AL15" i="20"/>
  <c r="AL16" i="20"/>
  <c r="AL17" i="20"/>
  <c r="AL18" i="20"/>
  <c r="AL19" i="20"/>
  <c r="AL20" i="20"/>
  <c r="AL21" i="20"/>
  <c r="AL22" i="20"/>
  <c r="AL23" i="20"/>
  <c r="AL24" i="20"/>
  <c r="AL25" i="20"/>
  <c r="AL26" i="20"/>
  <c r="AL27" i="20"/>
  <c r="AL28" i="20"/>
  <c r="AL29" i="20"/>
  <c r="AL30" i="20"/>
  <c r="AL31" i="20"/>
  <c r="AL32" i="20"/>
  <c r="AL33" i="20"/>
  <c r="AL34" i="20"/>
  <c r="AL35" i="20"/>
  <c r="AL36" i="20"/>
  <c r="AL37" i="20"/>
  <c r="AL38" i="20"/>
  <c r="AL39" i="20"/>
  <c r="AL40" i="20"/>
  <c r="AL41" i="20"/>
  <c r="AL42" i="20"/>
  <c r="AL43" i="20"/>
  <c r="AL44" i="20"/>
  <c r="AL45" i="20"/>
  <c r="AL46" i="20"/>
  <c r="AL47" i="20"/>
  <c r="AL48" i="20"/>
  <c r="AL49" i="20"/>
  <c r="AL50" i="20"/>
  <c r="AL51" i="20"/>
  <c r="AL52" i="20"/>
  <c r="AL53" i="20"/>
  <c r="AL54" i="20"/>
  <c r="AL55" i="20"/>
  <c r="AL56" i="20"/>
  <c r="AL57" i="20"/>
  <c r="AL58" i="20"/>
  <c r="AL59" i="20"/>
  <c r="AL60" i="20"/>
  <c r="AL61" i="20"/>
  <c r="AL62" i="20"/>
  <c r="AL63" i="20"/>
  <c r="AL64" i="20"/>
  <c r="AL65" i="20"/>
  <c r="AL66" i="20"/>
  <c r="AL67" i="20"/>
  <c r="AL68" i="20"/>
  <c r="AL69" i="20"/>
  <c r="AL70" i="20"/>
  <c r="AL71" i="20"/>
  <c r="AL72" i="20"/>
  <c r="AL73" i="20"/>
  <c r="AL74" i="20"/>
  <c r="AL75" i="20"/>
  <c r="AL76" i="20"/>
  <c r="AL77" i="20"/>
  <c r="AL78" i="20"/>
  <c r="AL79" i="20"/>
  <c r="AL80" i="20"/>
  <c r="AL81" i="20"/>
  <c r="AL82" i="20"/>
  <c r="AL83" i="20"/>
  <c r="AL84" i="20"/>
  <c r="AL85" i="20"/>
  <c r="AL86" i="20"/>
  <c r="AL87" i="20"/>
  <c r="AL88" i="20"/>
  <c r="AL89" i="20"/>
  <c r="AL90" i="20"/>
  <c r="AL91" i="20"/>
  <c r="AL92" i="20"/>
  <c r="AL93" i="20"/>
  <c r="AL94" i="20"/>
  <c r="AL95" i="20"/>
  <c r="AL96" i="20"/>
  <c r="AL97" i="20"/>
  <c r="AL98" i="20"/>
  <c r="AL99" i="20"/>
  <c r="AL100" i="20"/>
  <c r="AL101" i="20"/>
  <c r="AL102" i="20"/>
  <c r="AL103" i="20"/>
  <c r="AL104" i="20"/>
  <c r="AL105" i="20"/>
  <c r="AL106" i="20"/>
  <c r="AL107" i="20"/>
  <c r="AL108" i="20"/>
  <c r="AL109" i="20"/>
  <c r="AL110" i="20"/>
  <c r="AL111" i="20"/>
  <c r="AL112" i="20"/>
  <c r="AL113" i="20"/>
  <c r="AL114" i="20"/>
  <c r="AL115" i="20"/>
  <c r="AL116" i="20"/>
  <c r="AL117" i="20"/>
  <c r="AL118" i="20"/>
  <c r="AL119" i="20"/>
  <c r="AL120" i="20"/>
  <c r="AL121" i="20"/>
  <c r="AL122" i="20"/>
  <c r="AL123" i="20"/>
  <c r="AL124" i="20"/>
  <c r="AL125" i="20"/>
  <c r="AL126" i="20"/>
  <c r="AL127" i="20"/>
  <c r="AL128" i="20"/>
  <c r="AL129" i="20"/>
  <c r="AL130" i="20"/>
  <c r="AL131" i="20"/>
  <c r="AL132" i="20"/>
  <c r="AL133" i="20"/>
  <c r="AL134" i="20"/>
  <c r="AL135" i="20"/>
  <c r="AL136" i="20"/>
  <c r="AL137" i="20"/>
  <c r="AL138" i="20"/>
  <c r="AL139" i="20"/>
  <c r="AL140" i="20"/>
  <c r="AL141" i="20"/>
  <c r="AL142" i="20"/>
  <c r="AL143" i="20"/>
  <c r="AL144" i="20"/>
  <c r="AL145" i="20"/>
  <c r="AL146" i="20"/>
  <c r="AL147" i="20"/>
  <c r="AL148" i="20"/>
  <c r="AL149" i="20"/>
  <c r="AL150" i="20"/>
  <c r="AL151" i="20"/>
  <c r="AL152" i="20"/>
  <c r="AL153" i="20"/>
  <c r="AL154" i="20"/>
  <c r="AL155" i="20"/>
  <c r="AL156" i="20"/>
  <c r="AL157" i="20"/>
  <c r="AL158" i="20"/>
  <c r="AL159" i="20"/>
  <c r="AL160" i="20"/>
  <c r="AL161" i="20"/>
  <c r="AL162" i="20"/>
  <c r="AL163" i="20"/>
  <c r="AL164" i="20"/>
  <c r="AL165" i="20"/>
  <c r="AL166" i="20"/>
  <c r="AL167" i="20"/>
  <c r="AL168" i="20"/>
  <c r="AL169" i="20"/>
  <c r="AL170" i="20"/>
  <c r="AL171" i="20"/>
  <c r="AL172" i="20"/>
  <c r="AL173" i="20"/>
  <c r="AL174" i="20"/>
  <c r="AL175" i="20"/>
  <c r="AL176" i="20"/>
  <c r="AL177" i="20"/>
  <c r="AL178" i="20"/>
  <c r="AL179" i="20"/>
  <c r="AL180" i="20"/>
  <c r="AL181" i="20"/>
  <c r="AL182" i="20"/>
  <c r="AL183" i="20"/>
  <c r="AL184" i="20"/>
  <c r="AL185" i="20"/>
  <c r="AL186" i="20"/>
  <c r="AL187" i="20"/>
  <c r="AL188" i="20"/>
  <c r="AL189" i="20"/>
  <c r="AL190" i="20"/>
  <c r="AL191" i="20"/>
  <c r="AL192" i="20"/>
  <c r="AL193" i="20"/>
  <c r="AL194" i="20"/>
  <c r="AL195" i="20"/>
  <c r="AL196" i="20"/>
  <c r="AL197" i="20"/>
  <c r="AL198" i="20"/>
  <c r="AL199" i="20"/>
  <c r="AL200" i="20"/>
  <c r="AL201" i="20"/>
  <c r="AL202" i="20"/>
  <c r="AL203" i="20"/>
  <c r="AL204" i="20"/>
  <c r="AL205" i="20"/>
  <c r="AL206" i="20"/>
  <c r="AL207" i="20"/>
  <c r="AL208" i="20"/>
  <c r="AL209" i="20"/>
  <c r="AL210" i="20"/>
  <c r="AL211" i="20"/>
  <c r="AL212" i="20"/>
  <c r="AL213" i="20"/>
  <c r="AL214" i="20"/>
  <c r="AL215" i="20"/>
  <c r="AL216" i="20"/>
  <c r="AL217" i="20"/>
  <c r="AL218" i="20"/>
  <c r="AL219" i="20"/>
  <c r="AL220" i="20"/>
  <c r="AL221" i="20"/>
  <c r="AL222" i="20"/>
  <c r="AL223" i="20"/>
  <c r="AL224" i="20"/>
  <c r="AL225" i="20"/>
  <c r="AL226" i="20"/>
  <c r="AL227" i="20"/>
  <c r="AL228" i="20"/>
  <c r="AL229" i="20"/>
  <c r="AL230" i="20"/>
  <c r="AL231" i="20"/>
  <c r="AL232" i="20"/>
  <c r="AL233" i="20"/>
  <c r="AL234" i="20"/>
  <c r="AL235" i="20"/>
  <c r="AL236" i="20"/>
  <c r="AL237" i="20"/>
  <c r="AL238" i="20"/>
  <c r="AL239" i="20"/>
  <c r="AL240" i="20"/>
  <c r="AL241" i="20"/>
  <c r="AL242" i="20"/>
  <c r="AL243" i="20"/>
  <c r="AL244" i="20"/>
  <c r="AL245" i="20"/>
  <c r="AL246" i="20"/>
  <c r="AL247" i="20"/>
  <c r="AL248" i="20"/>
  <c r="AL249" i="20"/>
  <c r="AL250" i="20"/>
  <c r="AL251" i="20"/>
  <c r="AL252" i="20"/>
  <c r="AL253" i="20"/>
  <c r="AL254" i="20"/>
  <c r="AL255" i="20"/>
  <c r="AL256" i="20"/>
  <c r="AL257" i="20"/>
  <c r="AL258" i="20"/>
  <c r="AL259" i="20"/>
  <c r="AL260" i="20"/>
  <c r="AL261" i="20"/>
  <c r="AL262" i="20"/>
  <c r="AL263" i="20"/>
  <c r="AL264" i="20"/>
  <c r="AL265" i="20"/>
  <c r="AL266" i="20"/>
  <c r="AL267" i="20"/>
  <c r="AL268" i="20"/>
  <c r="AL269" i="20"/>
  <c r="AL270" i="20"/>
  <c r="AL271" i="20"/>
  <c r="AL272" i="20"/>
  <c r="AL273" i="20"/>
  <c r="AL274" i="20"/>
  <c r="AL275" i="20"/>
  <c r="AL276" i="20"/>
  <c r="AL277" i="20"/>
  <c r="AL278" i="20"/>
  <c r="AL279" i="20"/>
  <c r="AL280" i="20"/>
  <c r="AL281" i="20"/>
  <c r="AL282" i="20"/>
  <c r="AL283" i="20"/>
  <c r="AL284" i="20"/>
  <c r="AL285" i="20"/>
  <c r="AL286" i="20"/>
  <c r="AL287" i="20"/>
  <c r="AL288" i="20"/>
  <c r="AL289" i="20"/>
  <c r="AL290" i="20"/>
  <c r="AL291" i="20"/>
  <c r="AL292" i="20"/>
  <c r="AL293" i="20"/>
  <c r="AL294" i="20"/>
  <c r="AL295" i="20"/>
  <c r="AL296" i="20"/>
  <c r="AL297" i="20"/>
  <c r="AL298" i="20"/>
  <c r="AL299" i="20"/>
  <c r="AL300" i="20"/>
  <c r="AL301" i="20"/>
  <c r="AL302" i="20"/>
  <c r="AL303" i="20"/>
  <c r="AL304" i="20"/>
  <c r="AL305" i="20"/>
  <c r="AL306" i="20"/>
  <c r="AL307" i="20"/>
  <c r="AL308" i="20"/>
  <c r="AL309" i="20"/>
  <c r="AL310" i="20"/>
  <c r="AL311" i="20"/>
  <c r="AL312" i="20"/>
  <c r="AL313" i="20"/>
  <c r="AL314" i="20"/>
  <c r="AL315" i="20"/>
  <c r="AL316" i="20"/>
  <c r="AL317" i="20"/>
  <c r="AL318" i="20"/>
  <c r="AL319" i="20"/>
  <c r="AL320" i="20"/>
  <c r="AL321" i="20"/>
  <c r="AL322" i="20"/>
  <c r="AL323" i="20"/>
  <c r="AL324" i="20"/>
  <c r="AL325" i="20"/>
  <c r="AL326" i="20"/>
  <c r="AL327" i="20"/>
  <c r="AL328" i="20"/>
  <c r="AL329" i="20"/>
  <c r="AL330" i="20"/>
  <c r="AL331" i="20"/>
  <c r="AL332" i="20"/>
  <c r="AL333" i="20"/>
  <c r="AL334" i="20"/>
  <c r="AL335" i="20"/>
  <c r="AL336" i="20"/>
  <c r="AL337" i="20"/>
  <c r="AL338" i="20"/>
  <c r="AL339" i="20"/>
  <c r="AL340" i="20"/>
  <c r="AL341" i="20"/>
  <c r="AL342" i="20"/>
  <c r="AL343" i="20"/>
  <c r="AL344" i="20"/>
  <c r="AL345" i="20"/>
  <c r="AL346" i="20"/>
  <c r="AL347" i="20"/>
  <c r="AL348" i="20"/>
  <c r="AL349" i="20"/>
  <c r="AL350" i="20"/>
  <c r="AL351" i="20"/>
  <c r="AL352" i="20"/>
  <c r="AL353" i="20"/>
  <c r="AL354" i="20"/>
  <c r="AL355" i="20"/>
  <c r="AL356" i="20"/>
  <c r="AL357" i="20"/>
  <c r="AL358" i="20"/>
  <c r="AL359" i="20"/>
  <c r="AL360" i="20"/>
  <c r="AL361" i="20"/>
  <c r="AL362" i="20"/>
  <c r="AL363" i="20"/>
  <c r="AL364" i="20"/>
  <c r="AL365" i="20"/>
  <c r="AL366" i="20"/>
  <c r="AL367" i="20"/>
  <c r="AL368" i="20"/>
  <c r="AL369" i="20"/>
  <c r="AL370" i="20"/>
  <c r="AL371" i="20"/>
  <c r="AL372" i="20"/>
  <c r="AL373" i="20"/>
  <c r="AL374" i="20"/>
  <c r="AL375" i="20"/>
  <c r="AL376" i="20"/>
  <c r="AL377" i="20"/>
  <c r="AL378" i="20"/>
  <c r="AL379" i="20"/>
  <c r="AL380" i="20"/>
  <c r="AL381" i="20"/>
  <c r="AL382" i="20"/>
  <c r="AL383" i="20"/>
  <c r="AL384" i="20"/>
  <c r="AL385" i="20"/>
  <c r="AL386" i="20"/>
  <c r="AL387" i="20"/>
  <c r="AL388" i="20"/>
  <c r="AL389" i="20"/>
  <c r="AL390" i="20"/>
  <c r="AL391" i="20"/>
  <c r="AL392" i="20"/>
  <c r="AL393" i="20"/>
  <c r="AL394" i="20"/>
  <c r="AL395" i="20"/>
  <c r="AL396" i="20"/>
  <c r="AL397" i="20"/>
  <c r="AL398" i="20"/>
  <c r="AL399" i="20"/>
  <c r="AL400" i="20"/>
  <c r="AL401" i="20"/>
  <c r="AL402" i="20"/>
  <c r="AL403" i="20"/>
  <c r="AL404" i="20"/>
  <c r="AL405" i="20"/>
  <c r="AL406" i="20"/>
  <c r="AL407" i="20"/>
  <c r="AL408" i="20"/>
  <c r="AL409" i="20"/>
  <c r="AL410" i="20"/>
  <c r="AL411" i="20"/>
  <c r="AL412" i="20"/>
  <c r="AL413" i="20"/>
  <c r="AL414" i="20"/>
  <c r="AL415" i="20"/>
  <c r="AL416" i="20"/>
  <c r="AL417" i="20"/>
  <c r="AL418" i="20"/>
  <c r="AL419" i="20"/>
  <c r="AL420" i="20"/>
  <c r="AL421" i="20"/>
  <c r="AL422" i="20"/>
  <c r="AL423" i="20"/>
  <c r="AL424" i="20"/>
  <c r="AL425" i="20"/>
  <c r="AL426" i="20"/>
  <c r="AL427" i="20"/>
  <c r="AL428" i="20"/>
  <c r="AL429" i="20"/>
  <c r="AL430" i="20"/>
  <c r="AL431" i="20"/>
  <c r="AL432" i="20"/>
  <c r="AL433" i="20"/>
  <c r="AL434" i="20"/>
  <c r="AL435" i="20"/>
  <c r="AL436" i="20"/>
  <c r="AL437" i="20"/>
  <c r="AL438" i="20"/>
  <c r="AL439" i="20"/>
  <c r="AL440" i="20"/>
  <c r="AL441" i="20"/>
  <c r="AL442" i="20"/>
  <c r="AL443" i="20"/>
  <c r="AL444" i="20"/>
  <c r="AL445" i="20"/>
  <c r="AL446" i="20"/>
  <c r="AL447" i="20"/>
  <c r="AL448" i="20"/>
  <c r="AL449" i="20"/>
  <c r="AL450" i="20"/>
  <c r="AL451" i="20"/>
  <c r="AL452" i="20"/>
  <c r="AL453" i="20"/>
  <c r="AL454" i="20"/>
  <c r="AL455" i="20"/>
  <c r="AL456" i="20"/>
  <c r="AL457" i="20"/>
  <c r="AL458" i="20"/>
  <c r="AL459" i="20"/>
  <c r="AL460" i="20"/>
  <c r="AL461" i="20"/>
  <c r="AL462" i="20"/>
  <c r="AL463" i="20"/>
  <c r="AL464" i="20"/>
  <c r="AL465" i="20"/>
  <c r="AL466" i="20"/>
  <c r="AL467" i="20"/>
  <c r="AL468" i="20"/>
  <c r="AL469" i="20"/>
  <c r="AL470" i="20"/>
  <c r="AL471" i="20"/>
  <c r="AL472" i="20"/>
  <c r="AL473" i="20"/>
  <c r="AL474" i="20"/>
  <c r="AL475" i="20"/>
  <c r="AL476" i="20"/>
  <c r="AL477" i="20"/>
  <c r="AL478" i="20"/>
  <c r="AL479" i="20"/>
  <c r="AL480" i="20"/>
  <c r="AL481" i="20"/>
  <c r="AL482" i="20"/>
  <c r="AL483" i="20"/>
  <c r="AL484" i="20"/>
  <c r="AL485" i="20"/>
  <c r="AL486" i="20"/>
  <c r="AL487" i="20"/>
  <c r="AL488" i="20"/>
  <c r="AL489" i="20"/>
  <c r="AL490" i="20"/>
  <c r="AL491" i="20"/>
  <c r="AL492" i="20"/>
  <c r="AL493" i="20"/>
  <c r="AL494" i="20"/>
  <c r="AL495" i="20"/>
  <c r="AL496" i="20"/>
  <c r="AL497" i="20"/>
  <c r="AL498" i="20"/>
  <c r="AL499" i="20"/>
  <c r="AL500" i="20"/>
  <c r="AL501" i="20"/>
  <c r="AL502" i="20"/>
  <c r="AL503" i="20"/>
  <c r="AL504" i="20"/>
  <c r="AL505" i="20"/>
  <c r="AL506" i="20"/>
  <c r="AL507" i="20"/>
  <c r="AL508" i="20"/>
  <c r="AL509" i="20"/>
  <c r="AL510" i="20"/>
  <c r="AL511" i="20"/>
  <c r="AL512" i="20"/>
  <c r="AL513" i="20"/>
  <c r="AL514" i="20"/>
  <c r="AL515" i="20"/>
  <c r="AL516" i="20"/>
  <c r="AL517" i="20"/>
  <c r="AL518" i="20"/>
  <c r="AL519" i="20"/>
  <c r="AL520" i="20"/>
  <c r="AL521" i="20"/>
  <c r="AL522" i="20"/>
  <c r="AL523" i="20"/>
  <c r="AL524" i="20"/>
  <c r="AL525" i="20"/>
  <c r="AL526" i="20"/>
  <c r="AL527" i="20"/>
  <c r="AL528" i="20"/>
  <c r="AL529" i="20"/>
  <c r="AL530" i="20"/>
  <c r="AL531" i="20"/>
  <c r="AL532" i="20"/>
  <c r="AL533" i="20"/>
  <c r="AL534" i="20"/>
  <c r="AL535" i="20"/>
  <c r="AL536" i="20"/>
  <c r="AL537" i="20"/>
  <c r="AL538" i="20"/>
  <c r="AL539" i="20"/>
  <c r="AL540" i="20"/>
  <c r="AL541" i="20"/>
  <c r="AL542" i="20"/>
  <c r="AL543" i="20"/>
  <c r="AL544" i="20"/>
  <c r="AL545" i="20"/>
  <c r="AL546" i="20"/>
  <c r="AL547" i="20"/>
  <c r="AL548" i="20"/>
  <c r="AL549" i="20"/>
  <c r="AL550" i="20"/>
  <c r="AL551" i="20"/>
  <c r="AL552" i="20"/>
  <c r="AL553" i="20"/>
  <c r="AL554" i="20"/>
  <c r="AL555" i="20"/>
  <c r="AL556" i="20"/>
  <c r="AL557" i="20"/>
  <c r="AL558" i="20"/>
  <c r="AL559" i="20"/>
  <c r="AL560" i="20"/>
  <c r="AL561" i="20"/>
  <c r="AL562" i="20"/>
  <c r="AL563" i="20"/>
  <c r="AL564" i="20"/>
  <c r="AL565" i="20"/>
  <c r="AL566" i="20"/>
  <c r="AL567" i="20"/>
  <c r="AL568" i="20"/>
  <c r="AL569" i="20"/>
  <c r="AL570" i="20"/>
  <c r="AL571" i="20"/>
  <c r="AL572" i="20"/>
  <c r="AL573" i="20"/>
  <c r="AL574" i="20"/>
  <c r="AL575" i="20"/>
  <c r="AL576" i="20"/>
  <c r="AL577" i="20"/>
  <c r="AL578" i="20"/>
  <c r="AL579" i="20"/>
  <c r="AL580" i="20"/>
  <c r="AL581" i="20"/>
  <c r="AL582" i="20"/>
  <c r="AL583" i="20"/>
  <c r="AL584" i="20"/>
  <c r="AL585" i="20"/>
  <c r="AL586" i="20"/>
  <c r="AL587" i="20"/>
  <c r="AL588" i="20"/>
  <c r="AL589" i="20"/>
  <c r="AL590" i="20"/>
  <c r="AL591" i="20"/>
  <c r="AL592" i="20"/>
  <c r="AL593" i="20"/>
  <c r="AL594" i="20"/>
  <c r="AL595" i="20"/>
  <c r="AL596" i="20"/>
  <c r="AL597" i="20"/>
  <c r="AL598" i="20"/>
  <c r="AL599" i="20"/>
  <c r="AL600" i="20"/>
  <c r="AL601" i="20"/>
  <c r="AL602" i="20"/>
  <c r="AL603" i="20"/>
  <c r="AL604" i="20"/>
  <c r="AL605" i="20"/>
  <c r="AL606" i="20"/>
  <c r="AL607" i="20"/>
  <c r="AL608" i="20"/>
  <c r="AL609" i="20"/>
  <c r="AL610" i="20"/>
  <c r="AL611" i="20"/>
  <c r="AL612" i="20"/>
  <c r="AL613" i="20"/>
  <c r="AL614" i="20"/>
  <c r="AL615" i="20"/>
  <c r="AL616" i="20"/>
  <c r="AL617" i="20"/>
  <c r="AL618" i="20"/>
  <c r="AL619" i="20"/>
  <c r="AL620" i="20"/>
  <c r="AL621" i="20"/>
  <c r="AL622" i="20"/>
  <c r="AL623" i="20"/>
  <c r="AL624" i="20"/>
  <c r="AL625" i="20"/>
  <c r="AL626" i="20"/>
  <c r="AL627" i="20"/>
  <c r="AL628" i="20"/>
  <c r="AL629" i="20"/>
  <c r="AL630" i="20"/>
  <c r="AL631" i="20"/>
  <c r="AL632" i="20"/>
  <c r="AL633" i="20"/>
  <c r="AL634" i="20"/>
  <c r="AL635" i="20"/>
  <c r="AL636" i="20"/>
  <c r="AL637" i="20"/>
  <c r="AL638" i="20"/>
  <c r="AL639" i="20"/>
  <c r="AL640" i="20"/>
  <c r="AL641" i="20"/>
  <c r="AL642" i="20"/>
  <c r="AL643" i="20"/>
  <c r="AL644" i="20"/>
  <c r="AL645" i="20"/>
  <c r="AL646" i="20"/>
  <c r="AL647" i="20"/>
  <c r="AL648" i="20"/>
  <c r="AL649" i="20"/>
  <c r="AL650" i="20"/>
  <c r="AL651" i="20"/>
  <c r="AL652" i="20"/>
  <c r="AL653" i="20"/>
  <c r="AL654" i="20"/>
  <c r="AL655" i="20"/>
  <c r="AL656" i="20"/>
  <c r="AL657" i="20"/>
  <c r="AL658" i="20"/>
  <c r="AL659" i="20"/>
  <c r="AL660" i="20"/>
  <c r="AL661" i="20"/>
  <c r="AL662" i="20"/>
  <c r="AL663" i="20"/>
  <c r="AL664" i="20"/>
  <c r="AL665" i="20"/>
  <c r="AL666" i="20"/>
  <c r="AL667" i="20"/>
  <c r="AL668" i="20"/>
  <c r="AL669" i="20"/>
  <c r="AL670" i="20"/>
  <c r="AL671" i="20"/>
  <c r="AL672" i="20"/>
  <c r="AL673" i="20"/>
  <c r="AL674" i="20"/>
  <c r="AL675" i="20"/>
  <c r="AL676" i="20"/>
  <c r="AL677" i="20"/>
  <c r="AL678" i="20"/>
  <c r="AL679" i="20"/>
  <c r="AL680" i="20"/>
  <c r="AL681" i="20"/>
  <c r="AL682" i="20"/>
  <c r="AL683" i="20"/>
  <c r="AL684" i="20"/>
  <c r="AL685" i="20"/>
  <c r="AL686" i="20"/>
  <c r="AL687" i="20"/>
  <c r="AL688" i="20"/>
  <c r="AL689" i="20"/>
  <c r="AL690" i="20"/>
  <c r="AL691" i="20"/>
  <c r="AL692" i="20"/>
  <c r="AL693" i="20"/>
  <c r="AL694" i="20"/>
  <c r="AL695" i="20"/>
  <c r="AL696" i="20"/>
  <c r="AL697" i="20"/>
  <c r="AL698" i="20"/>
  <c r="AL699" i="20"/>
  <c r="AL700" i="20"/>
  <c r="AL701" i="20"/>
  <c r="AL702" i="20"/>
  <c r="AL703" i="20"/>
  <c r="AL704" i="20"/>
  <c r="AL705" i="20"/>
  <c r="AL706" i="20"/>
  <c r="AL707" i="20"/>
  <c r="AL708" i="20"/>
  <c r="AL709" i="20"/>
  <c r="AL710" i="20"/>
  <c r="AL711" i="20"/>
  <c r="AL712" i="20"/>
  <c r="AL713" i="20"/>
  <c r="AL714" i="20"/>
  <c r="AL715" i="20"/>
  <c r="AL716" i="20"/>
  <c r="AL717" i="20"/>
  <c r="AL718" i="20"/>
  <c r="AL719" i="20"/>
  <c r="AL720" i="20"/>
  <c r="AL721" i="20"/>
  <c r="AL722" i="20"/>
  <c r="AL723" i="20"/>
  <c r="AL724" i="20"/>
  <c r="AL725" i="20"/>
  <c r="AL726" i="20"/>
  <c r="AL727" i="20"/>
  <c r="AL728" i="20"/>
  <c r="AL729" i="20"/>
  <c r="AL730" i="20"/>
  <c r="AL731" i="20"/>
  <c r="AL732" i="20"/>
  <c r="AL733" i="20"/>
  <c r="AL734" i="20"/>
  <c r="AL735" i="20"/>
  <c r="AL736" i="20"/>
  <c r="AL737" i="20"/>
  <c r="AL738" i="20"/>
  <c r="AL739" i="20"/>
  <c r="AL740" i="20"/>
  <c r="AL741" i="20"/>
  <c r="AL742" i="20"/>
  <c r="AL743" i="20"/>
  <c r="AL744" i="20"/>
  <c r="AL745" i="20"/>
  <c r="AL746" i="20"/>
  <c r="AL747" i="20"/>
  <c r="AL748" i="20"/>
  <c r="AL749" i="20"/>
  <c r="AL750" i="20"/>
  <c r="AL751" i="20"/>
  <c r="AL752" i="20"/>
  <c r="AL753" i="20"/>
  <c r="AL754" i="20"/>
  <c r="AL755" i="20"/>
  <c r="AL756" i="20"/>
  <c r="AL757" i="20"/>
  <c r="AL758" i="20"/>
  <c r="AL759" i="20"/>
  <c r="AL760" i="20"/>
  <c r="AL761" i="20"/>
  <c r="AL762" i="20"/>
  <c r="AL763" i="20"/>
  <c r="AL764" i="20"/>
  <c r="AL765" i="20"/>
  <c r="AL766" i="20"/>
  <c r="AL767" i="20"/>
  <c r="AL768" i="20"/>
  <c r="AL769" i="20"/>
  <c r="AL770" i="20"/>
  <c r="AL771" i="20"/>
  <c r="AL772" i="20"/>
  <c r="AL773" i="20"/>
  <c r="AL774" i="20"/>
  <c r="AL775" i="20"/>
  <c r="AL776" i="20"/>
  <c r="AL777" i="20"/>
  <c r="AL778" i="20"/>
  <c r="AL779" i="20"/>
  <c r="AL780" i="20"/>
  <c r="AL781" i="20"/>
  <c r="AL782" i="20"/>
  <c r="AL783" i="20"/>
  <c r="AL784" i="20"/>
  <c r="AL785" i="20"/>
  <c r="AL786" i="20"/>
  <c r="AL787" i="20"/>
  <c r="AL788" i="20"/>
  <c r="AL789" i="20"/>
  <c r="AL790" i="20"/>
  <c r="AL791" i="20"/>
  <c r="AL792" i="20"/>
  <c r="AL793" i="20"/>
  <c r="AL794" i="20"/>
  <c r="AL795" i="20"/>
  <c r="AL796" i="20"/>
  <c r="AL797" i="20"/>
  <c r="AL798" i="20"/>
  <c r="AL799" i="20"/>
  <c r="AL800" i="20"/>
  <c r="AL801" i="20"/>
  <c r="AL802" i="20"/>
  <c r="AL803" i="20"/>
  <c r="AL804" i="20"/>
  <c r="AL805" i="20"/>
  <c r="AL806" i="20"/>
  <c r="AL807" i="20"/>
  <c r="AL808" i="20"/>
  <c r="AL809" i="20"/>
  <c r="AL810" i="20"/>
  <c r="AL811" i="20"/>
  <c r="AL812" i="20"/>
  <c r="AL813" i="20"/>
  <c r="AL814" i="20"/>
  <c r="AL815" i="20"/>
  <c r="AL816" i="20"/>
  <c r="AL817" i="20"/>
  <c r="AL818" i="20"/>
  <c r="AL819" i="20"/>
  <c r="AL820" i="20"/>
  <c r="AL821" i="20"/>
  <c r="AL822" i="20"/>
  <c r="AL823" i="20"/>
  <c r="AL824" i="20"/>
  <c r="AL825" i="20"/>
  <c r="AL826" i="20"/>
  <c r="AL827" i="20"/>
  <c r="AL828" i="20"/>
  <c r="AL829" i="20"/>
  <c r="AL830" i="20"/>
  <c r="AL831" i="20"/>
  <c r="AL832" i="20"/>
  <c r="AL833" i="20"/>
  <c r="AL834" i="20"/>
  <c r="AL835" i="20"/>
  <c r="AL836" i="20"/>
  <c r="AL837" i="20"/>
  <c r="AL838" i="20"/>
  <c r="AL839" i="20"/>
  <c r="AL840" i="20"/>
  <c r="AL841" i="20"/>
  <c r="AL842" i="20"/>
  <c r="AL843" i="20"/>
  <c r="AL844" i="20"/>
  <c r="AL845" i="20"/>
  <c r="AL846" i="20"/>
  <c r="AL847" i="20"/>
  <c r="AL848" i="20"/>
  <c r="AL849" i="20"/>
  <c r="AL850" i="20"/>
  <c r="AL851" i="20"/>
  <c r="AL852" i="20"/>
  <c r="AL853" i="20"/>
  <c r="AL854" i="20"/>
  <c r="AL855" i="20"/>
  <c r="AL856" i="20"/>
  <c r="AL857" i="20"/>
  <c r="AL858" i="20"/>
  <c r="AL859" i="20"/>
  <c r="AL860" i="20"/>
  <c r="AL861" i="20"/>
  <c r="AL862" i="20"/>
  <c r="AL863" i="20"/>
  <c r="AL864" i="20"/>
  <c r="AL865" i="20"/>
  <c r="AL866" i="20"/>
  <c r="AL867" i="20"/>
  <c r="AL868" i="20"/>
  <c r="AL869" i="20"/>
  <c r="AL870" i="20"/>
  <c r="AL871" i="20"/>
  <c r="AL872" i="20"/>
  <c r="AL873" i="20"/>
  <c r="AL874" i="20"/>
  <c r="AL875" i="20"/>
  <c r="AL876" i="20"/>
  <c r="AL877" i="20"/>
  <c r="AL878" i="20"/>
  <c r="AL879" i="20"/>
  <c r="AL880" i="20"/>
  <c r="AL881" i="20"/>
  <c r="AL882" i="20"/>
  <c r="AL883" i="20"/>
  <c r="AL884" i="20"/>
  <c r="AL885" i="20"/>
  <c r="AL886" i="20"/>
  <c r="AL887" i="20"/>
  <c r="AL888" i="20"/>
  <c r="AL889" i="20"/>
  <c r="AL890" i="20"/>
  <c r="AL891" i="20"/>
  <c r="AL892" i="20"/>
  <c r="AL893" i="20"/>
  <c r="AL894" i="20"/>
  <c r="AL895" i="20"/>
  <c r="AL896" i="20"/>
  <c r="AL897" i="20"/>
  <c r="AL898" i="20"/>
  <c r="AL899" i="20"/>
  <c r="AL900" i="20"/>
  <c r="AL901" i="20"/>
  <c r="AL902" i="20"/>
  <c r="AL903" i="20"/>
  <c r="AL904" i="20"/>
  <c r="AL905" i="20"/>
  <c r="AL906" i="20"/>
  <c r="AL907" i="20"/>
  <c r="AL908" i="20"/>
  <c r="AL909" i="20"/>
  <c r="AL910" i="20"/>
  <c r="AL911" i="20"/>
  <c r="AL912" i="20"/>
  <c r="AL913" i="20"/>
  <c r="AL914" i="20"/>
  <c r="AL915" i="20"/>
  <c r="AL916" i="20"/>
  <c r="AL917" i="20"/>
  <c r="AL918" i="20"/>
  <c r="AL919" i="20"/>
  <c r="AL920" i="20"/>
  <c r="AL921" i="20"/>
  <c r="AL922" i="20"/>
  <c r="AL923" i="20"/>
  <c r="AL924" i="20"/>
  <c r="AL925" i="20"/>
  <c r="AL926" i="20"/>
  <c r="AL927" i="20"/>
  <c r="AL928" i="20"/>
  <c r="AL929" i="20"/>
  <c r="AL930" i="20"/>
  <c r="AL931" i="20"/>
  <c r="AL932" i="20"/>
  <c r="AL933" i="20"/>
  <c r="AL934" i="20"/>
  <c r="AL935" i="20"/>
  <c r="AL936" i="20"/>
  <c r="AL937" i="20"/>
  <c r="AL938" i="20"/>
  <c r="AL939" i="20"/>
  <c r="AL940" i="20"/>
  <c r="AL941" i="20"/>
  <c r="AL942" i="20"/>
  <c r="AL943" i="20"/>
  <c r="AL944" i="20"/>
  <c r="AL945" i="20"/>
  <c r="AL946" i="20"/>
  <c r="AL947" i="20"/>
  <c r="AL948" i="20"/>
  <c r="AL949" i="20"/>
  <c r="AL950" i="20"/>
  <c r="AL951" i="20"/>
  <c r="AL952" i="20"/>
  <c r="AL953" i="20"/>
  <c r="AL954" i="20"/>
  <c r="AL955" i="20"/>
  <c r="AL956" i="20"/>
  <c r="AL957" i="20"/>
  <c r="AL958" i="20"/>
  <c r="AL959" i="20"/>
  <c r="AL960" i="20"/>
  <c r="AL961" i="20"/>
  <c r="AL962" i="20"/>
  <c r="AL963" i="20"/>
  <c r="AL964" i="20"/>
  <c r="AL965" i="20"/>
  <c r="AL966" i="20"/>
  <c r="AL967" i="20"/>
  <c r="AL968" i="20"/>
  <c r="AL969" i="20"/>
  <c r="AL970" i="20"/>
  <c r="AL971" i="20"/>
  <c r="AL972" i="20"/>
  <c r="AL973" i="20"/>
  <c r="AL974" i="20"/>
  <c r="AL975" i="20"/>
  <c r="AL976" i="20"/>
  <c r="AL977" i="20"/>
  <c r="AL978" i="20"/>
  <c r="AL979" i="20"/>
  <c r="AL980" i="20"/>
  <c r="AL981" i="20"/>
  <c r="AL982" i="20"/>
  <c r="AL983" i="20"/>
  <c r="AL984" i="20"/>
  <c r="AL985" i="20"/>
  <c r="AL986" i="20"/>
  <c r="AL987" i="20"/>
  <c r="AL988" i="20"/>
  <c r="AL989" i="20"/>
  <c r="AL990" i="20"/>
  <c r="AL991" i="20"/>
  <c r="AL992" i="20"/>
  <c r="AL993" i="20"/>
  <c r="AL994" i="20"/>
  <c r="AL995" i="20"/>
  <c r="AL996" i="20"/>
  <c r="AL997" i="20"/>
  <c r="AL998" i="20"/>
  <c r="AL999" i="20"/>
  <c r="AL1000" i="20"/>
  <c r="AL1001" i="20"/>
  <c r="AL1002" i="20"/>
  <c r="AL1003" i="20"/>
  <c r="AL1004" i="20"/>
  <c r="AL1005" i="20"/>
  <c r="AL1006" i="20"/>
  <c r="AL1007" i="20"/>
  <c r="AL1008" i="20"/>
  <c r="AL1009" i="20"/>
  <c r="AL1010" i="20"/>
  <c r="AL1011" i="20"/>
  <c r="AL1012" i="20"/>
  <c r="AL1013" i="20"/>
  <c r="AL1014" i="20"/>
  <c r="AL1015" i="20"/>
  <c r="AL1016" i="20"/>
  <c r="AL1017" i="20"/>
  <c r="AL1018" i="20"/>
  <c r="AL1019" i="20"/>
  <c r="AL1020" i="20"/>
  <c r="AL1021" i="20"/>
  <c r="AL1022" i="20"/>
  <c r="AL1023" i="20"/>
  <c r="AL1024" i="20"/>
  <c r="AL1025" i="20"/>
  <c r="AL1026" i="20"/>
  <c r="AL1027" i="20"/>
  <c r="AL1028" i="20"/>
  <c r="AL1029" i="20"/>
  <c r="AL1030" i="20"/>
  <c r="AL1031" i="20"/>
  <c r="AL1032" i="20"/>
  <c r="AL1033" i="20"/>
  <c r="AL1034" i="20"/>
  <c r="AL1035" i="20"/>
  <c r="AL1036" i="20"/>
  <c r="AL1037" i="20"/>
  <c r="AL1038" i="20"/>
  <c r="AL1039" i="20"/>
  <c r="AL1040" i="20"/>
  <c r="AL1041" i="20"/>
  <c r="AL1042" i="20"/>
  <c r="AL1043" i="20"/>
  <c r="AL1044" i="20"/>
  <c r="AL1045" i="20"/>
  <c r="AL1046" i="20"/>
  <c r="AL1047" i="20"/>
  <c r="AL1048" i="20"/>
  <c r="AL1049" i="20"/>
  <c r="AL1050" i="20"/>
  <c r="AL1051" i="20"/>
  <c r="AL1052" i="20"/>
  <c r="AL1053" i="20"/>
  <c r="AL1054" i="20"/>
  <c r="AL1055" i="20"/>
  <c r="AL1056" i="20"/>
  <c r="AL1057" i="20"/>
  <c r="AL1058" i="20"/>
  <c r="AL1059" i="20"/>
  <c r="AL1060" i="20"/>
  <c r="AL1061" i="20"/>
  <c r="AL1062" i="20"/>
  <c r="AL1063" i="20"/>
  <c r="AL1064" i="20"/>
  <c r="AL1065" i="20"/>
  <c r="AL1066" i="20"/>
  <c r="AL1067" i="20"/>
  <c r="AL1068" i="20"/>
  <c r="AL1069" i="20"/>
  <c r="AL1070" i="20"/>
  <c r="AL1071" i="20"/>
  <c r="AL1072" i="20"/>
  <c r="AL1073" i="20"/>
  <c r="AL1074" i="20"/>
  <c r="AL1075" i="20"/>
  <c r="AL1076" i="20"/>
  <c r="AL1077" i="20"/>
  <c r="AL1078" i="20"/>
  <c r="AL1079" i="20"/>
  <c r="AL1080" i="20"/>
  <c r="AL1081" i="20"/>
  <c r="AL1082" i="20"/>
  <c r="AL1083" i="20"/>
  <c r="AL1084" i="20"/>
  <c r="AL1085" i="20"/>
  <c r="AL1086" i="20"/>
  <c r="AL1087" i="20"/>
  <c r="AL1088" i="20"/>
  <c r="AL1089" i="20"/>
  <c r="AL1090" i="20"/>
  <c r="AL1091" i="20"/>
  <c r="AL1092" i="20"/>
  <c r="AL1093" i="20"/>
  <c r="AL1094" i="20"/>
  <c r="AL1095" i="20"/>
  <c r="AL1096" i="20"/>
  <c r="AL1097" i="20"/>
  <c r="AL1098" i="20"/>
  <c r="AL1099" i="20"/>
  <c r="AL1100" i="20"/>
  <c r="AL1101" i="20"/>
  <c r="AL1102" i="20"/>
  <c r="AL1103" i="20"/>
  <c r="AL1104" i="20"/>
  <c r="AL1105" i="20"/>
  <c r="AL1106" i="20"/>
  <c r="AL1107" i="20"/>
  <c r="AL1108" i="20"/>
  <c r="AL1109" i="20"/>
  <c r="AL1110" i="20"/>
  <c r="AL1111" i="20"/>
  <c r="AL1112" i="20"/>
  <c r="AL1113" i="20"/>
  <c r="AL1114" i="20"/>
  <c r="AL1115" i="20"/>
  <c r="AL1116" i="20"/>
  <c r="AL1117" i="20"/>
  <c r="AL1118" i="20"/>
  <c r="AL1119" i="20"/>
  <c r="AL1120" i="20"/>
  <c r="AL1121" i="20"/>
  <c r="AL1122" i="20"/>
  <c r="AL1123" i="20"/>
  <c r="AL1124" i="20"/>
  <c r="AL1125" i="20"/>
  <c r="AL1126" i="20"/>
  <c r="AL1127" i="20"/>
  <c r="AL1128" i="20"/>
  <c r="AL1129" i="20"/>
  <c r="AL1130" i="20"/>
  <c r="AL1131" i="20"/>
  <c r="AL1132" i="20"/>
  <c r="AL1133" i="20"/>
  <c r="AL1134" i="20"/>
  <c r="AL1135" i="20"/>
  <c r="AL1136" i="20"/>
  <c r="AL1137" i="20"/>
  <c r="AL1138" i="20"/>
  <c r="AL1139" i="20"/>
  <c r="AL1140" i="20"/>
  <c r="AL1141" i="20"/>
  <c r="AL1142" i="20"/>
  <c r="AL1143" i="20"/>
  <c r="AL1144" i="20"/>
  <c r="AL1145" i="20"/>
  <c r="AL1146" i="20"/>
  <c r="AL1147" i="20"/>
  <c r="AL1148" i="20"/>
  <c r="AL1149" i="20"/>
  <c r="AL1150" i="20"/>
  <c r="AL1151" i="20"/>
  <c r="AL1152" i="20"/>
  <c r="AL1153" i="20"/>
  <c r="AL1154" i="20"/>
  <c r="AL1155" i="20"/>
  <c r="AL1156" i="20"/>
  <c r="AL1157" i="20"/>
  <c r="AL1158" i="20"/>
  <c r="AL1159" i="20"/>
  <c r="AL1160" i="20"/>
  <c r="AL1161" i="20"/>
  <c r="AL1162" i="20"/>
  <c r="AL1163" i="20"/>
  <c r="AL1164" i="20"/>
  <c r="AL1165" i="20"/>
  <c r="AL1166" i="20"/>
  <c r="AL1167" i="20"/>
  <c r="AL1168" i="20"/>
  <c r="AL1169" i="20"/>
  <c r="AL1170" i="20"/>
  <c r="AL1171" i="20"/>
  <c r="AL1172" i="20"/>
  <c r="AL1173" i="20"/>
  <c r="AL1174" i="20"/>
  <c r="AL1175" i="20"/>
  <c r="AL1176" i="20"/>
  <c r="AL1177" i="20"/>
  <c r="AL1178" i="20"/>
  <c r="AL1179" i="20"/>
  <c r="AL1180" i="20"/>
  <c r="AL1181" i="20"/>
  <c r="AL1182" i="20"/>
  <c r="AL1183" i="20"/>
  <c r="AL1184" i="20"/>
  <c r="AL1185" i="20"/>
  <c r="AL1186" i="20"/>
  <c r="AL1187" i="20"/>
  <c r="AL1188" i="20"/>
  <c r="AL1189" i="20"/>
  <c r="AL1190" i="20"/>
  <c r="AL1191" i="20"/>
  <c r="AL1192" i="20"/>
  <c r="AL1193" i="20"/>
  <c r="AL1194" i="20"/>
  <c r="AL1195" i="20"/>
  <c r="AL1196" i="20"/>
  <c r="AL1197" i="20"/>
  <c r="AL1198" i="20"/>
  <c r="AL1199" i="20"/>
  <c r="AL1200" i="20"/>
  <c r="AL1201" i="20"/>
  <c r="AL1202" i="20"/>
  <c r="AL1203" i="20"/>
  <c r="AL1204" i="20"/>
  <c r="AL1205" i="20"/>
  <c r="AL1206" i="20"/>
  <c r="AL1207" i="20"/>
  <c r="AL1208" i="20"/>
  <c r="AL1209" i="20"/>
  <c r="AL1210" i="20"/>
  <c r="AL1211" i="20"/>
  <c r="AL1212" i="20"/>
  <c r="AL1213" i="20"/>
  <c r="AL1214" i="20"/>
  <c r="AL1215" i="20"/>
  <c r="AL1216" i="20"/>
  <c r="AL1217" i="20"/>
  <c r="AL1218" i="20"/>
  <c r="AL1219" i="20"/>
  <c r="AL1220" i="20"/>
  <c r="AL1221" i="20"/>
  <c r="AL1222" i="20"/>
  <c r="AL1223" i="20"/>
  <c r="AL1224" i="20"/>
  <c r="AL1225" i="20"/>
  <c r="AL1226" i="20"/>
  <c r="AL1227" i="20"/>
  <c r="AL1228" i="20"/>
  <c r="AL1229" i="20"/>
  <c r="AL1230" i="20"/>
  <c r="AL1231" i="20"/>
  <c r="AL1232" i="20"/>
  <c r="AL1233" i="20"/>
  <c r="AL1234" i="20"/>
  <c r="AL1235" i="20"/>
  <c r="AL1236" i="20"/>
  <c r="AL1237" i="20"/>
  <c r="AL1238" i="20"/>
  <c r="AL1239" i="20"/>
  <c r="AL1240" i="20"/>
  <c r="AL1241" i="20"/>
  <c r="AL1242" i="20"/>
  <c r="AL1243" i="20"/>
  <c r="AL1244" i="20"/>
  <c r="AL1245" i="20"/>
  <c r="AL1246" i="20"/>
  <c r="AL1247" i="20"/>
  <c r="AL1248" i="20"/>
  <c r="AL1249" i="20"/>
  <c r="AL1250" i="20"/>
  <c r="AL1251" i="20"/>
  <c r="AL1252" i="20"/>
  <c r="AL1253" i="20"/>
  <c r="AL1254" i="20"/>
  <c r="AL1255" i="20"/>
  <c r="AL1256" i="20"/>
  <c r="AL1257" i="20"/>
  <c r="AL1258" i="20"/>
  <c r="AL1259" i="20"/>
  <c r="AL1260" i="20"/>
  <c r="AL1261" i="20"/>
  <c r="AL1262" i="20"/>
  <c r="AL1263" i="20"/>
  <c r="AL1264" i="20"/>
  <c r="AL1265" i="20"/>
  <c r="AL1266" i="20"/>
  <c r="AL1267" i="20"/>
  <c r="AL1268" i="20"/>
  <c r="AL1269" i="20"/>
  <c r="AL1270" i="20"/>
  <c r="AL1271" i="20"/>
  <c r="AL1272" i="20"/>
  <c r="AL1273" i="20"/>
  <c r="AL1274" i="20"/>
  <c r="AL1275" i="20"/>
  <c r="AL1276" i="20"/>
  <c r="AL1277" i="20"/>
  <c r="AL1278" i="20"/>
  <c r="AL1279" i="20"/>
  <c r="AL1280" i="20"/>
  <c r="AL1281" i="20"/>
  <c r="AL1282" i="20"/>
  <c r="AL1283" i="20"/>
  <c r="AL1284" i="20"/>
  <c r="AL1285" i="20"/>
  <c r="AL1286" i="20"/>
  <c r="AL1287" i="20"/>
  <c r="AL1288" i="20"/>
  <c r="AL1289" i="20"/>
  <c r="AL1290" i="20"/>
  <c r="AL1291" i="20"/>
  <c r="AL1292" i="20"/>
  <c r="AL1293" i="20"/>
  <c r="AL1294" i="20"/>
  <c r="AL1295" i="20"/>
  <c r="AL1296" i="20"/>
  <c r="AL1297" i="20"/>
  <c r="AL1298" i="20"/>
  <c r="AL1299" i="20"/>
  <c r="AL1300" i="20"/>
  <c r="AL1301" i="20"/>
  <c r="AL1302" i="20"/>
  <c r="AL1303" i="20"/>
  <c r="AL1304" i="20"/>
  <c r="AL1305" i="20"/>
  <c r="AL1306" i="20"/>
  <c r="AL1307" i="20"/>
  <c r="AL1308" i="20"/>
  <c r="AL1309" i="20"/>
  <c r="AL1310" i="20"/>
  <c r="AL1311" i="20"/>
  <c r="AL1312" i="20"/>
  <c r="AL1313" i="20"/>
  <c r="AL1314" i="20"/>
  <c r="AL1315" i="20"/>
  <c r="AL1316" i="20"/>
  <c r="AL1317" i="20"/>
  <c r="AL1318" i="20"/>
  <c r="AL1319" i="20"/>
  <c r="AL1320" i="20"/>
  <c r="AL1321" i="20"/>
  <c r="AL1322" i="20"/>
  <c r="AL1323" i="20"/>
  <c r="AL1324" i="20"/>
  <c r="AL1325" i="20"/>
  <c r="AL1326" i="20"/>
  <c r="AL1327" i="20"/>
  <c r="AL1328" i="20"/>
  <c r="AL1329" i="20"/>
  <c r="AL1330" i="20"/>
  <c r="AL1331" i="20"/>
  <c r="AL1332" i="20"/>
  <c r="AL1333" i="20"/>
  <c r="AL1334" i="20"/>
  <c r="AL1335" i="20"/>
  <c r="AL1336" i="20"/>
  <c r="AL1337" i="20"/>
  <c r="AL1338" i="20"/>
  <c r="AL1339" i="20"/>
  <c r="AL1340" i="20"/>
  <c r="AL1341" i="20"/>
  <c r="AL1342" i="20"/>
  <c r="AL1343" i="20"/>
  <c r="AL1344" i="20"/>
  <c r="AL1345" i="20"/>
  <c r="AL1346" i="20"/>
  <c r="AL1347" i="20"/>
  <c r="AL1348" i="20"/>
  <c r="AL1349" i="20"/>
  <c r="AL1350" i="20"/>
  <c r="AL1351" i="20"/>
  <c r="AL1352" i="20"/>
  <c r="AL1353" i="20"/>
  <c r="AL1354" i="20"/>
  <c r="AL1355" i="20"/>
  <c r="AL1356" i="20"/>
  <c r="AL1357" i="20"/>
  <c r="AL1358" i="20"/>
  <c r="AL1359" i="20"/>
  <c r="AL1360" i="20"/>
  <c r="AL1361" i="20"/>
  <c r="AL1362" i="20"/>
  <c r="AL1363" i="20"/>
  <c r="AL1364" i="20"/>
  <c r="AL1365" i="20"/>
  <c r="AL1366" i="20"/>
  <c r="AL1367" i="20"/>
  <c r="AL1368" i="20"/>
  <c r="AL1369" i="20"/>
  <c r="AL1370" i="20"/>
  <c r="AL1371" i="20"/>
  <c r="AL1372" i="20"/>
  <c r="AL1373" i="20"/>
  <c r="AL1374" i="20"/>
  <c r="AL1375" i="20"/>
  <c r="AL1376" i="20"/>
  <c r="AL1377" i="20"/>
  <c r="AL1378" i="20"/>
  <c r="AL1379" i="20"/>
  <c r="AL1380" i="20"/>
  <c r="AL1381" i="20"/>
  <c r="AL1382" i="20"/>
  <c r="AL1383" i="20"/>
  <c r="AL1384" i="20"/>
  <c r="AL1385" i="20"/>
  <c r="AL1386" i="20"/>
  <c r="AL1387" i="20"/>
  <c r="AL1388" i="20"/>
  <c r="AL1389" i="20"/>
  <c r="AL1390" i="20"/>
  <c r="AL1391" i="20"/>
  <c r="AL1392" i="20"/>
  <c r="AL1393" i="20"/>
  <c r="AL1394" i="20"/>
  <c r="AL1395" i="20"/>
  <c r="AL1396" i="20"/>
  <c r="AL1397" i="20"/>
  <c r="AL1398" i="20"/>
  <c r="AL1399" i="20"/>
  <c r="AL1400" i="20"/>
  <c r="AL1401" i="20"/>
  <c r="AL1402" i="20"/>
  <c r="AL1403" i="20"/>
  <c r="AL1404" i="20"/>
  <c r="AL1405" i="20"/>
  <c r="AL1406" i="20"/>
  <c r="AL1407" i="20"/>
  <c r="AL1408" i="20"/>
  <c r="AL1409" i="20"/>
  <c r="AL1410" i="20"/>
  <c r="AL1411" i="20"/>
  <c r="AL1412" i="20"/>
  <c r="AL1413" i="20"/>
  <c r="AL1414" i="20"/>
  <c r="AL1415" i="20"/>
  <c r="AL1416" i="20"/>
  <c r="AL1417" i="20"/>
  <c r="AL1418" i="20"/>
  <c r="AL1419" i="20"/>
  <c r="AL1420" i="20"/>
  <c r="AL1421" i="20"/>
  <c r="AL1422" i="20"/>
  <c r="AL1423" i="20"/>
  <c r="AL1424" i="20"/>
  <c r="AL1425" i="20"/>
  <c r="AL1426" i="20"/>
  <c r="AL1427" i="20"/>
  <c r="AL1428" i="20"/>
  <c r="AL1429" i="20"/>
  <c r="AL1430" i="20"/>
  <c r="AL1431" i="20"/>
  <c r="AL1432" i="20"/>
  <c r="AL1433" i="20"/>
  <c r="AL1434" i="20"/>
  <c r="AL1435" i="20"/>
  <c r="AL1436" i="20"/>
  <c r="AL1437" i="20"/>
  <c r="AL1438" i="20"/>
  <c r="AL1439" i="20"/>
  <c r="AL1440" i="20"/>
  <c r="AL1441" i="20"/>
  <c r="AL1442" i="20"/>
  <c r="AL1443" i="20"/>
  <c r="AL1444" i="20"/>
  <c r="AL1445" i="20"/>
  <c r="AL1446" i="20"/>
  <c r="AL1447" i="20"/>
  <c r="AL1448" i="20"/>
  <c r="AL1449" i="20"/>
  <c r="AL1450" i="20"/>
  <c r="AL1451" i="20"/>
  <c r="AL1452" i="20"/>
  <c r="AL1453" i="20"/>
  <c r="AL1454" i="20"/>
  <c r="AL1455" i="20"/>
  <c r="AL1456" i="20"/>
  <c r="AL1457" i="20"/>
  <c r="AL1458" i="20"/>
  <c r="AL1459" i="20"/>
  <c r="AL1460" i="20"/>
  <c r="AL1461" i="20"/>
  <c r="AL1462" i="20"/>
  <c r="AL1463" i="20"/>
  <c r="AL1464" i="20"/>
  <c r="AL1465" i="20"/>
  <c r="AL1466" i="20"/>
  <c r="AL1467" i="20"/>
  <c r="AL1468" i="20"/>
  <c r="AL1469" i="20"/>
  <c r="AL1470" i="20"/>
  <c r="AL1471" i="20"/>
  <c r="AL1472" i="20"/>
  <c r="AL1473" i="20"/>
  <c r="AL1474" i="20"/>
  <c r="AL1475" i="20"/>
  <c r="AL1476" i="20"/>
  <c r="AL1477" i="20"/>
  <c r="AL1478" i="20"/>
  <c r="AL1479" i="20"/>
  <c r="AL1480" i="20"/>
  <c r="AL1481" i="20"/>
  <c r="AL1482" i="20"/>
  <c r="AL1483" i="20"/>
  <c r="AL1484" i="20"/>
  <c r="AL1485" i="20"/>
  <c r="AL1486" i="20"/>
  <c r="AL1487" i="20"/>
  <c r="AL1488" i="20"/>
  <c r="AL1489" i="20"/>
  <c r="AL1490" i="20"/>
  <c r="AL1491" i="20"/>
  <c r="AL1492" i="20"/>
  <c r="AL1493" i="20"/>
  <c r="AL1494" i="20"/>
  <c r="AL1495" i="20"/>
  <c r="AL1496" i="20"/>
  <c r="AL1497" i="20"/>
  <c r="AL1498" i="20"/>
  <c r="AL1499" i="20"/>
  <c r="AL1500" i="20"/>
  <c r="AL1501" i="20"/>
  <c r="AL1502" i="20"/>
  <c r="AL1503" i="20"/>
  <c r="AL1504" i="20"/>
  <c r="AL1505" i="20"/>
  <c r="AL1506" i="20"/>
  <c r="AL1507" i="20"/>
  <c r="AL1508" i="20"/>
  <c r="AL1509" i="20"/>
  <c r="AL1510" i="20"/>
  <c r="AL1511" i="20"/>
  <c r="AL1512" i="20"/>
  <c r="AL1513" i="20"/>
  <c r="AL1514" i="20"/>
  <c r="AL1515" i="20"/>
  <c r="AL1516" i="20"/>
  <c r="AL1517" i="20"/>
  <c r="AL1518" i="20"/>
  <c r="AL1519" i="20"/>
  <c r="AL1520" i="20"/>
  <c r="AL1521" i="20"/>
  <c r="AL1522" i="20"/>
  <c r="AL1523" i="20"/>
  <c r="AL1524" i="20"/>
  <c r="AL1525" i="20"/>
  <c r="AL1526" i="20"/>
  <c r="AL1527" i="20"/>
  <c r="AL1528" i="20"/>
  <c r="AL1529" i="20"/>
  <c r="AL1530" i="20"/>
  <c r="AL1531" i="20"/>
  <c r="AL1532" i="20"/>
  <c r="AL1533" i="20"/>
  <c r="AL1534" i="20"/>
  <c r="AL1535" i="20"/>
  <c r="AL1536" i="20"/>
  <c r="AL1537" i="20"/>
  <c r="AL1538" i="20"/>
  <c r="AL1539" i="20"/>
  <c r="AL1540" i="20"/>
  <c r="AL1541" i="20"/>
  <c r="AL1542" i="20"/>
  <c r="AL1543" i="20"/>
  <c r="AL1544" i="20"/>
  <c r="AL1545" i="20"/>
  <c r="AL1546" i="20"/>
  <c r="AL1547" i="20"/>
  <c r="AL1548" i="20"/>
  <c r="AL1549" i="20"/>
  <c r="AL1550" i="20"/>
  <c r="AL1551" i="20"/>
  <c r="AL1552" i="20"/>
  <c r="AL1553" i="20"/>
  <c r="AL1554" i="20"/>
  <c r="AL1555" i="20"/>
  <c r="AL1556" i="20"/>
  <c r="AL1557" i="20"/>
  <c r="AL1558" i="20"/>
  <c r="AL1559" i="20"/>
  <c r="AL1560" i="20"/>
  <c r="AL1561" i="20"/>
  <c r="AL1562" i="20"/>
  <c r="AL1563" i="20"/>
  <c r="AL1564" i="20"/>
  <c r="AL1565" i="20"/>
  <c r="AL1566" i="20"/>
  <c r="AL1567" i="20"/>
  <c r="AL1568" i="20"/>
  <c r="AL1569" i="20"/>
  <c r="AL1570" i="20"/>
  <c r="AL1571" i="20"/>
  <c r="AL1572" i="20"/>
  <c r="AL1573" i="20"/>
  <c r="AL1574" i="20"/>
  <c r="AL1575" i="20"/>
  <c r="AL1576" i="20"/>
  <c r="AL1577" i="20"/>
  <c r="AL1578" i="20"/>
  <c r="AL1579" i="20"/>
  <c r="AL1580" i="20"/>
  <c r="AL1581" i="20"/>
  <c r="AL1582" i="20"/>
  <c r="AL1583" i="20"/>
  <c r="AL1584" i="20"/>
  <c r="AL1585" i="20"/>
  <c r="AL1586" i="20"/>
  <c r="AL1587" i="20"/>
  <c r="AL1588" i="20"/>
  <c r="AL1589" i="20"/>
  <c r="AL1590" i="20"/>
  <c r="AL1591" i="20"/>
  <c r="AL1592" i="20"/>
  <c r="AL1593" i="20"/>
  <c r="AL1594" i="20"/>
  <c r="AL1595" i="20"/>
  <c r="AL1596" i="20"/>
  <c r="AL1597" i="20"/>
  <c r="AL1598" i="20"/>
  <c r="AL1599" i="20"/>
  <c r="AL1600" i="20"/>
  <c r="AL1601" i="20"/>
  <c r="AL1602" i="20"/>
  <c r="AL1" i="20" l="1"/>
  <c r="O6" i="33"/>
  <c r="N4" i="33"/>
  <c r="N7" i="33" s="1"/>
  <c r="M4" i="33"/>
  <c r="M7" i="33" s="1"/>
  <c r="L4" i="33"/>
  <c r="L7" i="33" s="1"/>
  <c r="K4" i="33"/>
  <c r="K7" i="33" s="1"/>
  <c r="J4" i="33"/>
  <c r="J7" i="33" s="1"/>
  <c r="I4" i="33"/>
  <c r="I7" i="33" s="1"/>
  <c r="H4" i="33"/>
  <c r="H7" i="33" s="1"/>
  <c r="G4" i="33"/>
  <c r="G7" i="33" s="1"/>
  <c r="F4" i="33"/>
  <c r="F7" i="33" s="1"/>
  <c r="E4" i="33"/>
  <c r="E7" i="33" s="1"/>
  <c r="D4" i="33"/>
  <c r="D7" i="33" s="1"/>
  <c r="O3" i="3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BRUNIER Humbert CNE</author>
  </authors>
  <commentList>
    <comment ref="AK1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Nombre d'actions mentionnées dans le CR</t>
        </r>
      </text>
    </comment>
    <comment ref="AK2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Date d'exploitation du CR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K3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Provenance du CR</t>
        </r>
      </text>
    </comment>
    <comment ref="AK4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>Qui a exploité le CR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" authorId="0" shapeId="0" xr:uid="{00000000-0006-0000-0000-000005000000}">
      <text>
        <r>
          <rPr>
            <b/>
            <sz val="8"/>
            <color indexed="81"/>
            <rFont val="Tahoma"/>
            <family val="2"/>
          </rPr>
          <t>Semaine de début pour le TdB</t>
        </r>
      </text>
    </comment>
    <comment ref="L5" authorId="0" shapeId="0" xr:uid="{00000000-0006-0000-0000-000006000000}">
      <text>
        <r>
          <rPr>
            <b/>
            <sz val="8"/>
            <color indexed="81"/>
            <rFont val="Tahoma"/>
            <family val="2"/>
          </rPr>
          <t>Semaine de fin pour le TdB</t>
        </r>
      </text>
    </comment>
    <comment ref="AK5" authorId="0" shapeId="0" xr:uid="{00000000-0006-0000-0000-000007000000}">
      <text>
        <r>
          <rPr>
            <b/>
            <sz val="8"/>
            <color indexed="81"/>
            <rFont val="Tahoma"/>
            <family val="2"/>
          </rPr>
          <t>Semaine ou date dont le CR est l'objet</t>
        </r>
      </text>
    </comment>
  </commentList>
</comments>
</file>

<file path=xl/sharedStrings.xml><?xml version="1.0" encoding="utf-8"?>
<sst xmlns="http://schemas.openxmlformats.org/spreadsheetml/2006/main" count="1793" uniqueCount="118">
  <si>
    <t>Formateurs</t>
  </si>
  <si>
    <t>Description</t>
  </si>
  <si>
    <t>DIO</t>
  </si>
  <si>
    <t>Pays</t>
  </si>
  <si>
    <t>RCI</t>
  </si>
  <si>
    <t>DIT</t>
  </si>
  <si>
    <t>EFS</t>
  </si>
  <si>
    <t>Gabon</t>
  </si>
  <si>
    <t>Niger</t>
  </si>
  <si>
    <t>Sénégal</t>
  </si>
  <si>
    <t>DLEM</t>
  </si>
  <si>
    <t>Liban</t>
  </si>
  <si>
    <t>Barkhane</t>
  </si>
  <si>
    <t>Chammal</t>
  </si>
  <si>
    <t>Djibouti</t>
  </si>
  <si>
    <t>MONDE</t>
  </si>
  <si>
    <t>RCA</t>
  </si>
  <si>
    <t>DCSD</t>
  </si>
  <si>
    <t>Mali</t>
  </si>
  <si>
    <t>Togo</t>
  </si>
  <si>
    <t>Divers</t>
  </si>
  <si>
    <t>Daman</t>
  </si>
  <si>
    <t>Cameroun</t>
  </si>
  <si>
    <t>Lieu</t>
  </si>
  <si>
    <t>Total</t>
  </si>
  <si>
    <t>ME</t>
  </si>
  <si>
    <t>Irak</t>
  </si>
  <si>
    <t>Tchad</t>
  </si>
  <si>
    <t>Burkina-Faso</t>
  </si>
  <si>
    <t>Ouganda</t>
  </si>
  <si>
    <t>Bénin</t>
  </si>
  <si>
    <t>RDC</t>
  </si>
  <si>
    <t>Madagascar</t>
  </si>
  <si>
    <t>Mauritanie</t>
  </si>
  <si>
    <t>Libéria</t>
  </si>
  <si>
    <t>Zambie</t>
  </si>
  <si>
    <t>CFT</t>
  </si>
  <si>
    <t>Tunisie</t>
  </si>
  <si>
    <t>Suriname</t>
  </si>
  <si>
    <t>Arabie Saoudite</t>
  </si>
  <si>
    <t>EFG</t>
  </si>
  <si>
    <t>FFCI</t>
  </si>
  <si>
    <t>FFDJ</t>
  </si>
  <si>
    <t>FFEAU</t>
  </si>
  <si>
    <t>Bahreïn</t>
  </si>
  <si>
    <t>Dates</t>
  </si>
  <si>
    <t>Congo</t>
  </si>
  <si>
    <t>Vietnam</t>
  </si>
  <si>
    <t>Guinée</t>
  </si>
  <si>
    <t>Personnel Terre déployé</t>
  </si>
  <si>
    <t>Partenaire Formé</t>
  </si>
  <si>
    <t>Actions</t>
  </si>
  <si>
    <t>AFRIQUE</t>
  </si>
  <si>
    <t>LEVANT et EURO-MED</t>
  </si>
  <si>
    <t>Employeur</t>
  </si>
  <si>
    <t>prem_ligne afrique</t>
  </si>
  <si>
    <t>der_ligne_afrique</t>
  </si>
  <si>
    <t>der_colonne_action</t>
  </si>
  <si>
    <t>prem_ligne levant</t>
  </si>
  <si>
    <t>der_ligne_levant</t>
  </si>
  <si>
    <t>prem_ligne monde</t>
  </si>
  <si>
    <t>der_ligne_monde</t>
  </si>
  <si>
    <t>Der_colonne_pays</t>
  </si>
  <si>
    <t>Pour le PPT</t>
  </si>
  <si>
    <t>Guinée Equatoriale</t>
  </si>
  <si>
    <t>Partenaires</t>
  </si>
  <si>
    <t>Indicateur HVA</t>
  </si>
  <si>
    <t>Conversion</t>
  </si>
  <si>
    <t>Libellé</t>
  </si>
  <si>
    <t>Etoile</t>
  </si>
  <si>
    <t>Blanc</t>
  </si>
  <si>
    <t>Frise 1</t>
  </si>
  <si>
    <t>Frise 2</t>
  </si>
  <si>
    <t>Frise 3</t>
  </si>
  <si>
    <t>Frise 4</t>
  </si>
  <si>
    <t>Frise 5</t>
  </si>
  <si>
    <t>Frise 6</t>
  </si>
  <si>
    <t>Total réel</t>
  </si>
  <si>
    <t>PPT</t>
  </si>
  <si>
    <t>Cm</t>
  </si>
  <si>
    <t>Excel initial</t>
  </si>
  <si>
    <t>Pixel</t>
  </si>
  <si>
    <t>PPT correction</t>
  </si>
  <si>
    <t>Excel correction</t>
  </si>
  <si>
    <t>Excel final</t>
  </si>
  <si>
    <t>Intérieur</t>
  </si>
  <si>
    <t>Texte</t>
  </si>
  <si>
    <t>Couleur Texte</t>
  </si>
  <si>
    <t>AFRIQUE CENTRALE</t>
  </si>
  <si>
    <t>Source Sans Pro Semibold</t>
  </si>
  <si>
    <t>AFRIQUE DE L'OUEST</t>
  </si>
  <si>
    <t>Police zone</t>
  </si>
  <si>
    <t>AFRIQUE AUSTRALE</t>
  </si>
  <si>
    <t>Police actions</t>
  </si>
  <si>
    <t>AFRIQUE DE L'EST</t>
  </si>
  <si>
    <t>EURO-MED</t>
  </si>
  <si>
    <t>LEVANT</t>
  </si>
  <si>
    <t>1ère action</t>
  </si>
  <si>
    <t>Libellé + étoile
Texte en blanc</t>
  </si>
  <si>
    <t>Bordure</t>
  </si>
  <si>
    <t>Intérior</t>
  </si>
  <si>
    <t>action milieu</t>
  </si>
  <si>
    <t>Descrition</t>
  </si>
  <si>
    <t>dernière action</t>
  </si>
  <si>
    <t>R</t>
  </si>
  <si>
    <t>V</t>
  </si>
  <si>
    <t>B</t>
  </si>
  <si>
    <t>Couleurs graphique</t>
  </si>
  <si>
    <t>Ghana</t>
  </si>
  <si>
    <t>TOTAL GLOBAL</t>
  </si>
  <si>
    <t>NB</t>
  </si>
  <si>
    <t>HxJ</t>
  </si>
  <si>
    <t xml:space="preserve"> </t>
  </si>
  <si>
    <t>TOTAL OP</t>
  </si>
  <si>
    <t>PAYS</t>
  </si>
  <si>
    <t>MA</t>
  </si>
  <si>
    <t>TOTAL HOP</t>
  </si>
  <si>
    <t>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</si>
</sst>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8"/>
      <color rgb="FFF2F2F2"/>
      <name val="Source Sans Pro Semibold"/>
      <family val="2"/>
    </font>
    <font>
      <sz val="11"/>
      <color theme="1"/>
      <name val="Angsana New"/>
      <family val="1"/>
    </font>
    <font>
      <sz val="10"/>
      <name val="Source Sans Pro Semibold"/>
      <family val="2"/>
    </font>
    <font>
      <sz val="10"/>
      <name val="Source Sans Pro"/>
      <family val="2"/>
    </font>
    <font>
      <b/>
      <sz val="18"/>
      <color rgb="FF6E6C52"/>
      <name val="Source Sans Pro Semibold"/>
      <family val="2"/>
    </font>
    <font>
      <sz val="12"/>
      <name val="Source Sans Pro"/>
      <family val="2"/>
    </font>
    <font>
      <sz val="10"/>
      <color rgb="FF575346"/>
      <name val="Source Sans Pro"/>
      <family val="2"/>
    </font>
    <font>
      <sz val="1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A365D1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6499BA"/>
        <bgColor indexed="64"/>
      </patternFill>
    </fill>
    <fill>
      <patternFill patternType="solid">
        <fgColor rgb="FFB0A28A"/>
        <bgColor indexed="64"/>
      </patternFill>
    </fill>
    <fill>
      <gradientFill>
        <stop position="0">
          <color theme="0"/>
        </stop>
        <stop position="1">
          <color rgb="FFB0A28A"/>
        </stop>
      </gradientFill>
    </fill>
    <fill>
      <patternFill patternType="solid">
        <fgColor rgb="FFC8C7C2"/>
        <bgColor indexed="64"/>
      </patternFill>
    </fill>
    <fill>
      <gradientFill>
        <stop position="0">
          <color rgb="FFFFFF00"/>
        </stop>
        <stop position="1">
          <color theme="4"/>
        </stop>
      </gradientFill>
    </fill>
    <fill>
      <patternFill patternType="solid">
        <fgColor rgb="FF655345"/>
        <bgColor indexed="64"/>
      </patternFill>
    </fill>
    <fill>
      <patternFill patternType="solid">
        <fgColor rgb="FFBAAE37"/>
        <bgColor indexed="64"/>
      </patternFill>
    </fill>
    <fill>
      <patternFill patternType="solid">
        <fgColor rgb="FF6D6B51"/>
        <bgColor indexed="64"/>
      </patternFill>
    </fill>
    <fill>
      <patternFill patternType="solid">
        <fgColor rgb="FFDCCAAE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575346"/>
      </right>
      <top style="thin">
        <color rgb="FF575346"/>
      </top>
      <bottom/>
      <diagonal/>
    </border>
    <border>
      <left/>
      <right style="thin">
        <color rgb="FF575346"/>
      </right>
      <top/>
      <bottom/>
      <diagonal/>
    </border>
    <border>
      <left/>
      <right style="thin">
        <color rgb="FFFFFFFF"/>
      </right>
      <top style="mediumDashed">
        <color rgb="FFB0A28A"/>
      </top>
      <bottom style="mediumDashed">
        <color rgb="FFB0A28A"/>
      </bottom>
      <diagonal/>
    </border>
    <border>
      <left style="thin">
        <color rgb="FFFFFFFF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dashed">
        <color rgb="FFFFFFFF"/>
      </top>
      <bottom style="dashed">
        <color rgb="FFFFFFFF"/>
      </bottom>
      <diagonal/>
    </border>
    <border>
      <left/>
      <right/>
      <top/>
      <bottom style="thin">
        <color rgb="FFB0A28A"/>
      </bottom>
      <diagonal/>
    </border>
    <border>
      <left/>
      <right style="thin">
        <color rgb="FF575346"/>
      </right>
      <top/>
      <bottom style="thin">
        <color rgb="FF575346"/>
      </bottom>
      <diagonal/>
    </border>
    <border>
      <left/>
      <right/>
      <top style="thin">
        <color rgb="FFB0A28A"/>
      </top>
      <bottom/>
      <diagonal/>
    </border>
    <border>
      <left/>
      <right style="thin">
        <color indexed="64"/>
      </right>
      <top style="mediumDashed">
        <color rgb="FFB0A28A"/>
      </top>
      <bottom style="mediumDashed">
        <color rgb="FFB0A28A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78">
    <xf numFmtId="0" fontId="0" fillId="0" borderId="0" xfId="0"/>
    <xf numFmtId="0" fontId="0" fillId="0" borderId="1" xfId="0" applyBorder="1"/>
    <xf numFmtId="0" fontId="0" fillId="0" borderId="0" xfId="0" applyBorder="1"/>
    <xf numFmtId="0" fontId="0" fillId="8" borderId="0" xfId="0" applyFill="1"/>
    <xf numFmtId="0" fontId="0" fillId="0" borderId="0" xfId="0" applyAlignment="1">
      <alignment vertical="center"/>
    </xf>
    <xf numFmtId="0" fontId="8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0" xfId="0" applyNumberFormat="1" applyFill="1" applyAlignment="1">
      <alignment vertical="center"/>
    </xf>
    <xf numFmtId="0" fontId="1" fillId="8" borderId="0" xfId="0" applyNumberFormat="1" applyFont="1" applyFill="1" applyBorder="1" applyAlignment="1">
      <alignment vertical="center"/>
    </xf>
    <xf numFmtId="0" fontId="0" fillId="8" borderId="0" xfId="0" applyFill="1" applyBorder="1" applyAlignment="1">
      <alignment vertical="center"/>
    </xf>
    <xf numFmtId="0" fontId="0" fillId="0" borderId="0" xfId="0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horizontal="left" indent="1"/>
    </xf>
    <xf numFmtId="0" fontId="0" fillId="2" borderId="6" xfId="0" applyFont="1" applyFill="1" applyBorder="1" applyAlignment="1" applyProtection="1">
      <alignment vertical="center" wrapText="1"/>
      <protection locked="0"/>
    </xf>
    <xf numFmtId="16" fontId="0" fillId="0" borderId="0" xfId="0" applyNumberFormat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1" fontId="1" fillId="5" borderId="1" xfId="0" applyNumberFormat="1" applyFont="1" applyFill="1" applyBorder="1" applyAlignment="1" applyProtection="1">
      <alignment horizontal="center" vertical="top" wrapText="1"/>
      <protection locked="0"/>
    </xf>
    <xf numFmtId="0" fontId="6" fillId="0" borderId="1" xfId="0" applyFont="1" applyBorder="1"/>
    <xf numFmtId="0" fontId="0" fillId="8" borderId="1" xfId="0" applyFill="1" applyBorder="1"/>
    <xf numFmtId="0" fontId="5" fillId="0" borderId="1" xfId="0" applyFont="1" applyBorder="1"/>
    <xf numFmtId="0" fontId="6" fillId="0" borderId="1" xfId="0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6" fillId="8" borderId="1" xfId="0" applyFont="1" applyFill="1" applyBorder="1"/>
    <xf numFmtId="0" fontId="6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2" borderId="4" xfId="0" applyFont="1" applyFill="1" applyBorder="1" applyAlignment="1" applyProtection="1">
      <alignment vertical="center" wrapText="1"/>
      <protection locked="0"/>
    </xf>
    <xf numFmtId="0" fontId="2" fillId="2" borderId="6" xfId="0" applyFont="1" applyFill="1" applyBorder="1" applyAlignment="1" applyProtection="1">
      <alignment vertical="center" wrapText="1"/>
      <protection locked="0"/>
    </xf>
    <xf numFmtId="0" fontId="1" fillId="5" borderId="1" xfId="0" applyFont="1" applyFill="1" applyBorder="1" applyAlignment="1" applyProtection="1">
      <alignment vertical="top" wrapText="1"/>
      <protection locked="0"/>
    </xf>
    <xf numFmtId="0" fontId="1" fillId="5" borderId="1" xfId="0" applyFont="1" applyFill="1" applyBorder="1" applyAlignment="1" applyProtection="1">
      <alignment horizontal="center" vertical="top" wrapText="1"/>
      <protection locked="0"/>
    </xf>
    <xf numFmtId="0" fontId="1" fillId="3" borderId="0" xfId="0" applyFont="1" applyFill="1" applyAlignment="1" applyProtection="1">
      <alignment vertical="top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1" fontId="0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13" fillId="10" borderId="8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14" fillId="0" borderId="0" xfId="0" applyFont="1"/>
    <xf numFmtId="0" fontId="13" fillId="11" borderId="9" xfId="0" applyFont="1" applyFill="1" applyBorder="1" applyAlignment="1">
      <alignment horizontal="center" vertical="center" wrapText="1" readingOrder="1"/>
    </xf>
    <xf numFmtId="0" fontId="5" fillId="0" borderId="0" xfId="0" applyFont="1"/>
    <xf numFmtId="0" fontId="1" fillId="0" borderId="0" xfId="0" applyFont="1"/>
    <xf numFmtId="0" fontId="15" fillId="0" borderId="0" xfId="0" applyFont="1" applyFill="1" applyBorder="1" applyAlignment="1">
      <alignment horizontal="left" vertical="center" wrapText="1" readingOrder="1"/>
    </xf>
    <xf numFmtId="0" fontId="13" fillId="9" borderId="9" xfId="0" applyFont="1" applyFill="1" applyBorder="1" applyAlignment="1">
      <alignment horizontal="center" vertical="center" wrapText="1" readingOrder="1"/>
    </xf>
    <xf numFmtId="0" fontId="16" fillId="0" borderId="0" xfId="0" applyFont="1" applyFill="1" applyBorder="1" applyAlignment="1">
      <alignment vertical="center" wrapText="1" readingOrder="1"/>
    </xf>
    <xf numFmtId="0" fontId="17" fillId="12" borderId="9" xfId="0" applyFont="1" applyFill="1" applyBorder="1" applyAlignment="1">
      <alignment horizontal="center" vertical="center" wrapText="1" readingOrder="1"/>
    </xf>
    <xf numFmtId="0" fontId="13" fillId="13" borderId="8" xfId="0" applyFont="1" applyFill="1" applyBorder="1" applyAlignment="1">
      <alignment horizontal="center" vertical="center" wrapText="1" readingOrder="1"/>
    </xf>
    <xf numFmtId="0" fontId="13" fillId="14" borderId="8" xfId="0" applyFont="1" applyFill="1" applyBorder="1" applyAlignment="1">
      <alignment horizontal="center" vertical="center" wrapText="1" readingOrder="1"/>
    </xf>
    <xf numFmtId="0" fontId="13" fillId="15" borderId="8" xfId="0" applyFont="1" applyFill="1" applyBorder="1" applyAlignment="1">
      <alignment horizontal="center" vertical="center" wrapText="1" readingOrder="1"/>
    </xf>
    <xf numFmtId="0" fontId="20" fillId="17" borderId="12" xfId="0" applyFont="1" applyFill="1" applyBorder="1" applyAlignment="1">
      <alignment vertical="top" wrapText="1"/>
    </xf>
    <xf numFmtId="0" fontId="20" fillId="18" borderId="13" xfId="0" applyFont="1" applyFill="1" applyBorder="1" applyAlignment="1">
      <alignment horizontal="center" vertical="center" wrapText="1"/>
    </xf>
    <xf numFmtId="0" fontId="20" fillId="18" borderId="14" xfId="0" applyFont="1" applyFill="1" applyBorder="1" applyAlignment="1">
      <alignment vertical="top" wrapText="1"/>
    </xf>
    <xf numFmtId="0" fontId="20" fillId="18" borderId="15" xfId="0" applyFont="1" applyFill="1" applyBorder="1" applyAlignment="1">
      <alignment vertical="top" wrapText="1"/>
    </xf>
    <xf numFmtId="0" fontId="0" fillId="17" borderId="19" xfId="0" applyFill="1" applyBorder="1"/>
    <xf numFmtId="0" fontId="0" fillId="19" borderId="0" xfId="0" applyFill="1"/>
    <xf numFmtId="0" fontId="1" fillId="0" borderId="1" xfId="0" applyFont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0" fillId="24" borderId="1" xfId="0" applyFill="1" applyBorder="1" applyAlignment="1">
      <alignment horizontal="center"/>
    </xf>
    <xf numFmtId="16" fontId="1" fillId="5" borderId="5" xfId="0" applyNumberFormat="1" applyFont="1" applyFill="1" applyBorder="1" applyAlignment="1" applyProtection="1">
      <alignment horizontal="center" vertical="top" wrapText="1"/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2" borderId="6" xfId="0" applyFont="1" applyFill="1" applyBorder="1" applyAlignment="1" applyProtection="1">
      <alignment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16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12" fillId="5" borderId="1" xfId="0" applyNumberFormat="1" applyFont="1" applyFill="1" applyBorder="1" applyAlignment="1" applyProtection="1">
      <alignment horizontal="center" vertical="top" wrapText="1"/>
    </xf>
    <xf numFmtId="0" fontId="21" fillId="0" borderId="1" xfId="0" applyFont="1" applyFill="1" applyBorder="1" applyAlignment="1" applyProtection="1">
      <alignment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Fill="1" applyBorder="1" applyAlignment="1" applyProtection="1">
      <alignment horizontal="center" vertical="center" wrapText="1"/>
      <protection locked="0"/>
    </xf>
    <xf numFmtId="0" fontId="22" fillId="3" borderId="0" xfId="0" applyFont="1" applyFill="1" applyAlignment="1" applyProtection="1">
      <alignment vertical="center" wrapText="1"/>
      <protection locked="0"/>
    </xf>
    <xf numFmtId="0" fontId="21" fillId="0" borderId="0" xfId="0" applyFont="1" applyFill="1" applyAlignment="1" applyProtection="1">
      <alignment horizontal="center" vertical="center" wrapText="1"/>
      <protection locked="0"/>
    </xf>
    <xf numFmtId="1" fontId="1" fillId="4" borderId="1" xfId="0" applyNumberFormat="1" applyFont="1" applyFill="1" applyBorder="1" applyAlignment="1" applyProtection="1">
      <alignment horizontal="center" vertical="top" wrapText="1"/>
      <protection locked="0"/>
    </xf>
    <xf numFmtId="1" fontId="0" fillId="3" borderId="0" xfId="0" applyNumberFormat="1" applyFont="1" applyFill="1" applyBorder="1" applyAlignment="1" applyProtection="1">
      <alignment horizontal="center" vertical="center" wrapText="1"/>
    </xf>
    <xf numFmtId="14" fontId="22" fillId="0" borderId="0" xfId="0" applyNumberFormat="1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center" vertical="center" wrapText="1"/>
    </xf>
    <xf numFmtId="0" fontId="1" fillId="6" borderId="0" xfId="0" applyFont="1" applyFill="1" applyBorder="1" applyAlignment="1" applyProtection="1">
      <alignment horizontal="center" vertical="center" wrapText="1"/>
    </xf>
    <xf numFmtId="164" fontId="1" fillId="6" borderId="0" xfId="0" applyNumberFormat="1" applyFont="1" applyFill="1" applyBorder="1" applyAlignment="1" applyProtection="1">
      <alignment horizontal="center" vertical="top" wrapText="1"/>
    </xf>
    <xf numFmtId="0" fontId="0" fillId="0" borderId="0" xfId="0" applyAlignment="1" applyProtection="1">
      <alignment horizontal="left" vertical="center" wrapText="1"/>
    </xf>
    <xf numFmtId="0" fontId="0" fillId="8" borderId="0" xfId="0" applyFont="1" applyFill="1" applyBorder="1" applyAlignment="1" applyProtection="1">
      <alignment vertical="center" wrapText="1"/>
    </xf>
    <xf numFmtId="0" fontId="22" fillId="8" borderId="0" xfId="0" applyFont="1" applyFill="1" applyBorder="1" applyAlignment="1" applyProtection="1">
      <alignment horizontal="center" vertical="center" wrapText="1"/>
    </xf>
    <xf numFmtId="0" fontId="1" fillId="8" borderId="0" xfId="0" applyFont="1" applyFill="1" applyBorder="1" applyAlignment="1" applyProtection="1">
      <alignment horizontal="center" vertical="center" wrapText="1"/>
    </xf>
    <xf numFmtId="0" fontId="1" fillId="8" borderId="0" xfId="0" applyFont="1" applyFill="1" applyBorder="1" applyAlignment="1" applyProtection="1">
      <alignment horizontal="center" vertical="top" wrapText="1"/>
    </xf>
    <xf numFmtId="0" fontId="0" fillId="8" borderId="0" xfId="0" applyFill="1" applyAlignment="1" applyProtection="1">
      <alignment horizontal="left" vertical="center" wrapText="1"/>
    </xf>
    <xf numFmtId="16" fontId="0" fillId="0" borderId="0" xfId="0" applyNumberFormat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top" wrapText="1"/>
    </xf>
    <xf numFmtId="0" fontId="11" fillId="5" borderId="1" xfId="0" applyFont="1" applyFill="1" applyBorder="1" applyAlignment="1" applyProtection="1">
      <alignment vertical="center" wrapText="1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0" fontId="7" fillId="3" borderId="0" xfId="0" applyFont="1" applyFill="1" applyBorder="1" applyAlignment="1">
      <alignment vertical="center"/>
    </xf>
    <xf numFmtId="0" fontId="7" fillId="25" borderId="0" xfId="0" applyFont="1" applyFill="1" applyBorder="1" applyAlignment="1">
      <alignment vertical="center"/>
    </xf>
    <xf numFmtId="0" fontId="7" fillId="7" borderId="0" xfId="0" applyFont="1" applyFill="1" applyBorder="1" applyAlignment="1">
      <alignment vertical="center"/>
    </xf>
    <xf numFmtId="0" fontId="7" fillId="7" borderId="21" xfId="0" applyFont="1" applyFill="1" applyBorder="1" applyAlignment="1">
      <alignment vertical="center"/>
    </xf>
    <xf numFmtId="11" fontId="0" fillId="6" borderId="1" xfId="0" applyNumberFormat="1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7" fillId="25" borderId="0" xfId="0" applyFont="1" applyFill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25" borderId="0" xfId="0" applyFill="1"/>
    <xf numFmtId="0" fontId="7" fillId="3" borderId="4" xfId="0" applyFont="1" applyFill="1" applyBorder="1" applyAlignment="1">
      <alignment vertical="center"/>
    </xf>
    <xf numFmtId="11" fontId="0" fillId="6" borderId="3" xfId="0" applyNumberFormat="1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/>
    <xf numFmtId="11" fontId="0" fillId="6" borderId="5" xfId="0" applyNumberFormat="1" applyFont="1" applyFill="1" applyBorder="1" applyAlignment="1">
      <alignment horizontal="center" vertical="center"/>
    </xf>
    <xf numFmtId="11" fontId="0" fillId="6" borderId="20" xfId="0" applyNumberFormat="1" applyFont="1" applyFill="1" applyBorder="1" applyAlignment="1">
      <alignment horizontal="center" vertical="center"/>
    </xf>
    <xf numFmtId="0" fontId="3" fillId="25" borderId="21" xfId="0" applyFont="1" applyFill="1" applyBorder="1" applyAlignment="1">
      <alignment vertical="center"/>
    </xf>
    <xf numFmtId="0" fontId="0" fillId="26" borderId="0" xfId="0" applyFill="1" applyAlignment="1">
      <alignment vertical="center"/>
    </xf>
    <xf numFmtId="0" fontId="0" fillId="26" borderId="0" xfId="0" applyFill="1"/>
    <xf numFmtId="0" fontId="7" fillId="26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20" fontId="0" fillId="26" borderId="0" xfId="0" applyNumberFormat="1" applyFill="1" applyAlignment="1">
      <alignment vertical="center"/>
    </xf>
    <xf numFmtId="0" fontId="0" fillId="2" borderId="6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0" borderId="3" xfId="0" applyFont="1" applyFill="1" applyBorder="1" applyAlignment="1" applyProtection="1">
      <alignment horizontal="center" vertical="center" wrapText="1"/>
    </xf>
    <xf numFmtId="0" fontId="0" fillId="2" borderId="6" xfId="0" applyFont="1" applyFill="1" applyBorder="1" applyAlignment="1" applyProtection="1">
      <alignment horizontal="center" vertical="center" wrapText="1"/>
      <protection locked="0"/>
    </xf>
    <xf numFmtId="16" fontId="1" fillId="5" borderId="4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0" fillId="2" borderId="6" xfId="0" applyFont="1" applyFill="1" applyBorder="1" applyAlignment="1" applyProtection="1">
      <alignment horizontal="left" vertical="center" wrapText="1"/>
      <protection locked="0"/>
    </xf>
    <xf numFmtId="0" fontId="21" fillId="0" borderId="1" xfId="0" applyFont="1" applyFill="1" applyBorder="1" applyAlignment="1" applyProtection="1">
      <alignment horizontal="left" vertical="center" wrapText="1"/>
      <protection locked="0"/>
    </xf>
    <xf numFmtId="0" fontId="1" fillId="5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</xf>
    <xf numFmtId="1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2" borderId="0" xfId="0" applyFont="1" applyFill="1" applyBorder="1" applyAlignment="1" applyProtection="1">
      <alignment horizontal="center" vertical="center" wrapText="1"/>
      <protection locked="0"/>
    </xf>
    <xf numFmtId="1" fontId="0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3" borderId="6" xfId="0" applyFont="1" applyFill="1" applyBorder="1" applyAlignment="1">
      <alignment vertical="center"/>
    </xf>
    <xf numFmtId="0" fontId="7" fillId="25" borderId="6" xfId="0" applyFont="1" applyFill="1" applyBorder="1" applyAlignment="1">
      <alignment vertical="center"/>
    </xf>
    <xf numFmtId="0" fontId="7" fillId="7" borderId="6" xfId="0" applyFont="1" applyFill="1" applyBorder="1" applyAlignment="1">
      <alignment vertical="center"/>
    </xf>
    <xf numFmtId="0" fontId="7" fillId="7" borderId="5" xfId="0" applyFont="1" applyFill="1" applyBorder="1" applyAlignment="1">
      <alignment vertical="center"/>
    </xf>
    <xf numFmtId="0" fontId="0" fillId="0" borderId="22" xfId="0" applyFill="1" applyBorder="1"/>
    <xf numFmtId="0" fontId="1" fillId="4" borderId="2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 applyProtection="1">
      <alignment horizontal="center" vertical="center" wrapText="1"/>
      <protection locked="0"/>
    </xf>
    <xf numFmtId="0" fontId="22" fillId="0" borderId="5" xfId="0" applyFont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 applyProtection="1">
      <alignment horizontal="center" vertical="center" wrapText="1"/>
    </xf>
    <xf numFmtId="0" fontId="22" fillId="0" borderId="6" xfId="0" applyFont="1" applyBorder="1" applyAlignment="1" applyProtection="1">
      <alignment horizontal="center" vertical="center" wrapText="1"/>
    </xf>
    <xf numFmtId="0" fontId="22" fillId="0" borderId="5" xfId="0" applyFont="1" applyBorder="1" applyAlignment="1" applyProtection="1">
      <alignment horizontal="center" vertical="center" wrapText="1"/>
    </xf>
    <xf numFmtId="16" fontId="22" fillId="0" borderId="4" xfId="0" applyNumberFormat="1" applyFont="1" applyFill="1" applyBorder="1" applyAlignment="1" applyProtection="1">
      <alignment horizontal="center" vertical="center" wrapText="1"/>
      <protection locked="0"/>
    </xf>
    <xf numFmtId="16" fontId="22" fillId="0" borderId="6" xfId="0" applyNumberFormat="1" applyFont="1" applyFill="1" applyBorder="1" applyAlignment="1" applyProtection="1">
      <alignment horizontal="center" vertical="center" wrapText="1"/>
      <protection locked="0"/>
    </xf>
    <xf numFmtId="16" fontId="2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6" xfId="0" applyFont="1" applyFill="1" applyBorder="1" applyAlignment="1" applyProtection="1">
      <alignment horizontal="center" vertical="center" wrapText="1"/>
      <protection locked="0"/>
    </xf>
    <xf numFmtId="0" fontId="22" fillId="0" borderId="5" xfId="0" applyFont="1" applyFill="1" applyBorder="1" applyAlignment="1" applyProtection="1">
      <alignment horizontal="center" vertical="center" wrapText="1"/>
      <protection locked="0"/>
    </xf>
    <xf numFmtId="0" fontId="23" fillId="26" borderId="21" xfId="0" applyFont="1" applyFill="1" applyBorder="1" applyAlignment="1">
      <alignment horizontal="center" vertical="center"/>
    </xf>
    <xf numFmtId="0" fontId="23" fillId="26" borderId="21" xfId="0" applyFont="1" applyFill="1" applyBorder="1" applyAlignment="1">
      <alignment horizontal="center" vertical="center" wrapText="1"/>
    </xf>
    <xf numFmtId="0" fontId="24" fillId="27" borderId="0" xfId="0" applyFont="1" applyFill="1" applyAlignment="1">
      <alignment horizontal="center" vertical="center" wrapText="1"/>
    </xf>
    <xf numFmtId="0" fontId="24" fillId="27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8" fillId="0" borderId="18" xfId="0" applyFont="1" applyFill="1" applyBorder="1" applyAlignment="1">
      <alignment horizontal="left" vertical="center" wrapText="1" readingOrder="1"/>
    </xf>
    <xf numFmtId="0" fontId="18" fillId="0" borderId="0" xfId="0" applyFont="1" applyFill="1" applyBorder="1" applyAlignment="1">
      <alignment horizontal="left" vertical="center" wrapText="1" readingOrder="1"/>
    </xf>
    <xf numFmtId="0" fontId="18" fillId="0" borderId="16" xfId="0" applyFont="1" applyFill="1" applyBorder="1" applyAlignment="1">
      <alignment horizontal="left" vertical="center" wrapText="1" readingOrder="1"/>
    </xf>
    <xf numFmtId="0" fontId="19" fillId="16" borderId="10" xfId="0" applyFont="1" applyFill="1" applyBorder="1" applyAlignment="1">
      <alignment horizontal="left" vertical="center" wrapText="1" indent="1" readingOrder="1"/>
    </xf>
    <xf numFmtId="0" fontId="19" fillId="16" borderId="11" xfId="0" applyFont="1" applyFill="1" applyBorder="1" applyAlignment="1">
      <alignment horizontal="left" vertical="center" wrapText="1" indent="1" readingOrder="1"/>
    </xf>
    <xf numFmtId="0" fontId="19" fillId="16" borderId="17" xfId="0" applyFont="1" applyFill="1" applyBorder="1" applyAlignment="1">
      <alignment horizontal="left" vertical="center" wrapText="1" indent="1" readingOrder="1"/>
    </xf>
  </cellXfs>
  <cellStyles count="2">
    <cellStyle name="Normaì" xfId="1" xr:uid="{00000000-0005-0000-0000-000000000000}"/>
    <cellStyle name="Normal" xfId="0" builtinId="0"/>
  </cellStyles>
  <dxfs count="16">
    <dxf>
      <fill>
        <patternFill>
          <bgColor rgb="FFFFC000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2CC"/>
      <color rgb="FFDCCAAE"/>
      <color rgb="FF66FF33"/>
      <color rgb="FF585446"/>
      <color rgb="FFBAAE9B"/>
      <color rgb="FF655345"/>
      <color rgb="FF6D6B51"/>
      <color rgb="FF92D050"/>
      <color rgb="FFA0C8A0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7D4-43A6-A267-F096C6355CEC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7D4-43A6-A267-F096C6355CEC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7D4-43A6-A267-F096C6355CEC}"/>
              </c:ext>
            </c:extLst>
          </c:dPt>
          <c:dLbls>
            <c:dLbl>
              <c:idx val="0"/>
              <c:layout>
                <c:manualLayout>
                  <c:x val="-5.2195538057742782E-2"/>
                  <c:y val="0.10499307378244387"/>
                </c:manualLayout>
              </c:layout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7D4-43A6-A267-F096C6355CEC}"/>
                </c:ext>
              </c:extLst>
            </c:dLbl>
            <c:dLbl>
              <c:idx val="1"/>
              <c:layout>
                <c:manualLayout>
                  <c:x val="-3.7996500437445319E-2"/>
                  <c:y val="-0.24074074074074073"/>
                </c:manualLayout>
              </c:layout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7D4-43A6-A267-F096C6355CEC}"/>
                </c:ext>
              </c:extLst>
            </c:dLbl>
            <c:dLbl>
              <c:idx val="2"/>
              <c:layout>
                <c:manualLayout>
                  <c:x val="5.5555555555555552E-2"/>
                  <c:y val="0.10185185185185185"/>
                </c:manualLayout>
              </c:layout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7D4-43A6-A267-F096C6355CE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Ref>
              <c:f>'Nombre d''actions'!$G$4:$G$6</c:f>
              <c:numCache>
                <c:formatCode>General</c:formatCode>
                <c:ptCount val="3"/>
              </c:numCache>
            </c:numRef>
          </c:cat>
          <c:val>
            <c:numRef>
              <c:f>'Nombre d''actions'!$H$4:$H$6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6-B7D4-43A6-A267-F096C6355CE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5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37A-400A-B351-99675A9FCBD3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37A-400A-B351-99675A9FCBD3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37A-400A-B351-99675A9FCBD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37A-400A-B351-99675A9FCBD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37A-400A-B351-99675A9FCBD3}"/>
              </c:ext>
            </c:extLst>
          </c:dPt>
          <c:dLbls>
            <c:dLbl>
              <c:idx val="0"/>
              <c:layout>
                <c:manualLayout>
                  <c:x val="9.3255439541711824E-2"/>
                  <c:y val="-0.30092610819480897"/>
                </c:manualLayout>
              </c:layout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273757478582122"/>
                      <c:h val="0.269675925925925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37A-400A-B351-99675A9FCBD3}"/>
                </c:ext>
              </c:extLst>
            </c:dLbl>
            <c:dLbl>
              <c:idx val="1"/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23089806551451664"/>
                      <c:h val="0.217361111111111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37A-400A-B351-99675A9FCBD3}"/>
                </c:ext>
              </c:extLst>
            </c:dLbl>
            <c:dLbl>
              <c:idx val="2"/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rgbClr val="65534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A37A-400A-B351-99675A9FCBD3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'Nombre d''actions'!$M$4:$M$6</c:f>
              <c:numCache>
                <c:formatCode>General</c:formatCode>
                <c:ptCount val="3"/>
              </c:numCache>
            </c:numRef>
          </c:cat>
          <c:val>
            <c:numRef>
              <c:f>'Nombre d''actions'!$N$4:$N$6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A-A37A-400A-B351-99675A9FCBD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736-492D-9981-CA3B9EBA05DF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736-492D-9981-CA3B9EBA05DF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736-492D-9981-CA3B9EBA05D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736-492D-9981-CA3B9EBA05D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736-492D-9981-CA3B9EBA05DF}"/>
              </c:ext>
            </c:extLst>
          </c:dPt>
          <c:dLbls>
            <c:dLbl>
              <c:idx val="0"/>
              <c:layout>
                <c:manualLayout>
                  <c:x val="-0.29630370275077134"/>
                  <c:y val="-0.11953128676528275"/>
                </c:manualLayout>
              </c:layout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736-492D-9981-CA3B9EBA05DF}"/>
                </c:ext>
              </c:extLst>
            </c:dLbl>
            <c:dLbl>
              <c:idx val="1"/>
              <c:layout>
                <c:manualLayout>
                  <c:x val="1.2844207305811609E-2"/>
                  <c:y val="0.14042608075769375"/>
                </c:manualLayout>
              </c:layout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736-492D-9981-CA3B9EBA05DF}"/>
                </c:ext>
              </c:extLst>
            </c:dLbl>
            <c:dLbl>
              <c:idx val="2"/>
              <c:layout>
                <c:manualLayout>
                  <c:x val="0.23450146329368229"/>
                  <c:y val="0.1956595397574864"/>
                </c:manualLayout>
              </c:layout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rgbClr val="65534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479704309806424"/>
                      <c:h val="0.1527776470567729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736-492D-9981-CA3B9EBA05DF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Ref>
              <c:f>'Nombre d''actions'!$P$4:$P$8</c:f>
              <c:numCache>
                <c:formatCode>General</c:formatCode>
                <c:ptCount val="5"/>
              </c:numCache>
            </c:numRef>
          </c:cat>
          <c:val>
            <c:numRef>
              <c:f>'Nombre d''actions'!$Q$4:$Q$8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A-E736-492D-9981-CA3B9EBA05DF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100-4E70-984F-C454797FD9AF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100-4E70-984F-C454797FD9AF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100-4E70-984F-C454797FD9A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100-4E70-984F-C454797FD9A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100-4E70-984F-C454797FD9AF}"/>
              </c:ext>
            </c:extLst>
          </c:dPt>
          <c:dLbls>
            <c:dLbl>
              <c:idx val="0"/>
              <c:layout>
                <c:manualLayout>
                  <c:x val="-0.30555555555555558"/>
                  <c:y val="-9.2592592592592587E-2"/>
                </c:manualLayout>
              </c:layout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00-4E70-984F-C454797FD9AF}"/>
                </c:ext>
              </c:extLst>
            </c:dLbl>
            <c:dLbl>
              <c:idx val="1"/>
              <c:layout>
                <c:manualLayout>
                  <c:x val="3.2616797900262465E-2"/>
                  <c:y val="-0.21666666666666667"/>
                </c:manualLayout>
              </c:layout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00-4E70-984F-C454797FD9AF}"/>
                </c:ext>
              </c:extLst>
            </c:dLbl>
            <c:dLbl>
              <c:idx val="2"/>
              <c:layout>
                <c:manualLayout>
                  <c:x val="-0.10277777777777775"/>
                  <c:y val="1.2731481481481481E-2"/>
                </c:manualLayout>
              </c:layout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65534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263888888888888"/>
                      <c:h val="0.1527777777777777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F100-4E70-984F-C454797FD9AF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'Nombre d''actions'!$M$56:$M$58</c:f>
              <c:numCache>
                <c:formatCode>General</c:formatCode>
                <c:ptCount val="3"/>
              </c:numCache>
            </c:numRef>
          </c:cat>
          <c:val>
            <c:numRef>
              <c:f>'Nombre d''actions'!$N$56:$N$58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A-F100-4E70-984F-C454797FD9AF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FE8-4BC6-8B3B-4999B100484E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FE8-4BC6-8B3B-4999B100484E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FE8-4BC6-8B3B-4999B100484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FE8-4BC6-8B3B-4999B100484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FE8-4BC6-8B3B-4999B100484E}"/>
              </c:ext>
            </c:extLst>
          </c:dPt>
          <c:dLbls>
            <c:dLbl>
              <c:idx val="0"/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7FE8-4BC6-8B3B-4999B100484E}"/>
                </c:ext>
              </c:extLst>
            </c:dLbl>
            <c:dLbl>
              <c:idx val="1"/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7FE8-4BC6-8B3B-4999B100484E}"/>
                </c:ext>
              </c:extLst>
            </c:dLbl>
            <c:dLbl>
              <c:idx val="2"/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65534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7FE8-4BC6-8B3B-4999B100484E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'Nombre d''actions'!$P$56:$P$60</c:f>
              <c:numCache>
                <c:formatCode>General</c:formatCode>
                <c:ptCount val="5"/>
              </c:numCache>
            </c:numRef>
          </c:cat>
          <c:val>
            <c:numRef>
              <c:f>'Nombre d''actions'!$Q$56:$Q$60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A-7FE8-4BC6-8B3B-4999B100484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A79-4108-9DED-38EBA9C67E3F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A79-4108-9DED-38EBA9C67E3F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A79-4108-9DED-38EBA9C67E3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A79-4108-9DED-38EBA9C67E3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A79-4108-9DED-38EBA9C67E3F}"/>
              </c:ext>
            </c:extLst>
          </c:dPt>
          <c:dLbls>
            <c:dLbl>
              <c:idx val="0"/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1A79-4108-9DED-38EBA9C67E3F}"/>
                </c:ext>
              </c:extLst>
            </c:dLbl>
            <c:dLbl>
              <c:idx val="1"/>
              <c:layout>
                <c:manualLayout>
                  <c:x val="-5.0716535433070878E-2"/>
                  <c:y val="1.8633712452610092E-2"/>
                </c:manualLayout>
              </c:layout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A79-4108-9DED-38EBA9C67E3F}"/>
                </c:ext>
              </c:extLst>
            </c:dLbl>
            <c:dLbl>
              <c:idx val="2"/>
              <c:layout>
                <c:manualLayout>
                  <c:x val="-0.10277777777777775"/>
                  <c:y val="1.2731481481481481E-2"/>
                </c:manualLayout>
              </c:layout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65534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263888888888888"/>
                      <c:h val="0.1527777777777777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1A79-4108-9DED-38EBA9C67E3F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'Nombre d''actions'!$M$107:$M$111</c:f>
              <c:numCache>
                <c:formatCode>General</c:formatCode>
                <c:ptCount val="5"/>
              </c:numCache>
            </c:numRef>
          </c:cat>
          <c:val>
            <c:numRef>
              <c:f>'Nombre d''actions'!$N$107:$N$111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A-1A79-4108-9DED-38EBA9C67E3F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D6B5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D3B-4D3D-9F3F-2C1AC8DE9657}"/>
              </c:ext>
            </c:extLst>
          </c:dPt>
          <c:dPt>
            <c:idx val="1"/>
            <c:bubble3D val="0"/>
            <c:spPr>
              <a:solidFill>
                <a:srgbClr val="65534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D3B-4D3D-9F3F-2C1AC8DE9657}"/>
              </c:ext>
            </c:extLst>
          </c:dPt>
          <c:dPt>
            <c:idx val="2"/>
            <c:bubble3D val="0"/>
            <c:spPr>
              <a:solidFill>
                <a:srgbClr val="FFF2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D3B-4D3D-9F3F-2C1AC8DE965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D3B-4D3D-9F3F-2C1AC8DE965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D3B-4D3D-9F3F-2C1AC8DE9657}"/>
              </c:ext>
            </c:extLst>
          </c:dPt>
          <c:dLbls>
            <c:dLbl>
              <c:idx val="0"/>
              <c:spPr>
                <a:solidFill>
                  <a:srgbClr val="6D6B5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BD3B-4D3D-9F3F-2C1AC8DE9657}"/>
                </c:ext>
              </c:extLst>
            </c:dLbl>
            <c:dLbl>
              <c:idx val="1"/>
              <c:layout>
                <c:manualLayout>
                  <c:x val="-5.0716535433070878E-2"/>
                  <c:y val="1.8633712452610092E-2"/>
                </c:manualLayout>
              </c:layout>
              <c:spPr>
                <a:solidFill>
                  <a:srgbClr val="655345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FFF2CC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D3B-4D3D-9F3F-2C1AC8DE9657}"/>
                </c:ext>
              </c:extLst>
            </c:dLbl>
            <c:dLbl>
              <c:idx val="2"/>
              <c:layout>
                <c:manualLayout>
                  <c:x val="-0.10277777777777775"/>
                  <c:y val="1.2731481481481481E-2"/>
                </c:manualLayout>
              </c:layout>
              <c:spPr>
                <a:solidFill>
                  <a:srgbClr val="FFF2CC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65534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263888888888888"/>
                      <c:h val="0.1527777777777777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BD3B-4D3D-9F3F-2C1AC8DE9657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FFF2CC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'Nombre d''actions'!$P$107:$P$111</c:f>
              <c:numCache>
                <c:formatCode>General</c:formatCode>
                <c:ptCount val="5"/>
              </c:numCache>
            </c:numRef>
          </c:cat>
          <c:val>
            <c:numRef>
              <c:f>'Nombre d''actions'!$Q$107:$Q$111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A-BD3B-4D3D-9F3F-2C1AC8DE965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1423148</xdr:colOff>
      <xdr:row>0</xdr:row>
      <xdr:rowOff>66675</xdr:rowOff>
    </xdr:from>
    <xdr:to>
      <xdr:col>3</xdr:col>
      <xdr:colOff>1983442</xdr:colOff>
      <xdr:row>0</xdr:row>
      <xdr:rowOff>505946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347323" y="66675"/>
          <a:ext cx="560294" cy="439271"/>
        </a:xfrm>
        <a:prstGeom prst="rect">
          <a:avLst/>
        </a:prstGeom>
        <a:ln w="9525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42421</xdr:colOff>
      <xdr:row>0</xdr:row>
      <xdr:rowOff>67235</xdr:rowOff>
    </xdr:from>
    <xdr:to>
      <xdr:col>1</xdr:col>
      <xdr:colOff>630068</xdr:colOff>
      <xdr:row>0</xdr:row>
      <xdr:rowOff>283235</xdr:rowOff>
    </xdr:to>
    <xdr:sp macro="[0]!Selection_des_2_semaines_du_TdB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421" y="67235"/>
          <a:ext cx="1260000" cy="216000"/>
        </a:xfrm>
        <a:prstGeom prst="rect">
          <a:avLst/>
        </a:prstGeom>
        <a:solidFill>
          <a:schemeClr val="accent1"/>
        </a:solidFill>
        <a:ln w="9525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Sélection TdB</a:t>
          </a:r>
        </a:p>
      </xdr:txBody>
    </xdr:sp>
    <xdr:clientData/>
  </xdr:twoCellAnchor>
  <xdr:twoCellAnchor>
    <xdr:from>
      <xdr:col>1</xdr:col>
      <xdr:colOff>606797</xdr:colOff>
      <xdr:row>0</xdr:row>
      <xdr:rowOff>293034</xdr:rowOff>
    </xdr:from>
    <xdr:to>
      <xdr:col>3</xdr:col>
      <xdr:colOff>185915</xdr:colOff>
      <xdr:row>0</xdr:row>
      <xdr:rowOff>509034</xdr:rowOff>
    </xdr:to>
    <xdr:sp macro="[0]!totale_design_NG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83072" y="293034"/>
          <a:ext cx="1827018" cy="216000"/>
        </a:xfrm>
        <a:prstGeom prst="rect">
          <a:avLst/>
        </a:prstGeom>
        <a:solidFill>
          <a:schemeClr val="accent1"/>
        </a:solidFill>
        <a:ln w="9525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Détail</a:t>
          </a:r>
          <a:r>
            <a:rPr lang="fr-FR" sz="1100" baseline="0"/>
            <a:t> des actions</a:t>
          </a:r>
          <a:endParaRPr lang="fr-FR" sz="1100"/>
        </a:p>
      </xdr:txBody>
    </xdr:sp>
    <xdr:clientData/>
  </xdr:twoCellAnchor>
  <xdr:twoCellAnchor>
    <xdr:from>
      <xdr:col>0</xdr:col>
      <xdr:colOff>35299</xdr:colOff>
      <xdr:row>0</xdr:row>
      <xdr:rowOff>293033</xdr:rowOff>
    </xdr:from>
    <xdr:to>
      <xdr:col>1</xdr:col>
      <xdr:colOff>622946</xdr:colOff>
      <xdr:row>0</xdr:row>
      <xdr:rowOff>509033</xdr:rowOff>
    </xdr:to>
    <xdr:sp macro="[0]!Complémentarité.Complémentarité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5299" y="293033"/>
          <a:ext cx="1263922" cy="216000"/>
        </a:xfrm>
        <a:prstGeom prst="rect">
          <a:avLst/>
        </a:prstGeom>
        <a:solidFill>
          <a:schemeClr val="accent1"/>
        </a:solidFill>
        <a:ln w="9525" cap="flat" cmpd="sng" algn="ctr">
          <a:solidFill>
            <a:schemeClr val="accent5">
              <a:lumMod val="50000"/>
            </a:scheme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Complémentarité</a:t>
          </a:r>
        </a:p>
      </xdr:txBody>
    </xdr:sp>
    <xdr:clientData/>
  </xdr:twoCellAnchor>
  <xdr:twoCellAnchor>
    <xdr:from>
      <xdr:col>3</xdr:col>
      <xdr:colOff>1501587</xdr:colOff>
      <xdr:row>0</xdr:row>
      <xdr:rowOff>145675</xdr:rowOff>
    </xdr:from>
    <xdr:to>
      <xdr:col>3</xdr:col>
      <xdr:colOff>1905000</xdr:colOff>
      <xdr:row>0</xdr:row>
      <xdr:rowOff>448234</xdr:rowOff>
    </xdr:to>
    <xdr:sp macro="[0]!dernière_ligne" textlink="">
      <xdr:nvSpPr>
        <xdr:cNvPr id="6" name="Flèche vers le ba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809999" y="145675"/>
          <a:ext cx="403413" cy="302559"/>
        </a:xfrm>
        <a:prstGeom prst="downArrow">
          <a:avLst/>
        </a:prstGeom>
        <a:solidFill>
          <a:schemeClr val="accent2"/>
        </a:solidFill>
        <a:ln w="19050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627529</xdr:colOff>
      <xdr:row>0</xdr:row>
      <xdr:rowOff>67236</xdr:rowOff>
    </xdr:from>
    <xdr:to>
      <xdr:col>3</xdr:col>
      <xdr:colOff>189000</xdr:colOff>
      <xdr:row>0</xdr:row>
      <xdr:rowOff>283236</xdr:rowOff>
    </xdr:to>
    <xdr:sp macro="[0]!Selection_des_actions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99882" y="67236"/>
          <a:ext cx="1197530" cy="216000"/>
        </a:xfrm>
        <a:prstGeom prst="rect">
          <a:avLst/>
        </a:prstGeom>
        <a:solidFill>
          <a:schemeClr val="accent1"/>
        </a:solidFill>
        <a:ln w="9525" cap="flat" cmpd="sng" algn="ctr">
          <a:solidFill>
            <a:schemeClr val="accent5">
              <a:lumMod val="50000"/>
            </a:scheme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Nombre d'actions</a:t>
          </a:r>
        </a:p>
      </xdr:txBody>
    </xdr:sp>
    <xdr:clientData/>
  </xdr:twoCellAnchor>
  <xdr:twoCellAnchor>
    <xdr:from>
      <xdr:col>3</xdr:col>
      <xdr:colOff>201701</xdr:colOff>
      <xdr:row>0</xdr:row>
      <xdr:rowOff>66674</xdr:rowOff>
    </xdr:from>
    <xdr:to>
      <xdr:col>3</xdr:col>
      <xdr:colOff>1411940</xdr:colOff>
      <xdr:row>0</xdr:row>
      <xdr:rowOff>505945</xdr:rowOff>
    </xdr:to>
    <xdr:sp macro="[0]!Selection_des_actions_qui_debutent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125876" y="66674"/>
          <a:ext cx="1210239" cy="439271"/>
        </a:xfrm>
        <a:prstGeom prst="rect">
          <a:avLst/>
        </a:prstGeom>
        <a:solidFill>
          <a:schemeClr val="accent1"/>
        </a:solidFill>
        <a:ln w="9525" cap="flat" cmpd="sng" algn="ctr">
          <a:solidFill>
            <a:schemeClr val="accent5">
              <a:lumMod val="50000"/>
            </a:scheme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Nombre d'actions qui débutent</a:t>
          </a:r>
        </a:p>
      </xdr:txBody>
    </xdr:sp>
    <xdr:clientData/>
  </xdr:twoCellAnchor>
  <xdr:twoCellAnchor>
    <xdr:from>
      <xdr:col>13</xdr:col>
      <xdr:colOff>56031</xdr:colOff>
      <xdr:row>2</xdr:row>
      <xdr:rowOff>302556</xdr:rowOff>
    </xdr:from>
    <xdr:to>
      <xdr:col>13</xdr:col>
      <xdr:colOff>515471</xdr:colOff>
      <xdr:row>3</xdr:row>
      <xdr:rowOff>156881</xdr:rowOff>
    </xdr:to>
    <xdr:sp macro="[0]!Formule_semaine_TdB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1441207" y="1042144"/>
          <a:ext cx="459440" cy="235325"/>
        </a:xfrm>
        <a:prstGeom prst="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MAJ</a:t>
          </a:r>
        </a:p>
      </xdr:txBody>
    </xdr:sp>
    <xdr:clientData/>
  </xdr:twoCellAnchor>
  <xdr:twoCellAnchor>
    <xdr:from>
      <xdr:col>35</xdr:col>
      <xdr:colOff>78442</xdr:colOff>
      <xdr:row>0</xdr:row>
      <xdr:rowOff>145677</xdr:rowOff>
    </xdr:from>
    <xdr:to>
      <xdr:col>36</xdr:col>
      <xdr:colOff>78442</xdr:colOff>
      <xdr:row>0</xdr:row>
      <xdr:rowOff>392206</xdr:rowOff>
    </xdr:to>
    <xdr:sp macro="[0]!Nouveau_CR" textlink="">
      <xdr:nvSpPr>
        <xdr:cNvPr id="16" name="Croi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35501917" y="145677"/>
          <a:ext cx="276225" cy="246529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1042148</xdr:colOff>
      <xdr:row>0</xdr:row>
      <xdr:rowOff>123264</xdr:rowOff>
    </xdr:from>
    <xdr:to>
      <xdr:col>6</xdr:col>
      <xdr:colOff>67236</xdr:colOff>
      <xdr:row>0</xdr:row>
      <xdr:rowOff>459440</xdr:rowOff>
    </xdr:to>
    <xdr:sp macro="[0]!Test_Export_PPT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73589" y="123264"/>
          <a:ext cx="1333500" cy="336176"/>
        </a:xfrm>
        <a:prstGeom prst="rect">
          <a:avLst/>
        </a:prstGeom>
        <a:solidFill>
          <a:srgbClr val="C0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340659</xdr:colOff>
      <xdr:row>5</xdr:row>
      <xdr:rowOff>133617</xdr:rowOff>
    </xdr:from>
    <xdr:to>
      <xdr:col>32</xdr:col>
      <xdr:colOff>118409</xdr:colOff>
      <xdr:row>20</xdr:row>
      <xdr:rowOff>19317</xdr:rowOff>
    </xdr:to>
    <xdr:graphicFrame macro="">
      <xdr:nvGraphicFramePr>
        <xdr:cNvPr id="4" name="Provenance - global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32</xdr:col>
      <xdr:colOff>72837</xdr:colOff>
      <xdr:row>5</xdr:row>
      <xdr:rowOff>142176</xdr:rowOff>
    </xdr:from>
    <xdr:to>
      <xdr:col>36</xdr:col>
      <xdr:colOff>634532</xdr:colOff>
      <xdr:row>20</xdr:row>
      <xdr:rowOff>27876</xdr:rowOff>
    </xdr:to>
    <xdr:graphicFrame macro="">
      <xdr:nvGraphicFramePr>
        <xdr:cNvPr id="5" name="Objectif - global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38</xdr:col>
      <xdr:colOff>36019</xdr:colOff>
      <xdr:row>5</xdr:row>
      <xdr:rowOff>179294</xdr:rowOff>
    </xdr:from>
    <xdr:to>
      <xdr:col>44</xdr:col>
      <xdr:colOff>0</xdr:colOff>
      <xdr:row>20</xdr:row>
      <xdr:rowOff>190499</xdr:rowOff>
    </xdr:to>
    <xdr:graphicFrame macro="">
      <xdr:nvGraphicFramePr>
        <xdr:cNvPr id="6" name="CadreAction - global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32</xdr:col>
      <xdr:colOff>168088</xdr:colOff>
      <xdr:row>56</xdr:row>
      <xdr:rowOff>134471</xdr:rowOff>
    </xdr:from>
    <xdr:to>
      <xdr:col>36</xdr:col>
      <xdr:colOff>739588</xdr:colOff>
      <xdr:row>71</xdr:row>
      <xdr:rowOff>20171</xdr:rowOff>
    </xdr:to>
    <xdr:graphicFrame macro="">
      <xdr:nvGraphicFramePr>
        <xdr:cNvPr id="7" name="Objectif - hors OP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38</xdr:col>
      <xdr:colOff>156883</xdr:colOff>
      <xdr:row>57</xdr:row>
      <xdr:rowOff>22411</xdr:rowOff>
    </xdr:from>
    <xdr:to>
      <xdr:col>43</xdr:col>
      <xdr:colOff>739589</xdr:colOff>
      <xdr:row>71</xdr:row>
      <xdr:rowOff>98611</xdr:rowOff>
    </xdr:to>
    <xdr:graphicFrame macro="">
      <xdr:nvGraphicFramePr>
        <xdr:cNvPr id="8" name="CadreAction - hors OP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32</xdr:col>
      <xdr:colOff>313764</xdr:colOff>
      <xdr:row>106</xdr:row>
      <xdr:rowOff>179294</xdr:rowOff>
    </xdr:from>
    <xdr:to>
      <xdr:col>37</xdr:col>
      <xdr:colOff>123264</xdr:colOff>
      <xdr:row>121</xdr:row>
      <xdr:rowOff>64994</xdr:rowOff>
    </xdr:to>
    <xdr:graphicFrame macro="">
      <xdr:nvGraphicFramePr>
        <xdr:cNvPr id="9" name="Objectif - OP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38</xdr:col>
      <xdr:colOff>268941</xdr:colOff>
      <xdr:row>106</xdr:row>
      <xdr:rowOff>123265</xdr:rowOff>
    </xdr:from>
    <xdr:to>
      <xdr:col>44</xdr:col>
      <xdr:colOff>89647</xdr:colOff>
      <xdr:row>121</xdr:row>
      <xdr:rowOff>8965</xdr:rowOff>
    </xdr:to>
    <xdr:graphicFrame macro="">
      <xdr:nvGraphicFramePr>
        <xdr:cNvPr id="10" name="CadreAction - OP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14</xdr:col>
      <xdr:colOff>0</xdr:colOff>
      <xdr:row>3</xdr:row>
      <xdr:rowOff>28575</xdr:rowOff>
    </xdr:to>
    <xdr:sp macro="[0]!Créer_la_carte" textlink="">
      <xdr:nvSpPr>
        <xdr:cNvPr id="2" name="Macro créer la cart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144000" y="190500"/>
          <a:ext cx="1524000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Créer la carte</a:t>
          </a:r>
        </a:p>
      </xdr:txBody>
    </xdr:sp>
    <xdr:clientData/>
  </xdr:twoCellAnchor>
  <xdr:twoCellAnchor>
    <xdr:from>
      <xdr:col>0</xdr:col>
      <xdr:colOff>12700</xdr:colOff>
      <xdr:row>0</xdr:row>
      <xdr:rowOff>12700</xdr:rowOff>
    </xdr:from>
    <xdr:to>
      <xdr:col>8</xdr:col>
      <xdr:colOff>188378</xdr:colOff>
      <xdr:row>31</xdr:row>
      <xdr:rowOff>164641</xdr:rowOff>
    </xdr:to>
    <xdr:grpSp>
      <xdr:nvGrpSpPr>
        <xdr:cNvPr id="336" name="Carte Afrique vierge">
          <a:extLst>
            <a:ext uri="{FF2B5EF4-FFF2-40B4-BE49-F238E27FC236}">
              <a16:creationId xmlns:a16="http://schemas.microsoft.com/office/drawing/2014/main" id="{F08B3CF8-D782-40A2-9161-24D0E4B2AEAF}"/>
            </a:ext>
          </a:extLst>
        </xdr:cNvPr>
        <xdr:cNvGrpSpPr/>
      </xdr:nvGrpSpPr>
      <xdr:grpSpPr>
        <a:xfrm>
          <a:off x="12700" y="12700"/>
          <a:ext cx="6271678" cy="6057441"/>
          <a:chOff x="5714999" y="744683"/>
          <a:chExt cx="6271678" cy="6057441"/>
        </a:xfrm>
      </xdr:grpSpPr>
      <xdr:sp macro="" textlink="">
        <xdr:nvSpPr>
          <xdr:cNvPr id="337" name="Soudan du nord">
            <a:extLst>
              <a:ext uri="{FF2B5EF4-FFF2-40B4-BE49-F238E27FC236}">
                <a16:creationId xmlns:a16="http://schemas.microsoft.com/office/drawing/2014/main" id="{2B2859C8-C145-4C2B-94EE-254F1BA8BC3F}"/>
              </a:ext>
            </a:extLst>
          </xdr:cNvPr>
          <xdr:cNvSpPr/>
        </xdr:nvSpPr>
        <xdr:spPr>
          <a:xfrm>
            <a:off x="9239250" y="2028825"/>
            <a:ext cx="1239429" cy="1141253"/>
          </a:xfrm>
          <a:custGeom>
            <a:avLst/>
            <a:gdLst>
              <a:gd name="connsiteX0" fmla="*/ 138112 w 1126331"/>
              <a:gd name="connsiteY0" fmla="*/ 276225 h 1066800"/>
              <a:gd name="connsiteX1" fmla="*/ 140493 w 1126331"/>
              <a:gd name="connsiteY1" fmla="*/ 573881 h 1066800"/>
              <a:gd name="connsiteX2" fmla="*/ 73818 w 1126331"/>
              <a:gd name="connsiteY2" fmla="*/ 569118 h 1066800"/>
              <a:gd name="connsiteX3" fmla="*/ 0 w 1126331"/>
              <a:gd name="connsiteY3" fmla="*/ 795337 h 1066800"/>
              <a:gd name="connsiteX4" fmla="*/ 50006 w 1126331"/>
              <a:gd name="connsiteY4" fmla="*/ 797718 h 1066800"/>
              <a:gd name="connsiteX5" fmla="*/ 69056 w 1126331"/>
              <a:gd name="connsiteY5" fmla="*/ 938212 h 1066800"/>
              <a:gd name="connsiteX6" fmla="*/ 126206 w 1126331"/>
              <a:gd name="connsiteY6" fmla="*/ 1052512 h 1066800"/>
              <a:gd name="connsiteX7" fmla="*/ 216693 w 1126331"/>
              <a:gd name="connsiteY7" fmla="*/ 1021556 h 1066800"/>
              <a:gd name="connsiteX8" fmla="*/ 230981 w 1126331"/>
              <a:gd name="connsiteY8" fmla="*/ 973931 h 1066800"/>
              <a:gd name="connsiteX9" fmla="*/ 276225 w 1126331"/>
              <a:gd name="connsiteY9" fmla="*/ 969168 h 1066800"/>
              <a:gd name="connsiteX10" fmla="*/ 311943 w 1126331"/>
              <a:gd name="connsiteY10" fmla="*/ 1045368 h 1066800"/>
              <a:gd name="connsiteX11" fmla="*/ 421481 w 1126331"/>
              <a:gd name="connsiteY11" fmla="*/ 1031081 h 1066800"/>
              <a:gd name="connsiteX12" fmla="*/ 421481 w 1126331"/>
              <a:gd name="connsiteY12" fmla="*/ 1064418 h 1066800"/>
              <a:gd name="connsiteX13" fmla="*/ 471487 w 1126331"/>
              <a:gd name="connsiteY13" fmla="*/ 1066800 h 1066800"/>
              <a:gd name="connsiteX14" fmla="*/ 561975 w 1126331"/>
              <a:gd name="connsiteY14" fmla="*/ 981075 h 1066800"/>
              <a:gd name="connsiteX15" fmla="*/ 597693 w 1126331"/>
              <a:gd name="connsiteY15" fmla="*/ 1031081 h 1066800"/>
              <a:gd name="connsiteX16" fmla="*/ 654843 w 1126331"/>
              <a:gd name="connsiteY16" fmla="*/ 1026318 h 1066800"/>
              <a:gd name="connsiteX17" fmla="*/ 719137 w 1126331"/>
              <a:gd name="connsiteY17" fmla="*/ 942975 h 1066800"/>
              <a:gd name="connsiteX18" fmla="*/ 695325 w 1126331"/>
              <a:gd name="connsiteY18" fmla="*/ 850106 h 1066800"/>
              <a:gd name="connsiteX19" fmla="*/ 783431 w 1126331"/>
              <a:gd name="connsiteY19" fmla="*/ 826293 h 1066800"/>
              <a:gd name="connsiteX20" fmla="*/ 771525 w 1126331"/>
              <a:gd name="connsiteY20" fmla="*/ 947737 h 1066800"/>
              <a:gd name="connsiteX21" fmla="*/ 835818 w 1126331"/>
              <a:gd name="connsiteY21" fmla="*/ 1035843 h 1066800"/>
              <a:gd name="connsiteX22" fmla="*/ 931068 w 1126331"/>
              <a:gd name="connsiteY22" fmla="*/ 804862 h 1066800"/>
              <a:gd name="connsiteX23" fmla="*/ 969168 w 1126331"/>
              <a:gd name="connsiteY23" fmla="*/ 804862 h 1066800"/>
              <a:gd name="connsiteX24" fmla="*/ 995362 w 1126331"/>
              <a:gd name="connsiteY24" fmla="*/ 578643 h 1066800"/>
              <a:gd name="connsiteX25" fmla="*/ 1014412 w 1126331"/>
              <a:gd name="connsiteY25" fmla="*/ 457200 h 1066800"/>
              <a:gd name="connsiteX26" fmla="*/ 1076325 w 1126331"/>
              <a:gd name="connsiteY26" fmla="*/ 421481 h 1066800"/>
              <a:gd name="connsiteX27" fmla="*/ 1126331 w 1126331"/>
              <a:gd name="connsiteY27" fmla="*/ 383381 h 1066800"/>
              <a:gd name="connsiteX28" fmla="*/ 1000125 w 1126331"/>
              <a:gd name="connsiteY28" fmla="*/ 233362 h 1066800"/>
              <a:gd name="connsiteX29" fmla="*/ 1026318 w 1126331"/>
              <a:gd name="connsiteY29" fmla="*/ 140493 h 1066800"/>
              <a:gd name="connsiteX30" fmla="*/ 981075 w 1126331"/>
              <a:gd name="connsiteY30" fmla="*/ 52387 h 1066800"/>
              <a:gd name="connsiteX31" fmla="*/ 904875 w 1126331"/>
              <a:gd name="connsiteY31" fmla="*/ 0 h 1066800"/>
              <a:gd name="connsiteX32" fmla="*/ 783431 w 1126331"/>
              <a:gd name="connsiteY32" fmla="*/ 111918 h 1066800"/>
              <a:gd name="connsiteX33" fmla="*/ 757237 w 1126331"/>
              <a:gd name="connsiteY33" fmla="*/ 71437 h 1066800"/>
              <a:gd name="connsiteX34" fmla="*/ 207168 w 1126331"/>
              <a:gd name="connsiteY34" fmla="*/ 76200 h 1066800"/>
              <a:gd name="connsiteX35" fmla="*/ 207168 w 1126331"/>
              <a:gd name="connsiteY35" fmla="*/ 223837 h 1066800"/>
              <a:gd name="connsiteX36" fmla="*/ 150018 w 1126331"/>
              <a:gd name="connsiteY36" fmla="*/ 223837 h 1066800"/>
              <a:gd name="connsiteX37" fmla="*/ 138112 w 1126331"/>
              <a:gd name="connsiteY37" fmla="*/ 276225 h 1066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</a:cxnLst>
            <a:rect l="l" t="t" r="r" b="b"/>
            <a:pathLst>
              <a:path w="1126331" h="1066800">
                <a:moveTo>
                  <a:pt x="138112" y="276225"/>
                </a:moveTo>
                <a:cubicBezTo>
                  <a:pt x="138906" y="375444"/>
                  <a:pt x="139699" y="474662"/>
                  <a:pt x="140493" y="573881"/>
                </a:cubicBezTo>
                <a:lnTo>
                  <a:pt x="73818" y="569118"/>
                </a:lnTo>
                <a:lnTo>
                  <a:pt x="0" y="795337"/>
                </a:lnTo>
                <a:lnTo>
                  <a:pt x="50006" y="797718"/>
                </a:lnTo>
                <a:lnTo>
                  <a:pt x="69056" y="938212"/>
                </a:lnTo>
                <a:lnTo>
                  <a:pt x="126206" y="1052512"/>
                </a:lnTo>
                <a:lnTo>
                  <a:pt x="216693" y="1021556"/>
                </a:lnTo>
                <a:lnTo>
                  <a:pt x="230981" y="973931"/>
                </a:lnTo>
                <a:lnTo>
                  <a:pt x="276225" y="969168"/>
                </a:lnTo>
                <a:lnTo>
                  <a:pt x="311943" y="1045368"/>
                </a:lnTo>
                <a:lnTo>
                  <a:pt x="421481" y="1031081"/>
                </a:lnTo>
                <a:lnTo>
                  <a:pt x="421481" y="1064418"/>
                </a:lnTo>
                <a:lnTo>
                  <a:pt x="471487" y="1066800"/>
                </a:lnTo>
                <a:lnTo>
                  <a:pt x="561975" y="981075"/>
                </a:lnTo>
                <a:lnTo>
                  <a:pt x="597693" y="1031081"/>
                </a:lnTo>
                <a:lnTo>
                  <a:pt x="654843" y="1026318"/>
                </a:lnTo>
                <a:lnTo>
                  <a:pt x="719137" y="942975"/>
                </a:lnTo>
                <a:lnTo>
                  <a:pt x="695325" y="850106"/>
                </a:lnTo>
                <a:lnTo>
                  <a:pt x="783431" y="826293"/>
                </a:lnTo>
                <a:lnTo>
                  <a:pt x="771525" y="947737"/>
                </a:lnTo>
                <a:lnTo>
                  <a:pt x="835818" y="1035843"/>
                </a:lnTo>
                <a:lnTo>
                  <a:pt x="931068" y="804862"/>
                </a:lnTo>
                <a:lnTo>
                  <a:pt x="969168" y="804862"/>
                </a:lnTo>
                <a:lnTo>
                  <a:pt x="995362" y="578643"/>
                </a:lnTo>
                <a:lnTo>
                  <a:pt x="1014412" y="457200"/>
                </a:lnTo>
                <a:lnTo>
                  <a:pt x="1076325" y="421481"/>
                </a:lnTo>
                <a:lnTo>
                  <a:pt x="1126331" y="383381"/>
                </a:lnTo>
                <a:lnTo>
                  <a:pt x="1000125" y="233362"/>
                </a:lnTo>
                <a:lnTo>
                  <a:pt x="1026318" y="140493"/>
                </a:lnTo>
                <a:lnTo>
                  <a:pt x="981075" y="52387"/>
                </a:lnTo>
                <a:lnTo>
                  <a:pt x="904875" y="0"/>
                </a:lnTo>
                <a:lnTo>
                  <a:pt x="783431" y="111918"/>
                </a:lnTo>
                <a:lnTo>
                  <a:pt x="757237" y="71437"/>
                </a:lnTo>
                <a:lnTo>
                  <a:pt x="207168" y="76200"/>
                </a:lnTo>
                <a:lnTo>
                  <a:pt x="207168" y="223837"/>
                </a:lnTo>
                <a:lnTo>
                  <a:pt x="150018" y="223837"/>
                </a:lnTo>
                <a:lnTo>
                  <a:pt x="138112" y="276225"/>
                </a:lnTo>
                <a:close/>
              </a:path>
            </a:pathLst>
          </a:custGeom>
          <a:solidFill>
            <a:srgbClr val="FFE699"/>
          </a:solidFill>
          <a:ln w="3175" cap="flat" cmpd="sng" algn="ctr">
            <a:solidFill>
              <a:srgbClr val="BBAF9B"/>
            </a:solidFill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338" name="Soudan du sud">
            <a:extLst>
              <a:ext uri="{FF2B5EF4-FFF2-40B4-BE49-F238E27FC236}">
                <a16:creationId xmlns:a16="http://schemas.microsoft.com/office/drawing/2014/main" id="{71CA5EB9-D174-488D-82ED-F62948654773}"/>
              </a:ext>
            </a:extLst>
          </xdr:cNvPr>
          <xdr:cNvSpPr/>
        </xdr:nvSpPr>
        <xdr:spPr>
          <a:xfrm>
            <a:off x="9371772" y="2898499"/>
            <a:ext cx="940709" cy="728568"/>
          </a:xfrm>
          <a:custGeom>
            <a:avLst/>
            <a:gdLst>
              <a:gd name="connsiteX0" fmla="*/ 242888 w 854869"/>
              <a:gd name="connsiteY0" fmla="*/ 564356 h 681038"/>
              <a:gd name="connsiteX1" fmla="*/ 323850 w 854869"/>
              <a:gd name="connsiteY1" fmla="*/ 626269 h 681038"/>
              <a:gd name="connsiteX2" fmla="*/ 431007 w 854869"/>
              <a:gd name="connsiteY2" fmla="*/ 604838 h 681038"/>
              <a:gd name="connsiteX3" fmla="*/ 490538 w 854869"/>
              <a:gd name="connsiteY3" fmla="*/ 681038 h 681038"/>
              <a:gd name="connsiteX4" fmla="*/ 676275 w 854869"/>
              <a:gd name="connsiteY4" fmla="*/ 666750 h 681038"/>
              <a:gd name="connsiteX5" fmla="*/ 750094 w 854869"/>
              <a:gd name="connsiteY5" fmla="*/ 581025 h 681038"/>
              <a:gd name="connsiteX6" fmla="*/ 835819 w 854869"/>
              <a:gd name="connsiteY6" fmla="*/ 588169 h 681038"/>
              <a:gd name="connsiteX7" fmla="*/ 854869 w 854869"/>
              <a:gd name="connsiteY7" fmla="*/ 540544 h 681038"/>
              <a:gd name="connsiteX8" fmla="*/ 807244 w 854869"/>
              <a:gd name="connsiteY8" fmla="*/ 538163 h 681038"/>
              <a:gd name="connsiteX9" fmla="*/ 709613 w 854869"/>
              <a:gd name="connsiteY9" fmla="*/ 369094 h 681038"/>
              <a:gd name="connsiteX10" fmla="*/ 652463 w 854869"/>
              <a:gd name="connsiteY10" fmla="*/ 354806 h 681038"/>
              <a:gd name="connsiteX11" fmla="*/ 657225 w 854869"/>
              <a:gd name="connsiteY11" fmla="*/ 302419 h 681038"/>
              <a:gd name="connsiteX12" fmla="*/ 721519 w 854869"/>
              <a:gd name="connsiteY12" fmla="*/ 304800 h 681038"/>
              <a:gd name="connsiteX13" fmla="*/ 716757 w 854869"/>
              <a:gd name="connsiteY13" fmla="*/ 204788 h 681038"/>
              <a:gd name="connsiteX14" fmla="*/ 654844 w 854869"/>
              <a:gd name="connsiteY14" fmla="*/ 130969 h 681038"/>
              <a:gd name="connsiteX15" fmla="*/ 659607 w 854869"/>
              <a:gd name="connsiteY15" fmla="*/ 0 h 681038"/>
              <a:gd name="connsiteX16" fmla="*/ 571500 w 854869"/>
              <a:gd name="connsiteY16" fmla="*/ 23813 h 681038"/>
              <a:gd name="connsiteX17" fmla="*/ 597694 w 854869"/>
              <a:gd name="connsiteY17" fmla="*/ 114300 h 681038"/>
              <a:gd name="connsiteX18" fmla="*/ 538163 w 854869"/>
              <a:gd name="connsiteY18" fmla="*/ 202406 h 681038"/>
              <a:gd name="connsiteX19" fmla="*/ 481013 w 854869"/>
              <a:gd name="connsiteY19" fmla="*/ 209550 h 681038"/>
              <a:gd name="connsiteX20" fmla="*/ 435769 w 854869"/>
              <a:gd name="connsiteY20" fmla="*/ 159544 h 681038"/>
              <a:gd name="connsiteX21" fmla="*/ 354807 w 854869"/>
              <a:gd name="connsiteY21" fmla="*/ 242888 h 681038"/>
              <a:gd name="connsiteX22" fmla="*/ 302419 w 854869"/>
              <a:gd name="connsiteY22" fmla="*/ 242888 h 681038"/>
              <a:gd name="connsiteX23" fmla="*/ 295275 w 854869"/>
              <a:gd name="connsiteY23" fmla="*/ 204788 h 681038"/>
              <a:gd name="connsiteX24" fmla="*/ 192882 w 854869"/>
              <a:gd name="connsiteY24" fmla="*/ 221456 h 681038"/>
              <a:gd name="connsiteX25" fmla="*/ 154782 w 854869"/>
              <a:gd name="connsiteY25" fmla="*/ 145256 h 681038"/>
              <a:gd name="connsiteX26" fmla="*/ 111919 w 854869"/>
              <a:gd name="connsiteY26" fmla="*/ 152400 h 681038"/>
              <a:gd name="connsiteX27" fmla="*/ 97632 w 854869"/>
              <a:gd name="connsiteY27" fmla="*/ 192881 h 681038"/>
              <a:gd name="connsiteX28" fmla="*/ 4763 w 854869"/>
              <a:gd name="connsiteY28" fmla="*/ 223838 h 681038"/>
              <a:gd name="connsiteX29" fmla="*/ 0 w 854869"/>
              <a:gd name="connsiteY29" fmla="*/ 283369 h 681038"/>
              <a:gd name="connsiteX30" fmla="*/ 130969 w 854869"/>
              <a:gd name="connsiteY30" fmla="*/ 357188 h 681038"/>
              <a:gd name="connsiteX31" fmla="*/ 254794 w 854869"/>
              <a:gd name="connsiteY31" fmla="*/ 511969 h 681038"/>
              <a:gd name="connsiteX32" fmla="*/ 242888 w 854869"/>
              <a:gd name="connsiteY32" fmla="*/ 564356 h 68103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</a:cxnLst>
            <a:rect l="l" t="t" r="r" b="b"/>
            <a:pathLst>
              <a:path w="854869" h="681038">
                <a:moveTo>
                  <a:pt x="242888" y="564356"/>
                </a:moveTo>
                <a:lnTo>
                  <a:pt x="323850" y="626269"/>
                </a:lnTo>
                <a:lnTo>
                  <a:pt x="431007" y="604838"/>
                </a:lnTo>
                <a:lnTo>
                  <a:pt x="490538" y="681038"/>
                </a:lnTo>
                <a:lnTo>
                  <a:pt x="676275" y="666750"/>
                </a:lnTo>
                <a:lnTo>
                  <a:pt x="750094" y="581025"/>
                </a:lnTo>
                <a:lnTo>
                  <a:pt x="835819" y="588169"/>
                </a:lnTo>
                <a:lnTo>
                  <a:pt x="854869" y="540544"/>
                </a:lnTo>
                <a:lnTo>
                  <a:pt x="807244" y="538163"/>
                </a:lnTo>
                <a:lnTo>
                  <a:pt x="709613" y="369094"/>
                </a:lnTo>
                <a:lnTo>
                  <a:pt x="652463" y="354806"/>
                </a:lnTo>
                <a:lnTo>
                  <a:pt x="657225" y="302419"/>
                </a:lnTo>
                <a:lnTo>
                  <a:pt x="721519" y="304800"/>
                </a:lnTo>
                <a:lnTo>
                  <a:pt x="716757" y="204788"/>
                </a:lnTo>
                <a:lnTo>
                  <a:pt x="654844" y="130969"/>
                </a:lnTo>
                <a:lnTo>
                  <a:pt x="659607" y="0"/>
                </a:lnTo>
                <a:lnTo>
                  <a:pt x="571500" y="23813"/>
                </a:lnTo>
                <a:lnTo>
                  <a:pt x="597694" y="114300"/>
                </a:lnTo>
                <a:lnTo>
                  <a:pt x="538163" y="202406"/>
                </a:lnTo>
                <a:lnTo>
                  <a:pt x="481013" y="209550"/>
                </a:lnTo>
                <a:lnTo>
                  <a:pt x="435769" y="159544"/>
                </a:lnTo>
                <a:lnTo>
                  <a:pt x="354807" y="242888"/>
                </a:lnTo>
                <a:lnTo>
                  <a:pt x="302419" y="242888"/>
                </a:lnTo>
                <a:lnTo>
                  <a:pt x="295275" y="204788"/>
                </a:lnTo>
                <a:lnTo>
                  <a:pt x="192882" y="221456"/>
                </a:lnTo>
                <a:lnTo>
                  <a:pt x="154782" y="145256"/>
                </a:lnTo>
                <a:lnTo>
                  <a:pt x="111919" y="152400"/>
                </a:lnTo>
                <a:lnTo>
                  <a:pt x="97632" y="192881"/>
                </a:lnTo>
                <a:lnTo>
                  <a:pt x="4763" y="223838"/>
                </a:lnTo>
                <a:lnTo>
                  <a:pt x="0" y="283369"/>
                </a:lnTo>
                <a:lnTo>
                  <a:pt x="130969" y="357188"/>
                </a:lnTo>
                <a:lnTo>
                  <a:pt x="254794" y="511969"/>
                </a:lnTo>
                <a:lnTo>
                  <a:pt x="242888" y="564356"/>
                </a:lnTo>
                <a:close/>
              </a:path>
            </a:pathLst>
          </a:custGeom>
          <a:solidFill>
            <a:srgbClr val="FFE699"/>
          </a:solidFill>
          <a:ln w="3175" cap="flat" cmpd="sng" algn="ctr">
            <a:solidFill>
              <a:srgbClr val="BBAF9B"/>
            </a:solidFill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9pPr>
          </a:lstStyle>
          <a:p>
            <a:pPr algn="ctr"/>
            <a:endParaRPr lang="fr-FR"/>
          </a:p>
        </xdr:txBody>
      </xdr:sp>
      <xdr:grpSp>
        <xdr:nvGrpSpPr>
          <xdr:cNvPr id="339" name="Carte Afrique">
            <a:extLst>
              <a:ext uri="{FF2B5EF4-FFF2-40B4-BE49-F238E27FC236}">
                <a16:creationId xmlns:a16="http://schemas.microsoft.com/office/drawing/2014/main" id="{A9EA10D9-070D-44EA-9726-58A942C13EE3}"/>
              </a:ext>
            </a:extLst>
          </xdr:cNvPr>
          <xdr:cNvGrpSpPr/>
        </xdr:nvGrpSpPr>
        <xdr:grpSpPr>
          <a:xfrm>
            <a:off x="5714999" y="744683"/>
            <a:ext cx="6271678" cy="6057441"/>
            <a:chOff x="13674587" y="786847"/>
            <a:chExt cx="6271678" cy="6057441"/>
          </a:xfrm>
        </xdr:grpSpPr>
        <xdr:grpSp>
          <xdr:nvGrpSpPr>
            <xdr:cNvPr id="340" name="Carte Afrique colorée">
              <a:extLst>
                <a:ext uri="{FF2B5EF4-FFF2-40B4-BE49-F238E27FC236}">
                  <a16:creationId xmlns:a16="http://schemas.microsoft.com/office/drawing/2014/main" id="{43B1A121-215D-4823-9E67-4CB4BE9701CB}"/>
                </a:ext>
              </a:extLst>
            </xdr:cNvPr>
            <xdr:cNvGrpSpPr/>
          </xdr:nvGrpSpPr>
          <xdr:grpSpPr>
            <a:xfrm>
              <a:off x="13674587" y="786847"/>
              <a:ext cx="6271678" cy="6057441"/>
              <a:chOff x="3446889" y="794917"/>
              <a:chExt cx="6271678" cy="6057441"/>
            </a:xfrm>
          </xdr:grpSpPr>
          <xdr:sp macro="" textlink="">
            <xdr:nvSpPr>
              <xdr:cNvPr id="347" name="Angola">
                <a:extLst>
                  <a:ext uri="{FF2B5EF4-FFF2-40B4-BE49-F238E27FC236}">
                    <a16:creationId xmlns:a16="http://schemas.microsoft.com/office/drawing/2014/main" id="{4898F839-B9E5-4CED-844A-1A7A7C816ECA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219061" y="4415643"/>
                <a:ext cx="917308" cy="981959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0 h 20000"/>
                  <a:gd name="T4" fmla="*/ 2147483647 w 20000"/>
                  <a:gd name="T5" fmla="*/ 0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</a:gdLst>
                <a:ahLst/>
                <a:cxnLst>
                  <a:cxn ang="T74">
                    <a:pos x="T0" y="T1"/>
                  </a:cxn>
                  <a:cxn ang="T75">
                    <a:pos x="T2" y="T3"/>
                  </a:cxn>
                  <a:cxn ang="T76">
                    <a:pos x="T4" y="T5"/>
                  </a:cxn>
                  <a:cxn ang="T77">
                    <a:pos x="T6" y="T7"/>
                  </a:cxn>
                  <a:cxn ang="T78">
                    <a:pos x="T8" y="T9"/>
                  </a:cxn>
                  <a:cxn ang="T79">
                    <a:pos x="T10" y="T11"/>
                  </a:cxn>
                  <a:cxn ang="T80">
                    <a:pos x="T12" y="T13"/>
                  </a:cxn>
                  <a:cxn ang="T81">
                    <a:pos x="T14" y="T15"/>
                  </a:cxn>
                  <a:cxn ang="T82">
                    <a:pos x="T16" y="T17"/>
                  </a:cxn>
                  <a:cxn ang="T83">
                    <a:pos x="T18" y="T19"/>
                  </a:cxn>
                  <a:cxn ang="T84">
                    <a:pos x="T20" y="T21"/>
                  </a:cxn>
                  <a:cxn ang="T85">
                    <a:pos x="T22" y="T23"/>
                  </a:cxn>
                  <a:cxn ang="T86">
                    <a:pos x="T24" y="T25"/>
                  </a:cxn>
                  <a:cxn ang="T87">
                    <a:pos x="T26" y="T27"/>
                  </a:cxn>
                  <a:cxn ang="T88">
                    <a:pos x="T28" y="T29"/>
                  </a:cxn>
                  <a:cxn ang="T89">
                    <a:pos x="T30" y="T31"/>
                  </a:cxn>
                  <a:cxn ang="T90">
                    <a:pos x="T32" y="T33"/>
                  </a:cxn>
                  <a:cxn ang="T91">
                    <a:pos x="T34" y="T35"/>
                  </a:cxn>
                  <a:cxn ang="T92">
                    <a:pos x="T36" y="T37"/>
                  </a:cxn>
                  <a:cxn ang="T93">
                    <a:pos x="T38" y="T39"/>
                  </a:cxn>
                  <a:cxn ang="T94">
                    <a:pos x="T40" y="T41"/>
                  </a:cxn>
                  <a:cxn ang="T95">
                    <a:pos x="T42" y="T43"/>
                  </a:cxn>
                  <a:cxn ang="T96">
                    <a:pos x="T44" y="T45"/>
                  </a:cxn>
                  <a:cxn ang="T97">
                    <a:pos x="T46" y="T47"/>
                  </a:cxn>
                  <a:cxn ang="T98">
                    <a:pos x="T48" y="T49"/>
                  </a:cxn>
                  <a:cxn ang="T99">
                    <a:pos x="T50" y="T51"/>
                  </a:cxn>
                  <a:cxn ang="T100">
                    <a:pos x="T52" y="T53"/>
                  </a:cxn>
                  <a:cxn ang="T101">
                    <a:pos x="T54" y="T55"/>
                  </a:cxn>
                  <a:cxn ang="T102">
                    <a:pos x="T56" y="T57"/>
                  </a:cxn>
                  <a:cxn ang="T103">
                    <a:pos x="T58" y="T59"/>
                  </a:cxn>
                  <a:cxn ang="T104">
                    <a:pos x="T60" y="T61"/>
                  </a:cxn>
                  <a:cxn ang="T105">
                    <a:pos x="T62" y="T63"/>
                  </a:cxn>
                  <a:cxn ang="T106">
                    <a:pos x="T64" y="T65"/>
                  </a:cxn>
                  <a:cxn ang="T107">
                    <a:pos x="T66" y="T67"/>
                  </a:cxn>
                  <a:cxn ang="T108">
                    <a:pos x="T68" y="T69"/>
                  </a:cxn>
                  <a:cxn ang="T109">
                    <a:pos x="T70" y="T71"/>
                  </a:cxn>
                  <a:cxn ang="T110">
                    <a:pos x="T72" y="T73"/>
                  </a:cxn>
                </a:cxnLst>
                <a:rect l="0" t="0" r="r" b="b"/>
                <a:pathLst>
                  <a:path w="20000" h="20000">
                    <a:moveTo>
                      <a:pt x="2450" y="0"/>
                    </a:moveTo>
                    <a:lnTo>
                      <a:pt x="2955" y="0"/>
                    </a:lnTo>
                    <a:lnTo>
                      <a:pt x="3532" y="218"/>
                    </a:lnTo>
                    <a:lnTo>
                      <a:pt x="4288" y="0"/>
                    </a:lnTo>
                    <a:lnTo>
                      <a:pt x="7279" y="0"/>
                    </a:lnTo>
                    <a:lnTo>
                      <a:pt x="8216" y="0"/>
                    </a:lnTo>
                    <a:lnTo>
                      <a:pt x="8396" y="764"/>
                    </a:lnTo>
                    <a:lnTo>
                      <a:pt x="8396" y="1127"/>
                    </a:lnTo>
                    <a:lnTo>
                      <a:pt x="8757" y="1709"/>
                    </a:lnTo>
                    <a:lnTo>
                      <a:pt x="8757" y="2073"/>
                    </a:lnTo>
                    <a:lnTo>
                      <a:pt x="9730" y="3564"/>
                    </a:lnTo>
                    <a:lnTo>
                      <a:pt x="11207" y="3564"/>
                    </a:lnTo>
                    <a:lnTo>
                      <a:pt x="11351" y="3200"/>
                    </a:lnTo>
                    <a:lnTo>
                      <a:pt x="12685" y="3200"/>
                    </a:lnTo>
                    <a:lnTo>
                      <a:pt x="12685" y="2655"/>
                    </a:lnTo>
                    <a:lnTo>
                      <a:pt x="13045" y="2655"/>
                    </a:lnTo>
                    <a:lnTo>
                      <a:pt x="13045" y="2073"/>
                    </a:lnTo>
                    <a:lnTo>
                      <a:pt x="13802" y="1709"/>
                    </a:lnTo>
                    <a:lnTo>
                      <a:pt x="14739" y="1491"/>
                    </a:lnTo>
                    <a:lnTo>
                      <a:pt x="14739" y="2473"/>
                    </a:lnTo>
                    <a:lnTo>
                      <a:pt x="16216" y="2473"/>
                    </a:lnTo>
                    <a:lnTo>
                      <a:pt x="16613" y="3564"/>
                    </a:lnTo>
                    <a:lnTo>
                      <a:pt x="16973" y="4545"/>
                    </a:lnTo>
                    <a:lnTo>
                      <a:pt x="16216" y="5673"/>
                    </a:lnTo>
                    <a:lnTo>
                      <a:pt x="16973" y="6400"/>
                    </a:lnTo>
                    <a:lnTo>
                      <a:pt x="17189" y="6618"/>
                    </a:lnTo>
                    <a:lnTo>
                      <a:pt x="17189" y="7927"/>
                    </a:lnTo>
                    <a:lnTo>
                      <a:pt x="17189" y="8473"/>
                    </a:lnTo>
                    <a:lnTo>
                      <a:pt x="17550" y="8836"/>
                    </a:lnTo>
                    <a:lnTo>
                      <a:pt x="17694" y="8473"/>
                    </a:lnTo>
                    <a:lnTo>
                      <a:pt x="18486" y="8473"/>
                    </a:lnTo>
                    <a:lnTo>
                      <a:pt x="19387" y="8109"/>
                    </a:lnTo>
                    <a:lnTo>
                      <a:pt x="19964" y="8473"/>
                    </a:lnTo>
                    <a:lnTo>
                      <a:pt x="19964" y="8109"/>
                    </a:lnTo>
                    <a:lnTo>
                      <a:pt x="19964" y="9964"/>
                    </a:lnTo>
                    <a:lnTo>
                      <a:pt x="19964" y="11127"/>
                    </a:lnTo>
                    <a:lnTo>
                      <a:pt x="19964" y="11491"/>
                    </a:lnTo>
                    <a:lnTo>
                      <a:pt x="19964" y="11891"/>
                    </a:lnTo>
                    <a:lnTo>
                      <a:pt x="16973" y="11891"/>
                    </a:lnTo>
                    <a:lnTo>
                      <a:pt x="16613" y="16945"/>
                    </a:lnTo>
                    <a:lnTo>
                      <a:pt x="18126" y="18291"/>
                    </a:lnTo>
                    <a:lnTo>
                      <a:pt x="18667" y="19382"/>
                    </a:lnTo>
                    <a:lnTo>
                      <a:pt x="15676" y="19964"/>
                    </a:lnTo>
                    <a:lnTo>
                      <a:pt x="15099" y="19964"/>
                    </a:lnTo>
                    <a:lnTo>
                      <a:pt x="14523" y="19964"/>
                    </a:lnTo>
                    <a:lnTo>
                      <a:pt x="13622" y="19964"/>
                    </a:lnTo>
                    <a:lnTo>
                      <a:pt x="11351" y="19782"/>
                    </a:lnTo>
                    <a:lnTo>
                      <a:pt x="10847" y="19382"/>
                    </a:lnTo>
                    <a:lnTo>
                      <a:pt x="10631" y="18836"/>
                    </a:lnTo>
                    <a:lnTo>
                      <a:pt x="4288" y="19018"/>
                    </a:lnTo>
                    <a:lnTo>
                      <a:pt x="3928" y="19018"/>
                    </a:lnTo>
                    <a:lnTo>
                      <a:pt x="2955" y="18473"/>
                    </a:lnTo>
                    <a:lnTo>
                      <a:pt x="2450" y="18291"/>
                    </a:lnTo>
                    <a:lnTo>
                      <a:pt x="1477" y="18836"/>
                    </a:lnTo>
                    <a:lnTo>
                      <a:pt x="1333" y="18836"/>
                    </a:lnTo>
                    <a:lnTo>
                      <a:pt x="577" y="18836"/>
                    </a:lnTo>
                    <a:lnTo>
                      <a:pt x="360" y="18836"/>
                    </a:lnTo>
                    <a:lnTo>
                      <a:pt x="360" y="17527"/>
                    </a:lnTo>
                    <a:lnTo>
                      <a:pt x="0" y="16764"/>
                    </a:lnTo>
                    <a:lnTo>
                      <a:pt x="577" y="16400"/>
                    </a:lnTo>
                    <a:lnTo>
                      <a:pt x="1333" y="14873"/>
                    </a:lnTo>
                    <a:lnTo>
                      <a:pt x="1333" y="13382"/>
                    </a:lnTo>
                    <a:lnTo>
                      <a:pt x="1874" y="12036"/>
                    </a:lnTo>
                    <a:lnTo>
                      <a:pt x="2054" y="11491"/>
                    </a:lnTo>
                    <a:lnTo>
                      <a:pt x="2811" y="10945"/>
                    </a:lnTo>
                    <a:lnTo>
                      <a:pt x="3387" y="10545"/>
                    </a:lnTo>
                    <a:lnTo>
                      <a:pt x="3532" y="9055"/>
                    </a:lnTo>
                    <a:lnTo>
                      <a:pt x="3387" y="7927"/>
                    </a:lnTo>
                    <a:lnTo>
                      <a:pt x="2811" y="6618"/>
                    </a:lnTo>
                    <a:lnTo>
                      <a:pt x="2450" y="5127"/>
                    </a:lnTo>
                    <a:lnTo>
                      <a:pt x="2955" y="4545"/>
                    </a:lnTo>
                    <a:lnTo>
                      <a:pt x="2054" y="1709"/>
                    </a:lnTo>
                    <a:lnTo>
                      <a:pt x="1333" y="218"/>
                    </a:lnTo>
                    <a:lnTo>
                      <a:pt x="2054" y="218"/>
                    </a:lnTo>
                    <a:lnTo>
                      <a:pt x="2450" y="0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48" name="Freeform 94">
                <a:extLst>
                  <a:ext uri="{FF2B5EF4-FFF2-40B4-BE49-F238E27FC236}">
                    <a16:creationId xmlns:a16="http://schemas.microsoft.com/office/drawing/2014/main" id="{2EE3606E-B176-45D4-A210-FB2C5030C7EB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259471" y="4294413"/>
                <a:ext cx="68698" cy="101023"/>
              </a:xfrm>
              <a:custGeom>
                <a:avLst/>
                <a:gdLst>
                  <a:gd name="T0" fmla="*/ 0 w 20000"/>
                  <a:gd name="T1" fmla="*/ 2147483647 h 20000"/>
                  <a:gd name="T2" fmla="*/ 9269651 w 20000"/>
                  <a:gd name="T3" fmla="*/ 2147483647 h 20000"/>
                  <a:gd name="T4" fmla="*/ 9269651 w 20000"/>
                  <a:gd name="T5" fmla="*/ 2147483647 h 20000"/>
                  <a:gd name="T6" fmla="*/ 19156082 w 20000"/>
                  <a:gd name="T7" fmla="*/ 0 h 20000"/>
                  <a:gd name="T8" fmla="*/ 25954261 w 20000"/>
                  <a:gd name="T9" fmla="*/ 2147483647 h 20000"/>
                  <a:gd name="T10" fmla="*/ 25954261 w 20000"/>
                  <a:gd name="T11" fmla="*/ 2147483647 h 20000"/>
                  <a:gd name="T12" fmla="*/ 16066488 w 20000"/>
                  <a:gd name="T13" fmla="*/ 2147483647 h 20000"/>
                  <a:gd name="T14" fmla="*/ 16066488 w 20000"/>
                  <a:gd name="T15" fmla="*/ 2147483647 h 20000"/>
                  <a:gd name="T16" fmla="*/ 6796974 w 20000"/>
                  <a:gd name="T17" fmla="*/ 2147483647 h 20000"/>
                  <a:gd name="T18" fmla="*/ 6796974 w 20000"/>
                  <a:gd name="T19" fmla="*/ 2147483647 h 20000"/>
                  <a:gd name="T20" fmla="*/ 0 w 20000"/>
                  <a:gd name="T21" fmla="*/ 2147483647 h 20000"/>
                  <a:gd name="T22" fmla="*/ 0 60000 65536"/>
                  <a:gd name="T23" fmla="*/ 0 60000 65536"/>
                  <a:gd name="T24" fmla="*/ 0 60000 65536"/>
                  <a:gd name="T25" fmla="*/ 0 60000 65536"/>
                  <a:gd name="T26" fmla="*/ 0 60000 65536"/>
                  <a:gd name="T27" fmla="*/ 0 60000 65536"/>
                  <a:gd name="T28" fmla="*/ 0 60000 65536"/>
                  <a:gd name="T29" fmla="*/ 0 60000 65536"/>
                  <a:gd name="T30" fmla="*/ 0 60000 65536"/>
                  <a:gd name="T31" fmla="*/ 0 60000 65536"/>
                  <a:gd name="T32" fmla="*/ 0 60000 65536"/>
                </a:gdLst>
                <a:ahLst/>
                <a:cxnLst>
                  <a:cxn ang="T22">
                    <a:pos x="T0" y="T1"/>
                  </a:cxn>
                  <a:cxn ang="T23">
                    <a:pos x="T2" y="T3"/>
                  </a:cxn>
                  <a:cxn ang="T24">
                    <a:pos x="T4" y="T5"/>
                  </a:cxn>
                  <a:cxn ang="T25">
                    <a:pos x="T6" y="T7"/>
                  </a:cxn>
                  <a:cxn ang="T26">
                    <a:pos x="T8" y="T9"/>
                  </a:cxn>
                  <a:cxn ang="T27">
                    <a:pos x="T10" y="T11"/>
                  </a:cxn>
                  <a:cxn ang="T28">
                    <a:pos x="T12" y="T13"/>
                  </a:cxn>
                  <a:cxn ang="T29">
                    <a:pos x="T14" y="T15"/>
                  </a:cxn>
                  <a:cxn ang="T30">
                    <a:pos x="T16" y="T17"/>
                  </a:cxn>
                  <a:cxn ang="T31">
                    <a:pos x="T18" y="T19"/>
                  </a:cxn>
                  <a:cxn ang="T32">
                    <a:pos x="T20" y="T21"/>
                  </a:cxn>
                </a:cxnLst>
                <a:rect l="0" t="0" r="r" b="b"/>
                <a:pathLst>
                  <a:path w="20000" h="20000">
                    <a:moveTo>
                      <a:pt x="0" y="10690"/>
                    </a:moveTo>
                    <a:lnTo>
                      <a:pt x="6977" y="5517"/>
                    </a:lnTo>
                    <a:lnTo>
                      <a:pt x="6977" y="2069"/>
                    </a:lnTo>
                    <a:lnTo>
                      <a:pt x="14419" y="0"/>
                    </a:lnTo>
                    <a:lnTo>
                      <a:pt x="19535" y="2069"/>
                    </a:lnTo>
                    <a:lnTo>
                      <a:pt x="19535" y="5517"/>
                    </a:lnTo>
                    <a:lnTo>
                      <a:pt x="12093" y="10690"/>
                    </a:lnTo>
                    <a:lnTo>
                      <a:pt x="12093" y="19655"/>
                    </a:lnTo>
                    <a:lnTo>
                      <a:pt x="5116" y="19655"/>
                    </a:lnTo>
                    <a:lnTo>
                      <a:pt x="5116" y="16207"/>
                    </a:lnTo>
                    <a:lnTo>
                      <a:pt x="0" y="10690"/>
                    </a:lnTo>
                    <a:close/>
                  </a:path>
                </a:pathLst>
              </a:custGeom>
              <a:noFill/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49" name="Ethiopie">
                <a:extLst>
                  <a:ext uri="{FF2B5EF4-FFF2-40B4-BE49-F238E27FC236}">
                    <a16:creationId xmlns:a16="http://schemas.microsoft.com/office/drawing/2014/main" id="{56ECD793-6BA7-4835-92C3-305887A0C3DF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811214" y="2773260"/>
                <a:ext cx="1093469" cy="905155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0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0 h 20000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5000 w 19970"/>
                  <a:gd name="connsiteY62" fmla="*/ 2853 h 19970"/>
                  <a:gd name="connsiteX63" fmla="*/ 5000 w 19970"/>
                  <a:gd name="connsiteY63" fmla="*/ 2064 h 19970"/>
                  <a:gd name="connsiteX64" fmla="*/ 5301 w 19970"/>
                  <a:gd name="connsiteY64" fmla="*/ 1244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5833 w 19970"/>
                  <a:gd name="connsiteY62" fmla="*/ 5400 h 19970"/>
                  <a:gd name="connsiteX63" fmla="*/ 5000 w 19970"/>
                  <a:gd name="connsiteY63" fmla="*/ 2064 h 19970"/>
                  <a:gd name="connsiteX64" fmla="*/ 5301 w 19970"/>
                  <a:gd name="connsiteY64" fmla="*/ 1244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5833 w 19970"/>
                  <a:gd name="connsiteY62" fmla="*/ 5400 h 19970"/>
                  <a:gd name="connsiteX63" fmla="*/ 5980 w 19970"/>
                  <a:gd name="connsiteY63" fmla="*/ 5611 h 19970"/>
                  <a:gd name="connsiteX64" fmla="*/ 5301 w 19970"/>
                  <a:gd name="connsiteY64" fmla="*/ 1244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5833 w 19970"/>
                  <a:gd name="connsiteY62" fmla="*/ 5400 h 19970"/>
                  <a:gd name="connsiteX63" fmla="*/ 5980 w 19970"/>
                  <a:gd name="connsiteY63" fmla="*/ 5611 h 19970"/>
                  <a:gd name="connsiteX64" fmla="*/ 6379 w 19970"/>
                  <a:gd name="connsiteY64" fmla="*/ 3472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568 w 19970"/>
                  <a:gd name="connsiteY62" fmla="*/ 4945 h 19970"/>
                  <a:gd name="connsiteX63" fmla="*/ 5980 w 19970"/>
                  <a:gd name="connsiteY63" fmla="*/ 5611 h 19970"/>
                  <a:gd name="connsiteX64" fmla="*/ 6379 w 19970"/>
                  <a:gd name="connsiteY64" fmla="*/ 3472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568 w 19970"/>
                  <a:gd name="connsiteY62" fmla="*/ 4945 h 19970"/>
                  <a:gd name="connsiteX63" fmla="*/ 7401 w 19970"/>
                  <a:gd name="connsiteY63" fmla="*/ 7021 h 19970"/>
                  <a:gd name="connsiteX64" fmla="*/ 6379 w 19970"/>
                  <a:gd name="connsiteY64" fmla="*/ 3472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7401 w 19970"/>
                  <a:gd name="connsiteY63" fmla="*/ 7021 h 19970"/>
                  <a:gd name="connsiteX64" fmla="*/ 6379 w 19970"/>
                  <a:gd name="connsiteY64" fmla="*/ 3472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6666 w 19970"/>
                  <a:gd name="connsiteY63" fmla="*/ 5065 h 19970"/>
                  <a:gd name="connsiteX64" fmla="*/ 6379 w 19970"/>
                  <a:gd name="connsiteY64" fmla="*/ 3472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6666 w 19970"/>
                  <a:gd name="connsiteY63" fmla="*/ 5065 h 19970"/>
                  <a:gd name="connsiteX64" fmla="*/ 6771 w 19970"/>
                  <a:gd name="connsiteY64" fmla="*/ 4927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6666 w 19970"/>
                  <a:gd name="connsiteY63" fmla="*/ 5065 h 19970"/>
                  <a:gd name="connsiteX64" fmla="*/ 6771 w 19970"/>
                  <a:gd name="connsiteY64" fmla="*/ 4927 h 19970"/>
                  <a:gd name="connsiteX65" fmla="*/ 7596 w 19970"/>
                  <a:gd name="connsiteY65" fmla="*/ 5337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6666 w 19970"/>
                  <a:gd name="connsiteY63" fmla="*/ 5065 h 19970"/>
                  <a:gd name="connsiteX64" fmla="*/ 6771 w 19970"/>
                  <a:gd name="connsiteY64" fmla="*/ 4927 h 19970"/>
                  <a:gd name="connsiteX65" fmla="*/ 7596 w 19970"/>
                  <a:gd name="connsiteY65" fmla="*/ 5337 h 19970"/>
                  <a:gd name="connsiteX66" fmla="*/ 8086 w 19970"/>
                  <a:gd name="connsiteY66" fmla="*/ 5534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6666 w 19970"/>
                  <a:gd name="connsiteY63" fmla="*/ 5065 h 19970"/>
                  <a:gd name="connsiteX64" fmla="*/ 6771 w 19970"/>
                  <a:gd name="connsiteY64" fmla="*/ 4927 h 19970"/>
                  <a:gd name="connsiteX65" fmla="*/ 7596 w 19970"/>
                  <a:gd name="connsiteY65" fmla="*/ 5337 h 19970"/>
                  <a:gd name="connsiteX66" fmla="*/ 8086 w 19970"/>
                  <a:gd name="connsiteY66" fmla="*/ 5534 h 19970"/>
                  <a:gd name="connsiteX67" fmla="*/ 8636 w 19970"/>
                  <a:gd name="connsiteY67" fmla="*/ 5261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6666 w 19970"/>
                  <a:gd name="connsiteY63" fmla="*/ 5065 h 19970"/>
                  <a:gd name="connsiteX64" fmla="*/ 6771 w 19970"/>
                  <a:gd name="connsiteY64" fmla="*/ 4927 h 19970"/>
                  <a:gd name="connsiteX65" fmla="*/ 7596 w 19970"/>
                  <a:gd name="connsiteY65" fmla="*/ 5337 h 19970"/>
                  <a:gd name="connsiteX66" fmla="*/ 8086 w 19970"/>
                  <a:gd name="connsiteY66" fmla="*/ 5534 h 19970"/>
                  <a:gd name="connsiteX67" fmla="*/ 8636 w 19970"/>
                  <a:gd name="connsiteY67" fmla="*/ 5261 h 19970"/>
                  <a:gd name="connsiteX68" fmla="*/ 8876 w 19970"/>
                  <a:gd name="connsiteY68" fmla="*/ 5640 h 19970"/>
                  <a:gd name="connsiteX69" fmla="*/ 7018 w 19970"/>
                  <a:gd name="connsiteY69" fmla="*/ 0 h 19970"/>
                  <a:gd name="connsiteX0" fmla="*/ 9468 w 19970"/>
                  <a:gd name="connsiteY0" fmla="*/ 3879 h 18392"/>
                  <a:gd name="connsiteX1" fmla="*/ 7470 w 19970"/>
                  <a:gd name="connsiteY1" fmla="*/ 0 h 18392"/>
                  <a:gd name="connsiteX2" fmla="*/ 8133 w 19970"/>
                  <a:gd name="connsiteY2" fmla="*/ 1427 h 18392"/>
                  <a:gd name="connsiteX3" fmla="*/ 8584 w 19970"/>
                  <a:gd name="connsiteY3" fmla="*/ 2519 h 18392"/>
                  <a:gd name="connsiteX4" fmla="*/ 8735 w 19970"/>
                  <a:gd name="connsiteY4" fmla="*/ 2519 h 18392"/>
                  <a:gd name="connsiteX5" fmla="*/ 8735 w 19970"/>
                  <a:gd name="connsiteY5" fmla="*/ 1882 h 18392"/>
                  <a:gd name="connsiteX6" fmla="*/ 9367 w 19970"/>
                  <a:gd name="connsiteY6" fmla="*/ 2671 h 18392"/>
                  <a:gd name="connsiteX7" fmla="*/ 9518 w 19970"/>
                  <a:gd name="connsiteY7" fmla="*/ 2671 h 18392"/>
                  <a:gd name="connsiteX8" fmla="*/ 10301 w 19970"/>
                  <a:gd name="connsiteY8" fmla="*/ 3005 h 18392"/>
                  <a:gd name="connsiteX9" fmla="*/ 11386 w 19970"/>
                  <a:gd name="connsiteY9" fmla="*/ 3946 h 18392"/>
                  <a:gd name="connsiteX10" fmla="*/ 12018 w 19970"/>
                  <a:gd name="connsiteY10" fmla="*/ 5008 h 18392"/>
                  <a:gd name="connsiteX11" fmla="*/ 12771 w 19970"/>
                  <a:gd name="connsiteY11" fmla="*/ 5493 h 18392"/>
                  <a:gd name="connsiteX12" fmla="*/ 13072 w 19970"/>
                  <a:gd name="connsiteY12" fmla="*/ 5493 h 18392"/>
                  <a:gd name="connsiteX13" fmla="*/ 13434 w 19970"/>
                  <a:gd name="connsiteY13" fmla="*/ 5827 h 18392"/>
                  <a:gd name="connsiteX14" fmla="*/ 12771 w 19970"/>
                  <a:gd name="connsiteY14" fmla="*/ 5979 h 18392"/>
                  <a:gd name="connsiteX15" fmla="*/ 12319 w 19970"/>
                  <a:gd name="connsiteY15" fmla="*/ 6282 h 18392"/>
                  <a:gd name="connsiteX16" fmla="*/ 12018 w 19970"/>
                  <a:gd name="connsiteY16" fmla="*/ 6738 h 18392"/>
                  <a:gd name="connsiteX17" fmla="*/ 11536 w 19970"/>
                  <a:gd name="connsiteY17" fmla="*/ 7223 h 18392"/>
                  <a:gd name="connsiteX18" fmla="*/ 11837 w 19970"/>
                  <a:gd name="connsiteY18" fmla="*/ 8043 h 18392"/>
                  <a:gd name="connsiteX19" fmla="*/ 12771 w 19970"/>
                  <a:gd name="connsiteY19" fmla="*/ 8043 h 18392"/>
                  <a:gd name="connsiteX20" fmla="*/ 13072 w 19970"/>
                  <a:gd name="connsiteY20" fmla="*/ 8346 h 18392"/>
                  <a:gd name="connsiteX21" fmla="*/ 12771 w 19970"/>
                  <a:gd name="connsiteY21" fmla="*/ 8801 h 18392"/>
                  <a:gd name="connsiteX22" fmla="*/ 13886 w 19970"/>
                  <a:gd name="connsiteY22" fmla="*/ 10076 h 18392"/>
                  <a:gd name="connsiteX23" fmla="*/ 14669 w 19970"/>
                  <a:gd name="connsiteY23" fmla="*/ 10531 h 18392"/>
                  <a:gd name="connsiteX24" fmla="*/ 18735 w 19970"/>
                  <a:gd name="connsiteY24" fmla="*/ 12079 h 18392"/>
                  <a:gd name="connsiteX25" fmla="*/ 19970 w 19970"/>
                  <a:gd name="connsiteY25" fmla="*/ 12079 h 18392"/>
                  <a:gd name="connsiteX26" fmla="*/ 16084 w 19970"/>
                  <a:gd name="connsiteY26" fmla="*/ 16176 h 18392"/>
                  <a:gd name="connsiteX27" fmla="*/ 15602 w 19970"/>
                  <a:gd name="connsiteY27" fmla="*/ 16176 h 18392"/>
                  <a:gd name="connsiteX28" fmla="*/ 13886 w 19970"/>
                  <a:gd name="connsiteY28" fmla="*/ 16662 h 18392"/>
                  <a:gd name="connsiteX29" fmla="*/ 13434 w 19970"/>
                  <a:gd name="connsiteY29" fmla="*/ 17451 h 18392"/>
                  <a:gd name="connsiteX30" fmla="*/ 12651 w 19970"/>
                  <a:gd name="connsiteY30" fmla="*/ 17451 h 18392"/>
                  <a:gd name="connsiteX31" fmla="*/ 12018 w 19970"/>
                  <a:gd name="connsiteY31" fmla="*/ 17754 h 18392"/>
                  <a:gd name="connsiteX32" fmla="*/ 11084 w 19970"/>
                  <a:gd name="connsiteY32" fmla="*/ 17754 h 18392"/>
                  <a:gd name="connsiteX33" fmla="*/ 10602 w 19970"/>
                  <a:gd name="connsiteY33" fmla="*/ 17451 h 18392"/>
                  <a:gd name="connsiteX34" fmla="*/ 9819 w 19970"/>
                  <a:gd name="connsiteY34" fmla="*/ 17451 h 18392"/>
                  <a:gd name="connsiteX35" fmla="*/ 9367 w 19970"/>
                  <a:gd name="connsiteY35" fmla="*/ 17451 h 18392"/>
                  <a:gd name="connsiteX36" fmla="*/ 8735 w 19970"/>
                  <a:gd name="connsiteY36" fmla="*/ 18392 h 18392"/>
                  <a:gd name="connsiteX37" fmla="*/ 7349 w 19970"/>
                  <a:gd name="connsiteY37" fmla="*/ 18210 h 18392"/>
                  <a:gd name="connsiteX38" fmla="*/ 6084 w 19970"/>
                  <a:gd name="connsiteY38" fmla="*/ 17451 h 18392"/>
                  <a:gd name="connsiteX39" fmla="*/ 4518 w 19970"/>
                  <a:gd name="connsiteY39" fmla="*/ 16965 h 18392"/>
                  <a:gd name="connsiteX40" fmla="*/ 3765 w 19970"/>
                  <a:gd name="connsiteY40" fmla="*/ 16662 h 18392"/>
                  <a:gd name="connsiteX41" fmla="*/ 3765 w 19970"/>
                  <a:gd name="connsiteY41" fmla="*/ 15721 h 18392"/>
                  <a:gd name="connsiteX42" fmla="*/ 3283 w 19970"/>
                  <a:gd name="connsiteY42" fmla="*/ 15721 h 18392"/>
                  <a:gd name="connsiteX43" fmla="*/ 2952 w 19970"/>
                  <a:gd name="connsiteY43" fmla="*/ 15084 h 18392"/>
                  <a:gd name="connsiteX44" fmla="*/ 2831 w 19970"/>
                  <a:gd name="connsiteY44" fmla="*/ 14477 h 18392"/>
                  <a:gd name="connsiteX45" fmla="*/ 1717 w 19970"/>
                  <a:gd name="connsiteY45" fmla="*/ 13688 h 18392"/>
                  <a:gd name="connsiteX46" fmla="*/ 934 w 19970"/>
                  <a:gd name="connsiteY46" fmla="*/ 12868 h 18392"/>
                  <a:gd name="connsiteX47" fmla="*/ 0 w 19970"/>
                  <a:gd name="connsiteY47" fmla="*/ 12413 h 18392"/>
                  <a:gd name="connsiteX48" fmla="*/ 0 w 19970"/>
                  <a:gd name="connsiteY48" fmla="*/ 11624 h 18392"/>
                  <a:gd name="connsiteX49" fmla="*/ 934 w 19970"/>
                  <a:gd name="connsiteY49" fmla="*/ 11624 h 18392"/>
                  <a:gd name="connsiteX50" fmla="*/ 1566 w 19970"/>
                  <a:gd name="connsiteY50" fmla="*/ 11320 h 18392"/>
                  <a:gd name="connsiteX51" fmla="*/ 1566 w 19970"/>
                  <a:gd name="connsiteY51" fmla="*/ 9894 h 18392"/>
                  <a:gd name="connsiteX52" fmla="*/ 1717 w 19970"/>
                  <a:gd name="connsiteY52" fmla="*/ 9287 h 18392"/>
                  <a:gd name="connsiteX53" fmla="*/ 1717 w 19970"/>
                  <a:gd name="connsiteY53" fmla="*/ 8801 h 18392"/>
                  <a:gd name="connsiteX54" fmla="*/ 2048 w 19970"/>
                  <a:gd name="connsiteY54" fmla="*/ 8346 h 18392"/>
                  <a:gd name="connsiteX55" fmla="*/ 2530 w 19970"/>
                  <a:gd name="connsiteY55" fmla="*/ 8346 h 18392"/>
                  <a:gd name="connsiteX56" fmla="*/ 2831 w 19970"/>
                  <a:gd name="connsiteY56" fmla="*/ 8043 h 18392"/>
                  <a:gd name="connsiteX57" fmla="*/ 2952 w 19970"/>
                  <a:gd name="connsiteY57" fmla="*/ 6738 h 18392"/>
                  <a:gd name="connsiteX58" fmla="*/ 3584 w 19970"/>
                  <a:gd name="connsiteY58" fmla="*/ 5827 h 18392"/>
                  <a:gd name="connsiteX59" fmla="*/ 4066 w 19970"/>
                  <a:gd name="connsiteY59" fmla="*/ 5493 h 18392"/>
                  <a:gd name="connsiteX60" fmla="*/ 4217 w 19970"/>
                  <a:gd name="connsiteY60" fmla="*/ 4704 h 18392"/>
                  <a:gd name="connsiteX61" fmla="*/ 4301 w 19970"/>
                  <a:gd name="connsiteY61" fmla="*/ 4014 h 18392"/>
                  <a:gd name="connsiteX62" fmla="*/ 6225 w 19970"/>
                  <a:gd name="connsiteY62" fmla="*/ 3958 h 18392"/>
                  <a:gd name="connsiteX63" fmla="*/ 6666 w 19970"/>
                  <a:gd name="connsiteY63" fmla="*/ 3487 h 18392"/>
                  <a:gd name="connsiteX64" fmla="*/ 6771 w 19970"/>
                  <a:gd name="connsiteY64" fmla="*/ 3349 h 18392"/>
                  <a:gd name="connsiteX65" fmla="*/ 7596 w 19970"/>
                  <a:gd name="connsiteY65" fmla="*/ 3759 h 18392"/>
                  <a:gd name="connsiteX66" fmla="*/ 8086 w 19970"/>
                  <a:gd name="connsiteY66" fmla="*/ 3956 h 18392"/>
                  <a:gd name="connsiteX67" fmla="*/ 8636 w 19970"/>
                  <a:gd name="connsiteY67" fmla="*/ 3683 h 18392"/>
                  <a:gd name="connsiteX68" fmla="*/ 8876 w 19970"/>
                  <a:gd name="connsiteY68" fmla="*/ 4062 h 18392"/>
                  <a:gd name="connsiteX69" fmla="*/ 9468 w 19970"/>
                  <a:gd name="connsiteY69" fmla="*/ 3879 h 18392"/>
                  <a:gd name="connsiteX0" fmla="*/ 9468 w 19970"/>
                  <a:gd name="connsiteY0" fmla="*/ 2452 h 16965"/>
                  <a:gd name="connsiteX1" fmla="*/ 10067 w 19970"/>
                  <a:gd name="connsiteY1" fmla="*/ 2802 h 16965"/>
                  <a:gd name="connsiteX2" fmla="*/ 8133 w 19970"/>
                  <a:gd name="connsiteY2" fmla="*/ 0 h 16965"/>
                  <a:gd name="connsiteX3" fmla="*/ 8584 w 19970"/>
                  <a:gd name="connsiteY3" fmla="*/ 1092 h 16965"/>
                  <a:gd name="connsiteX4" fmla="*/ 8735 w 19970"/>
                  <a:gd name="connsiteY4" fmla="*/ 1092 h 16965"/>
                  <a:gd name="connsiteX5" fmla="*/ 8735 w 19970"/>
                  <a:gd name="connsiteY5" fmla="*/ 455 h 16965"/>
                  <a:gd name="connsiteX6" fmla="*/ 9367 w 19970"/>
                  <a:gd name="connsiteY6" fmla="*/ 1244 h 16965"/>
                  <a:gd name="connsiteX7" fmla="*/ 9518 w 19970"/>
                  <a:gd name="connsiteY7" fmla="*/ 1244 h 16965"/>
                  <a:gd name="connsiteX8" fmla="*/ 10301 w 19970"/>
                  <a:gd name="connsiteY8" fmla="*/ 1578 h 16965"/>
                  <a:gd name="connsiteX9" fmla="*/ 11386 w 19970"/>
                  <a:gd name="connsiteY9" fmla="*/ 2519 h 16965"/>
                  <a:gd name="connsiteX10" fmla="*/ 12018 w 19970"/>
                  <a:gd name="connsiteY10" fmla="*/ 3581 h 16965"/>
                  <a:gd name="connsiteX11" fmla="*/ 12771 w 19970"/>
                  <a:gd name="connsiteY11" fmla="*/ 4066 h 16965"/>
                  <a:gd name="connsiteX12" fmla="*/ 13072 w 19970"/>
                  <a:gd name="connsiteY12" fmla="*/ 4066 h 16965"/>
                  <a:gd name="connsiteX13" fmla="*/ 13434 w 19970"/>
                  <a:gd name="connsiteY13" fmla="*/ 4400 h 16965"/>
                  <a:gd name="connsiteX14" fmla="*/ 12771 w 19970"/>
                  <a:gd name="connsiteY14" fmla="*/ 4552 h 16965"/>
                  <a:gd name="connsiteX15" fmla="*/ 12319 w 19970"/>
                  <a:gd name="connsiteY15" fmla="*/ 4855 h 16965"/>
                  <a:gd name="connsiteX16" fmla="*/ 12018 w 19970"/>
                  <a:gd name="connsiteY16" fmla="*/ 5311 h 16965"/>
                  <a:gd name="connsiteX17" fmla="*/ 11536 w 19970"/>
                  <a:gd name="connsiteY17" fmla="*/ 5796 h 16965"/>
                  <a:gd name="connsiteX18" fmla="*/ 11837 w 19970"/>
                  <a:gd name="connsiteY18" fmla="*/ 6616 h 16965"/>
                  <a:gd name="connsiteX19" fmla="*/ 12771 w 19970"/>
                  <a:gd name="connsiteY19" fmla="*/ 6616 h 16965"/>
                  <a:gd name="connsiteX20" fmla="*/ 13072 w 19970"/>
                  <a:gd name="connsiteY20" fmla="*/ 6919 h 16965"/>
                  <a:gd name="connsiteX21" fmla="*/ 12771 w 19970"/>
                  <a:gd name="connsiteY21" fmla="*/ 7374 h 16965"/>
                  <a:gd name="connsiteX22" fmla="*/ 13886 w 19970"/>
                  <a:gd name="connsiteY22" fmla="*/ 8649 h 16965"/>
                  <a:gd name="connsiteX23" fmla="*/ 14669 w 19970"/>
                  <a:gd name="connsiteY23" fmla="*/ 9104 h 16965"/>
                  <a:gd name="connsiteX24" fmla="*/ 18735 w 19970"/>
                  <a:gd name="connsiteY24" fmla="*/ 10652 h 16965"/>
                  <a:gd name="connsiteX25" fmla="*/ 19970 w 19970"/>
                  <a:gd name="connsiteY25" fmla="*/ 10652 h 16965"/>
                  <a:gd name="connsiteX26" fmla="*/ 16084 w 19970"/>
                  <a:gd name="connsiteY26" fmla="*/ 14749 h 16965"/>
                  <a:gd name="connsiteX27" fmla="*/ 15602 w 19970"/>
                  <a:gd name="connsiteY27" fmla="*/ 14749 h 16965"/>
                  <a:gd name="connsiteX28" fmla="*/ 13886 w 19970"/>
                  <a:gd name="connsiteY28" fmla="*/ 15235 h 16965"/>
                  <a:gd name="connsiteX29" fmla="*/ 13434 w 19970"/>
                  <a:gd name="connsiteY29" fmla="*/ 16024 h 16965"/>
                  <a:gd name="connsiteX30" fmla="*/ 12651 w 19970"/>
                  <a:gd name="connsiteY30" fmla="*/ 16024 h 16965"/>
                  <a:gd name="connsiteX31" fmla="*/ 12018 w 19970"/>
                  <a:gd name="connsiteY31" fmla="*/ 16327 h 16965"/>
                  <a:gd name="connsiteX32" fmla="*/ 11084 w 19970"/>
                  <a:gd name="connsiteY32" fmla="*/ 16327 h 16965"/>
                  <a:gd name="connsiteX33" fmla="*/ 10602 w 19970"/>
                  <a:gd name="connsiteY33" fmla="*/ 16024 h 16965"/>
                  <a:gd name="connsiteX34" fmla="*/ 9819 w 19970"/>
                  <a:gd name="connsiteY34" fmla="*/ 16024 h 16965"/>
                  <a:gd name="connsiteX35" fmla="*/ 9367 w 19970"/>
                  <a:gd name="connsiteY35" fmla="*/ 16024 h 16965"/>
                  <a:gd name="connsiteX36" fmla="*/ 8735 w 19970"/>
                  <a:gd name="connsiteY36" fmla="*/ 16965 h 16965"/>
                  <a:gd name="connsiteX37" fmla="*/ 7349 w 19970"/>
                  <a:gd name="connsiteY37" fmla="*/ 16783 h 16965"/>
                  <a:gd name="connsiteX38" fmla="*/ 6084 w 19970"/>
                  <a:gd name="connsiteY38" fmla="*/ 16024 h 16965"/>
                  <a:gd name="connsiteX39" fmla="*/ 4518 w 19970"/>
                  <a:gd name="connsiteY39" fmla="*/ 15538 h 16965"/>
                  <a:gd name="connsiteX40" fmla="*/ 3765 w 19970"/>
                  <a:gd name="connsiteY40" fmla="*/ 15235 h 16965"/>
                  <a:gd name="connsiteX41" fmla="*/ 3765 w 19970"/>
                  <a:gd name="connsiteY41" fmla="*/ 14294 h 16965"/>
                  <a:gd name="connsiteX42" fmla="*/ 3283 w 19970"/>
                  <a:gd name="connsiteY42" fmla="*/ 14294 h 16965"/>
                  <a:gd name="connsiteX43" fmla="*/ 2952 w 19970"/>
                  <a:gd name="connsiteY43" fmla="*/ 13657 h 16965"/>
                  <a:gd name="connsiteX44" fmla="*/ 2831 w 19970"/>
                  <a:gd name="connsiteY44" fmla="*/ 13050 h 16965"/>
                  <a:gd name="connsiteX45" fmla="*/ 1717 w 19970"/>
                  <a:gd name="connsiteY45" fmla="*/ 12261 h 16965"/>
                  <a:gd name="connsiteX46" fmla="*/ 934 w 19970"/>
                  <a:gd name="connsiteY46" fmla="*/ 11441 h 16965"/>
                  <a:gd name="connsiteX47" fmla="*/ 0 w 19970"/>
                  <a:gd name="connsiteY47" fmla="*/ 10986 h 16965"/>
                  <a:gd name="connsiteX48" fmla="*/ 0 w 19970"/>
                  <a:gd name="connsiteY48" fmla="*/ 10197 h 16965"/>
                  <a:gd name="connsiteX49" fmla="*/ 934 w 19970"/>
                  <a:gd name="connsiteY49" fmla="*/ 10197 h 16965"/>
                  <a:gd name="connsiteX50" fmla="*/ 1566 w 19970"/>
                  <a:gd name="connsiteY50" fmla="*/ 9893 h 16965"/>
                  <a:gd name="connsiteX51" fmla="*/ 1566 w 19970"/>
                  <a:gd name="connsiteY51" fmla="*/ 8467 h 16965"/>
                  <a:gd name="connsiteX52" fmla="*/ 1717 w 19970"/>
                  <a:gd name="connsiteY52" fmla="*/ 7860 h 16965"/>
                  <a:gd name="connsiteX53" fmla="*/ 1717 w 19970"/>
                  <a:gd name="connsiteY53" fmla="*/ 7374 h 16965"/>
                  <a:gd name="connsiteX54" fmla="*/ 2048 w 19970"/>
                  <a:gd name="connsiteY54" fmla="*/ 6919 h 16965"/>
                  <a:gd name="connsiteX55" fmla="*/ 2530 w 19970"/>
                  <a:gd name="connsiteY55" fmla="*/ 6919 h 16965"/>
                  <a:gd name="connsiteX56" fmla="*/ 2831 w 19970"/>
                  <a:gd name="connsiteY56" fmla="*/ 6616 h 16965"/>
                  <a:gd name="connsiteX57" fmla="*/ 2952 w 19970"/>
                  <a:gd name="connsiteY57" fmla="*/ 5311 h 16965"/>
                  <a:gd name="connsiteX58" fmla="*/ 3584 w 19970"/>
                  <a:gd name="connsiteY58" fmla="*/ 4400 h 16965"/>
                  <a:gd name="connsiteX59" fmla="*/ 4066 w 19970"/>
                  <a:gd name="connsiteY59" fmla="*/ 4066 h 16965"/>
                  <a:gd name="connsiteX60" fmla="*/ 4217 w 19970"/>
                  <a:gd name="connsiteY60" fmla="*/ 3277 h 16965"/>
                  <a:gd name="connsiteX61" fmla="*/ 4301 w 19970"/>
                  <a:gd name="connsiteY61" fmla="*/ 2587 h 16965"/>
                  <a:gd name="connsiteX62" fmla="*/ 6225 w 19970"/>
                  <a:gd name="connsiteY62" fmla="*/ 2531 h 16965"/>
                  <a:gd name="connsiteX63" fmla="*/ 6666 w 19970"/>
                  <a:gd name="connsiteY63" fmla="*/ 2060 h 16965"/>
                  <a:gd name="connsiteX64" fmla="*/ 6771 w 19970"/>
                  <a:gd name="connsiteY64" fmla="*/ 1922 h 16965"/>
                  <a:gd name="connsiteX65" fmla="*/ 7596 w 19970"/>
                  <a:gd name="connsiteY65" fmla="*/ 2332 h 16965"/>
                  <a:gd name="connsiteX66" fmla="*/ 8086 w 19970"/>
                  <a:gd name="connsiteY66" fmla="*/ 2529 h 16965"/>
                  <a:gd name="connsiteX67" fmla="*/ 8636 w 19970"/>
                  <a:gd name="connsiteY67" fmla="*/ 2256 h 16965"/>
                  <a:gd name="connsiteX68" fmla="*/ 8876 w 19970"/>
                  <a:gd name="connsiteY68" fmla="*/ 2635 h 16965"/>
                  <a:gd name="connsiteX69" fmla="*/ 9468 w 19970"/>
                  <a:gd name="connsiteY69" fmla="*/ 2452 h 16965"/>
                  <a:gd name="connsiteX0" fmla="*/ 9468 w 19970"/>
                  <a:gd name="connsiteY0" fmla="*/ 1997 h 16510"/>
                  <a:gd name="connsiteX1" fmla="*/ 10067 w 19970"/>
                  <a:gd name="connsiteY1" fmla="*/ 2347 h 16510"/>
                  <a:gd name="connsiteX2" fmla="*/ 10436 w 19970"/>
                  <a:gd name="connsiteY2" fmla="*/ 5503 h 16510"/>
                  <a:gd name="connsiteX3" fmla="*/ 8584 w 19970"/>
                  <a:gd name="connsiteY3" fmla="*/ 637 h 16510"/>
                  <a:gd name="connsiteX4" fmla="*/ 8735 w 19970"/>
                  <a:gd name="connsiteY4" fmla="*/ 637 h 16510"/>
                  <a:gd name="connsiteX5" fmla="*/ 8735 w 19970"/>
                  <a:gd name="connsiteY5" fmla="*/ 0 h 16510"/>
                  <a:gd name="connsiteX6" fmla="*/ 9367 w 19970"/>
                  <a:gd name="connsiteY6" fmla="*/ 789 h 16510"/>
                  <a:gd name="connsiteX7" fmla="*/ 9518 w 19970"/>
                  <a:gd name="connsiteY7" fmla="*/ 789 h 16510"/>
                  <a:gd name="connsiteX8" fmla="*/ 10301 w 19970"/>
                  <a:gd name="connsiteY8" fmla="*/ 1123 h 16510"/>
                  <a:gd name="connsiteX9" fmla="*/ 11386 w 19970"/>
                  <a:gd name="connsiteY9" fmla="*/ 2064 h 16510"/>
                  <a:gd name="connsiteX10" fmla="*/ 12018 w 19970"/>
                  <a:gd name="connsiteY10" fmla="*/ 3126 h 16510"/>
                  <a:gd name="connsiteX11" fmla="*/ 12771 w 19970"/>
                  <a:gd name="connsiteY11" fmla="*/ 3611 h 16510"/>
                  <a:gd name="connsiteX12" fmla="*/ 13072 w 19970"/>
                  <a:gd name="connsiteY12" fmla="*/ 3611 h 16510"/>
                  <a:gd name="connsiteX13" fmla="*/ 13434 w 19970"/>
                  <a:gd name="connsiteY13" fmla="*/ 3945 h 16510"/>
                  <a:gd name="connsiteX14" fmla="*/ 12771 w 19970"/>
                  <a:gd name="connsiteY14" fmla="*/ 4097 h 16510"/>
                  <a:gd name="connsiteX15" fmla="*/ 12319 w 19970"/>
                  <a:gd name="connsiteY15" fmla="*/ 4400 h 16510"/>
                  <a:gd name="connsiteX16" fmla="*/ 12018 w 19970"/>
                  <a:gd name="connsiteY16" fmla="*/ 4856 h 16510"/>
                  <a:gd name="connsiteX17" fmla="*/ 11536 w 19970"/>
                  <a:gd name="connsiteY17" fmla="*/ 5341 h 16510"/>
                  <a:gd name="connsiteX18" fmla="*/ 11837 w 19970"/>
                  <a:gd name="connsiteY18" fmla="*/ 6161 h 16510"/>
                  <a:gd name="connsiteX19" fmla="*/ 12771 w 19970"/>
                  <a:gd name="connsiteY19" fmla="*/ 6161 h 16510"/>
                  <a:gd name="connsiteX20" fmla="*/ 13072 w 19970"/>
                  <a:gd name="connsiteY20" fmla="*/ 6464 h 16510"/>
                  <a:gd name="connsiteX21" fmla="*/ 12771 w 19970"/>
                  <a:gd name="connsiteY21" fmla="*/ 6919 h 16510"/>
                  <a:gd name="connsiteX22" fmla="*/ 13886 w 19970"/>
                  <a:gd name="connsiteY22" fmla="*/ 8194 h 16510"/>
                  <a:gd name="connsiteX23" fmla="*/ 14669 w 19970"/>
                  <a:gd name="connsiteY23" fmla="*/ 8649 h 16510"/>
                  <a:gd name="connsiteX24" fmla="*/ 18735 w 19970"/>
                  <a:gd name="connsiteY24" fmla="*/ 10197 h 16510"/>
                  <a:gd name="connsiteX25" fmla="*/ 19970 w 19970"/>
                  <a:gd name="connsiteY25" fmla="*/ 10197 h 16510"/>
                  <a:gd name="connsiteX26" fmla="*/ 16084 w 19970"/>
                  <a:gd name="connsiteY26" fmla="*/ 14294 h 16510"/>
                  <a:gd name="connsiteX27" fmla="*/ 15602 w 19970"/>
                  <a:gd name="connsiteY27" fmla="*/ 14294 h 16510"/>
                  <a:gd name="connsiteX28" fmla="*/ 13886 w 19970"/>
                  <a:gd name="connsiteY28" fmla="*/ 14780 h 16510"/>
                  <a:gd name="connsiteX29" fmla="*/ 13434 w 19970"/>
                  <a:gd name="connsiteY29" fmla="*/ 15569 h 16510"/>
                  <a:gd name="connsiteX30" fmla="*/ 12651 w 19970"/>
                  <a:gd name="connsiteY30" fmla="*/ 15569 h 16510"/>
                  <a:gd name="connsiteX31" fmla="*/ 12018 w 19970"/>
                  <a:gd name="connsiteY31" fmla="*/ 15872 h 16510"/>
                  <a:gd name="connsiteX32" fmla="*/ 11084 w 19970"/>
                  <a:gd name="connsiteY32" fmla="*/ 15872 h 16510"/>
                  <a:gd name="connsiteX33" fmla="*/ 10602 w 19970"/>
                  <a:gd name="connsiteY33" fmla="*/ 15569 h 16510"/>
                  <a:gd name="connsiteX34" fmla="*/ 9819 w 19970"/>
                  <a:gd name="connsiteY34" fmla="*/ 15569 h 16510"/>
                  <a:gd name="connsiteX35" fmla="*/ 9367 w 19970"/>
                  <a:gd name="connsiteY35" fmla="*/ 15569 h 16510"/>
                  <a:gd name="connsiteX36" fmla="*/ 8735 w 19970"/>
                  <a:gd name="connsiteY36" fmla="*/ 16510 h 16510"/>
                  <a:gd name="connsiteX37" fmla="*/ 7349 w 19970"/>
                  <a:gd name="connsiteY37" fmla="*/ 16328 h 16510"/>
                  <a:gd name="connsiteX38" fmla="*/ 6084 w 19970"/>
                  <a:gd name="connsiteY38" fmla="*/ 15569 h 16510"/>
                  <a:gd name="connsiteX39" fmla="*/ 4518 w 19970"/>
                  <a:gd name="connsiteY39" fmla="*/ 15083 h 16510"/>
                  <a:gd name="connsiteX40" fmla="*/ 3765 w 19970"/>
                  <a:gd name="connsiteY40" fmla="*/ 14780 h 16510"/>
                  <a:gd name="connsiteX41" fmla="*/ 3765 w 19970"/>
                  <a:gd name="connsiteY41" fmla="*/ 13839 h 16510"/>
                  <a:gd name="connsiteX42" fmla="*/ 3283 w 19970"/>
                  <a:gd name="connsiteY42" fmla="*/ 13839 h 16510"/>
                  <a:gd name="connsiteX43" fmla="*/ 2952 w 19970"/>
                  <a:gd name="connsiteY43" fmla="*/ 13202 h 16510"/>
                  <a:gd name="connsiteX44" fmla="*/ 2831 w 19970"/>
                  <a:gd name="connsiteY44" fmla="*/ 12595 h 16510"/>
                  <a:gd name="connsiteX45" fmla="*/ 1717 w 19970"/>
                  <a:gd name="connsiteY45" fmla="*/ 11806 h 16510"/>
                  <a:gd name="connsiteX46" fmla="*/ 934 w 19970"/>
                  <a:gd name="connsiteY46" fmla="*/ 10986 h 16510"/>
                  <a:gd name="connsiteX47" fmla="*/ 0 w 19970"/>
                  <a:gd name="connsiteY47" fmla="*/ 10531 h 16510"/>
                  <a:gd name="connsiteX48" fmla="*/ 0 w 19970"/>
                  <a:gd name="connsiteY48" fmla="*/ 9742 h 16510"/>
                  <a:gd name="connsiteX49" fmla="*/ 934 w 19970"/>
                  <a:gd name="connsiteY49" fmla="*/ 9742 h 16510"/>
                  <a:gd name="connsiteX50" fmla="*/ 1566 w 19970"/>
                  <a:gd name="connsiteY50" fmla="*/ 9438 h 16510"/>
                  <a:gd name="connsiteX51" fmla="*/ 1566 w 19970"/>
                  <a:gd name="connsiteY51" fmla="*/ 8012 h 16510"/>
                  <a:gd name="connsiteX52" fmla="*/ 1717 w 19970"/>
                  <a:gd name="connsiteY52" fmla="*/ 7405 h 16510"/>
                  <a:gd name="connsiteX53" fmla="*/ 1717 w 19970"/>
                  <a:gd name="connsiteY53" fmla="*/ 6919 h 16510"/>
                  <a:gd name="connsiteX54" fmla="*/ 2048 w 19970"/>
                  <a:gd name="connsiteY54" fmla="*/ 6464 h 16510"/>
                  <a:gd name="connsiteX55" fmla="*/ 2530 w 19970"/>
                  <a:gd name="connsiteY55" fmla="*/ 6464 h 16510"/>
                  <a:gd name="connsiteX56" fmla="*/ 2831 w 19970"/>
                  <a:gd name="connsiteY56" fmla="*/ 6161 h 16510"/>
                  <a:gd name="connsiteX57" fmla="*/ 2952 w 19970"/>
                  <a:gd name="connsiteY57" fmla="*/ 4856 h 16510"/>
                  <a:gd name="connsiteX58" fmla="*/ 3584 w 19970"/>
                  <a:gd name="connsiteY58" fmla="*/ 3945 h 16510"/>
                  <a:gd name="connsiteX59" fmla="*/ 4066 w 19970"/>
                  <a:gd name="connsiteY59" fmla="*/ 3611 h 16510"/>
                  <a:gd name="connsiteX60" fmla="*/ 4217 w 19970"/>
                  <a:gd name="connsiteY60" fmla="*/ 2822 h 16510"/>
                  <a:gd name="connsiteX61" fmla="*/ 4301 w 19970"/>
                  <a:gd name="connsiteY61" fmla="*/ 2132 h 16510"/>
                  <a:gd name="connsiteX62" fmla="*/ 6225 w 19970"/>
                  <a:gd name="connsiteY62" fmla="*/ 2076 h 16510"/>
                  <a:gd name="connsiteX63" fmla="*/ 6666 w 19970"/>
                  <a:gd name="connsiteY63" fmla="*/ 1605 h 16510"/>
                  <a:gd name="connsiteX64" fmla="*/ 6771 w 19970"/>
                  <a:gd name="connsiteY64" fmla="*/ 1467 h 16510"/>
                  <a:gd name="connsiteX65" fmla="*/ 7596 w 19970"/>
                  <a:gd name="connsiteY65" fmla="*/ 1877 h 16510"/>
                  <a:gd name="connsiteX66" fmla="*/ 8086 w 19970"/>
                  <a:gd name="connsiteY66" fmla="*/ 2074 h 16510"/>
                  <a:gd name="connsiteX67" fmla="*/ 8636 w 19970"/>
                  <a:gd name="connsiteY67" fmla="*/ 1801 h 16510"/>
                  <a:gd name="connsiteX68" fmla="*/ 8876 w 19970"/>
                  <a:gd name="connsiteY68" fmla="*/ 2180 h 16510"/>
                  <a:gd name="connsiteX69" fmla="*/ 9468 w 19970"/>
                  <a:gd name="connsiteY69" fmla="*/ 1997 h 16510"/>
                  <a:gd name="connsiteX0" fmla="*/ 9468 w 19970"/>
                  <a:gd name="connsiteY0" fmla="*/ 1997 h 16510"/>
                  <a:gd name="connsiteX1" fmla="*/ 10067 w 19970"/>
                  <a:gd name="connsiteY1" fmla="*/ 2347 h 16510"/>
                  <a:gd name="connsiteX2" fmla="*/ 11906 w 19970"/>
                  <a:gd name="connsiteY2" fmla="*/ 4639 h 16510"/>
                  <a:gd name="connsiteX3" fmla="*/ 8584 w 19970"/>
                  <a:gd name="connsiteY3" fmla="*/ 637 h 16510"/>
                  <a:gd name="connsiteX4" fmla="*/ 8735 w 19970"/>
                  <a:gd name="connsiteY4" fmla="*/ 637 h 16510"/>
                  <a:gd name="connsiteX5" fmla="*/ 8735 w 19970"/>
                  <a:gd name="connsiteY5" fmla="*/ 0 h 16510"/>
                  <a:gd name="connsiteX6" fmla="*/ 9367 w 19970"/>
                  <a:gd name="connsiteY6" fmla="*/ 789 h 16510"/>
                  <a:gd name="connsiteX7" fmla="*/ 9518 w 19970"/>
                  <a:gd name="connsiteY7" fmla="*/ 789 h 16510"/>
                  <a:gd name="connsiteX8" fmla="*/ 10301 w 19970"/>
                  <a:gd name="connsiteY8" fmla="*/ 1123 h 16510"/>
                  <a:gd name="connsiteX9" fmla="*/ 11386 w 19970"/>
                  <a:gd name="connsiteY9" fmla="*/ 2064 h 16510"/>
                  <a:gd name="connsiteX10" fmla="*/ 12018 w 19970"/>
                  <a:gd name="connsiteY10" fmla="*/ 3126 h 16510"/>
                  <a:gd name="connsiteX11" fmla="*/ 12771 w 19970"/>
                  <a:gd name="connsiteY11" fmla="*/ 3611 h 16510"/>
                  <a:gd name="connsiteX12" fmla="*/ 13072 w 19970"/>
                  <a:gd name="connsiteY12" fmla="*/ 3611 h 16510"/>
                  <a:gd name="connsiteX13" fmla="*/ 13434 w 19970"/>
                  <a:gd name="connsiteY13" fmla="*/ 3945 h 16510"/>
                  <a:gd name="connsiteX14" fmla="*/ 12771 w 19970"/>
                  <a:gd name="connsiteY14" fmla="*/ 4097 h 16510"/>
                  <a:gd name="connsiteX15" fmla="*/ 12319 w 19970"/>
                  <a:gd name="connsiteY15" fmla="*/ 4400 h 16510"/>
                  <a:gd name="connsiteX16" fmla="*/ 12018 w 19970"/>
                  <a:gd name="connsiteY16" fmla="*/ 4856 h 16510"/>
                  <a:gd name="connsiteX17" fmla="*/ 11536 w 19970"/>
                  <a:gd name="connsiteY17" fmla="*/ 5341 h 16510"/>
                  <a:gd name="connsiteX18" fmla="*/ 11837 w 19970"/>
                  <a:gd name="connsiteY18" fmla="*/ 6161 h 16510"/>
                  <a:gd name="connsiteX19" fmla="*/ 12771 w 19970"/>
                  <a:gd name="connsiteY19" fmla="*/ 6161 h 16510"/>
                  <a:gd name="connsiteX20" fmla="*/ 13072 w 19970"/>
                  <a:gd name="connsiteY20" fmla="*/ 6464 h 16510"/>
                  <a:gd name="connsiteX21" fmla="*/ 12771 w 19970"/>
                  <a:gd name="connsiteY21" fmla="*/ 6919 h 16510"/>
                  <a:gd name="connsiteX22" fmla="*/ 13886 w 19970"/>
                  <a:gd name="connsiteY22" fmla="*/ 8194 h 16510"/>
                  <a:gd name="connsiteX23" fmla="*/ 14669 w 19970"/>
                  <a:gd name="connsiteY23" fmla="*/ 8649 h 16510"/>
                  <a:gd name="connsiteX24" fmla="*/ 18735 w 19970"/>
                  <a:gd name="connsiteY24" fmla="*/ 10197 h 16510"/>
                  <a:gd name="connsiteX25" fmla="*/ 19970 w 19970"/>
                  <a:gd name="connsiteY25" fmla="*/ 10197 h 16510"/>
                  <a:gd name="connsiteX26" fmla="*/ 16084 w 19970"/>
                  <a:gd name="connsiteY26" fmla="*/ 14294 h 16510"/>
                  <a:gd name="connsiteX27" fmla="*/ 15602 w 19970"/>
                  <a:gd name="connsiteY27" fmla="*/ 14294 h 16510"/>
                  <a:gd name="connsiteX28" fmla="*/ 13886 w 19970"/>
                  <a:gd name="connsiteY28" fmla="*/ 14780 h 16510"/>
                  <a:gd name="connsiteX29" fmla="*/ 13434 w 19970"/>
                  <a:gd name="connsiteY29" fmla="*/ 15569 h 16510"/>
                  <a:gd name="connsiteX30" fmla="*/ 12651 w 19970"/>
                  <a:gd name="connsiteY30" fmla="*/ 15569 h 16510"/>
                  <a:gd name="connsiteX31" fmla="*/ 12018 w 19970"/>
                  <a:gd name="connsiteY31" fmla="*/ 15872 h 16510"/>
                  <a:gd name="connsiteX32" fmla="*/ 11084 w 19970"/>
                  <a:gd name="connsiteY32" fmla="*/ 15872 h 16510"/>
                  <a:gd name="connsiteX33" fmla="*/ 10602 w 19970"/>
                  <a:gd name="connsiteY33" fmla="*/ 15569 h 16510"/>
                  <a:gd name="connsiteX34" fmla="*/ 9819 w 19970"/>
                  <a:gd name="connsiteY34" fmla="*/ 15569 h 16510"/>
                  <a:gd name="connsiteX35" fmla="*/ 9367 w 19970"/>
                  <a:gd name="connsiteY35" fmla="*/ 15569 h 16510"/>
                  <a:gd name="connsiteX36" fmla="*/ 8735 w 19970"/>
                  <a:gd name="connsiteY36" fmla="*/ 16510 h 16510"/>
                  <a:gd name="connsiteX37" fmla="*/ 7349 w 19970"/>
                  <a:gd name="connsiteY37" fmla="*/ 16328 h 16510"/>
                  <a:gd name="connsiteX38" fmla="*/ 6084 w 19970"/>
                  <a:gd name="connsiteY38" fmla="*/ 15569 h 16510"/>
                  <a:gd name="connsiteX39" fmla="*/ 4518 w 19970"/>
                  <a:gd name="connsiteY39" fmla="*/ 15083 h 16510"/>
                  <a:gd name="connsiteX40" fmla="*/ 3765 w 19970"/>
                  <a:gd name="connsiteY40" fmla="*/ 14780 h 16510"/>
                  <a:gd name="connsiteX41" fmla="*/ 3765 w 19970"/>
                  <a:gd name="connsiteY41" fmla="*/ 13839 h 16510"/>
                  <a:gd name="connsiteX42" fmla="*/ 3283 w 19970"/>
                  <a:gd name="connsiteY42" fmla="*/ 13839 h 16510"/>
                  <a:gd name="connsiteX43" fmla="*/ 2952 w 19970"/>
                  <a:gd name="connsiteY43" fmla="*/ 13202 h 16510"/>
                  <a:gd name="connsiteX44" fmla="*/ 2831 w 19970"/>
                  <a:gd name="connsiteY44" fmla="*/ 12595 h 16510"/>
                  <a:gd name="connsiteX45" fmla="*/ 1717 w 19970"/>
                  <a:gd name="connsiteY45" fmla="*/ 11806 h 16510"/>
                  <a:gd name="connsiteX46" fmla="*/ 934 w 19970"/>
                  <a:gd name="connsiteY46" fmla="*/ 10986 h 16510"/>
                  <a:gd name="connsiteX47" fmla="*/ 0 w 19970"/>
                  <a:gd name="connsiteY47" fmla="*/ 10531 h 16510"/>
                  <a:gd name="connsiteX48" fmla="*/ 0 w 19970"/>
                  <a:gd name="connsiteY48" fmla="*/ 9742 h 16510"/>
                  <a:gd name="connsiteX49" fmla="*/ 934 w 19970"/>
                  <a:gd name="connsiteY49" fmla="*/ 9742 h 16510"/>
                  <a:gd name="connsiteX50" fmla="*/ 1566 w 19970"/>
                  <a:gd name="connsiteY50" fmla="*/ 9438 h 16510"/>
                  <a:gd name="connsiteX51" fmla="*/ 1566 w 19970"/>
                  <a:gd name="connsiteY51" fmla="*/ 8012 h 16510"/>
                  <a:gd name="connsiteX52" fmla="*/ 1717 w 19970"/>
                  <a:gd name="connsiteY52" fmla="*/ 7405 h 16510"/>
                  <a:gd name="connsiteX53" fmla="*/ 1717 w 19970"/>
                  <a:gd name="connsiteY53" fmla="*/ 6919 h 16510"/>
                  <a:gd name="connsiteX54" fmla="*/ 2048 w 19970"/>
                  <a:gd name="connsiteY54" fmla="*/ 6464 h 16510"/>
                  <a:gd name="connsiteX55" fmla="*/ 2530 w 19970"/>
                  <a:gd name="connsiteY55" fmla="*/ 6464 h 16510"/>
                  <a:gd name="connsiteX56" fmla="*/ 2831 w 19970"/>
                  <a:gd name="connsiteY56" fmla="*/ 6161 h 16510"/>
                  <a:gd name="connsiteX57" fmla="*/ 2952 w 19970"/>
                  <a:gd name="connsiteY57" fmla="*/ 4856 h 16510"/>
                  <a:gd name="connsiteX58" fmla="*/ 3584 w 19970"/>
                  <a:gd name="connsiteY58" fmla="*/ 3945 h 16510"/>
                  <a:gd name="connsiteX59" fmla="*/ 4066 w 19970"/>
                  <a:gd name="connsiteY59" fmla="*/ 3611 h 16510"/>
                  <a:gd name="connsiteX60" fmla="*/ 4217 w 19970"/>
                  <a:gd name="connsiteY60" fmla="*/ 2822 h 16510"/>
                  <a:gd name="connsiteX61" fmla="*/ 4301 w 19970"/>
                  <a:gd name="connsiteY61" fmla="*/ 2132 h 16510"/>
                  <a:gd name="connsiteX62" fmla="*/ 6225 w 19970"/>
                  <a:gd name="connsiteY62" fmla="*/ 2076 h 16510"/>
                  <a:gd name="connsiteX63" fmla="*/ 6666 w 19970"/>
                  <a:gd name="connsiteY63" fmla="*/ 1605 h 16510"/>
                  <a:gd name="connsiteX64" fmla="*/ 6771 w 19970"/>
                  <a:gd name="connsiteY64" fmla="*/ 1467 h 16510"/>
                  <a:gd name="connsiteX65" fmla="*/ 7596 w 19970"/>
                  <a:gd name="connsiteY65" fmla="*/ 1877 h 16510"/>
                  <a:gd name="connsiteX66" fmla="*/ 8086 w 19970"/>
                  <a:gd name="connsiteY66" fmla="*/ 2074 h 16510"/>
                  <a:gd name="connsiteX67" fmla="*/ 8636 w 19970"/>
                  <a:gd name="connsiteY67" fmla="*/ 1801 h 16510"/>
                  <a:gd name="connsiteX68" fmla="*/ 8876 w 19970"/>
                  <a:gd name="connsiteY68" fmla="*/ 2180 h 16510"/>
                  <a:gd name="connsiteX69" fmla="*/ 9468 w 19970"/>
                  <a:gd name="connsiteY69" fmla="*/ 1997 h 16510"/>
                  <a:gd name="connsiteX0" fmla="*/ 9468 w 19970"/>
                  <a:gd name="connsiteY0" fmla="*/ 1997 h 16510"/>
                  <a:gd name="connsiteX1" fmla="*/ 10067 w 19970"/>
                  <a:gd name="connsiteY1" fmla="*/ 2347 h 16510"/>
                  <a:gd name="connsiteX2" fmla="*/ 11906 w 19970"/>
                  <a:gd name="connsiteY2" fmla="*/ 4639 h 16510"/>
                  <a:gd name="connsiteX3" fmla="*/ 8584 w 19970"/>
                  <a:gd name="connsiteY3" fmla="*/ 637 h 16510"/>
                  <a:gd name="connsiteX4" fmla="*/ 10156 w 19970"/>
                  <a:gd name="connsiteY4" fmla="*/ 319 h 16510"/>
                  <a:gd name="connsiteX5" fmla="*/ 8735 w 19970"/>
                  <a:gd name="connsiteY5" fmla="*/ 0 h 16510"/>
                  <a:gd name="connsiteX6" fmla="*/ 9367 w 19970"/>
                  <a:gd name="connsiteY6" fmla="*/ 789 h 16510"/>
                  <a:gd name="connsiteX7" fmla="*/ 9518 w 19970"/>
                  <a:gd name="connsiteY7" fmla="*/ 789 h 16510"/>
                  <a:gd name="connsiteX8" fmla="*/ 10301 w 19970"/>
                  <a:gd name="connsiteY8" fmla="*/ 1123 h 16510"/>
                  <a:gd name="connsiteX9" fmla="*/ 11386 w 19970"/>
                  <a:gd name="connsiteY9" fmla="*/ 2064 h 16510"/>
                  <a:gd name="connsiteX10" fmla="*/ 12018 w 19970"/>
                  <a:gd name="connsiteY10" fmla="*/ 3126 h 16510"/>
                  <a:gd name="connsiteX11" fmla="*/ 12771 w 19970"/>
                  <a:gd name="connsiteY11" fmla="*/ 3611 h 16510"/>
                  <a:gd name="connsiteX12" fmla="*/ 13072 w 19970"/>
                  <a:gd name="connsiteY12" fmla="*/ 3611 h 16510"/>
                  <a:gd name="connsiteX13" fmla="*/ 13434 w 19970"/>
                  <a:gd name="connsiteY13" fmla="*/ 3945 h 16510"/>
                  <a:gd name="connsiteX14" fmla="*/ 12771 w 19970"/>
                  <a:gd name="connsiteY14" fmla="*/ 4097 h 16510"/>
                  <a:gd name="connsiteX15" fmla="*/ 12319 w 19970"/>
                  <a:gd name="connsiteY15" fmla="*/ 4400 h 16510"/>
                  <a:gd name="connsiteX16" fmla="*/ 12018 w 19970"/>
                  <a:gd name="connsiteY16" fmla="*/ 4856 h 16510"/>
                  <a:gd name="connsiteX17" fmla="*/ 11536 w 19970"/>
                  <a:gd name="connsiteY17" fmla="*/ 5341 h 16510"/>
                  <a:gd name="connsiteX18" fmla="*/ 11837 w 19970"/>
                  <a:gd name="connsiteY18" fmla="*/ 6161 h 16510"/>
                  <a:gd name="connsiteX19" fmla="*/ 12771 w 19970"/>
                  <a:gd name="connsiteY19" fmla="*/ 6161 h 16510"/>
                  <a:gd name="connsiteX20" fmla="*/ 13072 w 19970"/>
                  <a:gd name="connsiteY20" fmla="*/ 6464 h 16510"/>
                  <a:gd name="connsiteX21" fmla="*/ 12771 w 19970"/>
                  <a:gd name="connsiteY21" fmla="*/ 6919 h 16510"/>
                  <a:gd name="connsiteX22" fmla="*/ 13886 w 19970"/>
                  <a:gd name="connsiteY22" fmla="*/ 8194 h 16510"/>
                  <a:gd name="connsiteX23" fmla="*/ 14669 w 19970"/>
                  <a:gd name="connsiteY23" fmla="*/ 8649 h 16510"/>
                  <a:gd name="connsiteX24" fmla="*/ 18735 w 19970"/>
                  <a:gd name="connsiteY24" fmla="*/ 10197 h 16510"/>
                  <a:gd name="connsiteX25" fmla="*/ 19970 w 19970"/>
                  <a:gd name="connsiteY25" fmla="*/ 10197 h 16510"/>
                  <a:gd name="connsiteX26" fmla="*/ 16084 w 19970"/>
                  <a:gd name="connsiteY26" fmla="*/ 14294 h 16510"/>
                  <a:gd name="connsiteX27" fmla="*/ 15602 w 19970"/>
                  <a:gd name="connsiteY27" fmla="*/ 14294 h 16510"/>
                  <a:gd name="connsiteX28" fmla="*/ 13886 w 19970"/>
                  <a:gd name="connsiteY28" fmla="*/ 14780 h 16510"/>
                  <a:gd name="connsiteX29" fmla="*/ 13434 w 19970"/>
                  <a:gd name="connsiteY29" fmla="*/ 15569 h 16510"/>
                  <a:gd name="connsiteX30" fmla="*/ 12651 w 19970"/>
                  <a:gd name="connsiteY30" fmla="*/ 15569 h 16510"/>
                  <a:gd name="connsiteX31" fmla="*/ 12018 w 19970"/>
                  <a:gd name="connsiteY31" fmla="*/ 15872 h 16510"/>
                  <a:gd name="connsiteX32" fmla="*/ 11084 w 19970"/>
                  <a:gd name="connsiteY32" fmla="*/ 15872 h 16510"/>
                  <a:gd name="connsiteX33" fmla="*/ 10602 w 19970"/>
                  <a:gd name="connsiteY33" fmla="*/ 15569 h 16510"/>
                  <a:gd name="connsiteX34" fmla="*/ 9819 w 19970"/>
                  <a:gd name="connsiteY34" fmla="*/ 15569 h 16510"/>
                  <a:gd name="connsiteX35" fmla="*/ 9367 w 19970"/>
                  <a:gd name="connsiteY35" fmla="*/ 15569 h 16510"/>
                  <a:gd name="connsiteX36" fmla="*/ 8735 w 19970"/>
                  <a:gd name="connsiteY36" fmla="*/ 16510 h 16510"/>
                  <a:gd name="connsiteX37" fmla="*/ 7349 w 19970"/>
                  <a:gd name="connsiteY37" fmla="*/ 16328 h 16510"/>
                  <a:gd name="connsiteX38" fmla="*/ 6084 w 19970"/>
                  <a:gd name="connsiteY38" fmla="*/ 15569 h 16510"/>
                  <a:gd name="connsiteX39" fmla="*/ 4518 w 19970"/>
                  <a:gd name="connsiteY39" fmla="*/ 15083 h 16510"/>
                  <a:gd name="connsiteX40" fmla="*/ 3765 w 19970"/>
                  <a:gd name="connsiteY40" fmla="*/ 14780 h 16510"/>
                  <a:gd name="connsiteX41" fmla="*/ 3765 w 19970"/>
                  <a:gd name="connsiteY41" fmla="*/ 13839 h 16510"/>
                  <a:gd name="connsiteX42" fmla="*/ 3283 w 19970"/>
                  <a:gd name="connsiteY42" fmla="*/ 13839 h 16510"/>
                  <a:gd name="connsiteX43" fmla="*/ 2952 w 19970"/>
                  <a:gd name="connsiteY43" fmla="*/ 13202 h 16510"/>
                  <a:gd name="connsiteX44" fmla="*/ 2831 w 19970"/>
                  <a:gd name="connsiteY44" fmla="*/ 12595 h 16510"/>
                  <a:gd name="connsiteX45" fmla="*/ 1717 w 19970"/>
                  <a:gd name="connsiteY45" fmla="*/ 11806 h 16510"/>
                  <a:gd name="connsiteX46" fmla="*/ 934 w 19970"/>
                  <a:gd name="connsiteY46" fmla="*/ 10986 h 16510"/>
                  <a:gd name="connsiteX47" fmla="*/ 0 w 19970"/>
                  <a:gd name="connsiteY47" fmla="*/ 10531 h 16510"/>
                  <a:gd name="connsiteX48" fmla="*/ 0 w 19970"/>
                  <a:gd name="connsiteY48" fmla="*/ 9742 h 16510"/>
                  <a:gd name="connsiteX49" fmla="*/ 934 w 19970"/>
                  <a:gd name="connsiteY49" fmla="*/ 9742 h 16510"/>
                  <a:gd name="connsiteX50" fmla="*/ 1566 w 19970"/>
                  <a:gd name="connsiteY50" fmla="*/ 9438 h 16510"/>
                  <a:gd name="connsiteX51" fmla="*/ 1566 w 19970"/>
                  <a:gd name="connsiteY51" fmla="*/ 8012 h 16510"/>
                  <a:gd name="connsiteX52" fmla="*/ 1717 w 19970"/>
                  <a:gd name="connsiteY52" fmla="*/ 7405 h 16510"/>
                  <a:gd name="connsiteX53" fmla="*/ 1717 w 19970"/>
                  <a:gd name="connsiteY53" fmla="*/ 6919 h 16510"/>
                  <a:gd name="connsiteX54" fmla="*/ 2048 w 19970"/>
                  <a:gd name="connsiteY54" fmla="*/ 6464 h 16510"/>
                  <a:gd name="connsiteX55" fmla="*/ 2530 w 19970"/>
                  <a:gd name="connsiteY55" fmla="*/ 6464 h 16510"/>
                  <a:gd name="connsiteX56" fmla="*/ 2831 w 19970"/>
                  <a:gd name="connsiteY56" fmla="*/ 6161 h 16510"/>
                  <a:gd name="connsiteX57" fmla="*/ 2952 w 19970"/>
                  <a:gd name="connsiteY57" fmla="*/ 4856 h 16510"/>
                  <a:gd name="connsiteX58" fmla="*/ 3584 w 19970"/>
                  <a:gd name="connsiteY58" fmla="*/ 3945 h 16510"/>
                  <a:gd name="connsiteX59" fmla="*/ 4066 w 19970"/>
                  <a:gd name="connsiteY59" fmla="*/ 3611 h 16510"/>
                  <a:gd name="connsiteX60" fmla="*/ 4217 w 19970"/>
                  <a:gd name="connsiteY60" fmla="*/ 2822 h 16510"/>
                  <a:gd name="connsiteX61" fmla="*/ 4301 w 19970"/>
                  <a:gd name="connsiteY61" fmla="*/ 2132 h 16510"/>
                  <a:gd name="connsiteX62" fmla="*/ 6225 w 19970"/>
                  <a:gd name="connsiteY62" fmla="*/ 2076 h 16510"/>
                  <a:gd name="connsiteX63" fmla="*/ 6666 w 19970"/>
                  <a:gd name="connsiteY63" fmla="*/ 1605 h 16510"/>
                  <a:gd name="connsiteX64" fmla="*/ 6771 w 19970"/>
                  <a:gd name="connsiteY64" fmla="*/ 1467 h 16510"/>
                  <a:gd name="connsiteX65" fmla="*/ 7596 w 19970"/>
                  <a:gd name="connsiteY65" fmla="*/ 1877 h 16510"/>
                  <a:gd name="connsiteX66" fmla="*/ 8086 w 19970"/>
                  <a:gd name="connsiteY66" fmla="*/ 2074 h 16510"/>
                  <a:gd name="connsiteX67" fmla="*/ 8636 w 19970"/>
                  <a:gd name="connsiteY67" fmla="*/ 1801 h 16510"/>
                  <a:gd name="connsiteX68" fmla="*/ 8876 w 19970"/>
                  <a:gd name="connsiteY68" fmla="*/ 2180 h 16510"/>
                  <a:gd name="connsiteX69" fmla="*/ 9468 w 19970"/>
                  <a:gd name="connsiteY69" fmla="*/ 1997 h 16510"/>
                  <a:gd name="connsiteX0" fmla="*/ 9468 w 19970"/>
                  <a:gd name="connsiteY0" fmla="*/ 1997 h 16510"/>
                  <a:gd name="connsiteX1" fmla="*/ 10067 w 19970"/>
                  <a:gd name="connsiteY1" fmla="*/ 2347 h 16510"/>
                  <a:gd name="connsiteX2" fmla="*/ 11906 w 19970"/>
                  <a:gd name="connsiteY2" fmla="*/ 4639 h 16510"/>
                  <a:gd name="connsiteX3" fmla="*/ 7318 w 19970"/>
                  <a:gd name="connsiteY3" fmla="*/ 4232 h 16510"/>
                  <a:gd name="connsiteX4" fmla="*/ 8584 w 19970"/>
                  <a:gd name="connsiteY4" fmla="*/ 637 h 16510"/>
                  <a:gd name="connsiteX5" fmla="*/ 10156 w 19970"/>
                  <a:gd name="connsiteY5" fmla="*/ 319 h 16510"/>
                  <a:gd name="connsiteX6" fmla="*/ 8735 w 19970"/>
                  <a:gd name="connsiteY6" fmla="*/ 0 h 16510"/>
                  <a:gd name="connsiteX7" fmla="*/ 9367 w 19970"/>
                  <a:gd name="connsiteY7" fmla="*/ 789 h 16510"/>
                  <a:gd name="connsiteX8" fmla="*/ 9518 w 19970"/>
                  <a:gd name="connsiteY8" fmla="*/ 789 h 16510"/>
                  <a:gd name="connsiteX9" fmla="*/ 10301 w 19970"/>
                  <a:gd name="connsiteY9" fmla="*/ 1123 h 16510"/>
                  <a:gd name="connsiteX10" fmla="*/ 11386 w 19970"/>
                  <a:gd name="connsiteY10" fmla="*/ 2064 h 16510"/>
                  <a:gd name="connsiteX11" fmla="*/ 12018 w 19970"/>
                  <a:gd name="connsiteY11" fmla="*/ 3126 h 16510"/>
                  <a:gd name="connsiteX12" fmla="*/ 12771 w 19970"/>
                  <a:gd name="connsiteY12" fmla="*/ 3611 h 16510"/>
                  <a:gd name="connsiteX13" fmla="*/ 13072 w 19970"/>
                  <a:gd name="connsiteY13" fmla="*/ 3611 h 16510"/>
                  <a:gd name="connsiteX14" fmla="*/ 13434 w 19970"/>
                  <a:gd name="connsiteY14" fmla="*/ 3945 h 16510"/>
                  <a:gd name="connsiteX15" fmla="*/ 12771 w 19970"/>
                  <a:gd name="connsiteY15" fmla="*/ 4097 h 16510"/>
                  <a:gd name="connsiteX16" fmla="*/ 12319 w 19970"/>
                  <a:gd name="connsiteY16" fmla="*/ 4400 h 16510"/>
                  <a:gd name="connsiteX17" fmla="*/ 12018 w 19970"/>
                  <a:gd name="connsiteY17" fmla="*/ 4856 h 16510"/>
                  <a:gd name="connsiteX18" fmla="*/ 11536 w 19970"/>
                  <a:gd name="connsiteY18" fmla="*/ 5341 h 16510"/>
                  <a:gd name="connsiteX19" fmla="*/ 11837 w 19970"/>
                  <a:gd name="connsiteY19" fmla="*/ 6161 h 16510"/>
                  <a:gd name="connsiteX20" fmla="*/ 12771 w 19970"/>
                  <a:gd name="connsiteY20" fmla="*/ 6161 h 16510"/>
                  <a:gd name="connsiteX21" fmla="*/ 13072 w 19970"/>
                  <a:gd name="connsiteY21" fmla="*/ 6464 h 16510"/>
                  <a:gd name="connsiteX22" fmla="*/ 12771 w 19970"/>
                  <a:gd name="connsiteY22" fmla="*/ 6919 h 16510"/>
                  <a:gd name="connsiteX23" fmla="*/ 13886 w 19970"/>
                  <a:gd name="connsiteY23" fmla="*/ 8194 h 16510"/>
                  <a:gd name="connsiteX24" fmla="*/ 14669 w 19970"/>
                  <a:gd name="connsiteY24" fmla="*/ 8649 h 16510"/>
                  <a:gd name="connsiteX25" fmla="*/ 18735 w 19970"/>
                  <a:gd name="connsiteY25" fmla="*/ 10197 h 16510"/>
                  <a:gd name="connsiteX26" fmla="*/ 19970 w 19970"/>
                  <a:gd name="connsiteY26" fmla="*/ 10197 h 16510"/>
                  <a:gd name="connsiteX27" fmla="*/ 16084 w 19970"/>
                  <a:gd name="connsiteY27" fmla="*/ 14294 h 16510"/>
                  <a:gd name="connsiteX28" fmla="*/ 15602 w 19970"/>
                  <a:gd name="connsiteY28" fmla="*/ 14294 h 16510"/>
                  <a:gd name="connsiteX29" fmla="*/ 13886 w 19970"/>
                  <a:gd name="connsiteY29" fmla="*/ 14780 h 16510"/>
                  <a:gd name="connsiteX30" fmla="*/ 13434 w 19970"/>
                  <a:gd name="connsiteY30" fmla="*/ 15569 h 16510"/>
                  <a:gd name="connsiteX31" fmla="*/ 12651 w 19970"/>
                  <a:gd name="connsiteY31" fmla="*/ 15569 h 16510"/>
                  <a:gd name="connsiteX32" fmla="*/ 12018 w 19970"/>
                  <a:gd name="connsiteY32" fmla="*/ 15872 h 16510"/>
                  <a:gd name="connsiteX33" fmla="*/ 11084 w 19970"/>
                  <a:gd name="connsiteY33" fmla="*/ 15872 h 16510"/>
                  <a:gd name="connsiteX34" fmla="*/ 10602 w 19970"/>
                  <a:gd name="connsiteY34" fmla="*/ 15569 h 16510"/>
                  <a:gd name="connsiteX35" fmla="*/ 9819 w 19970"/>
                  <a:gd name="connsiteY35" fmla="*/ 15569 h 16510"/>
                  <a:gd name="connsiteX36" fmla="*/ 9367 w 19970"/>
                  <a:gd name="connsiteY36" fmla="*/ 15569 h 16510"/>
                  <a:gd name="connsiteX37" fmla="*/ 8735 w 19970"/>
                  <a:gd name="connsiteY37" fmla="*/ 16510 h 16510"/>
                  <a:gd name="connsiteX38" fmla="*/ 7349 w 19970"/>
                  <a:gd name="connsiteY38" fmla="*/ 16328 h 16510"/>
                  <a:gd name="connsiteX39" fmla="*/ 6084 w 19970"/>
                  <a:gd name="connsiteY39" fmla="*/ 15569 h 16510"/>
                  <a:gd name="connsiteX40" fmla="*/ 4518 w 19970"/>
                  <a:gd name="connsiteY40" fmla="*/ 15083 h 16510"/>
                  <a:gd name="connsiteX41" fmla="*/ 3765 w 19970"/>
                  <a:gd name="connsiteY41" fmla="*/ 14780 h 16510"/>
                  <a:gd name="connsiteX42" fmla="*/ 3765 w 19970"/>
                  <a:gd name="connsiteY42" fmla="*/ 13839 h 16510"/>
                  <a:gd name="connsiteX43" fmla="*/ 3283 w 19970"/>
                  <a:gd name="connsiteY43" fmla="*/ 13839 h 16510"/>
                  <a:gd name="connsiteX44" fmla="*/ 2952 w 19970"/>
                  <a:gd name="connsiteY44" fmla="*/ 13202 h 16510"/>
                  <a:gd name="connsiteX45" fmla="*/ 2831 w 19970"/>
                  <a:gd name="connsiteY45" fmla="*/ 12595 h 16510"/>
                  <a:gd name="connsiteX46" fmla="*/ 1717 w 19970"/>
                  <a:gd name="connsiteY46" fmla="*/ 11806 h 16510"/>
                  <a:gd name="connsiteX47" fmla="*/ 934 w 19970"/>
                  <a:gd name="connsiteY47" fmla="*/ 10986 h 16510"/>
                  <a:gd name="connsiteX48" fmla="*/ 0 w 19970"/>
                  <a:gd name="connsiteY48" fmla="*/ 10531 h 16510"/>
                  <a:gd name="connsiteX49" fmla="*/ 0 w 19970"/>
                  <a:gd name="connsiteY49" fmla="*/ 9742 h 16510"/>
                  <a:gd name="connsiteX50" fmla="*/ 934 w 19970"/>
                  <a:gd name="connsiteY50" fmla="*/ 9742 h 16510"/>
                  <a:gd name="connsiteX51" fmla="*/ 1566 w 19970"/>
                  <a:gd name="connsiteY51" fmla="*/ 9438 h 16510"/>
                  <a:gd name="connsiteX52" fmla="*/ 1566 w 19970"/>
                  <a:gd name="connsiteY52" fmla="*/ 8012 h 16510"/>
                  <a:gd name="connsiteX53" fmla="*/ 1717 w 19970"/>
                  <a:gd name="connsiteY53" fmla="*/ 7405 h 16510"/>
                  <a:gd name="connsiteX54" fmla="*/ 1717 w 19970"/>
                  <a:gd name="connsiteY54" fmla="*/ 6919 h 16510"/>
                  <a:gd name="connsiteX55" fmla="*/ 2048 w 19970"/>
                  <a:gd name="connsiteY55" fmla="*/ 6464 h 16510"/>
                  <a:gd name="connsiteX56" fmla="*/ 2530 w 19970"/>
                  <a:gd name="connsiteY56" fmla="*/ 6464 h 16510"/>
                  <a:gd name="connsiteX57" fmla="*/ 2831 w 19970"/>
                  <a:gd name="connsiteY57" fmla="*/ 6161 h 16510"/>
                  <a:gd name="connsiteX58" fmla="*/ 2952 w 19970"/>
                  <a:gd name="connsiteY58" fmla="*/ 4856 h 16510"/>
                  <a:gd name="connsiteX59" fmla="*/ 3584 w 19970"/>
                  <a:gd name="connsiteY59" fmla="*/ 3945 h 16510"/>
                  <a:gd name="connsiteX60" fmla="*/ 4066 w 19970"/>
                  <a:gd name="connsiteY60" fmla="*/ 3611 h 16510"/>
                  <a:gd name="connsiteX61" fmla="*/ 4217 w 19970"/>
                  <a:gd name="connsiteY61" fmla="*/ 2822 h 16510"/>
                  <a:gd name="connsiteX62" fmla="*/ 4301 w 19970"/>
                  <a:gd name="connsiteY62" fmla="*/ 2132 h 16510"/>
                  <a:gd name="connsiteX63" fmla="*/ 6225 w 19970"/>
                  <a:gd name="connsiteY63" fmla="*/ 2076 h 16510"/>
                  <a:gd name="connsiteX64" fmla="*/ 6666 w 19970"/>
                  <a:gd name="connsiteY64" fmla="*/ 1605 h 16510"/>
                  <a:gd name="connsiteX65" fmla="*/ 6771 w 19970"/>
                  <a:gd name="connsiteY65" fmla="*/ 1467 h 16510"/>
                  <a:gd name="connsiteX66" fmla="*/ 7596 w 19970"/>
                  <a:gd name="connsiteY66" fmla="*/ 1877 h 16510"/>
                  <a:gd name="connsiteX67" fmla="*/ 8086 w 19970"/>
                  <a:gd name="connsiteY67" fmla="*/ 2074 h 16510"/>
                  <a:gd name="connsiteX68" fmla="*/ 8636 w 19970"/>
                  <a:gd name="connsiteY68" fmla="*/ 1801 h 16510"/>
                  <a:gd name="connsiteX69" fmla="*/ 8876 w 19970"/>
                  <a:gd name="connsiteY69" fmla="*/ 2180 h 16510"/>
                  <a:gd name="connsiteX70" fmla="*/ 9468 w 19970"/>
                  <a:gd name="connsiteY70" fmla="*/ 1997 h 16510"/>
                  <a:gd name="connsiteX0" fmla="*/ 9468 w 19970"/>
                  <a:gd name="connsiteY0" fmla="*/ 1997 h 16510"/>
                  <a:gd name="connsiteX1" fmla="*/ 10067 w 19970"/>
                  <a:gd name="connsiteY1" fmla="*/ 2347 h 16510"/>
                  <a:gd name="connsiteX2" fmla="*/ 11906 w 19970"/>
                  <a:gd name="connsiteY2" fmla="*/ 4639 h 16510"/>
                  <a:gd name="connsiteX3" fmla="*/ 8584 w 19970"/>
                  <a:gd name="connsiteY3" fmla="*/ 637 h 16510"/>
                  <a:gd name="connsiteX4" fmla="*/ 10156 w 19970"/>
                  <a:gd name="connsiteY4" fmla="*/ 319 h 16510"/>
                  <a:gd name="connsiteX5" fmla="*/ 8735 w 19970"/>
                  <a:gd name="connsiteY5" fmla="*/ 0 h 16510"/>
                  <a:gd name="connsiteX6" fmla="*/ 9367 w 19970"/>
                  <a:gd name="connsiteY6" fmla="*/ 789 h 16510"/>
                  <a:gd name="connsiteX7" fmla="*/ 9518 w 19970"/>
                  <a:gd name="connsiteY7" fmla="*/ 789 h 16510"/>
                  <a:gd name="connsiteX8" fmla="*/ 10301 w 19970"/>
                  <a:gd name="connsiteY8" fmla="*/ 1123 h 16510"/>
                  <a:gd name="connsiteX9" fmla="*/ 11386 w 19970"/>
                  <a:gd name="connsiteY9" fmla="*/ 2064 h 16510"/>
                  <a:gd name="connsiteX10" fmla="*/ 12018 w 19970"/>
                  <a:gd name="connsiteY10" fmla="*/ 3126 h 16510"/>
                  <a:gd name="connsiteX11" fmla="*/ 12771 w 19970"/>
                  <a:gd name="connsiteY11" fmla="*/ 3611 h 16510"/>
                  <a:gd name="connsiteX12" fmla="*/ 13072 w 19970"/>
                  <a:gd name="connsiteY12" fmla="*/ 3611 h 16510"/>
                  <a:gd name="connsiteX13" fmla="*/ 13434 w 19970"/>
                  <a:gd name="connsiteY13" fmla="*/ 3945 h 16510"/>
                  <a:gd name="connsiteX14" fmla="*/ 12771 w 19970"/>
                  <a:gd name="connsiteY14" fmla="*/ 4097 h 16510"/>
                  <a:gd name="connsiteX15" fmla="*/ 12319 w 19970"/>
                  <a:gd name="connsiteY15" fmla="*/ 4400 h 16510"/>
                  <a:gd name="connsiteX16" fmla="*/ 12018 w 19970"/>
                  <a:gd name="connsiteY16" fmla="*/ 4856 h 16510"/>
                  <a:gd name="connsiteX17" fmla="*/ 11536 w 19970"/>
                  <a:gd name="connsiteY17" fmla="*/ 5341 h 16510"/>
                  <a:gd name="connsiteX18" fmla="*/ 11837 w 19970"/>
                  <a:gd name="connsiteY18" fmla="*/ 6161 h 16510"/>
                  <a:gd name="connsiteX19" fmla="*/ 12771 w 19970"/>
                  <a:gd name="connsiteY19" fmla="*/ 6161 h 16510"/>
                  <a:gd name="connsiteX20" fmla="*/ 13072 w 19970"/>
                  <a:gd name="connsiteY20" fmla="*/ 6464 h 16510"/>
                  <a:gd name="connsiteX21" fmla="*/ 12771 w 19970"/>
                  <a:gd name="connsiteY21" fmla="*/ 6919 h 16510"/>
                  <a:gd name="connsiteX22" fmla="*/ 13886 w 19970"/>
                  <a:gd name="connsiteY22" fmla="*/ 8194 h 16510"/>
                  <a:gd name="connsiteX23" fmla="*/ 14669 w 19970"/>
                  <a:gd name="connsiteY23" fmla="*/ 8649 h 16510"/>
                  <a:gd name="connsiteX24" fmla="*/ 18735 w 19970"/>
                  <a:gd name="connsiteY24" fmla="*/ 10197 h 16510"/>
                  <a:gd name="connsiteX25" fmla="*/ 19970 w 19970"/>
                  <a:gd name="connsiteY25" fmla="*/ 10197 h 16510"/>
                  <a:gd name="connsiteX26" fmla="*/ 16084 w 19970"/>
                  <a:gd name="connsiteY26" fmla="*/ 14294 h 16510"/>
                  <a:gd name="connsiteX27" fmla="*/ 15602 w 19970"/>
                  <a:gd name="connsiteY27" fmla="*/ 14294 h 16510"/>
                  <a:gd name="connsiteX28" fmla="*/ 13886 w 19970"/>
                  <a:gd name="connsiteY28" fmla="*/ 14780 h 16510"/>
                  <a:gd name="connsiteX29" fmla="*/ 13434 w 19970"/>
                  <a:gd name="connsiteY29" fmla="*/ 15569 h 16510"/>
                  <a:gd name="connsiteX30" fmla="*/ 12651 w 19970"/>
                  <a:gd name="connsiteY30" fmla="*/ 15569 h 16510"/>
                  <a:gd name="connsiteX31" fmla="*/ 12018 w 19970"/>
                  <a:gd name="connsiteY31" fmla="*/ 15872 h 16510"/>
                  <a:gd name="connsiteX32" fmla="*/ 11084 w 19970"/>
                  <a:gd name="connsiteY32" fmla="*/ 15872 h 16510"/>
                  <a:gd name="connsiteX33" fmla="*/ 10602 w 19970"/>
                  <a:gd name="connsiteY33" fmla="*/ 15569 h 16510"/>
                  <a:gd name="connsiteX34" fmla="*/ 9819 w 19970"/>
                  <a:gd name="connsiteY34" fmla="*/ 15569 h 16510"/>
                  <a:gd name="connsiteX35" fmla="*/ 9367 w 19970"/>
                  <a:gd name="connsiteY35" fmla="*/ 15569 h 16510"/>
                  <a:gd name="connsiteX36" fmla="*/ 8735 w 19970"/>
                  <a:gd name="connsiteY36" fmla="*/ 16510 h 16510"/>
                  <a:gd name="connsiteX37" fmla="*/ 7349 w 19970"/>
                  <a:gd name="connsiteY37" fmla="*/ 16328 h 16510"/>
                  <a:gd name="connsiteX38" fmla="*/ 6084 w 19970"/>
                  <a:gd name="connsiteY38" fmla="*/ 15569 h 16510"/>
                  <a:gd name="connsiteX39" fmla="*/ 4518 w 19970"/>
                  <a:gd name="connsiteY39" fmla="*/ 15083 h 16510"/>
                  <a:gd name="connsiteX40" fmla="*/ 3765 w 19970"/>
                  <a:gd name="connsiteY40" fmla="*/ 14780 h 16510"/>
                  <a:gd name="connsiteX41" fmla="*/ 3765 w 19970"/>
                  <a:gd name="connsiteY41" fmla="*/ 13839 h 16510"/>
                  <a:gd name="connsiteX42" fmla="*/ 3283 w 19970"/>
                  <a:gd name="connsiteY42" fmla="*/ 13839 h 16510"/>
                  <a:gd name="connsiteX43" fmla="*/ 2952 w 19970"/>
                  <a:gd name="connsiteY43" fmla="*/ 13202 h 16510"/>
                  <a:gd name="connsiteX44" fmla="*/ 2831 w 19970"/>
                  <a:gd name="connsiteY44" fmla="*/ 12595 h 16510"/>
                  <a:gd name="connsiteX45" fmla="*/ 1717 w 19970"/>
                  <a:gd name="connsiteY45" fmla="*/ 11806 h 16510"/>
                  <a:gd name="connsiteX46" fmla="*/ 934 w 19970"/>
                  <a:gd name="connsiteY46" fmla="*/ 10986 h 16510"/>
                  <a:gd name="connsiteX47" fmla="*/ 0 w 19970"/>
                  <a:gd name="connsiteY47" fmla="*/ 10531 h 16510"/>
                  <a:gd name="connsiteX48" fmla="*/ 0 w 19970"/>
                  <a:gd name="connsiteY48" fmla="*/ 9742 h 16510"/>
                  <a:gd name="connsiteX49" fmla="*/ 934 w 19970"/>
                  <a:gd name="connsiteY49" fmla="*/ 9742 h 16510"/>
                  <a:gd name="connsiteX50" fmla="*/ 1566 w 19970"/>
                  <a:gd name="connsiteY50" fmla="*/ 9438 h 16510"/>
                  <a:gd name="connsiteX51" fmla="*/ 1566 w 19970"/>
                  <a:gd name="connsiteY51" fmla="*/ 8012 h 16510"/>
                  <a:gd name="connsiteX52" fmla="*/ 1717 w 19970"/>
                  <a:gd name="connsiteY52" fmla="*/ 7405 h 16510"/>
                  <a:gd name="connsiteX53" fmla="*/ 1717 w 19970"/>
                  <a:gd name="connsiteY53" fmla="*/ 6919 h 16510"/>
                  <a:gd name="connsiteX54" fmla="*/ 2048 w 19970"/>
                  <a:gd name="connsiteY54" fmla="*/ 6464 h 16510"/>
                  <a:gd name="connsiteX55" fmla="*/ 2530 w 19970"/>
                  <a:gd name="connsiteY55" fmla="*/ 6464 h 16510"/>
                  <a:gd name="connsiteX56" fmla="*/ 2831 w 19970"/>
                  <a:gd name="connsiteY56" fmla="*/ 6161 h 16510"/>
                  <a:gd name="connsiteX57" fmla="*/ 2952 w 19970"/>
                  <a:gd name="connsiteY57" fmla="*/ 4856 h 16510"/>
                  <a:gd name="connsiteX58" fmla="*/ 3584 w 19970"/>
                  <a:gd name="connsiteY58" fmla="*/ 3945 h 16510"/>
                  <a:gd name="connsiteX59" fmla="*/ 4066 w 19970"/>
                  <a:gd name="connsiteY59" fmla="*/ 3611 h 16510"/>
                  <a:gd name="connsiteX60" fmla="*/ 4217 w 19970"/>
                  <a:gd name="connsiteY60" fmla="*/ 2822 h 16510"/>
                  <a:gd name="connsiteX61" fmla="*/ 4301 w 19970"/>
                  <a:gd name="connsiteY61" fmla="*/ 2132 h 16510"/>
                  <a:gd name="connsiteX62" fmla="*/ 6225 w 19970"/>
                  <a:gd name="connsiteY62" fmla="*/ 2076 h 16510"/>
                  <a:gd name="connsiteX63" fmla="*/ 6666 w 19970"/>
                  <a:gd name="connsiteY63" fmla="*/ 1605 h 16510"/>
                  <a:gd name="connsiteX64" fmla="*/ 6771 w 19970"/>
                  <a:gd name="connsiteY64" fmla="*/ 1467 h 16510"/>
                  <a:gd name="connsiteX65" fmla="*/ 7596 w 19970"/>
                  <a:gd name="connsiteY65" fmla="*/ 1877 h 16510"/>
                  <a:gd name="connsiteX66" fmla="*/ 8086 w 19970"/>
                  <a:gd name="connsiteY66" fmla="*/ 2074 h 16510"/>
                  <a:gd name="connsiteX67" fmla="*/ 8636 w 19970"/>
                  <a:gd name="connsiteY67" fmla="*/ 1801 h 16510"/>
                  <a:gd name="connsiteX68" fmla="*/ 8876 w 19970"/>
                  <a:gd name="connsiteY68" fmla="*/ 2180 h 16510"/>
                  <a:gd name="connsiteX69" fmla="*/ 9468 w 19970"/>
                  <a:gd name="connsiteY69" fmla="*/ 1997 h 16510"/>
                  <a:gd name="connsiteX0" fmla="*/ 9468 w 19970"/>
                  <a:gd name="connsiteY0" fmla="*/ 1997 h 16510"/>
                  <a:gd name="connsiteX1" fmla="*/ 10067 w 19970"/>
                  <a:gd name="connsiteY1" fmla="*/ 2347 h 16510"/>
                  <a:gd name="connsiteX2" fmla="*/ 11906 w 19970"/>
                  <a:gd name="connsiteY2" fmla="*/ 4639 h 16510"/>
                  <a:gd name="connsiteX3" fmla="*/ 12455 w 19970"/>
                  <a:gd name="connsiteY3" fmla="*/ 3820 h 16510"/>
                  <a:gd name="connsiteX4" fmla="*/ 10156 w 19970"/>
                  <a:gd name="connsiteY4" fmla="*/ 319 h 16510"/>
                  <a:gd name="connsiteX5" fmla="*/ 8735 w 19970"/>
                  <a:gd name="connsiteY5" fmla="*/ 0 h 16510"/>
                  <a:gd name="connsiteX6" fmla="*/ 9367 w 19970"/>
                  <a:gd name="connsiteY6" fmla="*/ 789 h 16510"/>
                  <a:gd name="connsiteX7" fmla="*/ 9518 w 19970"/>
                  <a:gd name="connsiteY7" fmla="*/ 789 h 16510"/>
                  <a:gd name="connsiteX8" fmla="*/ 10301 w 19970"/>
                  <a:gd name="connsiteY8" fmla="*/ 1123 h 16510"/>
                  <a:gd name="connsiteX9" fmla="*/ 11386 w 19970"/>
                  <a:gd name="connsiteY9" fmla="*/ 2064 h 16510"/>
                  <a:gd name="connsiteX10" fmla="*/ 12018 w 19970"/>
                  <a:gd name="connsiteY10" fmla="*/ 3126 h 16510"/>
                  <a:gd name="connsiteX11" fmla="*/ 12771 w 19970"/>
                  <a:gd name="connsiteY11" fmla="*/ 3611 h 16510"/>
                  <a:gd name="connsiteX12" fmla="*/ 13072 w 19970"/>
                  <a:gd name="connsiteY12" fmla="*/ 3611 h 16510"/>
                  <a:gd name="connsiteX13" fmla="*/ 13434 w 19970"/>
                  <a:gd name="connsiteY13" fmla="*/ 3945 h 16510"/>
                  <a:gd name="connsiteX14" fmla="*/ 12771 w 19970"/>
                  <a:gd name="connsiteY14" fmla="*/ 4097 h 16510"/>
                  <a:gd name="connsiteX15" fmla="*/ 12319 w 19970"/>
                  <a:gd name="connsiteY15" fmla="*/ 4400 h 16510"/>
                  <a:gd name="connsiteX16" fmla="*/ 12018 w 19970"/>
                  <a:gd name="connsiteY16" fmla="*/ 4856 h 16510"/>
                  <a:gd name="connsiteX17" fmla="*/ 11536 w 19970"/>
                  <a:gd name="connsiteY17" fmla="*/ 5341 h 16510"/>
                  <a:gd name="connsiteX18" fmla="*/ 11837 w 19970"/>
                  <a:gd name="connsiteY18" fmla="*/ 6161 h 16510"/>
                  <a:gd name="connsiteX19" fmla="*/ 12771 w 19970"/>
                  <a:gd name="connsiteY19" fmla="*/ 6161 h 16510"/>
                  <a:gd name="connsiteX20" fmla="*/ 13072 w 19970"/>
                  <a:gd name="connsiteY20" fmla="*/ 6464 h 16510"/>
                  <a:gd name="connsiteX21" fmla="*/ 12771 w 19970"/>
                  <a:gd name="connsiteY21" fmla="*/ 6919 h 16510"/>
                  <a:gd name="connsiteX22" fmla="*/ 13886 w 19970"/>
                  <a:gd name="connsiteY22" fmla="*/ 8194 h 16510"/>
                  <a:gd name="connsiteX23" fmla="*/ 14669 w 19970"/>
                  <a:gd name="connsiteY23" fmla="*/ 8649 h 16510"/>
                  <a:gd name="connsiteX24" fmla="*/ 18735 w 19970"/>
                  <a:gd name="connsiteY24" fmla="*/ 10197 h 16510"/>
                  <a:gd name="connsiteX25" fmla="*/ 19970 w 19970"/>
                  <a:gd name="connsiteY25" fmla="*/ 10197 h 16510"/>
                  <a:gd name="connsiteX26" fmla="*/ 16084 w 19970"/>
                  <a:gd name="connsiteY26" fmla="*/ 14294 h 16510"/>
                  <a:gd name="connsiteX27" fmla="*/ 15602 w 19970"/>
                  <a:gd name="connsiteY27" fmla="*/ 14294 h 16510"/>
                  <a:gd name="connsiteX28" fmla="*/ 13886 w 19970"/>
                  <a:gd name="connsiteY28" fmla="*/ 14780 h 16510"/>
                  <a:gd name="connsiteX29" fmla="*/ 13434 w 19970"/>
                  <a:gd name="connsiteY29" fmla="*/ 15569 h 16510"/>
                  <a:gd name="connsiteX30" fmla="*/ 12651 w 19970"/>
                  <a:gd name="connsiteY30" fmla="*/ 15569 h 16510"/>
                  <a:gd name="connsiteX31" fmla="*/ 12018 w 19970"/>
                  <a:gd name="connsiteY31" fmla="*/ 15872 h 16510"/>
                  <a:gd name="connsiteX32" fmla="*/ 11084 w 19970"/>
                  <a:gd name="connsiteY32" fmla="*/ 15872 h 16510"/>
                  <a:gd name="connsiteX33" fmla="*/ 10602 w 19970"/>
                  <a:gd name="connsiteY33" fmla="*/ 15569 h 16510"/>
                  <a:gd name="connsiteX34" fmla="*/ 9819 w 19970"/>
                  <a:gd name="connsiteY34" fmla="*/ 15569 h 16510"/>
                  <a:gd name="connsiteX35" fmla="*/ 9367 w 19970"/>
                  <a:gd name="connsiteY35" fmla="*/ 15569 h 16510"/>
                  <a:gd name="connsiteX36" fmla="*/ 8735 w 19970"/>
                  <a:gd name="connsiteY36" fmla="*/ 16510 h 16510"/>
                  <a:gd name="connsiteX37" fmla="*/ 7349 w 19970"/>
                  <a:gd name="connsiteY37" fmla="*/ 16328 h 16510"/>
                  <a:gd name="connsiteX38" fmla="*/ 6084 w 19970"/>
                  <a:gd name="connsiteY38" fmla="*/ 15569 h 16510"/>
                  <a:gd name="connsiteX39" fmla="*/ 4518 w 19970"/>
                  <a:gd name="connsiteY39" fmla="*/ 15083 h 16510"/>
                  <a:gd name="connsiteX40" fmla="*/ 3765 w 19970"/>
                  <a:gd name="connsiteY40" fmla="*/ 14780 h 16510"/>
                  <a:gd name="connsiteX41" fmla="*/ 3765 w 19970"/>
                  <a:gd name="connsiteY41" fmla="*/ 13839 h 16510"/>
                  <a:gd name="connsiteX42" fmla="*/ 3283 w 19970"/>
                  <a:gd name="connsiteY42" fmla="*/ 13839 h 16510"/>
                  <a:gd name="connsiteX43" fmla="*/ 2952 w 19970"/>
                  <a:gd name="connsiteY43" fmla="*/ 13202 h 16510"/>
                  <a:gd name="connsiteX44" fmla="*/ 2831 w 19970"/>
                  <a:gd name="connsiteY44" fmla="*/ 12595 h 16510"/>
                  <a:gd name="connsiteX45" fmla="*/ 1717 w 19970"/>
                  <a:gd name="connsiteY45" fmla="*/ 11806 h 16510"/>
                  <a:gd name="connsiteX46" fmla="*/ 934 w 19970"/>
                  <a:gd name="connsiteY46" fmla="*/ 10986 h 16510"/>
                  <a:gd name="connsiteX47" fmla="*/ 0 w 19970"/>
                  <a:gd name="connsiteY47" fmla="*/ 10531 h 16510"/>
                  <a:gd name="connsiteX48" fmla="*/ 0 w 19970"/>
                  <a:gd name="connsiteY48" fmla="*/ 9742 h 16510"/>
                  <a:gd name="connsiteX49" fmla="*/ 934 w 19970"/>
                  <a:gd name="connsiteY49" fmla="*/ 9742 h 16510"/>
                  <a:gd name="connsiteX50" fmla="*/ 1566 w 19970"/>
                  <a:gd name="connsiteY50" fmla="*/ 9438 h 16510"/>
                  <a:gd name="connsiteX51" fmla="*/ 1566 w 19970"/>
                  <a:gd name="connsiteY51" fmla="*/ 8012 h 16510"/>
                  <a:gd name="connsiteX52" fmla="*/ 1717 w 19970"/>
                  <a:gd name="connsiteY52" fmla="*/ 7405 h 16510"/>
                  <a:gd name="connsiteX53" fmla="*/ 1717 w 19970"/>
                  <a:gd name="connsiteY53" fmla="*/ 6919 h 16510"/>
                  <a:gd name="connsiteX54" fmla="*/ 2048 w 19970"/>
                  <a:gd name="connsiteY54" fmla="*/ 6464 h 16510"/>
                  <a:gd name="connsiteX55" fmla="*/ 2530 w 19970"/>
                  <a:gd name="connsiteY55" fmla="*/ 6464 h 16510"/>
                  <a:gd name="connsiteX56" fmla="*/ 2831 w 19970"/>
                  <a:gd name="connsiteY56" fmla="*/ 6161 h 16510"/>
                  <a:gd name="connsiteX57" fmla="*/ 2952 w 19970"/>
                  <a:gd name="connsiteY57" fmla="*/ 4856 h 16510"/>
                  <a:gd name="connsiteX58" fmla="*/ 3584 w 19970"/>
                  <a:gd name="connsiteY58" fmla="*/ 3945 h 16510"/>
                  <a:gd name="connsiteX59" fmla="*/ 4066 w 19970"/>
                  <a:gd name="connsiteY59" fmla="*/ 3611 h 16510"/>
                  <a:gd name="connsiteX60" fmla="*/ 4217 w 19970"/>
                  <a:gd name="connsiteY60" fmla="*/ 2822 h 16510"/>
                  <a:gd name="connsiteX61" fmla="*/ 4301 w 19970"/>
                  <a:gd name="connsiteY61" fmla="*/ 2132 h 16510"/>
                  <a:gd name="connsiteX62" fmla="*/ 6225 w 19970"/>
                  <a:gd name="connsiteY62" fmla="*/ 2076 h 16510"/>
                  <a:gd name="connsiteX63" fmla="*/ 6666 w 19970"/>
                  <a:gd name="connsiteY63" fmla="*/ 1605 h 16510"/>
                  <a:gd name="connsiteX64" fmla="*/ 6771 w 19970"/>
                  <a:gd name="connsiteY64" fmla="*/ 1467 h 16510"/>
                  <a:gd name="connsiteX65" fmla="*/ 7596 w 19970"/>
                  <a:gd name="connsiteY65" fmla="*/ 1877 h 16510"/>
                  <a:gd name="connsiteX66" fmla="*/ 8086 w 19970"/>
                  <a:gd name="connsiteY66" fmla="*/ 2074 h 16510"/>
                  <a:gd name="connsiteX67" fmla="*/ 8636 w 19970"/>
                  <a:gd name="connsiteY67" fmla="*/ 1801 h 16510"/>
                  <a:gd name="connsiteX68" fmla="*/ 8876 w 19970"/>
                  <a:gd name="connsiteY68" fmla="*/ 2180 h 16510"/>
                  <a:gd name="connsiteX69" fmla="*/ 9468 w 19970"/>
                  <a:gd name="connsiteY69" fmla="*/ 1997 h 16510"/>
                  <a:gd name="connsiteX0" fmla="*/ 9468 w 19970"/>
                  <a:gd name="connsiteY0" fmla="*/ 1678 h 16191"/>
                  <a:gd name="connsiteX1" fmla="*/ 10067 w 19970"/>
                  <a:gd name="connsiteY1" fmla="*/ 2028 h 16191"/>
                  <a:gd name="connsiteX2" fmla="*/ 11906 w 19970"/>
                  <a:gd name="connsiteY2" fmla="*/ 4320 h 16191"/>
                  <a:gd name="connsiteX3" fmla="*/ 12455 w 19970"/>
                  <a:gd name="connsiteY3" fmla="*/ 3501 h 16191"/>
                  <a:gd name="connsiteX4" fmla="*/ 10156 w 19970"/>
                  <a:gd name="connsiteY4" fmla="*/ 0 h 16191"/>
                  <a:gd name="connsiteX5" fmla="*/ 9367 w 19970"/>
                  <a:gd name="connsiteY5" fmla="*/ 470 h 16191"/>
                  <a:gd name="connsiteX6" fmla="*/ 9518 w 19970"/>
                  <a:gd name="connsiteY6" fmla="*/ 470 h 16191"/>
                  <a:gd name="connsiteX7" fmla="*/ 10301 w 19970"/>
                  <a:gd name="connsiteY7" fmla="*/ 804 h 16191"/>
                  <a:gd name="connsiteX8" fmla="*/ 11386 w 19970"/>
                  <a:gd name="connsiteY8" fmla="*/ 1745 h 16191"/>
                  <a:gd name="connsiteX9" fmla="*/ 12018 w 19970"/>
                  <a:gd name="connsiteY9" fmla="*/ 2807 h 16191"/>
                  <a:gd name="connsiteX10" fmla="*/ 12771 w 19970"/>
                  <a:gd name="connsiteY10" fmla="*/ 3292 h 16191"/>
                  <a:gd name="connsiteX11" fmla="*/ 13072 w 19970"/>
                  <a:gd name="connsiteY11" fmla="*/ 3292 h 16191"/>
                  <a:gd name="connsiteX12" fmla="*/ 13434 w 19970"/>
                  <a:gd name="connsiteY12" fmla="*/ 3626 h 16191"/>
                  <a:gd name="connsiteX13" fmla="*/ 12771 w 19970"/>
                  <a:gd name="connsiteY13" fmla="*/ 3778 h 16191"/>
                  <a:gd name="connsiteX14" fmla="*/ 12319 w 19970"/>
                  <a:gd name="connsiteY14" fmla="*/ 4081 h 16191"/>
                  <a:gd name="connsiteX15" fmla="*/ 12018 w 19970"/>
                  <a:gd name="connsiteY15" fmla="*/ 4537 h 16191"/>
                  <a:gd name="connsiteX16" fmla="*/ 11536 w 19970"/>
                  <a:gd name="connsiteY16" fmla="*/ 5022 h 16191"/>
                  <a:gd name="connsiteX17" fmla="*/ 11837 w 19970"/>
                  <a:gd name="connsiteY17" fmla="*/ 5842 h 16191"/>
                  <a:gd name="connsiteX18" fmla="*/ 12771 w 19970"/>
                  <a:gd name="connsiteY18" fmla="*/ 5842 h 16191"/>
                  <a:gd name="connsiteX19" fmla="*/ 13072 w 19970"/>
                  <a:gd name="connsiteY19" fmla="*/ 6145 h 16191"/>
                  <a:gd name="connsiteX20" fmla="*/ 12771 w 19970"/>
                  <a:gd name="connsiteY20" fmla="*/ 6600 h 16191"/>
                  <a:gd name="connsiteX21" fmla="*/ 13886 w 19970"/>
                  <a:gd name="connsiteY21" fmla="*/ 7875 h 16191"/>
                  <a:gd name="connsiteX22" fmla="*/ 14669 w 19970"/>
                  <a:gd name="connsiteY22" fmla="*/ 8330 h 16191"/>
                  <a:gd name="connsiteX23" fmla="*/ 18735 w 19970"/>
                  <a:gd name="connsiteY23" fmla="*/ 9878 h 16191"/>
                  <a:gd name="connsiteX24" fmla="*/ 19970 w 19970"/>
                  <a:gd name="connsiteY24" fmla="*/ 9878 h 16191"/>
                  <a:gd name="connsiteX25" fmla="*/ 16084 w 19970"/>
                  <a:gd name="connsiteY25" fmla="*/ 13975 h 16191"/>
                  <a:gd name="connsiteX26" fmla="*/ 15602 w 19970"/>
                  <a:gd name="connsiteY26" fmla="*/ 13975 h 16191"/>
                  <a:gd name="connsiteX27" fmla="*/ 13886 w 19970"/>
                  <a:gd name="connsiteY27" fmla="*/ 14461 h 16191"/>
                  <a:gd name="connsiteX28" fmla="*/ 13434 w 19970"/>
                  <a:gd name="connsiteY28" fmla="*/ 15250 h 16191"/>
                  <a:gd name="connsiteX29" fmla="*/ 12651 w 19970"/>
                  <a:gd name="connsiteY29" fmla="*/ 15250 h 16191"/>
                  <a:gd name="connsiteX30" fmla="*/ 12018 w 19970"/>
                  <a:gd name="connsiteY30" fmla="*/ 15553 h 16191"/>
                  <a:gd name="connsiteX31" fmla="*/ 11084 w 19970"/>
                  <a:gd name="connsiteY31" fmla="*/ 15553 h 16191"/>
                  <a:gd name="connsiteX32" fmla="*/ 10602 w 19970"/>
                  <a:gd name="connsiteY32" fmla="*/ 15250 h 16191"/>
                  <a:gd name="connsiteX33" fmla="*/ 9819 w 19970"/>
                  <a:gd name="connsiteY33" fmla="*/ 15250 h 16191"/>
                  <a:gd name="connsiteX34" fmla="*/ 9367 w 19970"/>
                  <a:gd name="connsiteY34" fmla="*/ 15250 h 16191"/>
                  <a:gd name="connsiteX35" fmla="*/ 8735 w 19970"/>
                  <a:gd name="connsiteY35" fmla="*/ 16191 h 16191"/>
                  <a:gd name="connsiteX36" fmla="*/ 7349 w 19970"/>
                  <a:gd name="connsiteY36" fmla="*/ 16009 h 16191"/>
                  <a:gd name="connsiteX37" fmla="*/ 6084 w 19970"/>
                  <a:gd name="connsiteY37" fmla="*/ 15250 h 16191"/>
                  <a:gd name="connsiteX38" fmla="*/ 4518 w 19970"/>
                  <a:gd name="connsiteY38" fmla="*/ 14764 h 16191"/>
                  <a:gd name="connsiteX39" fmla="*/ 3765 w 19970"/>
                  <a:gd name="connsiteY39" fmla="*/ 14461 h 16191"/>
                  <a:gd name="connsiteX40" fmla="*/ 3765 w 19970"/>
                  <a:gd name="connsiteY40" fmla="*/ 13520 h 16191"/>
                  <a:gd name="connsiteX41" fmla="*/ 3283 w 19970"/>
                  <a:gd name="connsiteY41" fmla="*/ 13520 h 16191"/>
                  <a:gd name="connsiteX42" fmla="*/ 2952 w 19970"/>
                  <a:gd name="connsiteY42" fmla="*/ 12883 h 16191"/>
                  <a:gd name="connsiteX43" fmla="*/ 2831 w 19970"/>
                  <a:gd name="connsiteY43" fmla="*/ 12276 h 16191"/>
                  <a:gd name="connsiteX44" fmla="*/ 1717 w 19970"/>
                  <a:gd name="connsiteY44" fmla="*/ 11487 h 16191"/>
                  <a:gd name="connsiteX45" fmla="*/ 934 w 19970"/>
                  <a:gd name="connsiteY45" fmla="*/ 10667 h 16191"/>
                  <a:gd name="connsiteX46" fmla="*/ 0 w 19970"/>
                  <a:gd name="connsiteY46" fmla="*/ 10212 h 16191"/>
                  <a:gd name="connsiteX47" fmla="*/ 0 w 19970"/>
                  <a:gd name="connsiteY47" fmla="*/ 9423 h 16191"/>
                  <a:gd name="connsiteX48" fmla="*/ 934 w 19970"/>
                  <a:gd name="connsiteY48" fmla="*/ 9423 h 16191"/>
                  <a:gd name="connsiteX49" fmla="*/ 1566 w 19970"/>
                  <a:gd name="connsiteY49" fmla="*/ 9119 h 16191"/>
                  <a:gd name="connsiteX50" fmla="*/ 1566 w 19970"/>
                  <a:gd name="connsiteY50" fmla="*/ 7693 h 16191"/>
                  <a:gd name="connsiteX51" fmla="*/ 1717 w 19970"/>
                  <a:gd name="connsiteY51" fmla="*/ 7086 h 16191"/>
                  <a:gd name="connsiteX52" fmla="*/ 1717 w 19970"/>
                  <a:gd name="connsiteY52" fmla="*/ 6600 h 16191"/>
                  <a:gd name="connsiteX53" fmla="*/ 2048 w 19970"/>
                  <a:gd name="connsiteY53" fmla="*/ 6145 h 16191"/>
                  <a:gd name="connsiteX54" fmla="*/ 2530 w 19970"/>
                  <a:gd name="connsiteY54" fmla="*/ 6145 h 16191"/>
                  <a:gd name="connsiteX55" fmla="*/ 2831 w 19970"/>
                  <a:gd name="connsiteY55" fmla="*/ 5842 h 16191"/>
                  <a:gd name="connsiteX56" fmla="*/ 2952 w 19970"/>
                  <a:gd name="connsiteY56" fmla="*/ 4537 h 16191"/>
                  <a:gd name="connsiteX57" fmla="*/ 3584 w 19970"/>
                  <a:gd name="connsiteY57" fmla="*/ 3626 h 16191"/>
                  <a:gd name="connsiteX58" fmla="*/ 4066 w 19970"/>
                  <a:gd name="connsiteY58" fmla="*/ 3292 h 16191"/>
                  <a:gd name="connsiteX59" fmla="*/ 4217 w 19970"/>
                  <a:gd name="connsiteY59" fmla="*/ 2503 h 16191"/>
                  <a:gd name="connsiteX60" fmla="*/ 4301 w 19970"/>
                  <a:gd name="connsiteY60" fmla="*/ 1813 h 16191"/>
                  <a:gd name="connsiteX61" fmla="*/ 6225 w 19970"/>
                  <a:gd name="connsiteY61" fmla="*/ 1757 h 16191"/>
                  <a:gd name="connsiteX62" fmla="*/ 6666 w 19970"/>
                  <a:gd name="connsiteY62" fmla="*/ 1286 h 16191"/>
                  <a:gd name="connsiteX63" fmla="*/ 6771 w 19970"/>
                  <a:gd name="connsiteY63" fmla="*/ 1148 h 16191"/>
                  <a:gd name="connsiteX64" fmla="*/ 7596 w 19970"/>
                  <a:gd name="connsiteY64" fmla="*/ 1558 h 16191"/>
                  <a:gd name="connsiteX65" fmla="*/ 8086 w 19970"/>
                  <a:gd name="connsiteY65" fmla="*/ 1755 h 16191"/>
                  <a:gd name="connsiteX66" fmla="*/ 8636 w 19970"/>
                  <a:gd name="connsiteY66" fmla="*/ 1482 h 16191"/>
                  <a:gd name="connsiteX67" fmla="*/ 8876 w 19970"/>
                  <a:gd name="connsiteY67" fmla="*/ 1861 h 16191"/>
                  <a:gd name="connsiteX68" fmla="*/ 9468 w 19970"/>
                  <a:gd name="connsiteY68" fmla="*/ 1678 h 16191"/>
                  <a:gd name="connsiteX0" fmla="*/ 9468 w 19970"/>
                  <a:gd name="connsiteY0" fmla="*/ 1208 h 15721"/>
                  <a:gd name="connsiteX1" fmla="*/ 10067 w 19970"/>
                  <a:gd name="connsiteY1" fmla="*/ 1558 h 15721"/>
                  <a:gd name="connsiteX2" fmla="*/ 11906 w 19970"/>
                  <a:gd name="connsiteY2" fmla="*/ 3850 h 15721"/>
                  <a:gd name="connsiteX3" fmla="*/ 12455 w 19970"/>
                  <a:gd name="connsiteY3" fmla="*/ 3031 h 15721"/>
                  <a:gd name="connsiteX4" fmla="*/ 9367 w 19970"/>
                  <a:gd name="connsiteY4" fmla="*/ 0 h 15721"/>
                  <a:gd name="connsiteX5" fmla="*/ 9518 w 19970"/>
                  <a:gd name="connsiteY5" fmla="*/ 0 h 15721"/>
                  <a:gd name="connsiteX6" fmla="*/ 10301 w 19970"/>
                  <a:gd name="connsiteY6" fmla="*/ 334 h 15721"/>
                  <a:gd name="connsiteX7" fmla="*/ 11386 w 19970"/>
                  <a:gd name="connsiteY7" fmla="*/ 1275 h 15721"/>
                  <a:gd name="connsiteX8" fmla="*/ 12018 w 19970"/>
                  <a:gd name="connsiteY8" fmla="*/ 2337 h 15721"/>
                  <a:gd name="connsiteX9" fmla="*/ 12771 w 19970"/>
                  <a:gd name="connsiteY9" fmla="*/ 2822 h 15721"/>
                  <a:gd name="connsiteX10" fmla="*/ 13072 w 19970"/>
                  <a:gd name="connsiteY10" fmla="*/ 2822 h 15721"/>
                  <a:gd name="connsiteX11" fmla="*/ 13434 w 19970"/>
                  <a:gd name="connsiteY11" fmla="*/ 3156 h 15721"/>
                  <a:gd name="connsiteX12" fmla="*/ 12771 w 19970"/>
                  <a:gd name="connsiteY12" fmla="*/ 3308 h 15721"/>
                  <a:gd name="connsiteX13" fmla="*/ 12319 w 19970"/>
                  <a:gd name="connsiteY13" fmla="*/ 3611 h 15721"/>
                  <a:gd name="connsiteX14" fmla="*/ 12018 w 19970"/>
                  <a:gd name="connsiteY14" fmla="*/ 4067 h 15721"/>
                  <a:gd name="connsiteX15" fmla="*/ 11536 w 19970"/>
                  <a:gd name="connsiteY15" fmla="*/ 4552 h 15721"/>
                  <a:gd name="connsiteX16" fmla="*/ 11837 w 19970"/>
                  <a:gd name="connsiteY16" fmla="*/ 5372 h 15721"/>
                  <a:gd name="connsiteX17" fmla="*/ 12771 w 19970"/>
                  <a:gd name="connsiteY17" fmla="*/ 5372 h 15721"/>
                  <a:gd name="connsiteX18" fmla="*/ 13072 w 19970"/>
                  <a:gd name="connsiteY18" fmla="*/ 5675 h 15721"/>
                  <a:gd name="connsiteX19" fmla="*/ 12771 w 19970"/>
                  <a:gd name="connsiteY19" fmla="*/ 6130 h 15721"/>
                  <a:gd name="connsiteX20" fmla="*/ 13886 w 19970"/>
                  <a:gd name="connsiteY20" fmla="*/ 7405 h 15721"/>
                  <a:gd name="connsiteX21" fmla="*/ 14669 w 19970"/>
                  <a:gd name="connsiteY21" fmla="*/ 7860 h 15721"/>
                  <a:gd name="connsiteX22" fmla="*/ 18735 w 19970"/>
                  <a:gd name="connsiteY22" fmla="*/ 9408 h 15721"/>
                  <a:gd name="connsiteX23" fmla="*/ 19970 w 19970"/>
                  <a:gd name="connsiteY23" fmla="*/ 9408 h 15721"/>
                  <a:gd name="connsiteX24" fmla="*/ 16084 w 19970"/>
                  <a:gd name="connsiteY24" fmla="*/ 13505 h 15721"/>
                  <a:gd name="connsiteX25" fmla="*/ 15602 w 19970"/>
                  <a:gd name="connsiteY25" fmla="*/ 13505 h 15721"/>
                  <a:gd name="connsiteX26" fmla="*/ 13886 w 19970"/>
                  <a:gd name="connsiteY26" fmla="*/ 13991 h 15721"/>
                  <a:gd name="connsiteX27" fmla="*/ 13434 w 19970"/>
                  <a:gd name="connsiteY27" fmla="*/ 14780 h 15721"/>
                  <a:gd name="connsiteX28" fmla="*/ 12651 w 19970"/>
                  <a:gd name="connsiteY28" fmla="*/ 14780 h 15721"/>
                  <a:gd name="connsiteX29" fmla="*/ 12018 w 19970"/>
                  <a:gd name="connsiteY29" fmla="*/ 15083 h 15721"/>
                  <a:gd name="connsiteX30" fmla="*/ 11084 w 19970"/>
                  <a:gd name="connsiteY30" fmla="*/ 15083 h 15721"/>
                  <a:gd name="connsiteX31" fmla="*/ 10602 w 19970"/>
                  <a:gd name="connsiteY31" fmla="*/ 14780 h 15721"/>
                  <a:gd name="connsiteX32" fmla="*/ 9819 w 19970"/>
                  <a:gd name="connsiteY32" fmla="*/ 14780 h 15721"/>
                  <a:gd name="connsiteX33" fmla="*/ 9367 w 19970"/>
                  <a:gd name="connsiteY33" fmla="*/ 14780 h 15721"/>
                  <a:gd name="connsiteX34" fmla="*/ 8735 w 19970"/>
                  <a:gd name="connsiteY34" fmla="*/ 15721 h 15721"/>
                  <a:gd name="connsiteX35" fmla="*/ 7349 w 19970"/>
                  <a:gd name="connsiteY35" fmla="*/ 15539 h 15721"/>
                  <a:gd name="connsiteX36" fmla="*/ 6084 w 19970"/>
                  <a:gd name="connsiteY36" fmla="*/ 14780 h 15721"/>
                  <a:gd name="connsiteX37" fmla="*/ 4518 w 19970"/>
                  <a:gd name="connsiteY37" fmla="*/ 14294 h 15721"/>
                  <a:gd name="connsiteX38" fmla="*/ 3765 w 19970"/>
                  <a:gd name="connsiteY38" fmla="*/ 13991 h 15721"/>
                  <a:gd name="connsiteX39" fmla="*/ 3765 w 19970"/>
                  <a:gd name="connsiteY39" fmla="*/ 13050 h 15721"/>
                  <a:gd name="connsiteX40" fmla="*/ 3283 w 19970"/>
                  <a:gd name="connsiteY40" fmla="*/ 13050 h 15721"/>
                  <a:gd name="connsiteX41" fmla="*/ 2952 w 19970"/>
                  <a:gd name="connsiteY41" fmla="*/ 12413 h 15721"/>
                  <a:gd name="connsiteX42" fmla="*/ 2831 w 19970"/>
                  <a:gd name="connsiteY42" fmla="*/ 11806 h 15721"/>
                  <a:gd name="connsiteX43" fmla="*/ 1717 w 19970"/>
                  <a:gd name="connsiteY43" fmla="*/ 11017 h 15721"/>
                  <a:gd name="connsiteX44" fmla="*/ 934 w 19970"/>
                  <a:gd name="connsiteY44" fmla="*/ 10197 h 15721"/>
                  <a:gd name="connsiteX45" fmla="*/ 0 w 19970"/>
                  <a:gd name="connsiteY45" fmla="*/ 9742 h 15721"/>
                  <a:gd name="connsiteX46" fmla="*/ 0 w 19970"/>
                  <a:gd name="connsiteY46" fmla="*/ 8953 h 15721"/>
                  <a:gd name="connsiteX47" fmla="*/ 934 w 19970"/>
                  <a:gd name="connsiteY47" fmla="*/ 8953 h 15721"/>
                  <a:gd name="connsiteX48" fmla="*/ 1566 w 19970"/>
                  <a:gd name="connsiteY48" fmla="*/ 8649 h 15721"/>
                  <a:gd name="connsiteX49" fmla="*/ 1566 w 19970"/>
                  <a:gd name="connsiteY49" fmla="*/ 7223 h 15721"/>
                  <a:gd name="connsiteX50" fmla="*/ 1717 w 19970"/>
                  <a:gd name="connsiteY50" fmla="*/ 6616 h 15721"/>
                  <a:gd name="connsiteX51" fmla="*/ 1717 w 19970"/>
                  <a:gd name="connsiteY51" fmla="*/ 6130 h 15721"/>
                  <a:gd name="connsiteX52" fmla="*/ 2048 w 19970"/>
                  <a:gd name="connsiteY52" fmla="*/ 5675 h 15721"/>
                  <a:gd name="connsiteX53" fmla="*/ 2530 w 19970"/>
                  <a:gd name="connsiteY53" fmla="*/ 5675 h 15721"/>
                  <a:gd name="connsiteX54" fmla="*/ 2831 w 19970"/>
                  <a:gd name="connsiteY54" fmla="*/ 5372 h 15721"/>
                  <a:gd name="connsiteX55" fmla="*/ 2952 w 19970"/>
                  <a:gd name="connsiteY55" fmla="*/ 4067 h 15721"/>
                  <a:gd name="connsiteX56" fmla="*/ 3584 w 19970"/>
                  <a:gd name="connsiteY56" fmla="*/ 3156 h 15721"/>
                  <a:gd name="connsiteX57" fmla="*/ 4066 w 19970"/>
                  <a:gd name="connsiteY57" fmla="*/ 2822 h 15721"/>
                  <a:gd name="connsiteX58" fmla="*/ 4217 w 19970"/>
                  <a:gd name="connsiteY58" fmla="*/ 2033 h 15721"/>
                  <a:gd name="connsiteX59" fmla="*/ 4301 w 19970"/>
                  <a:gd name="connsiteY59" fmla="*/ 1343 h 15721"/>
                  <a:gd name="connsiteX60" fmla="*/ 6225 w 19970"/>
                  <a:gd name="connsiteY60" fmla="*/ 1287 h 15721"/>
                  <a:gd name="connsiteX61" fmla="*/ 6666 w 19970"/>
                  <a:gd name="connsiteY61" fmla="*/ 816 h 15721"/>
                  <a:gd name="connsiteX62" fmla="*/ 6771 w 19970"/>
                  <a:gd name="connsiteY62" fmla="*/ 678 h 15721"/>
                  <a:gd name="connsiteX63" fmla="*/ 7596 w 19970"/>
                  <a:gd name="connsiteY63" fmla="*/ 1088 h 15721"/>
                  <a:gd name="connsiteX64" fmla="*/ 8086 w 19970"/>
                  <a:gd name="connsiteY64" fmla="*/ 1285 h 15721"/>
                  <a:gd name="connsiteX65" fmla="*/ 8636 w 19970"/>
                  <a:gd name="connsiteY65" fmla="*/ 1012 h 15721"/>
                  <a:gd name="connsiteX66" fmla="*/ 8876 w 19970"/>
                  <a:gd name="connsiteY66" fmla="*/ 1391 h 15721"/>
                  <a:gd name="connsiteX67" fmla="*/ 9468 w 19970"/>
                  <a:gd name="connsiteY67" fmla="*/ 1208 h 15721"/>
                  <a:gd name="connsiteX0" fmla="*/ 9468 w 19970"/>
                  <a:gd name="connsiteY0" fmla="*/ 1208 h 15721"/>
                  <a:gd name="connsiteX1" fmla="*/ 10067 w 19970"/>
                  <a:gd name="connsiteY1" fmla="*/ 1558 h 15721"/>
                  <a:gd name="connsiteX2" fmla="*/ 11906 w 19970"/>
                  <a:gd name="connsiteY2" fmla="*/ 3850 h 15721"/>
                  <a:gd name="connsiteX3" fmla="*/ 12455 w 19970"/>
                  <a:gd name="connsiteY3" fmla="*/ 3031 h 15721"/>
                  <a:gd name="connsiteX4" fmla="*/ 9367 w 19970"/>
                  <a:gd name="connsiteY4" fmla="*/ 0 h 15721"/>
                  <a:gd name="connsiteX5" fmla="*/ 10301 w 19970"/>
                  <a:gd name="connsiteY5" fmla="*/ 334 h 15721"/>
                  <a:gd name="connsiteX6" fmla="*/ 11386 w 19970"/>
                  <a:gd name="connsiteY6" fmla="*/ 1275 h 15721"/>
                  <a:gd name="connsiteX7" fmla="*/ 12018 w 19970"/>
                  <a:gd name="connsiteY7" fmla="*/ 2337 h 15721"/>
                  <a:gd name="connsiteX8" fmla="*/ 12771 w 19970"/>
                  <a:gd name="connsiteY8" fmla="*/ 2822 h 15721"/>
                  <a:gd name="connsiteX9" fmla="*/ 13072 w 19970"/>
                  <a:gd name="connsiteY9" fmla="*/ 2822 h 15721"/>
                  <a:gd name="connsiteX10" fmla="*/ 13434 w 19970"/>
                  <a:gd name="connsiteY10" fmla="*/ 3156 h 15721"/>
                  <a:gd name="connsiteX11" fmla="*/ 12771 w 19970"/>
                  <a:gd name="connsiteY11" fmla="*/ 3308 h 15721"/>
                  <a:gd name="connsiteX12" fmla="*/ 12319 w 19970"/>
                  <a:gd name="connsiteY12" fmla="*/ 3611 h 15721"/>
                  <a:gd name="connsiteX13" fmla="*/ 12018 w 19970"/>
                  <a:gd name="connsiteY13" fmla="*/ 4067 h 15721"/>
                  <a:gd name="connsiteX14" fmla="*/ 11536 w 19970"/>
                  <a:gd name="connsiteY14" fmla="*/ 4552 h 15721"/>
                  <a:gd name="connsiteX15" fmla="*/ 11837 w 19970"/>
                  <a:gd name="connsiteY15" fmla="*/ 5372 h 15721"/>
                  <a:gd name="connsiteX16" fmla="*/ 12771 w 19970"/>
                  <a:gd name="connsiteY16" fmla="*/ 5372 h 15721"/>
                  <a:gd name="connsiteX17" fmla="*/ 13072 w 19970"/>
                  <a:gd name="connsiteY17" fmla="*/ 5675 h 15721"/>
                  <a:gd name="connsiteX18" fmla="*/ 12771 w 19970"/>
                  <a:gd name="connsiteY18" fmla="*/ 6130 h 15721"/>
                  <a:gd name="connsiteX19" fmla="*/ 13886 w 19970"/>
                  <a:gd name="connsiteY19" fmla="*/ 7405 h 15721"/>
                  <a:gd name="connsiteX20" fmla="*/ 14669 w 19970"/>
                  <a:gd name="connsiteY20" fmla="*/ 7860 h 15721"/>
                  <a:gd name="connsiteX21" fmla="*/ 18735 w 19970"/>
                  <a:gd name="connsiteY21" fmla="*/ 9408 h 15721"/>
                  <a:gd name="connsiteX22" fmla="*/ 19970 w 19970"/>
                  <a:gd name="connsiteY22" fmla="*/ 9408 h 15721"/>
                  <a:gd name="connsiteX23" fmla="*/ 16084 w 19970"/>
                  <a:gd name="connsiteY23" fmla="*/ 13505 h 15721"/>
                  <a:gd name="connsiteX24" fmla="*/ 15602 w 19970"/>
                  <a:gd name="connsiteY24" fmla="*/ 13505 h 15721"/>
                  <a:gd name="connsiteX25" fmla="*/ 13886 w 19970"/>
                  <a:gd name="connsiteY25" fmla="*/ 13991 h 15721"/>
                  <a:gd name="connsiteX26" fmla="*/ 13434 w 19970"/>
                  <a:gd name="connsiteY26" fmla="*/ 14780 h 15721"/>
                  <a:gd name="connsiteX27" fmla="*/ 12651 w 19970"/>
                  <a:gd name="connsiteY27" fmla="*/ 14780 h 15721"/>
                  <a:gd name="connsiteX28" fmla="*/ 12018 w 19970"/>
                  <a:gd name="connsiteY28" fmla="*/ 15083 h 15721"/>
                  <a:gd name="connsiteX29" fmla="*/ 11084 w 19970"/>
                  <a:gd name="connsiteY29" fmla="*/ 15083 h 15721"/>
                  <a:gd name="connsiteX30" fmla="*/ 10602 w 19970"/>
                  <a:gd name="connsiteY30" fmla="*/ 14780 h 15721"/>
                  <a:gd name="connsiteX31" fmla="*/ 9819 w 19970"/>
                  <a:gd name="connsiteY31" fmla="*/ 14780 h 15721"/>
                  <a:gd name="connsiteX32" fmla="*/ 9367 w 19970"/>
                  <a:gd name="connsiteY32" fmla="*/ 14780 h 15721"/>
                  <a:gd name="connsiteX33" fmla="*/ 8735 w 19970"/>
                  <a:gd name="connsiteY33" fmla="*/ 15721 h 15721"/>
                  <a:gd name="connsiteX34" fmla="*/ 7349 w 19970"/>
                  <a:gd name="connsiteY34" fmla="*/ 15539 h 15721"/>
                  <a:gd name="connsiteX35" fmla="*/ 6084 w 19970"/>
                  <a:gd name="connsiteY35" fmla="*/ 14780 h 15721"/>
                  <a:gd name="connsiteX36" fmla="*/ 4518 w 19970"/>
                  <a:gd name="connsiteY36" fmla="*/ 14294 h 15721"/>
                  <a:gd name="connsiteX37" fmla="*/ 3765 w 19970"/>
                  <a:gd name="connsiteY37" fmla="*/ 13991 h 15721"/>
                  <a:gd name="connsiteX38" fmla="*/ 3765 w 19970"/>
                  <a:gd name="connsiteY38" fmla="*/ 13050 h 15721"/>
                  <a:gd name="connsiteX39" fmla="*/ 3283 w 19970"/>
                  <a:gd name="connsiteY39" fmla="*/ 13050 h 15721"/>
                  <a:gd name="connsiteX40" fmla="*/ 2952 w 19970"/>
                  <a:gd name="connsiteY40" fmla="*/ 12413 h 15721"/>
                  <a:gd name="connsiteX41" fmla="*/ 2831 w 19970"/>
                  <a:gd name="connsiteY41" fmla="*/ 11806 h 15721"/>
                  <a:gd name="connsiteX42" fmla="*/ 1717 w 19970"/>
                  <a:gd name="connsiteY42" fmla="*/ 11017 h 15721"/>
                  <a:gd name="connsiteX43" fmla="*/ 934 w 19970"/>
                  <a:gd name="connsiteY43" fmla="*/ 10197 h 15721"/>
                  <a:gd name="connsiteX44" fmla="*/ 0 w 19970"/>
                  <a:gd name="connsiteY44" fmla="*/ 9742 h 15721"/>
                  <a:gd name="connsiteX45" fmla="*/ 0 w 19970"/>
                  <a:gd name="connsiteY45" fmla="*/ 8953 h 15721"/>
                  <a:gd name="connsiteX46" fmla="*/ 934 w 19970"/>
                  <a:gd name="connsiteY46" fmla="*/ 8953 h 15721"/>
                  <a:gd name="connsiteX47" fmla="*/ 1566 w 19970"/>
                  <a:gd name="connsiteY47" fmla="*/ 8649 h 15721"/>
                  <a:gd name="connsiteX48" fmla="*/ 1566 w 19970"/>
                  <a:gd name="connsiteY48" fmla="*/ 7223 h 15721"/>
                  <a:gd name="connsiteX49" fmla="*/ 1717 w 19970"/>
                  <a:gd name="connsiteY49" fmla="*/ 6616 h 15721"/>
                  <a:gd name="connsiteX50" fmla="*/ 1717 w 19970"/>
                  <a:gd name="connsiteY50" fmla="*/ 6130 h 15721"/>
                  <a:gd name="connsiteX51" fmla="*/ 2048 w 19970"/>
                  <a:gd name="connsiteY51" fmla="*/ 5675 h 15721"/>
                  <a:gd name="connsiteX52" fmla="*/ 2530 w 19970"/>
                  <a:gd name="connsiteY52" fmla="*/ 5675 h 15721"/>
                  <a:gd name="connsiteX53" fmla="*/ 2831 w 19970"/>
                  <a:gd name="connsiteY53" fmla="*/ 5372 h 15721"/>
                  <a:gd name="connsiteX54" fmla="*/ 2952 w 19970"/>
                  <a:gd name="connsiteY54" fmla="*/ 4067 h 15721"/>
                  <a:gd name="connsiteX55" fmla="*/ 3584 w 19970"/>
                  <a:gd name="connsiteY55" fmla="*/ 3156 h 15721"/>
                  <a:gd name="connsiteX56" fmla="*/ 4066 w 19970"/>
                  <a:gd name="connsiteY56" fmla="*/ 2822 h 15721"/>
                  <a:gd name="connsiteX57" fmla="*/ 4217 w 19970"/>
                  <a:gd name="connsiteY57" fmla="*/ 2033 h 15721"/>
                  <a:gd name="connsiteX58" fmla="*/ 4301 w 19970"/>
                  <a:gd name="connsiteY58" fmla="*/ 1343 h 15721"/>
                  <a:gd name="connsiteX59" fmla="*/ 6225 w 19970"/>
                  <a:gd name="connsiteY59" fmla="*/ 1287 h 15721"/>
                  <a:gd name="connsiteX60" fmla="*/ 6666 w 19970"/>
                  <a:gd name="connsiteY60" fmla="*/ 816 h 15721"/>
                  <a:gd name="connsiteX61" fmla="*/ 6771 w 19970"/>
                  <a:gd name="connsiteY61" fmla="*/ 678 h 15721"/>
                  <a:gd name="connsiteX62" fmla="*/ 7596 w 19970"/>
                  <a:gd name="connsiteY62" fmla="*/ 1088 h 15721"/>
                  <a:gd name="connsiteX63" fmla="*/ 8086 w 19970"/>
                  <a:gd name="connsiteY63" fmla="*/ 1285 h 15721"/>
                  <a:gd name="connsiteX64" fmla="*/ 8636 w 19970"/>
                  <a:gd name="connsiteY64" fmla="*/ 1012 h 15721"/>
                  <a:gd name="connsiteX65" fmla="*/ 8876 w 19970"/>
                  <a:gd name="connsiteY65" fmla="*/ 1391 h 15721"/>
                  <a:gd name="connsiteX66" fmla="*/ 9468 w 19970"/>
                  <a:gd name="connsiteY66" fmla="*/ 1208 h 15721"/>
                  <a:gd name="connsiteX0" fmla="*/ 9468 w 19970"/>
                  <a:gd name="connsiteY0" fmla="*/ 874 h 15387"/>
                  <a:gd name="connsiteX1" fmla="*/ 10067 w 19970"/>
                  <a:gd name="connsiteY1" fmla="*/ 1224 h 15387"/>
                  <a:gd name="connsiteX2" fmla="*/ 11906 w 19970"/>
                  <a:gd name="connsiteY2" fmla="*/ 3516 h 15387"/>
                  <a:gd name="connsiteX3" fmla="*/ 12455 w 19970"/>
                  <a:gd name="connsiteY3" fmla="*/ 2697 h 15387"/>
                  <a:gd name="connsiteX4" fmla="*/ 10301 w 19970"/>
                  <a:gd name="connsiteY4" fmla="*/ 0 h 15387"/>
                  <a:gd name="connsiteX5" fmla="*/ 11386 w 19970"/>
                  <a:gd name="connsiteY5" fmla="*/ 941 h 15387"/>
                  <a:gd name="connsiteX6" fmla="*/ 12018 w 19970"/>
                  <a:gd name="connsiteY6" fmla="*/ 2003 h 15387"/>
                  <a:gd name="connsiteX7" fmla="*/ 12771 w 19970"/>
                  <a:gd name="connsiteY7" fmla="*/ 2488 h 15387"/>
                  <a:gd name="connsiteX8" fmla="*/ 13072 w 19970"/>
                  <a:gd name="connsiteY8" fmla="*/ 2488 h 15387"/>
                  <a:gd name="connsiteX9" fmla="*/ 13434 w 19970"/>
                  <a:gd name="connsiteY9" fmla="*/ 2822 h 15387"/>
                  <a:gd name="connsiteX10" fmla="*/ 12771 w 19970"/>
                  <a:gd name="connsiteY10" fmla="*/ 2974 h 15387"/>
                  <a:gd name="connsiteX11" fmla="*/ 12319 w 19970"/>
                  <a:gd name="connsiteY11" fmla="*/ 3277 h 15387"/>
                  <a:gd name="connsiteX12" fmla="*/ 12018 w 19970"/>
                  <a:gd name="connsiteY12" fmla="*/ 3733 h 15387"/>
                  <a:gd name="connsiteX13" fmla="*/ 11536 w 19970"/>
                  <a:gd name="connsiteY13" fmla="*/ 4218 h 15387"/>
                  <a:gd name="connsiteX14" fmla="*/ 11837 w 19970"/>
                  <a:gd name="connsiteY14" fmla="*/ 5038 h 15387"/>
                  <a:gd name="connsiteX15" fmla="*/ 12771 w 19970"/>
                  <a:gd name="connsiteY15" fmla="*/ 5038 h 15387"/>
                  <a:gd name="connsiteX16" fmla="*/ 13072 w 19970"/>
                  <a:gd name="connsiteY16" fmla="*/ 5341 h 15387"/>
                  <a:gd name="connsiteX17" fmla="*/ 12771 w 19970"/>
                  <a:gd name="connsiteY17" fmla="*/ 5796 h 15387"/>
                  <a:gd name="connsiteX18" fmla="*/ 13886 w 19970"/>
                  <a:gd name="connsiteY18" fmla="*/ 7071 h 15387"/>
                  <a:gd name="connsiteX19" fmla="*/ 14669 w 19970"/>
                  <a:gd name="connsiteY19" fmla="*/ 7526 h 15387"/>
                  <a:gd name="connsiteX20" fmla="*/ 18735 w 19970"/>
                  <a:gd name="connsiteY20" fmla="*/ 9074 h 15387"/>
                  <a:gd name="connsiteX21" fmla="*/ 19970 w 19970"/>
                  <a:gd name="connsiteY21" fmla="*/ 9074 h 15387"/>
                  <a:gd name="connsiteX22" fmla="*/ 16084 w 19970"/>
                  <a:gd name="connsiteY22" fmla="*/ 13171 h 15387"/>
                  <a:gd name="connsiteX23" fmla="*/ 15602 w 19970"/>
                  <a:gd name="connsiteY23" fmla="*/ 13171 h 15387"/>
                  <a:gd name="connsiteX24" fmla="*/ 13886 w 19970"/>
                  <a:gd name="connsiteY24" fmla="*/ 13657 h 15387"/>
                  <a:gd name="connsiteX25" fmla="*/ 13434 w 19970"/>
                  <a:gd name="connsiteY25" fmla="*/ 14446 h 15387"/>
                  <a:gd name="connsiteX26" fmla="*/ 12651 w 19970"/>
                  <a:gd name="connsiteY26" fmla="*/ 14446 h 15387"/>
                  <a:gd name="connsiteX27" fmla="*/ 12018 w 19970"/>
                  <a:gd name="connsiteY27" fmla="*/ 14749 h 15387"/>
                  <a:gd name="connsiteX28" fmla="*/ 11084 w 19970"/>
                  <a:gd name="connsiteY28" fmla="*/ 14749 h 15387"/>
                  <a:gd name="connsiteX29" fmla="*/ 10602 w 19970"/>
                  <a:gd name="connsiteY29" fmla="*/ 14446 h 15387"/>
                  <a:gd name="connsiteX30" fmla="*/ 9819 w 19970"/>
                  <a:gd name="connsiteY30" fmla="*/ 14446 h 15387"/>
                  <a:gd name="connsiteX31" fmla="*/ 9367 w 19970"/>
                  <a:gd name="connsiteY31" fmla="*/ 14446 h 15387"/>
                  <a:gd name="connsiteX32" fmla="*/ 8735 w 19970"/>
                  <a:gd name="connsiteY32" fmla="*/ 15387 h 15387"/>
                  <a:gd name="connsiteX33" fmla="*/ 7349 w 19970"/>
                  <a:gd name="connsiteY33" fmla="*/ 15205 h 15387"/>
                  <a:gd name="connsiteX34" fmla="*/ 6084 w 19970"/>
                  <a:gd name="connsiteY34" fmla="*/ 14446 h 15387"/>
                  <a:gd name="connsiteX35" fmla="*/ 4518 w 19970"/>
                  <a:gd name="connsiteY35" fmla="*/ 13960 h 15387"/>
                  <a:gd name="connsiteX36" fmla="*/ 3765 w 19970"/>
                  <a:gd name="connsiteY36" fmla="*/ 13657 h 15387"/>
                  <a:gd name="connsiteX37" fmla="*/ 3765 w 19970"/>
                  <a:gd name="connsiteY37" fmla="*/ 12716 h 15387"/>
                  <a:gd name="connsiteX38" fmla="*/ 3283 w 19970"/>
                  <a:gd name="connsiteY38" fmla="*/ 12716 h 15387"/>
                  <a:gd name="connsiteX39" fmla="*/ 2952 w 19970"/>
                  <a:gd name="connsiteY39" fmla="*/ 12079 h 15387"/>
                  <a:gd name="connsiteX40" fmla="*/ 2831 w 19970"/>
                  <a:gd name="connsiteY40" fmla="*/ 11472 h 15387"/>
                  <a:gd name="connsiteX41" fmla="*/ 1717 w 19970"/>
                  <a:gd name="connsiteY41" fmla="*/ 10683 h 15387"/>
                  <a:gd name="connsiteX42" fmla="*/ 934 w 19970"/>
                  <a:gd name="connsiteY42" fmla="*/ 9863 h 15387"/>
                  <a:gd name="connsiteX43" fmla="*/ 0 w 19970"/>
                  <a:gd name="connsiteY43" fmla="*/ 9408 h 15387"/>
                  <a:gd name="connsiteX44" fmla="*/ 0 w 19970"/>
                  <a:gd name="connsiteY44" fmla="*/ 8619 h 15387"/>
                  <a:gd name="connsiteX45" fmla="*/ 934 w 19970"/>
                  <a:gd name="connsiteY45" fmla="*/ 8619 h 15387"/>
                  <a:gd name="connsiteX46" fmla="*/ 1566 w 19970"/>
                  <a:gd name="connsiteY46" fmla="*/ 8315 h 15387"/>
                  <a:gd name="connsiteX47" fmla="*/ 1566 w 19970"/>
                  <a:gd name="connsiteY47" fmla="*/ 6889 h 15387"/>
                  <a:gd name="connsiteX48" fmla="*/ 1717 w 19970"/>
                  <a:gd name="connsiteY48" fmla="*/ 6282 h 15387"/>
                  <a:gd name="connsiteX49" fmla="*/ 1717 w 19970"/>
                  <a:gd name="connsiteY49" fmla="*/ 5796 h 15387"/>
                  <a:gd name="connsiteX50" fmla="*/ 2048 w 19970"/>
                  <a:gd name="connsiteY50" fmla="*/ 5341 h 15387"/>
                  <a:gd name="connsiteX51" fmla="*/ 2530 w 19970"/>
                  <a:gd name="connsiteY51" fmla="*/ 5341 h 15387"/>
                  <a:gd name="connsiteX52" fmla="*/ 2831 w 19970"/>
                  <a:gd name="connsiteY52" fmla="*/ 5038 h 15387"/>
                  <a:gd name="connsiteX53" fmla="*/ 2952 w 19970"/>
                  <a:gd name="connsiteY53" fmla="*/ 3733 h 15387"/>
                  <a:gd name="connsiteX54" fmla="*/ 3584 w 19970"/>
                  <a:gd name="connsiteY54" fmla="*/ 2822 h 15387"/>
                  <a:gd name="connsiteX55" fmla="*/ 4066 w 19970"/>
                  <a:gd name="connsiteY55" fmla="*/ 2488 h 15387"/>
                  <a:gd name="connsiteX56" fmla="*/ 4217 w 19970"/>
                  <a:gd name="connsiteY56" fmla="*/ 1699 h 15387"/>
                  <a:gd name="connsiteX57" fmla="*/ 4301 w 19970"/>
                  <a:gd name="connsiteY57" fmla="*/ 1009 h 15387"/>
                  <a:gd name="connsiteX58" fmla="*/ 6225 w 19970"/>
                  <a:gd name="connsiteY58" fmla="*/ 953 h 15387"/>
                  <a:gd name="connsiteX59" fmla="*/ 6666 w 19970"/>
                  <a:gd name="connsiteY59" fmla="*/ 482 h 15387"/>
                  <a:gd name="connsiteX60" fmla="*/ 6771 w 19970"/>
                  <a:gd name="connsiteY60" fmla="*/ 344 h 15387"/>
                  <a:gd name="connsiteX61" fmla="*/ 7596 w 19970"/>
                  <a:gd name="connsiteY61" fmla="*/ 754 h 15387"/>
                  <a:gd name="connsiteX62" fmla="*/ 8086 w 19970"/>
                  <a:gd name="connsiteY62" fmla="*/ 951 h 15387"/>
                  <a:gd name="connsiteX63" fmla="*/ 8636 w 19970"/>
                  <a:gd name="connsiteY63" fmla="*/ 678 h 15387"/>
                  <a:gd name="connsiteX64" fmla="*/ 8876 w 19970"/>
                  <a:gd name="connsiteY64" fmla="*/ 1057 h 15387"/>
                  <a:gd name="connsiteX65" fmla="*/ 9468 w 19970"/>
                  <a:gd name="connsiteY65" fmla="*/ 874 h 15387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906 w 19970"/>
                  <a:gd name="connsiteY2" fmla="*/ 3471 h 15342"/>
                  <a:gd name="connsiteX3" fmla="*/ 12455 w 19970"/>
                  <a:gd name="connsiteY3" fmla="*/ 2652 h 15342"/>
                  <a:gd name="connsiteX4" fmla="*/ 11386 w 19970"/>
                  <a:gd name="connsiteY4" fmla="*/ 896 h 15342"/>
                  <a:gd name="connsiteX5" fmla="*/ 12018 w 19970"/>
                  <a:gd name="connsiteY5" fmla="*/ 1958 h 15342"/>
                  <a:gd name="connsiteX6" fmla="*/ 12771 w 19970"/>
                  <a:gd name="connsiteY6" fmla="*/ 2443 h 15342"/>
                  <a:gd name="connsiteX7" fmla="*/ 13072 w 19970"/>
                  <a:gd name="connsiteY7" fmla="*/ 2443 h 15342"/>
                  <a:gd name="connsiteX8" fmla="*/ 13434 w 19970"/>
                  <a:gd name="connsiteY8" fmla="*/ 2777 h 15342"/>
                  <a:gd name="connsiteX9" fmla="*/ 12771 w 19970"/>
                  <a:gd name="connsiteY9" fmla="*/ 2929 h 15342"/>
                  <a:gd name="connsiteX10" fmla="*/ 12319 w 19970"/>
                  <a:gd name="connsiteY10" fmla="*/ 3232 h 15342"/>
                  <a:gd name="connsiteX11" fmla="*/ 12018 w 19970"/>
                  <a:gd name="connsiteY11" fmla="*/ 3688 h 15342"/>
                  <a:gd name="connsiteX12" fmla="*/ 11536 w 19970"/>
                  <a:gd name="connsiteY12" fmla="*/ 4173 h 15342"/>
                  <a:gd name="connsiteX13" fmla="*/ 11837 w 19970"/>
                  <a:gd name="connsiteY13" fmla="*/ 4993 h 15342"/>
                  <a:gd name="connsiteX14" fmla="*/ 12771 w 19970"/>
                  <a:gd name="connsiteY14" fmla="*/ 4993 h 15342"/>
                  <a:gd name="connsiteX15" fmla="*/ 13072 w 19970"/>
                  <a:gd name="connsiteY15" fmla="*/ 5296 h 15342"/>
                  <a:gd name="connsiteX16" fmla="*/ 12771 w 19970"/>
                  <a:gd name="connsiteY16" fmla="*/ 5751 h 15342"/>
                  <a:gd name="connsiteX17" fmla="*/ 13886 w 19970"/>
                  <a:gd name="connsiteY17" fmla="*/ 7026 h 15342"/>
                  <a:gd name="connsiteX18" fmla="*/ 14669 w 19970"/>
                  <a:gd name="connsiteY18" fmla="*/ 7481 h 15342"/>
                  <a:gd name="connsiteX19" fmla="*/ 18735 w 19970"/>
                  <a:gd name="connsiteY19" fmla="*/ 9029 h 15342"/>
                  <a:gd name="connsiteX20" fmla="*/ 19970 w 19970"/>
                  <a:gd name="connsiteY20" fmla="*/ 9029 h 15342"/>
                  <a:gd name="connsiteX21" fmla="*/ 16084 w 19970"/>
                  <a:gd name="connsiteY21" fmla="*/ 13126 h 15342"/>
                  <a:gd name="connsiteX22" fmla="*/ 15602 w 19970"/>
                  <a:gd name="connsiteY22" fmla="*/ 13126 h 15342"/>
                  <a:gd name="connsiteX23" fmla="*/ 13886 w 19970"/>
                  <a:gd name="connsiteY23" fmla="*/ 13612 h 15342"/>
                  <a:gd name="connsiteX24" fmla="*/ 13434 w 19970"/>
                  <a:gd name="connsiteY24" fmla="*/ 14401 h 15342"/>
                  <a:gd name="connsiteX25" fmla="*/ 12651 w 19970"/>
                  <a:gd name="connsiteY25" fmla="*/ 14401 h 15342"/>
                  <a:gd name="connsiteX26" fmla="*/ 12018 w 19970"/>
                  <a:gd name="connsiteY26" fmla="*/ 14704 h 15342"/>
                  <a:gd name="connsiteX27" fmla="*/ 11084 w 19970"/>
                  <a:gd name="connsiteY27" fmla="*/ 14704 h 15342"/>
                  <a:gd name="connsiteX28" fmla="*/ 10602 w 19970"/>
                  <a:gd name="connsiteY28" fmla="*/ 14401 h 15342"/>
                  <a:gd name="connsiteX29" fmla="*/ 9819 w 19970"/>
                  <a:gd name="connsiteY29" fmla="*/ 14401 h 15342"/>
                  <a:gd name="connsiteX30" fmla="*/ 9367 w 19970"/>
                  <a:gd name="connsiteY30" fmla="*/ 14401 h 15342"/>
                  <a:gd name="connsiteX31" fmla="*/ 8735 w 19970"/>
                  <a:gd name="connsiteY31" fmla="*/ 15342 h 15342"/>
                  <a:gd name="connsiteX32" fmla="*/ 7349 w 19970"/>
                  <a:gd name="connsiteY32" fmla="*/ 15160 h 15342"/>
                  <a:gd name="connsiteX33" fmla="*/ 6084 w 19970"/>
                  <a:gd name="connsiteY33" fmla="*/ 14401 h 15342"/>
                  <a:gd name="connsiteX34" fmla="*/ 4518 w 19970"/>
                  <a:gd name="connsiteY34" fmla="*/ 13915 h 15342"/>
                  <a:gd name="connsiteX35" fmla="*/ 3765 w 19970"/>
                  <a:gd name="connsiteY35" fmla="*/ 13612 h 15342"/>
                  <a:gd name="connsiteX36" fmla="*/ 3765 w 19970"/>
                  <a:gd name="connsiteY36" fmla="*/ 12671 h 15342"/>
                  <a:gd name="connsiteX37" fmla="*/ 3283 w 19970"/>
                  <a:gd name="connsiteY37" fmla="*/ 12671 h 15342"/>
                  <a:gd name="connsiteX38" fmla="*/ 2952 w 19970"/>
                  <a:gd name="connsiteY38" fmla="*/ 12034 h 15342"/>
                  <a:gd name="connsiteX39" fmla="*/ 2831 w 19970"/>
                  <a:gd name="connsiteY39" fmla="*/ 11427 h 15342"/>
                  <a:gd name="connsiteX40" fmla="*/ 1717 w 19970"/>
                  <a:gd name="connsiteY40" fmla="*/ 10638 h 15342"/>
                  <a:gd name="connsiteX41" fmla="*/ 934 w 19970"/>
                  <a:gd name="connsiteY41" fmla="*/ 9818 h 15342"/>
                  <a:gd name="connsiteX42" fmla="*/ 0 w 19970"/>
                  <a:gd name="connsiteY42" fmla="*/ 9363 h 15342"/>
                  <a:gd name="connsiteX43" fmla="*/ 0 w 19970"/>
                  <a:gd name="connsiteY43" fmla="*/ 8574 h 15342"/>
                  <a:gd name="connsiteX44" fmla="*/ 934 w 19970"/>
                  <a:gd name="connsiteY44" fmla="*/ 8574 h 15342"/>
                  <a:gd name="connsiteX45" fmla="*/ 1566 w 19970"/>
                  <a:gd name="connsiteY45" fmla="*/ 8270 h 15342"/>
                  <a:gd name="connsiteX46" fmla="*/ 1566 w 19970"/>
                  <a:gd name="connsiteY46" fmla="*/ 6844 h 15342"/>
                  <a:gd name="connsiteX47" fmla="*/ 1717 w 19970"/>
                  <a:gd name="connsiteY47" fmla="*/ 6237 h 15342"/>
                  <a:gd name="connsiteX48" fmla="*/ 1717 w 19970"/>
                  <a:gd name="connsiteY48" fmla="*/ 5751 h 15342"/>
                  <a:gd name="connsiteX49" fmla="*/ 2048 w 19970"/>
                  <a:gd name="connsiteY49" fmla="*/ 5296 h 15342"/>
                  <a:gd name="connsiteX50" fmla="*/ 2530 w 19970"/>
                  <a:gd name="connsiteY50" fmla="*/ 5296 h 15342"/>
                  <a:gd name="connsiteX51" fmla="*/ 2831 w 19970"/>
                  <a:gd name="connsiteY51" fmla="*/ 4993 h 15342"/>
                  <a:gd name="connsiteX52" fmla="*/ 2952 w 19970"/>
                  <a:gd name="connsiteY52" fmla="*/ 3688 h 15342"/>
                  <a:gd name="connsiteX53" fmla="*/ 3584 w 19970"/>
                  <a:gd name="connsiteY53" fmla="*/ 2777 h 15342"/>
                  <a:gd name="connsiteX54" fmla="*/ 4066 w 19970"/>
                  <a:gd name="connsiteY54" fmla="*/ 2443 h 15342"/>
                  <a:gd name="connsiteX55" fmla="*/ 4217 w 19970"/>
                  <a:gd name="connsiteY55" fmla="*/ 1654 h 15342"/>
                  <a:gd name="connsiteX56" fmla="*/ 4301 w 19970"/>
                  <a:gd name="connsiteY56" fmla="*/ 964 h 15342"/>
                  <a:gd name="connsiteX57" fmla="*/ 6225 w 19970"/>
                  <a:gd name="connsiteY57" fmla="*/ 908 h 15342"/>
                  <a:gd name="connsiteX58" fmla="*/ 6666 w 19970"/>
                  <a:gd name="connsiteY58" fmla="*/ 437 h 15342"/>
                  <a:gd name="connsiteX59" fmla="*/ 6771 w 19970"/>
                  <a:gd name="connsiteY59" fmla="*/ 299 h 15342"/>
                  <a:gd name="connsiteX60" fmla="*/ 7596 w 19970"/>
                  <a:gd name="connsiteY60" fmla="*/ 709 h 15342"/>
                  <a:gd name="connsiteX61" fmla="*/ 8086 w 19970"/>
                  <a:gd name="connsiteY61" fmla="*/ 906 h 15342"/>
                  <a:gd name="connsiteX62" fmla="*/ 8636 w 19970"/>
                  <a:gd name="connsiteY62" fmla="*/ 633 h 15342"/>
                  <a:gd name="connsiteX63" fmla="*/ 8876 w 19970"/>
                  <a:gd name="connsiteY63" fmla="*/ 1012 h 15342"/>
                  <a:gd name="connsiteX64" fmla="*/ 9468 w 19970"/>
                  <a:gd name="connsiteY64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906 w 19970"/>
                  <a:gd name="connsiteY2" fmla="*/ 3471 h 15342"/>
                  <a:gd name="connsiteX3" fmla="*/ 12455 w 19970"/>
                  <a:gd name="connsiteY3" fmla="*/ 2652 h 15342"/>
                  <a:gd name="connsiteX4" fmla="*/ 12018 w 19970"/>
                  <a:gd name="connsiteY4" fmla="*/ 1958 h 15342"/>
                  <a:gd name="connsiteX5" fmla="*/ 12771 w 19970"/>
                  <a:gd name="connsiteY5" fmla="*/ 2443 h 15342"/>
                  <a:gd name="connsiteX6" fmla="*/ 13072 w 19970"/>
                  <a:gd name="connsiteY6" fmla="*/ 2443 h 15342"/>
                  <a:gd name="connsiteX7" fmla="*/ 13434 w 19970"/>
                  <a:gd name="connsiteY7" fmla="*/ 2777 h 15342"/>
                  <a:gd name="connsiteX8" fmla="*/ 12771 w 19970"/>
                  <a:gd name="connsiteY8" fmla="*/ 2929 h 15342"/>
                  <a:gd name="connsiteX9" fmla="*/ 12319 w 19970"/>
                  <a:gd name="connsiteY9" fmla="*/ 3232 h 15342"/>
                  <a:gd name="connsiteX10" fmla="*/ 12018 w 19970"/>
                  <a:gd name="connsiteY10" fmla="*/ 3688 h 15342"/>
                  <a:gd name="connsiteX11" fmla="*/ 11536 w 19970"/>
                  <a:gd name="connsiteY11" fmla="*/ 4173 h 15342"/>
                  <a:gd name="connsiteX12" fmla="*/ 11837 w 19970"/>
                  <a:gd name="connsiteY12" fmla="*/ 4993 h 15342"/>
                  <a:gd name="connsiteX13" fmla="*/ 12771 w 19970"/>
                  <a:gd name="connsiteY13" fmla="*/ 4993 h 15342"/>
                  <a:gd name="connsiteX14" fmla="*/ 13072 w 19970"/>
                  <a:gd name="connsiteY14" fmla="*/ 5296 h 15342"/>
                  <a:gd name="connsiteX15" fmla="*/ 12771 w 19970"/>
                  <a:gd name="connsiteY15" fmla="*/ 5751 h 15342"/>
                  <a:gd name="connsiteX16" fmla="*/ 13886 w 19970"/>
                  <a:gd name="connsiteY16" fmla="*/ 7026 h 15342"/>
                  <a:gd name="connsiteX17" fmla="*/ 14669 w 19970"/>
                  <a:gd name="connsiteY17" fmla="*/ 7481 h 15342"/>
                  <a:gd name="connsiteX18" fmla="*/ 18735 w 19970"/>
                  <a:gd name="connsiteY18" fmla="*/ 9029 h 15342"/>
                  <a:gd name="connsiteX19" fmla="*/ 19970 w 19970"/>
                  <a:gd name="connsiteY19" fmla="*/ 9029 h 15342"/>
                  <a:gd name="connsiteX20" fmla="*/ 16084 w 19970"/>
                  <a:gd name="connsiteY20" fmla="*/ 13126 h 15342"/>
                  <a:gd name="connsiteX21" fmla="*/ 15602 w 19970"/>
                  <a:gd name="connsiteY21" fmla="*/ 13126 h 15342"/>
                  <a:gd name="connsiteX22" fmla="*/ 13886 w 19970"/>
                  <a:gd name="connsiteY22" fmla="*/ 13612 h 15342"/>
                  <a:gd name="connsiteX23" fmla="*/ 13434 w 19970"/>
                  <a:gd name="connsiteY23" fmla="*/ 14401 h 15342"/>
                  <a:gd name="connsiteX24" fmla="*/ 12651 w 19970"/>
                  <a:gd name="connsiteY24" fmla="*/ 14401 h 15342"/>
                  <a:gd name="connsiteX25" fmla="*/ 12018 w 19970"/>
                  <a:gd name="connsiteY25" fmla="*/ 14704 h 15342"/>
                  <a:gd name="connsiteX26" fmla="*/ 11084 w 19970"/>
                  <a:gd name="connsiteY26" fmla="*/ 14704 h 15342"/>
                  <a:gd name="connsiteX27" fmla="*/ 10602 w 19970"/>
                  <a:gd name="connsiteY27" fmla="*/ 14401 h 15342"/>
                  <a:gd name="connsiteX28" fmla="*/ 9819 w 19970"/>
                  <a:gd name="connsiteY28" fmla="*/ 14401 h 15342"/>
                  <a:gd name="connsiteX29" fmla="*/ 9367 w 19970"/>
                  <a:gd name="connsiteY29" fmla="*/ 14401 h 15342"/>
                  <a:gd name="connsiteX30" fmla="*/ 8735 w 19970"/>
                  <a:gd name="connsiteY30" fmla="*/ 15342 h 15342"/>
                  <a:gd name="connsiteX31" fmla="*/ 7349 w 19970"/>
                  <a:gd name="connsiteY31" fmla="*/ 15160 h 15342"/>
                  <a:gd name="connsiteX32" fmla="*/ 6084 w 19970"/>
                  <a:gd name="connsiteY32" fmla="*/ 14401 h 15342"/>
                  <a:gd name="connsiteX33" fmla="*/ 4518 w 19970"/>
                  <a:gd name="connsiteY33" fmla="*/ 13915 h 15342"/>
                  <a:gd name="connsiteX34" fmla="*/ 3765 w 19970"/>
                  <a:gd name="connsiteY34" fmla="*/ 13612 h 15342"/>
                  <a:gd name="connsiteX35" fmla="*/ 3765 w 19970"/>
                  <a:gd name="connsiteY35" fmla="*/ 12671 h 15342"/>
                  <a:gd name="connsiteX36" fmla="*/ 3283 w 19970"/>
                  <a:gd name="connsiteY36" fmla="*/ 12671 h 15342"/>
                  <a:gd name="connsiteX37" fmla="*/ 2952 w 19970"/>
                  <a:gd name="connsiteY37" fmla="*/ 12034 h 15342"/>
                  <a:gd name="connsiteX38" fmla="*/ 2831 w 19970"/>
                  <a:gd name="connsiteY38" fmla="*/ 11427 h 15342"/>
                  <a:gd name="connsiteX39" fmla="*/ 1717 w 19970"/>
                  <a:gd name="connsiteY39" fmla="*/ 10638 h 15342"/>
                  <a:gd name="connsiteX40" fmla="*/ 934 w 19970"/>
                  <a:gd name="connsiteY40" fmla="*/ 9818 h 15342"/>
                  <a:gd name="connsiteX41" fmla="*/ 0 w 19970"/>
                  <a:gd name="connsiteY41" fmla="*/ 9363 h 15342"/>
                  <a:gd name="connsiteX42" fmla="*/ 0 w 19970"/>
                  <a:gd name="connsiteY42" fmla="*/ 8574 h 15342"/>
                  <a:gd name="connsiteX43" fmla="*/ 934 w 19970"/>
                  <a:gd name="connsiteY43" fmla="*/ 8574 h 15342"/>
                  <a:gd name="connsiteX44" fmla="*/ 1566 w 19970"/>
                  <a:gd name="connsiteY44" fmla="*/ 8270 h 15342"/>
                  <a:gd name="connsiteX45" fmla="*/ 1566 w 19970"/>
                  <a:gd name="connsiteY45" fmla="*/ 6844 h 15342"/>
                  <a:gd name="connsiteX46" fmla="*/ 1717 w 19970"/>
                  <a:gd name="connsiteY46" fmla="*/ 6237 h 15342"/>
                  <a:gd name="connsiteX47" fmla="*/ 1717 w 19970"/>
                  <a:gd name="connsiteY47" fmla="*/ 5751 h 15342"/>
                  <a:gd name="connsiteX48" fmla="*/ 2048 w 19970"/>
                  <a:gd name="connsiteY48" fmla="*/ 5296 h 15342"/>
                  <a:gd name="connsiteX49" fmla="*/ 2530 w 19970"/>
                  <a:gd name="connsiteY49" fmla="*/ 5296 h 15342"/>
                  <a:gd name="connsiteX50" fmla="*/ 2831 w 19970"/>
                  <a:gd name="connsiteY50" fmla="*/ 4993 h 15342"/>
                  <a:gd name="connsiteX51" fmla="*/ 2952 w 19970"/>
                  <a:gd name="connsiteY51" fmla="*/ 3688 h 15342"/>
                  <a:gd name="connsiteX52" fmla="*/ 3584 w 19970"/>
                  <a:gd name="connsiteY52" fmla="*/ 2777 h 15342"/>
                  <a:gd name="connsiteX53" fmla="*/ 4066 w 19970"/>
                  <a:gd name="connsiteY53" fmla="*/ 2443 h 15342"/>
                  <a:gd name="connsiteX54" fmla="*/ 4217 w 19970"/>
                  <a:gd name="connsiteY54" fmla="*/ 1654 h 15342"/>
                  <a:gd name="connsiteX55" fmla="*/ 4301 w 19970"/>
                  <a:gd name="connsiteY55" fmla="*/ 964 h 15342"/>
                  <a:gd name="connsiteX56" fmla="*/ 6225 w 19970"/>
                  <a:gd name="connsiteY56" fmla="*/ 908 h 15342"/>
                  <a:gd name="connsiteX57" fmla="*/ 6666 w 19970"/>
                  <a:gd name="connsiteY57" fmla="*/ 437 h 15342"/>
                  <a:gd name="connsiteX58" fmla="*/ 6771 w 19970"/>
                  <a:gd name="connsiteY58" fmla="*/ 299 h 15342"/>
                  <a:gd name="connsiteX59" fmla="*/ 7596 w 19970"/>
                  <a:gd name="connsiteY59" fmla="*/ 709 h 15342"/>
                  <a:gd name="connsiteX60" fmla="*/ 8086 w 19970"/>
                  <a:gd name="connsiteY60" fmla="*/ 906 h 15342"/>
                  <a:gd name="connsiteX61" fmla="*/ 8636 w 19970"/>
                  <a:gd name="connsiteY61" fmla="*/ 633 h 15342"/>
                  <a:gd name="connsiteX62" fmla="*/ 8876 w 19970"/>
                  <a:gd name="connsiteY62" fmla="*/ 1012 h 15342"/>
                  <a:gd name="connsiteX63" fmla="*/ 9468 w 19970"/>
                  <a:gd name="connsiteY63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906 w 19970"/>
                  <a:gd name="connsiteY2" fmla="*/ 3471 h 15342"/>
                  <a:gd name="connsiteX3" fmla="*/ 12455 w 19970"/>
                  <a:gd name="connsiteY3" fmla="*/ 2652 h 15342"/>
                  <a:gd name="connsiteX4" fmla="*/ 12771 w 19970"/>
                  <a:gd name="connsiteY4" fmla="*/ 2443 h 15342"/>
                  <a:gd name="connsiteX5" fmla="*/ 13072 w 19970"/>
                  <a:gd name="connsiteY5" fmla="*/ 2443 h 15342"/>
                  <a:gd name="connsiteX6" fmla="*/ 13434 w 19970"/>
                  <a:gd name="connsiteY6" fmla="*/ 2777 h 15342"/>
                  <a:gd name="connsiteX7" fmla="*/ 12771 w 19970"/>
                  <a:gd name="connsiteY7" fmla="*/ 2929 h 15342"/>
                  <a:gd name="connsiteX8" fmla="*/ 12319 w 19970"/>
                  <a:gd name="connsiteY8" fmla="*/ 3232 h 15342"/>
                  <a:gd name="connsiteX9" fmla="*/ 12018 w 19970"/>
                  <a:gd name="connsiteY9" fmla="*/ 3688 h 15342"/>
                  <a:gd name="connsiteX10" fmla="*/ 11536 w 19970"/>
                  <a:gd name="connsiteY10" fmla="*/ 4173 h 15342"/>
                  <a:gd name="connsiteX11" fmla="*/ 11837 w 19970"/>
                  <a:gd name="connsiteY11" fmla="*/ 4993 h 15342"/>
                  <a:gd name="connsiteX12" fmla="*/ 12771 w 19970"/>
                  <a:gd name="connsiteY12" fmla="*/ 4993 h 15342"/>
                  <a:gd name="connsiteX13" fmla="*/ 13072 w 19970"/>
                  <a:gd name="connsiteY13" fmla="*/ 5296 h 15342"/>
                  <a:gd name="connsiteX14" fmla="*/ 12771 w 19970"/>
                  <a:gd name="connsiteY14" fmla="*/ 5751 h 15342"/>
                  <a:gd name="connsiteX15" fmla="*/ 13886 w 19970"/>
                  <a:gd name="connsiteY15" fmla="*/ 7026 h 15342"/>
                  <a:gd name="connsiteX16" fmla="*/ 14669 w 19970"/>
                  <a:gd name="connsiteY16" fmla="*/ 7481 h 15342"/>
                  <a:gd name="connsiteX17" fmla="*/ 18735 w 19970"/>
                  <a:gd name="connsiteY17" fmla="*/ 9029 h 15342"/>
                  <a:gd name="connsiteX18" fmla="*/ 19970 w 19970"/>
                  <a:gd name="connsiteY18" fmla="*/ 9029 h 15342"/>
                  <a:gd name="connsiteX19" fmla="*/ 16084 w 19970"/>
                  <a:gd name="connsiteY19" fmla="*/ 13126 h 15342"/>
                  <a:gd name="connsiteX20" fmla="*/ 15602 w 19970"/>
                  <a:gd name="connsiteY20" fmla="*/ 13126 h 15342"/>
                  <a:gd name="connsiteX21" fmla="*/ 13886 w 19970"/>
                  <a:gd name="connsiteY21" fmla="*/ 13612 h 15342"/>
                  <a:gd name="connsiteX22" fmla="*/ 13434 w 19970"/>
                  <a:gd name="connsiteY22" fmla="*/ 14401 h 15342"/>
                  <a:gd name="connsiteX23" fmla="*/ 12651 w 19970"/>
                  <a:gd name="connsiteY23" fmla="*/ 14401 h 15342"/>
                  <a:gd name="connsiteX24" fmla="*/ 12018 w 19970"/>
                  <a:gd name="connsiteY24" fmla="*/ 14704 h 15342"/>
                  <a:gd name="connsiteX25" fmla="*/ 11084 w 19970"/>
                  <a:gd name="connsiteY25" fmla="*/ 14704 h 15342"/>
                  <a:gd name="connsiteX26" fmla="*/ 10602 w 19970"/>
                  <a:gd name="connsiteY26" fmla="*/ 14401 h 15342"/>
                  <a:gd name="connsiteX27" fmla="*/ 9819 w 19970"/>
                  <a:gd name="connsiteY27" fmla="*/ 14401 h 15342"/>
                  <a:gd name="connsiteX28" fmla="*/ 9367 w 19970"/>
                  <a:gd name="connsiteY28" fmla="*/ 14401 h 15342"/>
                  <a:gd name="connsiteX29" fmla="*/ 8735 w 19970"/>
                  <a:gd name="connsiteY29" fmla="*/ 15342 h 15342"/>
                  <a:gd name="connsiteX30" fmla="*/ 7349 w 19970"/>
                  <a:gd name="connsiteY30" fmla="*/ 15160 h 15342"/>
                  <a:gd name="connsiteX31" fmla="*/ 6084 w 19970"/>
                  <a:gd name="connsiteY31" fmla="*/ 14401 h 15342"/>
                  <a:gd name="connsiteX32" fmla="*/ 4518 w 19970"/>
                  <a:gd name="connsiteY32" fmla="*/ 13915 h 15342"/>
                  <a:gd name="connsiteX33" fmla="*/ 3765 w 19970"/>
                  <a:gd name="connsiteY33" fmla="*/ 13612 h 15342"/>
                  <a:gd name="connsiteX34" fmla="*/ 3765 w 19970"/>
                  <a:gd name="connsiteY34" fmla="*/ 12671 h 15342"/>
                  <a:gd name="connsiteX35" fmla="*/ 3283 w 19970"/>
                  <a:gd name="connsiteY35" fmla="*/ 12671 h 15342"/>
                  <a:gd name="connsiteX36" fmla="*/ 2952 w 19970"/>
                  <a:gd name="connsiteY36" fmla="*/ 12034 h 15342"/>
                  <a:gd name="connsiteX37" fmla="*/ 2831 w 19970"/>
                  <a:gd name="connsiteY37" fmla="*/ 11427 h 15342"/>
                  <a:gd name="connsiteX38" fmla="*/ 1717 w 19970"/>
                  <a:gd name="connsiteY38" fmla="*/ 10638 h 15342"/>
                  <a:gd name="connsiteX39" fmla="*/ 934 w 19970"/>
                  <a:gd name="connsiteY39" fmla="*/ 9818 h 15342"/>
                  <a:gd name="connsiteX40" fmla="*/ 0 w 19970"/>
                  <a:gd name="connsiteY40" fmla="*/ 9363 h 15342"/>
                  <a:gd name="connsiteX41" fmla="*/ 0 w 19970"/>
                  <a:gd name="connsiteY41" fmla="*/ 8574 h 15342"/>
                  <a:gd name="connsiteX42" fmla="*/ 934 w 19970"/>
                  <a:gd name="connsiteY42" fmla="*/ 8574 h 15342"/>
                  <a:gd name="connsiteX43" fmla="*/ 1566 w 19970"/>
                  <a:gd name="connsiteY43" fmla="*/ 8270 h 15342"/>
                  <a:gd name="connsiteX44" fmla="*/ 1566 w 19970"/>
                  <a:gd name="connsiteY44" fmla="*/ 6844 h 15342"/>
                  <a:gd name="connsiteX45" fmla="*/ 1717 w 19970"/>
                  <a:gd name="connsiteY45" fmla="*/ 6237 h 15342"/>
                  <a:gd name="connsiteX46" fmla="*/ 1717 w 19970"/>
                  <a:gd name="connsiteY46" fmla="*/ 5751 h 15342"/>
                  <a:gd name="connsiteX47" fmla="*/ 2048 w 19970"/>
                  <a:gd name="connsiteY47" fmla="*/ 5296 h 15342"/>
                  <a:gd name="connsiteX48" fmla="*/ 2530 w 19970"/>
                  <a:gd name="connsiteY48" fmla="*/ 5296 h 15342"/>
                  <a:gd name="connsiteX49" fmla="*/ 2831 w 19970"/>
                  <a:gd name="connsiteY49" fmla="*/ 4993 h 15342"/>
                  <a:gd name="connsiteX50" fmla="*/ 2952 w 19970"/>
                  <a:gd name="connsiteY50" fmla="*/ 3688 h 15342"/>
                  <a:gd name="connsiteX51" fmla="*/ 3584 w 19970"/>
                  <a:gd name="connsiteY51" fmla="*/ 2777 h 15342"/>
                  <a:gd name="connsiteX52" fmla="*/ 4066 w 19970"/>
                  <a:gd name="connsiteY52" fmla="*/ 2443 h 15342"/>
                  <a:gd name="connsiteX53" fmla="*/ 4217 w 19970"/>
                  <a:gd name="connsiteY53" fmla="*/ 1654 h 15342"/>
                  <a:gd name="connsiteX54" fmla="*/ 4301 w 19970"/>
                  <a:gd name="connsiteY54" fmla="*/ 964 h 15342"/>
                  <a:gd name="connsiteX55" fmla="*/ 6225 w 19970"/>
                  <a:gd name="connsiteY55" fmla="*/ 908 h 15342"/>
                  <a:gd name="connsiteX56" fmla="*/ 6666 w 19970"/>
                  <a:gd name="connsiteY56" fmla="*/ 437 h 15342"/>
                  <a:gd name="connsiteX57" fmla="*/ 6771 w 19970"/>
                  <a:gd name="connsiteY57" fmla="*/ 299 h 15342"/>
                  <a:gd name="connsiteX58" fmla="*/ 7596 w 19970"/>
                  <a:gd name="connsiteY58" fmla="*/ 709 h 15342"/>
                  <a:gd name="connsiteX59" fmla="*/ 8086 w 19970"/>
                  <a:gd name="connsiteY59" fmla="*/ 906 h 15342"/>
                  <a:gd name="connsiteX60" fmla="*/ 8636 w 19970"/>
                  <a:gd name="connsiteY60" fmla="*/ 633 h 15342"/>
                  <a:gd name="connsiteX61" fmla="*/ 8876 w 19970"/>
                  <a:gd name="connsiteY61" fmla="*/ 1012 h 15342"/>
                  <a:gd name="connsiteX62" fmla="*/ 9468 w 19970"/>
                  <a:gd name="connsiteY62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906 w 19970"/>
                  <a:gd name="connsiteY2" fmla="*/ 3471 h 15342"/>
                  <a:gd name="connsiteX3" fmla="*/ 12771 w 19970"/>
                  <a:gd name="connsiteY3" fmla="*/ 2443 h 15342"/>
                  <a:gd name="connsiteX4" fmla="*/ 13072 w 19970"/>
                  <a:gd name="connsiteY4" fmla="*/ 2443 h 15342"/>
                  <a:gd name="connsiteX5" fmla="*/ 13434 w 19970"/>
                  <a:gd name="connsiteY5" fmla="*/ 2777 h 15342"/>
                  <a:gd name="connsiteX6" fmla="*/ 12771 w 19970"/>
                  <a:gd name="connsiteY6" fmla="*/ 2929 h 15342"/>
                  <a:gd name="connsiteX7" fmla="*/ 12319 w 19970"/>
                  <a:gd name="connsiteY7" fmla="*/ 3232 h 15342"/>
                  <a:gd name="connsiteX8" fmla="*/ 12018 w 19970"/>
                  <a:gd name="connsiteY8" fmla="*/ 3688 h 15342"/>
                  <a:gd name="connsiteX9" fmla="*/ 11536 w 19970"/>
                  <a:gd name="connsiteY9" fmla="*/ 4173 h 15342"/>
                  <a:gd name="connsiteX10" fmla="*/ 11837 w 19970"/>
                  <a:gd name="connsiteY10" fmla="*/ 4993 h 15342"/>
                  <a:gd name="connsiteX11" fmla="*/ 12771 w 19970"/>
                  <a:gd name="connsiteY11" fmla="*/ 4993 h 15342"/>
                  <a:gd name="connsiteX12" fmla="*/ 13072 w 19970"/>
                  <a:gd name="connsiteY12" fmla="*/ 5296 h 15342"/>
                  <a:gd name="connsiteX13" fmla="*/ 12771 w 19970"/>
                  <a:gd name="connsiteY13" fmla="*/ 5751 h 15342"/>
                  <a:gd name="connsiteX14" fmla="*/ 13886 w 19970"/>
                  <a:gd name="connsiteY14" fmla="*/ 7026 h 15342"/>
                  <a:gd name="connsiteX15" fmla="*/ 14669 w 19970"/>
                  <a:gd name="connsiteY15" fmla="*/ 7481 h 15342"/>
                  <a:gd name="connsiteX16" fmla="*/ 18735 w 19970"/>
                  <a:gd name="connsiteY16" fmla="*/ 9029 h 15342"/>
                  <a:gd name="connsiteX17" fmla="*/ 19970 w 19970"/>
                  <a:gd name="connsiteY17" fmla="*/ 9029 h 15342"/>
                  <a:gd name="connsiteX18" fmla="*/ 16084 w 19970"/>
                  <a:gd name="connsiteY18" fmla="*/ 13126 h 15342"/>
                  <a:gd name="connsiteX19" fmla="*/ 15602 w 19970"/>
                  <a:gd name="connsiteY19" fmla="*/ 13126 h 15342"/>
                  <a:gd name="connsiteX20" fmla="*/ 13886 w 19970"/>
                  <a:gd name="connsiteY20" fmla="*/ 13612 h 15342"/>
                  <a:gd name="connsiteX21" fmla="*/ 13434 w 19970"/>
                  <a:gd name="connsiteY21" fmla="*/ 14401 h 15342"/>
                  <a:gd name="connsiteX22" fmla="*/ 12651 w 19970"/>
                  <a:gd name="connsiteY22" fmla="*/ 14401 h 15342"/>
                  <a:gd name="connsiteX23" fmla="*/ 12018 w 19970"/>
                  <a:gd name="connsiteY23" fmla="*/ 14704 h 15342"/>
                  <a:gd name="connsiteX24" fmla="*/ 11084 w 19970"/>
                  <a:gd name="connsiteY24" fmla="*/ 14704 h 15342"/>
                  <a:gd name="connsiteX25" fmla="*/ 10602 w 19970"/>
                  <a:gd name="connsiteY25" fmla="*/ 14401 h 15342"/>
                  <a:gd name="connsiteX26" fmla="*/ 9819 w 19970"/>
                  <a:gd name="connsiteY26" fmla="*/ 14401 h 15342"/>
                  <a:gd name="connsiteX27" fmla="*/ 9367 w 19970"/>
                  <a:gd name="connsiteY27" fmla="*/ 14401 h 15342"/>
                  <a:gd name="connsiteX28" fmla="*/ 8735 w 19970"/>
                  <a:gd name="connsiteY28" fmla="*/ 15342 h 15342"/>
                  <a:gd name="connsiteX29" fmla="*/ 7349 w 19970"/>
                  <a:gd name="connsiteY29" fmla="*/ 15160 h 15342"/>
                  <a:gd name="connsiteX30" fmla="*/ 6084 w 19970"/>
                  <a:gd name="connsiteY30" fmla="*/ 14401 h 15342"/>
                  <a:gd name="connsiteX31" fmla="*/ 4518 w 19970"/>
                  <a:gd name="connsiteY31" fmla="*/ 13915 h 15342"/>
                  <a:gd name="connsiteX32" fmla="*/ 3765 w 19970"/>
                  <a:gd name="connsiteY32" fmla="*/ 13612 h 15342"/>
                  <a:gd name="connsiteX33" fmla="*/ 3765 w 19970"/>
                  <a:gd name="connsiteY33" fmla="*/ 12671 h 15342"/>
                  <a:gd name="connsiteX34" fmla="*/ 3283 w 19970"/>
                  <a:gd name="connsiteY34" fmla="*/ 12671 h 15342"/>
                  <a:gd name="connsiteX35" fmla="*/ 2952 w 19970"/>
                  <a:gd name="connsiteY35" fmla="*/ 12034 h 15342"/>
                  <a:gd name="connsiteX36" fmla="*/ 2831 w 19970"/>
                  <a:gd name="connsiteY36" fmla="*/ 11427 h 15342"/>
                  <a:gd name="connsiteX37" fmla="*/ 1717 w 19970"/>
                  <a:gd name="connsiteY37" fmla="*/ 10638 h 15342"/>
                  <a:gd name="connsiteX38" fmla="*/ 934 w 19970"/>
                  <a:gd name="connsiteY38" fmla="*/ 9818 h 15342"/>
                  <a:gd name="connsiteX39" fmla="*/ 0 w 19970"/>
                  <a:gd name="connsiteY39" fmla="*/ 9363 h 15342"/>
                  <a:gd name="connsiteX40" fmla="*/ 0 w 19970"/>
                  <a:gd name="connsiteY40" fmla="*/ 8574 h 15342"/>
                  <a:gd name="connsiteX41" fmla="*/ 934 w 19970"/>
                  <a:gd name="connsiteY41" fmla="*/ 8574 h 15342"/>
                  <a:gd name="connsiteX42" fmla="*/ 1566 w 19970"/>
                  <a:gd name="connsiteY42" fmla="*/ 8270 h 15342"/>
                  <a:gd name="connsiteX43" fmla="*/ 1566 w 19970"/>
                  <a:gd name="connsiteY43" fmla="*/ 6844 h 15342"/>
                  <a:gd name="connsiteX44" fmla="*/ 1717 w 19970"/>
                  <a:gd name="connsiteY44" fmla="*/ 6237 h 15342"/>
                  <a:gd name="connsiteX45" fmla="*/ 1717 w 19970"/>
                  <a:gd name="connsiteY45" fmla="*/ 5751 h 15342"/>
                  <a:gd name="connsiteX46" fmla="*/ 2048 w 19970"/>
                  <a:gd name="connsiteY46" fmla="*/ 5296 h 15342"/>
                  <a:gd name="connsiteX47" fmla="*/ 2530 w 19970"/>
                  <a:gd name="connsiteY47" fmla="*/ 5296 h 15342"/>
                  <a:gd name="connsiteX48" fmla="*/ 2831 w 19970"/>
                  <a:gd name="connsiteY48" fmla="*/ 4993 h 15342"/>
                  <a:gd name="connsiteX49" fmla="*/ 2952 w 19970"/>
                  <a:gd name="connsiteY49" fmla="*/ 3688 h 15342"/>
                  <a:gd name="connsiteX50" fmla="*/ 3584 w 19970"/>
                  <a:gd name="connsiteY50" fmla="*/ 2777 h 15342"/>
                  <a:gd name="connsiteX51" fmla="*/ 4066 w 19970"/>
                  <a:gd name="connsiteY51" fmla="*/ 2443 h 15342"/>
                  <a:gd name="connsiteX52" fmla="*/ 4217 w 19970"/>
                  <a:gd name="connsiteY52" fmla="*/ 1654 h 15342"/>
                  <a:gd name="connsiteX53" fmla="*/ 4301 w 19970"/>
                  <a:gd name="connsiteY53" fmla="*/ 964 h 15342"/>
                  <a:gd name="connsiteX54" fmla="*/ 6225 w 19970"/>
                  <a:gd name="connsiteY54" fmla="*/ 908 h 15342"/>
                  <a:gd name="connsiteX55" fmla="*/ 6666 w 19970"/>
                  <a:gd name="connsiteY55" fmla="*/ 437 h 15342"/>
                  <a:gd name="connsiteX56" fmla="*/ 6771 w 19970"/>
                  <a:gd name="connsiteY56" fmla="*/ 299 h 15342"/>
                  <a:gd name="connsiteX57" fmla="*/ 7596 w 19970"/>
                  <a:gd name="connsiteY57" fmla="*/ 709 h 15342"/>
                  <a:gd name="connsiteX58" fmla="*/ 8086 w 19970"/>
                  <a:gd name="connsiteY58" fmla="*/ 906 h 15342"/>
                  <a:gd name="connsiteX59" fmla="*/ 8636 w 19970"/>
                  <a:gd name="connsiteY59" fmla="*/ 633 h 15342"/>
                  <a:gd name="connsiteX60" fmla="*/ 8876 w 19970"/>
                  <a:gd name="connsiteY60" fmla="*/ 1012 h 15342"/>
                  <a:gd name="connsiteX61" fmla="*/ 9468 w 19970"/>
                  <a:gd name="connsiteY61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0166 w 19970"/>
                  <a:gd name="connsiteY2" fmla="*/ 3552 h 15342"/>
                  <a:gd name="connsiteX3" fmla="*/ 12771 w 19970"/>
                  <a:gd name="connsiteY3" fmla="*/ 2443 h 15342"/>
                  <a:gd name="connsiteX4" fmla="*/ 13072 w 19970"/>
                  <a:gd name="connsiteY4" fmla="*/ 2443 h 15342"/>
                  <a:gd name="connsiteX5" fmla="*/ 13434 w 19970"/>
                  <a:gd name="connsiteY5" fmla="*/ 2777 h 15342"/>
                  <a:gd name="connsiteX6" fmla="*/ 12771 w 19970"/>
                  <a:gd name="connsiteY6" fmla="*/ 2929 h 15342"/>
                  <a:gd name="connsiteX7" fmla="*/ 12319 w 19970"/>
                  <a:gd name="connsiteY7" fmla="*/ 3232 h 15342"/>
                  <a:gd name="connsiteX8" fmla="*/ 12018 w 19970"/>
                  <a:gd name="connsiteY8" fmla="*/ 3688 h 15342"/>
                  <a:gd name="connsiteX9" fmla="*/ 11536 w 19970"/>
                  <a:gd name="connsiteY9" fmla="*/ 4173 h 15342"/>
                  <a:gd name="connsiteX10" fmla="*/ 11837 w 19970"/>
                  <a:gd name="connsiteY10" fmla="*/ 4993 h 15342"/>
                  <a:gd name="connsiteX11" fmla="*/ 12771 w 19970"/>
                  <a:gd name="connsiteY11" fmla="*/ 4993 h 15342"/>
                  <a:gd name="connsiteX12" fmla="*/ 13072 w 19970"/>
                  <a:gd name="connsiteY12" fmla="*/ 5296 h 15342"/>
                  <a:gd name="connsiteX13" fmla="*/ 12771 w 19970"/>
                  <a:gd name="connsiteY13" fmla="*/ 5751 h 15342"/>
                  <a:gd name="connsiteX14" fmla="*/ 13886 w 19970"/>
                  <a:gd name="connsiteY14" fmla="*/ 7026 h 15342"/>
                  <a:gd name="connsiteX15" fmla="*/ 14669 w 19970"/>
                  <a:gd name="connsiteY15" fmla="*/ 7481 h 15342"/>
                  <a:gd name="connsiteX16" fmla="*/ 18735 w 19970"/>
                  <a:gd name="connsiteY16" fmla="*/ 9029 h 15342"/>
                  <a:gd name="connsiteX17" fmla="*/ 19970 w 19970"/>
                  <a:gd name="connsiteY17" fmla="*/ 9029 h 15342"/>
                  <a:gd name="connsiteX18" fmla="*/ 16084 w 19970"/>
                  <a:gd name="connsiteY18" fmla="*/ 13126 h 15342"/>
                  <a:gd name="connsiteX19" fmla="*/ 15602 w 19970"/>
                  <a:gd name="connsiteY19" fmla="*/ 13126 h 15342"/>
                  <a:gd name="connsiteX20" fmla="*/ 13886 w 19970"/>
                  <a:gd name="connsiteY20" fmla="*/ 13612 h 15342"/>
                  <a:gd name="connsiteX21" fmla="*/ 13434 w 19970"/>
                  <a:gd name="connsiteY21" fmla="*/ 14401 h 15342"/>
                  <a:gd name="connsiteX22" fmla="*/ 12651 w 19970"/>
                  <a:gd name="connsiteY22" fmla="*/ 14401 h 15342"/>
                  <a:gd name="connsiteX23" fmla="*/ 12018 w 19970"/>
                  <a:gd name="connsiteY23" fmla="*/ 14704 h 15342"/>
                  <a:gd name="connsiteX24" fmla="*/ 11084 w 19970"/>
                  <a:gd name="connsiteY24" fmla="*/ 14704 h 15342"/>
                  <a:gd name="connsiteX25" fmla="*/ 10602 w 19970"/>
                  <a:gd name="connsiteY25" fmla="*/ 14401 h 15342"/>
                  <a:gd name="connsiteX26" fmla="*/ 9819 w 19970"/>
                  <a:gd name="connsiteY26" fmla="*/ 14401 h 15342"/>
                  <a:gd name="connsiteX27" fmla="*/ 9367 w 19970"/>
                  <a:gd name="connsiteY27" fmla="*/ 14401 h 15342"/>
                  <a:gd name="connsiteX28" fmla="*/ 8735 w 19970"/>
                  <a:gd name="connsiteY28" fmla="*/ 15342 h 15342"/>
                  <a:gd name="connsiteX29" fmla="*/ 7349 w 19970"/>
                  <a:gd name="connsiteY29" fmla="*/ 15160 h 15342"/>
                  <a:gd name="connsiteX30" fmla="*/ 6084 w 19970"/>
                  <a:gd name="connsiteY30" fmla="*/ 14401 h 15342"/>
                  <a:gd name="connsiteX31" fmla="*/ 4518 w 19970"/>
                  <a:gd name="connsiteY31" fmla="*/ 13915 h 15342"/>
                  <a:gd name="connsiteX32" fmla="*/ 3765 w 19970"/>
                  <a:gd name="connsiteY32" fmla="*/ 13612 h 15342"/>
                  <a:gd name="connsiteX33" fmla="*/ 3765 w 19970"/>
                  <a:gd name="connsiteY33" fmla="*/ 12671 h 15342"/>
                  <a:gd name="connsiteX34" fmla="*/ 3283 w 19970"/>
                  <a:gd name="connsiteY34" fmla="*/ 12671 h 15342"/>
                  <a:gd name="connsiteX35" fmla="*/ 2952 w 19970"/>
                  <a:gd name="connsiteY35" fmla="*/ 12034 h 15342"/>
                  <a:gd name="connsiteX36" fmla="*/ 2831 w 19970"/>
                  <a:gd name="connsiteY36" fmla="*/ 11427 h 15342"/>
                  <a:gd name="connsiteX37" fmla="*/ 1717 w 19970"/>
                  <a:gd name="connsiteY37" fmla="*/ 10638 h 15342"/>
                  <a:gd name="connsiteX38" fmla="*/ 934 w 19970"/>
                  <a:gd name="connsiteY38" fmla="*/ 9818 h 15342"/>
                  <a:gd name="connsiteX39" fmla="*/ 0 w 19970"/>
                  <a:gd name="connsiteY39" fmla="*/ 9363 h 15342"/>
                  <a:gd name="connsiteX40" fmla="*/ 0 w 19970"/>
                  <a:gd name="connsiteY40" fmla="*/ 8574 h 15342"/>
                  <a:gd name="connsiteX41" fmla="*/ 934 w 19970"/>
                  <a:gd name="connsiteY41" fmla="*/ 8574 h 15342"/>
                  <a:gd name="connsiteX42" fmla="*/ 1566 w 19970"/>
                  <a:gd name="connsiteY42" fmla="*/ 8270 h 15342"/>
                  <a:gd name="connsiteX43" fmla="*/ 1566 w 19970"/>
                  <a:gd name="connsiteY43" fmla="*/ 6844 h 15342"/>
                  <a:gd name="connsiteX44" fmla="*/ 1717 w 19970"/>
                  <a:gd name="connsiteY44" fmla="*/ 6237 h 15342"/>
                  <a:gd name="connsiteX45" fmla="*/ 1717 w 19970"/>
                  <a:gd name="connsiteY45" fmla="*/ 5751 h 15342"/>
                  <a:gd name="connsiteX46" fmla="*/ 2048 w 19970"/>
                  <a:gd name="connsiteY46" fmla="*/ 5296 h 15342"/>
                  <a:gd name="connsiteX47" fmla="*/ 2530 w 19970"/>
                  <a:gd name="connsiteY47" fmla="*/ 5296 h 15342"/>
                  <a:gd name="connsiteX48" fmla="*/ 2831 w 19970"/>
                  <a:gd name="connsiteY48" fmla="*/ 4993 h 15342"/>
                  <a:gd name="connsiteX49" fmla="*/ 2952 w 19970"/>
                  <a:gd name="connsiteY49" fmla="*/ 3688 h 15342"/>
                  <a:gd name="connsiteX50" fmla="*/ 3584 w 19970"/>
                  <a:gd name="connsiteY50" fmla="*/ 2777 h 15342"/>
                  <a:gd name="connsiteX51" fmla="*/ 4066 w 19970"/>
                  <a:gd name="connsiteY51" fmla="*/ 2443 h 15342"/>
                  <a:gd name="connsiteX52" fmla="*/ 4217 w 19970"/>
                  <a:gd name="connsiteY52" fmla="*/ 1654 h 15342"/>
                  <a:gd name="connsiteX53" fmla="*/ 4301 w 19970"/>
                  <a:gd name="connsiteY53" fmla="*/ 964 h 15342"/>
                  <a:gd name="connsiteX54" fmla="*/ 6225 w 19970"/>
                  <a:gd name="connsiteY54" fmla="*/ 908 h 15342"/>
                  <a:gd name="connsiteX55" fmla="*/ 6666 w 19970"/>
                  <a:gd name="connsiteY55" fmla="*/ 437 h 15342"/>
                  <a:gd name="connsiteX56" fmla="*/ 6771 w 19970"/>
                  <a:gd name="connsiteY56" fmla="*/ 299 h 15342"/>
                  <a:gd name="connsiteX57" fmla="*/ 7596 w 19970"/>
                  <a:gd name="connsiteY57" fmla="*/ 709 h 15342"/>
                  <a:gd name="connsiteX58" fmla="*/ 8086 w 19970"/>
                  <a:gd name="connsiteY58" fmla="*/ 906 h 15342"/>
                  <a:gd name="connsiteX59" fmla="*/ 8636 w 19970"/>
                  <a:gd name="connsiteY59" fmla="*/ 633 h 15342"/>
                  <a:gd name="connsiteX60" fmla="*/ 8876 w 19970"/>
                  <a:gd name="connsiteY60" fmla="*/ 1012 h 15342"/>
                  <a:gd name="connsiteX61" fmla="*/ 9468 w 19970"/>
                  <a:gd name="connsiteY61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775 w 19970"/>
                  <a:gd name="connsiteY2" fmla="*/ 3189 h 15342"/>
                  <a:gd name="connsiteX3" fmla="*/ 12771 w 19970"/>
                  <a:gd name="connsiteY3" fmla="*/ 2443 h 15342"/>
                  <a:gd name="connsiteX4" fmla="*/ 13072 w 19970"/>
                  <a:gd name="connsiteY4" fmla="*/ 2443 h 15342"/>
                  <a:gd name="connsiteX5" fmla="*/ 13434 w 19970"/>
                  <a:gd name="connsiteY5" fmla="*/ 2777 h 15342"/>
                  <a:gd name="connsiteX6" fmla="*/ 12771 w 19970"/>
                  <a:gd name="connsiteY6" fmla="*/ 2929 h 15342"/>
                  <a:gd name="connsiteX7" fmla="*/ 12319 w 19970"/>
                  <a:gd name="connsiteY7" fmla="*/ 3232 h 15342"/>
                  <a:gd name="connsiteX8" fmla="*/ 12018 w 19970"/>
                  <a:gd name="connsiteY8" fmla="*/ 3688 h 15342"/>
                  <a:gd name="connsiteX9" fmla="*/ 11536 w 19970"/>
                  <a:gd name="connsiteY9" fmla="*/ 4173 h 15342"/>
                  <a:gd name="connsiteX10" fmla="*/ 11837 w 19970"/>
                  <a:gd name="connsiteY10" fmla="*/ 4993 h 15342"/>
                  <a:gd name="connsiteX11" fmla="*/ 12771 w 19970"/>
                  <a:gd name="connsiteY11" fmla="*/ 4993 h 15342"/>
                  <a:gd name="connsiteX12" fmla="*/ 13072 w 19970"/>
                  <a:gd name="connsiteY12" fmla="*/ 5296 h 15342"/>
                  <a:gd name="connsiteX13" fmla="*/ 12771 w 19970"/>
                  <a:gd name="connsiteY13" fmla="*/ 5751 h 15342"/>
                  <a:gd name="connsiteX14" fmla="*/ 13886 w 19970"/>
                  <a:gd name="connsiteY14" fmla="*/ 7026 h 15342"/>
                  <a:gd name="connsiteX15" fmla="*/ 14669 w 19970"/>
                  <a:gd name="connsiteY15" fmla="*/ 7481 h 15342"/>
                  <a:gd name="connsiteX16" fmla="*/ 18735 w 19970"/>
                  <a:gd name="connsiteY16" fmla="*/ 9029 h 15342"/>
                  <a:gd name="connsiteX17" fmla="*/ 19970 w 19970"/>
                  <a:gd name="connsiteY17" fmla="*/ 9029 h 15342"/>
                  <a:gd name="connsiteX18" fmla="*/ 16084 w 19970"/>
                  <a:gd name="connsiteY18" fmla="*/ 13126 h 15342"/>
                  <a:gd name="connsiteX19" fmla="*/ 15602 w 19970"/>
                  <a:gd name="connsiteY19" fmla="*/ 13126 h 15342"/>
                  <a:gd name="connsiteX20" fmla="*/ 13886 w 19970"/>
                  <a:gd name="connsiteY20" fmla="*/ 13612 h 15342"/>
                  <a:gd name="connsiteX21" fmla="*/ 13434 w 19970"/>
                  <a:gd name="connsiteY21" fmla="*/ 14401 h 15342"/>
                  <a:gd name="connsiteX22" fmla="*/ 12651 w 19970"/>
                  <a:gd name="connsiteY22" fmla="*/ 14401 h 15342"/>
                  <a:gd name="connsiteX23" fmla="*/ 12018 w 19970"/>
                  <a:gd name="connsiteY23" fmla="*/ 14704 h 15342"/>
                  <a:gd name="connsiteX24" fmla="*/ 11084 w 19970"/>
                  <a:gd name="connsiteY24" fmla="*/ 14704 h 15342"/>
                  <a:gd name="connsiteX25" fmla="*/ 10602 w 19970"/>
                  <a:gd name="connsiteY25" fmla="*/ 14401 h 15342"/>
                  <a:gd name="connsiteX26" fmla="*/ 9819 w 19970"/>
                  <a:gd name="connsiteY26" fmla="*/ 14401 h 15342"/>
                  <a:gd name="connsiteX27" fmla="*/ 9367 w 19970"/>
                  <a:gd name="connsiteY27" fmla="*/ 14401 h 15342"/>
                  <a:gd name="connsiteX28" fmla="*/ 8735 w 19970"/>
                  <a:gd name="connsiteY28" fmla="*/ 15342 h 15342"/>
                  <a:gd name="connsiteX29" fmla="*/ 7349 w 19970"/>
                  <a:gd name="connsiteY29" fmla="*/ 15160 h 15342"/>
                  <a:gd name="connsiteX30" fmla="*/ 6084 w 19970"/>
                  <a:gd name="connsiteY30" fmla="*/ 14401 h 15342"/>
                  <a:gd name="connsiteX31" fmla="*/ 4518 w 19970"/>
                  <a:gd name="connsiteY31" fmla="*/ 13915 h 15342"/>
                  <a:gd name="connsiteX32" fmla="*/ 3765 w 19970"/>
                  <a:gd name="connsiteY32" fmla="*/ 13612 h 15342"/>
                  <a:gd name="connsiteX33" fmla="*/ 3765 w 19970"/>
                  <a:gd name="connsiteY33" fmla="*/ 12671 h 15342"/>
                  <a:gd name="connsiteX34" fmla="*/ 3283 w 19970"/>
                  <a:gd name="connsiteY34" fmla="*/ 12671 h 15342"/>
                  <a:gd name="connsiteX35" fmla="*/ 2952 w 19970"/>
                  <a:gd name="connsiteY35" fmla="*/ 12034 h 15342"/>
                  <a:gd name="connsiteX36" fmla="*/ 2831 w 19970"/>
                  <a:gd name="connsiteY36" fmla="*/ 11427 h 15342"/>
                  <a:gd name="connsiteX37" fmla="*/ 1717 w 19970"/>
                  <a:gd name="connsiteY37" fmla="*/ 10638 h 15342"/>
                  <a:gd name="connsiteX38" fmla="*/ 934 w 19970"/>
                  <a:gd name="connsiteY38" fmla="*/ 9818 h 15342"/>
                  <a:gd name="connsiteX39" fmla="*/ 0 w 19970"/>
                  <a:gd name="connsiteY39" fmla="*/ 9363 h 15342"/>
                  <a:gd name="connsiteX40" fmla="*/ 0 w 19970"/>
                  <a:gd name="connsiteY40" fmla="*/ 8574 h 15342"/>
                  <a:gd name="connsiteX41" fmla="*/ 934 w 19970"/>
                  <a:gd name="connsiteY41" fmla="*/ 8574 h 15342"/>
                  <a:gd name="connsiteX42" fmla="*/ 1566 w 19970"/>
                  <a:gd name="connsiteY42" fmla="*/ 8270 h 15342"/>
                  <a:gd name="connsiteX43" fmla="*/ 1566 w 19970"/>
                  <a:gd name="connsiteY43" fmla="*/ 6844 h 15342"/>
                  <a:gd name="connsiteX44" fmla="*/ 1717 w 19970"/>
                  <a:gd name="connsiteY44" fmla="*/ 6237 h 15342"/>
                  <a:gd name="connsiteX45" fmla="*/ 1717 w 19970"/>
                  <a:gd name="connsiteY45" fmla="*/ 5751 h 15342"/>
                  <a:gd name="connsiteX46" fmla="*/ 2048 w 19970"/>
                  <a:gd name="connsiteY46" fmla="*/ 5296 h 15342"/>
                  <a:gd name="connsiteX47" fmla="*/ 2530 w 19970"/>
                  <a:gd name="connsiteY47" fmla="*/ 5296 h 15342"/>
                  <a:gd name="connsiteX48" fmla="*/ 2831 w 19970"/>
                  <a:gd name="connsiteY48" fmla="*/ 4993 h 15342"/>
                  <a:gd name="connsiteX49" fmla="*/ 2952 w 19970"/>
                  <a:gd name="connsiteY49" fmla="*/ 3688 h 15342"/>
                  <a:gd name="connsiteX50" fmla="*/ 3584 w 19970"/>
                  <a:gd name="connsiteY50" fmla="*/ 2777 h 15342"/>
                  <a:gd name="connsiteX51" fmla="*/ 4066 w 19970"/>
                  <a:gd name="connsiteY51" fmla="*/ 2443 h 15342"/>
                  <a:gd name="connsiteX52" fmla="*/ 4217 w 19970"/>
                  <a:gd name="connsiteY52" fmla="*/ 1654 h 15342"/>
                  <a:gd name="connsiteX53" fmla="*/ 4301 w 19970"/>
                  <a:gd name="connsiteY53" fmla="*/ 964 h 15342"/>
                  <a:gd name="connsiteX54" fmla="*/ 6225 w 19970"/>
                  <a:gd name="connsiteY54" fmla="*/ 908 h 15342"/>
                  <a:gd name="connsiteX55" fmla="*/ 6666 w 19970"/>
                  <a:gd name="connsiteY55" fmla="*/ 437 h 15342"/>
                  <a:gd name="connsiteX56" fmla="*/ 6771 w 19970"/>
                  <a:gd name="connsiteY56" fmla="*/ 299 h 15342"/>
                  <a:gd name="connsiteX57" fmla="*/ 7596 w 19970"/>
                  <a:gd name="connsiteY57" fmla="*/ 709 h 15342"/>
                  <a:gd name="connsiteX58" fmla="*/ 8086 w 19970"/>
                  <a:gd name="connsiteY58" fmla="*/ 906 h 15342"/>
                  <a:gd name="connsiteX59" fmla="*/ 8636 w 19970"/>
                  <a:gd name="connsiteY59" fmla="*/ 633 h 15342"/>
                  <a:gd name="connsiteX60" fmla="*/ 8876 w 19970"/>
                  <a:gd name="connsiteY60" fmla="*/ 1012 h 15342"/>
                  <a:gd name="connsiteX61" fmla="*/ 9468 w 19970"/>
                  <a:gd name="connsiteY61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775 w 19970"/>
                  <a:gd name="connsiteY2" fmla="*/ 3189 h 15342"/>
                  <a:gd name="connsiteX3" fmla="*/ 12728 w 19970"/>
                  <a:gd name="connsiteY3" fmla="*/ 2685 h 15342"/>
                  <a:gd name="connsiteX4" fmla="*/ 13072 w 19970"/>
                  <a:gd name="connsiteY4" fmla="*/ 2443 h 15342"/>
                  <a:gd name="connsiteX5" fmla="*/ 13434 w 19970"/>
                  <a:gd name="connsiteY5" fmla="*/ 2777 h 15342"/>
                  <a:gd name="connsiteX6" fmla="*/ 12771 w 19970"/>
                  <a:gd name="connsiteY6" fmla="*/ 2929 h 15342"/>
                  <a:gd name="connsiteX7" fmla="*/ 12319 w 19970"/>
                  <a:gd name="connsiteY7" fmla="*/ 3232 h 15342"/>
                  <a:gd name="connsiteX8" fmla="*/ 12018 w 19970"/>
                  <a:gd name="connsiteY8" fmla="*/ 3688 h 15342"/>
                  <a:gd name="connsiteX9" fmla="*/ 11536 w 19970"/>
                  <a:gd name="connsiteY9" fmla="*/ 4173 h 15342"/>
                  <a:gd name="connsiteX10" fmla="*/ 11837 w 19970"/>
                  <a:gd name="connsiteY10" fmla="*/ 4993 h 15342"/>
                  <a:gd name="connsiteX11" fmla="*/ 12771 w 19970"/>
                  <a:gd name="connsiteY11" fmla="*/ 4993 h 15342"/>
                  <a:gd name="connsiteX12" fmla="*/ 13072 w 19970"/>
                  <a:gd name="connsiteY12" fmla="*/ 5296 h 15342"/>
                  <a:gd name="connsiteX13" fmla="*/ 12771 w 19970"/>
                  <a:gd name="connsiteY13" fmla="*/ 5751 h 15342"/>
                  <a:gd name="connsiteX14" fmla="*/ 13886 w 19970"/>
                  <a:gd name="connsiteY14" fmla="*/ 7026 h 15342"/>
                  <a:gd name="connsiteX15" fmla="*/ 14669 w 19970"/>
                  <a:gd name="connsiteY15" fmla="*/ 7481 h 15342"/>
                  <a:gd name="connsiteX16" fmla="*/ 18735 w 19970"/>
                  <a:gd name="connsiteY16" fmla="*/ 9029 h 15342"/>
                  <a:gd name="connsiteX17" fmla="*/ 19970 w 19970"/>
                  <a:gd name="connsiteY17" fmla="*/ 9029 h 15342"/>
                  <a:gd name="connsiteX18" fmla="*/ 16084 w 19970"/>
                  <a:gd name="connsiteY18" fmla="*/ 13126 h 15342"/>
                  <a:gd name="connsiteX19" fmla="*/ 15602 w 19970"/>
                  <a:gd name="connsiteY19" fmla="*/ 13126 h 15342"/>
                  <a:gd name="connsiteX20" fmla="*/ 13886 w 19970"/>
                  <a:gd name="connsiteY20" fmla="*/ 13612 h 15342"/>
                  <a:gd name="connsiteX21" fmla="*/ 13434 w 19970"/>
                  <a:gd name="connsiteY21" fmla="*/ 14401 h 15342"/>
                  <a:gd name="connsiteX22" fmla="*/ 12651 w 19970"/>
                  <a:gd name="connsiteY22" fmla="*/ 14401 h 15342"/>
                  <a:gd name="connsiteX23" fmla="*/ 12018 w 19970"/>
                  <a:gd name="connsiteY23" fmla="*/ 14704 h 15342"/>
                  <a:gd name="connsiteX24" fmla="*/ 11084 w 19970"/>
                  <a:gd name="connsiteY24" fmla="*/ 14704 h 15342"/>
                  <a:gd name="connsiteX25" fmla="*/ 10602 w 19970"/>
                  <a:gd name="connsiteY25" fmla="*/ 14401 h 15342"/>
                  <a:gd name="connsiteX26" fmla="*/ 9819 w 19970"/>
                  <a:gd name="connsiteY26" fmla="*/ 14401 h 15342"/>
                  <a:gd name="connsiteX27" fmla="*/ 9367 w 19970"/>
                  <a:gd name="connsiteY27" fmla="*/ 14401 h 15342"/>
                  <a:gd name="connsiteX28" fmla="*/ 8735 w 19970"/>
                  <a:gd name="connsiteY28" fmla="*/ 15342 h 15342"/>
                  <a:gd name="connsiteX29" fmla="*/ 7349 w 19970"/>
                  <a:gd name="connsiteY29" fmla="*/ 15160 h 15342"/>
                  <a:gd name="connsiteX30" fmla="*/ 6084 w 19970"/>
                  <a:gd name="connsiteY30" fmla="*/ 14401 h 15342"/>
                  <a:gd name="connsiteX31" fmla="*/ 4518 w 19970"/>
                  <a:gd name="connsiteY31" fmla="*/ 13915 h 15342"/>
                  <a:gd name="connsiteX32" fmla="*/ 3765 w 19970"/>
                  <a:gd name="connsiteY32" fmla="*/ 13612 h 15342"/>
                  <a:gd name="connsiteX33" fmla="*/ 3765 w 19970"/>
                  <a:gd name="connsiteY33" fmla="*/ 12671 h 15342"/>
                  <a:gd name="connsiteX34" fmla="*/ 3283 w 19970"/>
                  <a:gd name="connsiteY34" fmla="*/ 12671 h 15342"/>
                  <a:gd name="connsiteX35" fmla="*/ 2952 w 19970"/>
                  <a:gd name="connsiteY35" fmla="*/ 12034 h 15342"/>
                  <a:gd name="connsiteX36" fmla="*/ 2831 w 19970"/>
                  <a:gd name="connsiteY36" fmla="*/ 11427 h 15342"/>
                  <a:gd name="connsiteX37" fmla="*/ 1717 w 19970"/>
                  <a:gd name="connsiteY37" fmla="*/ 10638 h 15342"/>
                  <a:gd name="connsiteX38" fmla="*/ 934 w 19970"/>
                  <a:gd name="connsiteY38" fmla="*/ 9818 h 15342"/>
                  <a:gd name="connsiteX39" fmla="*/ 0 w 19970"/>
                  <a:gd name="connsiteY39" fmla="*/ 9363 h 15342"/>
                  <a:gd name="connsiteX40" fmla="*/ 0 w 19970"/>
                  <a:gd name="connsiteY40" fmla="*/ 8574 h 15342"/>
                  <a:gd name="connsiteX41" fmla="*/ 934 w 19970"/>
                  <a:gd name="connsiteY41" fmla="*/ 8574 h 15342"/>
                  <a:gd name="connsiteX42" fmla="*/ 1566 w 19970"/>
                  <a:gd name="connsiteY42" fmla="*/ 8270 h 15342"/>
                  <a:gd name="connsiteX43" fmla="*/ 1566 w 19970"/>
                  <a:gd name="connsiteY43" fmla="*/ 6844 h 15342"/>
                  <a:gd name="connsiteX44" fmla="*/ 1717 w 19970"/>
                  <a:gd name="connsiteY44" fmla="*/ 6237 h 15342"/>
                  <a:gd name="connsiteX45" fmla="*/ 1717 w 19970"/>
                  <a:gd name="connsiteY45" fmla="*/ 5751 h 15342"/>
                  <a:gd name="connsiteX46" fmla="*/ 2048 w 19970"/>
                  <a:gd name="connsiteY46" fmla="*/ 5296 h 15342"/>
                  <a:gd name="connsiteX47" fmla="*/ 2530 w 19970"/>
                  <a:gd name="connsiteY47" fmla="*/ 5296 h 15342"/>
                  <a:gd name="connsiteX48" fmla="*/ 2831 w 19970"/>
                  <a:gd name="connsiteY48" fmla="*/ 4993 h 15342"/>
                  <a:gd name="connsiteX49" fmla="*/ 2952 w 19970"/>
                  <a:gd name="connsiteY49" fmla="*/ 3688 h 15342"/>
                  <a:gd name="connsiteX50" fmla="*/ 3584 w 19970"/>
                  <a:gd name="connsiteY50" fmla="*/ 2777 h 15342"/>
                  <a:gd name="connsiteX51" fmla="*/ 4066 w 19970"/>
                  <a:gd name="connsiteY51" fmla="*/ 2443 h 15342"/>
                  <a:gd name="connsiteX52" fmla="*/ 4217 w 19970"/>
                  <a:gd name="connsiteY52" fmla="*/ 1654 h 15342"/>
                  <a:gd name="connsiteX53" fmla="*/ 4301 w 19970"/>
                  <a:gd name="connsiteY53" fmla="*/ 964 h 15342"/>
                  <a:gd name="connsiteX54" fmla="*/ 6225 w 19970"/>
                  <a:gd name="connsiteY54" fmla="*/ 908 h 15342"/>
                  <a:gd name="connsiteX55" fmla="*/ 6666 w 19970"/>
                  <a:gd name="connsiteY55" fmla="*/ 437 h 15342"/>
                  <a:gd name="connsiteX56" fmla="*/ 6771 w 19970"/>
                  <a:gd name="connsiteY56" fmla="*/ 299 h 15342"/>
                  <a:gd name="connsiteX57" fmla="*/ 7596 w 19970"/>
                  <a:gd name="connsiteY57" fmla="*/ 709 h 15342"/>
                  <a:gd name="connsiteX58" fmla="*/ 8086 w 19970"/>
                  <a:gd name="connsiteY58" fmla="*/ 906 h 15342"/>
                  <a:gd name="connsiteX59" fmla="*/ 8636 w 19970"/>
                  <a:gd name="connsiteY59" fmla="*/ 633 h 15342"/>
                  <a:gd name="connsiteX60" fmla="*/ 8876 w 19970"/>
                  <a:gd name="connsiteY60" fmla="*/ 1012 h 15342"/>
                  <a:gd name="connsiteX61" fmla="*/ 9468 w 19970"/>
                  <a:gd name="connsiteY61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775 w 19970"/>
                  <a:gd name="connsiteY2" fmla="*/ 3189 h 15342"/>
                  <a:gd name="connsiteX3" fmla="*/ 12728 w 19970"/>
                  <a:gd name="connsiteY3" fmla="*/ 2685 h 15342"/>
                  <a:gd name="connsiteX4" fmla="*/ 13028 w 19970"/>
                  <a:gd name="connsiteY4" fmla="*/ 2604 h 15342"/>
                  <a:gd name="connsiteX5" fmla="*/ 13434 w 19970"/>
                  <a:gd name="connsiteY5" fmla="*/ 2777 h 15342"/>
                  <a:gd name="connsiteX6" fmla="*/ 12771 w 19970"/>
                  <a:gd name="connsiteY6" fmla="*/ 2929 h 15342"/>
                  <a:gd name="connsiteX7" fmla="*/ 12319 w 19970"/>
                  <a:gd name="connsiteY7" fmla="*/ 3232 h 15342"/>
                  <a:gd name="connsiteX8" fmla="*/ 12018 w 19970"/>
                  <a:gd name="connsiteY8" fmla="*/ 3688 h 15342"/>
                  <a:gd name="connsiteX9" fmla="*/ 11536 w 19970"/>
                  <a:gd name="connsiteY9" fmla="*/ 4173 h 15342"/>
                  <a:gd name="connsiteX10" fmla="*/ 11837 w 19970"/>
                  <a:gd name="connsiteY10" fmla="*/ 4993 h 15342"/>
                  <a:gd name="connsiteX11" fmla="*/ 12771 w 19970"/>
                  <a:gd name="connsiteY11" fmla="*/ 4993 h 15342"/>
                  <a:gd name="connsiteX12" fmla="*/ 13072 w 19970"/>
                  <a:gd name="connsiteY12" fmla="*/ 5296 h 15342"/>
                  <a:gd name="connsiteX13" fmla="*/ 12771 w 19970"/>
                  <a:gd name="connsiteY13" fmla="*/ 5751 h 15342"/>
                  <a:gd name="connsiteX14" fmla="*/ 13886 w 19970"/>
                  <a:gd name="connsiteY14" fmla="*/ 7026 h 15342"/>
                  <a:gd name="connsiteX15" fmla="*/ 14669 w 19970"/>
                  <a:gd name="connsiteY15" fmla="*/ 7481 h 15342"/>
                  <a:gd name="connsiteX16" fmla="*/ 18735 w 19970"/>
                  <a:gd name="connsiteY16" fmla="*/ 9029 h 15342"/>
                  <a:gd name="connsiteX17" fmla="*/ 19970 w 19970"/>
                  <a:gd name="connsiteY17" fmla="*/ 9029 h 15342"/>
                  <a:gd name="connsiteX18" fmla="*/ 16084 w 19970"/>
                  <a:gd name="connsiteY18" fmla="*/ 13126 h 15342"/>
                  <a:gd name="connsiteX19" fmla="*/ 15602 w 19970"/>
                  <a:gd name="connsiteY19" fmla="*/ 13126 h 15342"/>
                  <a:gd name="connsiteX20" fmla="*/ 13886 w 19970"/>
                  <a:gd name="connsiteY20" fmla="*/ 13612 h 15342"/>
                  <a:gd name="connsiteX21" fmla="*/ 13434 w 19970"/>
                  <a:gd name="connsiteY21" fmla="*/ 14401 h 15342"/>
                  <a:gd name="connsiteX22" fmla="*/ 12651 w 19970"/>
                  <a:gd name="connsiteY22" fmla="*/ 14401 h 15342"/>
                  <a:gd name="connsiteX23" fmla="*/ 12018 w 19970"/>
                  <a:gd name="connsiteY23" fmla="*/ 14704 h 15342"/>
                  <a:gd name="connsiteX24" fmla="*/ 11084 w 19970"/>
                  <a:gd name="connsiteY24" fmla="*/ 14704 h 15342"/>
                  <a:gd name="connsiteX25" fmla="*/ 10602 w 19970"/>
                  <a:gd name="connsiteY25" fmla="*/ 14401 h 15342"/>
                  <a:gd name="connsiteX26" fmla="*/ 9819 w 19970"/>
                  <a:gd name="connsiteY26" fmla="*/ 14401 h 15342"/>
                  <a:gd name="connsiteX27" fmla="*/ 9367 w 19970"/>
                  <a:gd name="connsiteY27" fmla="*/ 14401 h 15342"/>
                  <a:gd name="connsiteX28" fmla="*/ 8735 w 19970"/>
                  <a:gd name="connsiteY28" fmla="*/ 15342 h 15342"/>
                  <a:gd name="connsiteX29" fmla="*/ 7349 w 19970"/>
                  <a:gd name="connsiteY29" fmla="*/ 15160 h 15342"/>
                  <a:gd name="connsiteX30" fmla="*/ 6084 w 19970"/>
                  <a:gd name="connsiteY30" fmla="*/ 14401 h 15342"/>
                  <a:gd name="connsiteX31" fmla="*/ 4518 w 19970"/>
                  <a:gd name="connsiteY31" fmla="*/ 13915 h 15342"/>
                  <a:gd name="connsiteX32" fmla="*/ 3765 w 19970"/>
                  <a:gd name="connsiteY32" fmla="*/ 13612 h 15342"/>
                  <a:gd name="connsiteX33" fmla="*/ 3765 w 19970"/>
                  <a:gd name="connsiteY33" fmla="*/ 12671 h 15342"/>
                  <a:gd name="connsiteX34" fmla="*/ 3283 w 19970"/>
                  <a:gd name="connsiteY34" fmla="*/ 12671 h 15342"/>
                  <a:gd name="connsiteX35" fmla="*/ 2952 w 19970"/>
                  <a:gd name="connsiteY35" fmla="*/ 12034 h 15342"/>
                  <a:gd name="connsiteX36" fmla="*/ 2831 w 19970"/>
                  <a:gd name="connsiteY36" fmla="*/ 11427 h 15342"/>
                  <a:gd name="connsiteX37" fmla="*/ 1717 w 19970"/>
                  <a:gd name="connsiteY37" fmla="*/ 10638 h 15342"/>
                  <a:gd name="connsiteX38" fmla="*/ 934 w 19970"/>
                  <a:gd name="connsiteY38" fmla="*/ 9818 h 15342"/>
                  <a:gd name="connsiteX39" fmla="*/ 0 w 19970"/>
                  <a:gd name="connsiteY39" fmla="*/ 9363 h 15342"/>
                  <a:gd name="connsiteX40" fmla="*/ 0 w 19970"/>
                  <a:gd name="connsiteY40" fmla="*/ 8574 h 15342"/>
                  <a:gd name="connsiteX41" fmla="*/ 934 w 19970"/>
                  <a:gd name="connsiteY41" fmla="*/ 8574 h 15342"/>
                  <a:gd name="connsiteX42" fmla="*/ 1566 w 19970"/>
                  <a:gd name="connsiteY42" fmla="*/ 8270 h 15342"/>
                  <a:gd name="connsiteX43" fmla="*/ 1566 w 19970"/>
                  <a:gd name="connsiteY43" fmla="*/ 6844 h 15342"/>
                  <a:gd name="connsiteX44" fmla="*/ 1717 w 19970"/>
                  <a:gd name="connsiteY44" fmla="*/ 6237 h 15342"/>
                  <a:gd name="connsiteX45" fmla="*/ 1717 w 19970"/>
                  <a:gd name="connsiteY45" fmla="*/ 5751 h 15342"/>
                  <a:gd name="connsiteX46" fmla="*/ 2048 w 19970"/>
                  <a:gd name="connsiteY46" fmla="*/ 5296 h 15342"/>
                  <a:gd name="connsiteX47" fmla="*/ 2530 w 19970"/>
                  <a:gd name="connsiteY47" fmla="*/ 5296 h 15342"/>
                  <a:gd name="connsiteX48" fmla="*/ 2831 w 19970"/>
                  <a:gd name="connsiteY48" fmla="*/ 4993 h 15342"/>
                  <a:gd name="connsiteX49" fmla="*/ 2952 w 19970"/>
                  <a:gd name="connsiteY49" fmla="*/ 3688 h 15342"/>
                  <a:gd name="connsiteX50" fmla="*/ 3584 w 19970"/>
                  <a:gd name="connsiteY50" fmla="*/ 2777 h 15342"/>
                  <a:gd name="connsiteX51" fmla="*/ 4066 w 19970"/>
                  <a:gd name="connsiteY51" fmla="*/ 2443 h 15342"/>
                  <a:gd name="connsiteX52" fmla="*/ 4217 w 19970"/>
                  <a:gd name="connsiteY52" fmla="*/ 1654 h 15342"/>
                  <a:gd name="connsiteX53" fmla="*/ 4301 w 19970"/>
                  <a:gd name="connsiteY53" fmla="*/ 964 h 15342"/>
                  <a:gd name="connsiteX54" fmla="*/ 6225 w 19970"/>
                  <a:gd name="connsiteY54" fmla="*/ 908 h 15342"/>
                  <a:gd name="connsiteX55" fmla="*/ 6666 w 19970"/>
                  <a:gd name="connsiteY55" fmla="*/ 437 h 15342"/>
                  <a:gd name="connsiteX56" fmla="*/ 6771 w 19970"/>
                  <a:gd name="connsiteY56" fmla="*/ 299 h 15342"/>
                  <a:gd name="connsiteX57" fmla="*/ 7596 w 19970"/>
                  <a:gd name="connsiteY57" fmla="*/ 709 h 15342"/>
                  <a:gd name="connsiteX58" fmla="*/ 8086 w 19970"/>
                  <a:gd name="connsiteY58" fmla="*/ 906 h 15342"/>
                  <a:gd name="connsiteX59" fmla="*/ 8636 w 19970"/>
                  <a:gd name="connsiteY59" fmla="*/ 633 h 15342"/>
                  <a:gd name="connsiteX60" fmla="*/ 8876 w 19970"/>
                  <a:gd name="connsiteY60" fmla="*/ 1012 h 15342"/>
                  <a:gd name="connsiteX61" fmla="*/ 9468 w 19970"/>
                  <a:gd name="connsiteY61" fmla="*/ 829 h 15342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  <a:cxn ang="0">
                    <a:pos x="connsiteX16" y="connsiteY16"/>
                  </a:cxn>
                  <a:cxn ang="0">
                    <a:pos x="connsiteX17" y="connsiteY17"/>
                  </a:cxn>
                  <a:cxn ang="0">
                    <a:pos x="connsiteX18" y="connsiteY18"/>
                  </a:cxn>
                  <a:cxn ang="0">
                    <a:pos x="connsiteX19" y="connsiteY19"/>
                  </a:cxn>
                  <a:cxn ang="0">
                    <a:pos x="connsiteX20" y="connsiteY20"/>
                  </a:cxn>
                  <a:cxn ang="0">
                    <a:pos x="connsiteX21" y="connsiteY21"/>
                  </a:cxn>
                  <a:cxn ang="0">
                    <a:pos x="connsiteX22" y="connsiteY22"/>
                  </a:cxn>
                  <a:cxn ang="0">
                    <a:pos x="connsiteX23" y="connsiteY23"/>
                  </a:cxn>
                  <a:cxn ang="0">
                    <a:pos x="connsiteX24" y="connsiteY24"/>
                  </a:cxn>
                  <a:cxn ang="0">
                    <a:pos x="connsiteX25" y="connsiteY25"/>
                  </a:cxn>
                  <a:cxn ang="0">
                    <a:pos x="connsiteX26" y="connsiteY26"/>
                  </a:cxn>
                  <a:cxn ang="0">
                    <a:pos x="connsiteX27" y="connsiteY27"/>
                  </a:cxn>
                  <a:cxn ang="0">
                    <a:pos x="connsiteX28" y="connsiteY28"/>
                  </a:cxn>
                  <a:cxn ang="0">
                    <a:pos x="connsiteX29" y="connsiteY29"/>
                  </a:cxn>
                  <a:cxn ang="0">
                    <a:pos x="connsiteX30" y="connsiteY30"/>
                  </a:cxn>
                  <a:cxn ang="0">
                    <a:pos x="connsiteX31" y="connsiteY31"/>
                  </a:cxn>
                  <a:cxn ang="0">
                    <a:pos x="connsiteX32" y="connsiteY32"/>
                  </a:cxn>
                  <a:cxn ang="0">
                    <a:pos x="connsiteX33" y="connsiteY33"/>
                  </a:cxn>
                  <a:cxn ang="0">
                    <a:pos x="connsiteX34" y="connsiteY34"/>
                  </a:cxn>
                  <a:cxn ang="0">
                    <a:pos x="connsiteX35" y="connsiteY35"/>
                  </a:cxn>
                  <a:cxn ang="0">
                    <a:pos x="connsiteX36" y="connsiteY36"/>
                  </a:cxn>
                  <a:cxn ang="0">
                    <a:pos x="connsiteX37" y="connsiteY37"/>
                  </a:cxn>
                  <a:cxn ang="0">
                    <a:pos x="connsiteX38" y="connsiteY38"/>
                  </a:cxn>
                  <a:cxn ang="0">
                    <a:pos x="connsiteX39" y="connsiteY39"/>
                  </a:cxn>
                  <a:cxn ang="0">
                    <a:pos x="connsiteX40" y="connsiteY40"/>
                  </a:cxn>
                  <a:cxn ang="0">
                    <a:pos x="connsiteX41" y="connsiteY41"/>
                  </a:cxn>
                  <a:cxn ang="0">
                    <a:pos x="connsiteX42" y="connsiteY42"/>
                  </a:cxn>
                  <a:cxn ang="0">
                    <a:pos x="connsiteX43" y="connsiteY43"/>
                  </a:cxn>
                  <a:cxn ang="0">
                    <a:pos x="connsiteX44" y="connsiteY44"/>
                  </a:cxn>
                  <a:cxn ang="0">
                    <a:pos x="connsiteX45" y="connsiteY45"/>
                  </a:cxn>
                  <a:cxn ang="0">
                    <a:pos x="connsiteX46" y="connsiteY46"/>
                  </a:cxn>
                  <a:cxn ang="0">
                    <a:pos x="connsiteX47" y="connsiteY47"/>
                  </a:cxn>
                  <a:cxn ang="0">
                    <a:pos x="connsiteX48" y="connsiteY48"/>
                  </a:cxn>
                  <a:cxn ang="0">
                    <a:pos x="connsiteX49" y="connsiteY49"/>
                  </a:cxn>
                  <a:cxn ang="0">
                    <a:pos x="connsiteX50" y="connsiteY50"/>
                  </a:cxn>
                  <a:cxn ang="0">
                    <a:pos x="connsiteX51" y="connsiteY51"/>
                  </a:cxn>
                  <a:cxn ang="0">
                    <a:pos x="connsiteX52" y="connsiteY52"/>
                  </a:cxn>
                  <a:cxn ang="0">
                    <a:pos x="connsiteX53" y="connsiteY53"/>
                  </a:cxn>
                  <a:cxn ang="0">
                    <a:pos x="connsiteX54" y="connsiteY54"/>
                  </a:cxn>
                  <a:cxn ang="0">
                    <a:pos x="connsiteX55" y="connsiteY55"/>
                  </a:cxn>
                  <a:cxn ang="0">
                    <a:pos x="connsiteX56" y="connsiteY56"/>
                  </a:cxn>
                  <a:cxn ang="0">
                    <a:pos x="connsiteX57" y="connsiteY57"/>
                  </a:cxn>
                  <a:cxn ang="0">
                    <a:pos x="connsiteX58" y="connsiteY58"/>
                  </a:cxn>
                  <a:cxn ang="0">
                    <a:pos x="connsiteX59" y="connsiteY59"/>
                  </a:cxn>
                  <a:cxn ang="0">
                    <a:pos x="connsiteX60" y="connsiteY60"/>
                  </a:cxn>
                  <a:cxn ang="0">
                    <a:pos x="connsiteX61" y="connsiteY61"/>
                  </a:cxn>
                </a:cxnLst>
                <a:rect l="l" t="t" r="r" b="b"/>
                <a:pathLst>
                  <a:path w="19970" h="15342">
                    <a:moveTo>
                      <a:pt x="9468" y="829"/>
                    </a:moveTo>
                    <a:lnTo>
                      <a:pt x="10067" y="1179"/>
                    </a:lnTo>
                    <a:lnTo>
                      <a:pt x="11775" y="3189"/>
                    </a:lnTo>
                    <a:cubicBezTo>
                      <a:pt x="12226" y="3400"/>
                      <a:pt x="12534" y="2856"/>
                      <a:pt x="12728" y="2685"/>
                    </a:cubicBezTo>
                    <a:lnTo>
                      <a:pt x="13028" y="2604"/>
                    </a:lnTo>
                    <a:lnTo>
                      <a:pt x="13434" y="2777"/>
                    </a:lnTo>
                    <a:lnTo>
                      <a:pt x="12771" y="2929"/>
                    </a:lnTo>
                    <a:lnTo>
                      <a:pt x="12319" y="3232"/>
                    </a:lnTo>
                    <a:lnTo>
                      <a:pt x="12018" y="3688"/>
                    </a:lnTo>
                    <a:lnTo>
                      <a:pt x="11536" y="4173"/>
                    </a:lnTo>
                    <a:lnTo>
                      <a:pt x="11837" y="4993"/>
                    </a:lnTo>
                    <a:lnTo>
                      <a:pt x="12771" y="4993"/>
                    </a:lnTo>
                    <a:lnTo>
                      <a:pt x="13072" y="5296"/>
                    </a:lnTo>
                    <a:lnTo>
                      <a:pt x="12771" y="5751"/>
                    </a:lnTo>
                    <a:lnTo>
                      <a:pt x="13886" y="7026"/>
                    </a:lnTo>
                    <a:lnTo>
                      <a:pt x="14669" y="7481"/>
                    </a:lnTo>
                    <a:lnTo>
                      <a:pt x="18735" y="9029"/>
                    </a:lnTo>
                    <a:lnTo>
                      <a:pt x="19970" y="9029"/>
                    </a:lnTo>
                    <a:lnTo>
                      <a:pt x="16084" y="13126"/>
                    </a:lnTo>
                    <a:lnTo>
                      <a:pt x="15602" y="13126"/>
                    </a:lnTo>
                    <a:lnTo>
                      <a:pt x="13886" y="13612"/>
                    </a:lnTo>
                    <a:lnTo>
                      <a:pt x="13434" y="14401"/>
                    </a:lnTo>
                    <a:lnTo>
                      <a:pt x="12651" y="14401"/>
                    </a:lnTo>
                    <a:lnTo>
                      <a:pt x="12018" y="14704"/>
                    </a:lnTo>
                    <a:lnTo>
                      <a:pt x="11084" y="14704"/>
                    </a:lnTo>
                    <a:lnTo>
                      <a:pt x="10602" y="14401"/>
                    </a:lnTo>
                    <a:lnTo>
                      <a:pt x="9819" y="14401"/>
                    </a:lnTo>
                    <a:lnTo>
                      <a:pt x="9367" y="14401"/>
                    </a:lnTo>
                    <a:lnTo>
                      <a:pt x="8735" y="15342"/>
                    </a:lnTo>
                    <a:lnTo>
                      <a:pt x="7349" y="15160"/>
                    </a:lnTo>
                    <a:lnTo>
                      <a:pt x="6084" y="14401"/>
                    </a:lnTo>
                    <a:lnTo>
                      <a:pt x="4518" y="13915"/>
                    </a:lnTo>
                    <a:lnTo>
                      <a:pt x="3765" y="13612"/>
                    </a:lnTo>
                    <a:lnTo>
                      <a:pt x="3765" y="12671"/>
                    </a:lnTo>
                    <a:lnTo>
                      <a:pt x="3283" y="12671"/>
                    </a:lnTo>
                    <a:lnTo>
                      <a:pt x="2952" y="12034"/>
                    </a:lnTo>
                    <a:cubicBezTo>
                      <a:pt x="2912" y="11832"/>
                      <a:pt x="2871" y="11629"/>
                      <a:pt x="2831" y="11427"/>
                    </a:cubicBezTo>
                    <a:lnTo>
                      <a:pt x="1717" y="10638"/>
                    </a:lnTo>
                    <a:lnTo>
                      <a:pt x="934" y="9818"/>
                    </a:lnTo>
                    <a:lnTo>
                      <a:pt x="0" y="9363"/>
                    </a:lnTo>
                    <a:lnTo>
                      <a:pt x="0" y="8574"/>
                    </a:lnTo>
                    <a:lnTo>
                      <a:pt x="934" y="8574"/>
                    </a:lnTo>
                    <a:lnTo>
                      <a:pt x="1566" y="8270"/>
                    </a:lnTo>
                    <a:lnTo>
                      <a:pt x="1566" y="6844"/>
                    </a:lnTo>
                    <a:cubicBezTo>
                      <a:pt x="1616" y="6642"/>
                      <a:pt x="1667" y="6439"/>
                      <a:pt x="1717" y="6237"/>
                    </a:cubicBezTo>
                    <a:lnTo>
                      <a:pt x="1717" y="5751"/>
                    </a:lnTo>
                    <a:lnTo>
                      <a:pt x="2048" y="5296"/>
                    </a:lnTo>
                    <a:lnTo>
                      <a:pt x="2530" y="5296"/>
                    </a:lnTo>
                    <a:lnTo>
                      <a:pt x="2831" y="4993"/>
                    </a:lnTo>
                    <a:cubicBezTo>
                      <a:pt x="2871" y="4558"/>
                      <a:pt x="2912" y="4123"/>
                      <a:pt x="2952" y="3688"/>
                    </a:cubicBezTo>
                    <a:lnTo>
                      <a:pt x="3584" y="2777"/>
                    </a:lnTo>
                    <a:lnTo>
                      <a:pt x="4066" y="2443"/>
                    </a:lnTo>
                    <a:cubicBezTo>
                      <a:pt x="4116" y="2180"/>
                      <a:pt x="4167" y="1917"/>
                      <a:pt x="4217" y="1654"/>
                    </a:cubicBezTo>
                    <a:lnTo>
                      <a:pt x="4301" y="964"/>
                    </a:lnTo>
                    <a:lnTo>
                      <a:pt x="6225" y="908"/>
                    </a:lnTo>
                    <a:lnTo>
                      <a:pt x="6666" y="437"/>
                    </a:lnTo>
                    <a:cubicBezTo>
                      <a:pt x="6440" y="-1019"/>
                      <a:pt x="6997" y="1755"/>
                      <a:pt x="6771" y="299"/>
                    </a:cubicBezTo>
                    <a:lnTo>
                      <a:pt x="7596" y="709"/>
                    </a:lnTo>
                    <a:lnTo>
                      <a:pt x="8086" y="906"/>
                    </a:lnTo>
                    <a:lnTo>
                      <a:pt x="8636" y="633"/>
                    </a:lnTo>
                    <a:lnTo>
                      <a:pt x="8876" y="1012"/>
                    </a:lnTo>
                    <a:cubicBezTo>
                      <a:pt x="8926" y="739"/>
                      <a:pt x="9418" y="1102"/>
                      <a:pt x="9468" y="829"/>
                    </a:cubicBez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50" name="Bénin">
                <a:extLst>
                  <a:ext uri="{FF2B5EF4-FFF2-40B4-BE49-F238E27FC236}">
                    <a16:creationId xmlns:a16="http://schemas.microsoft.com/office/drawing/2014/main" id="{E461B5B7-E41C-484D-B8AA-CAF728A4C928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435107" y="2944723"/>
                <a:ext cx="222256" cy="497040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0 h 20000"/>
                  <a:gd name="T4" fmla="*/ 2147483647 w 20000"/>
                  <a:gd name="T5" fmla="*/ 0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0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</a:gdLst>
                <a:ahLst/>
                <a:cxnLst>
                  <a:cxn ang="T56">
                    <a:pos x="T0" y="T1"/>
                  </a:cxn>
                  <a:cxn ang="T57">
                    <a:pos x="T2" y="T3"/>
                  </a:cxn>
                  <a:cxn ang="T58">
                    <a:pos x="T4" y="T5"/>
                  </a:cxn>
                  <a:cxn ang="T59">
                    <a:pos x="T6" y="T7"/>
                  </a:cxn>
                  <a:cxn ang="T60">
                    <a:pos x="T8" y="T9"/>
                  </a:cxn>
                  <a:cxn ang="T61">
                    <a:pos x="T10" y="T11"/>
                  </a:cxn>
                  <a:cxn ang="T62">
                    <a:pos x="T12" y="T13"/>
                  </a:cxn>
                  <a:cxn ang="T63">
                    <a:pos x="T14" y="T15"/>
                  </a:cxn>
                  <a:cxn ang="T64">
                    <a:pos x="T16" y="T17"/>
                  </a:cxn>
                  <a:cxn ang="T65">
                    <a:pos x="T18" y="T19"/>
                  </a:cxn>
                  <a:cxn ang="T66">
                    <a:pos x="T20" y="T21"/>
                  </a:cxn>
                  <a:cxn ang="T67">
                    <a:pos x="T22" y="T23"/>
                  </a:cxn>
                  <a:cxn ang="T68">
                    <a:pos x="T24" y="T25"/>
                  </a:cxn>
                  <a:cxn ang="T69">
                    <a:pos x="T26" y="T27"/>
                  </a:cxn>
                  <a:cxn ang="T70">
                    <a:pos x="T28" y="T29"/>
                  </a:cxn>
                  <a:cxn ang="T71">
                    <a:pos x="T30" y="T31"/>
                  </a:cxn>
                  <a:cxn ang="T72">
                    <a:pos x="T32" y="T33"/>
                  </a:cxn>
                  <a:cxn ang="T73">
                    <a:pos x="T34" y="T35"/>
                  </a:cxn>
                  <a:cxn ang="T74">
                    <a:pos x="T36" y="T37"/>
                  </a:cxn>
                  <a:cxn ang="T75">
                    <a:pos x="T38" y="T39"/>
                  </a:cxn>
                  <a:cxn ang="T76">
                    <a:pos x="T40" y="T41"/>
                  </a:cxn>
                  <a:cxn ang="T77">
                    <a:pos x="T42" y="T43"/>
                  </a:cxn>
                  <a:cxn ang="T78">
                    <a:pos x="T44" y="T45"/>
                  </a:cxn>
                  <a:cxn ang="T79">
                    <a:pos x="T46" y="T47"/>
                  </a:cxn>
                  <a:cxn ang="T80">
                    <a:pos x="T48" y="T49"/>
                  </a:cxn>
                  <a:cxn ang="T81">
                    <a:pos x="T50" y="T51"/>
                  </a:cxn>
                  <a:cxn ang="T82">
                    <a:pos x="T52" y="T53"/>
                  </a:cxn>
                  <a:cxn ang="T83">
                    <a:pos x="T54" y="T55"/>
                  </a:cxn>
                </a:cxnLst>
                <a:rect l="0" t="0" r="r" b="b"/>
                <a:pathLst>
                  <a:path w="20000" h="20000">
                    <a:moveTo>
                      <a:pt x="10815" y="1495"/>
                    </a:moveTo>
                    <a:lnTo>
                      <a:pt x="12296" y="0"/>
                    </a:lnTo>
                    <a:lnTo>
                      <a:pt x="13778" y="0"/>
                    </a:lnTo>
                    <a:lnTo>
                      <a:pt x="16000" y="1495"/>
                    </a:lnTo>
                    <a:lnTo>
                      <a:pt x="18370" y="2633"/>
                    </a:lnTo>
                    <a:lnTo>
                      <a:pt x="18370" y="2918"/>
                    </a:lnTo>
                    <a:lnTo>
                      <a:pt x="19852" y="5552"/>
                    </a:lnTo>
                    <a:lnTo>
                      <a:pt x="18370" y="6690"/>
                    </a:lnTo>
                    <a:lnTo>
                      <a:pt x="18370" y="7758"/>
                    </a:lnTo>
                    <a:lnTo>
                      <a:pt x="17630" y="8470"/>
                    </a:lnTo>
                    <a:lnTo>
                      <a:pt x="16000" y="10320"/>
                    </a:lnTo>
                    <a:lnTo>
                      <a:pt x="13778" y="10747"/>
                    </a:lnTo>
                    <a:lnTo>
                      <a:pt x="13778" y="12527"/>
                    </a:lnTo>
                    <a:lnTo>
                      <a:pt x="13778" y="16157"/>
                    </a:lnTo>
                    <a:lnTo>
                      <a:pt x="14519" y="19217"/>
                    </a:lnTo>
                    <a:lnTo>
                      <a:pt x="10815" y="19217"/>
                    </a:lnTo>
                    <a:lnTo>
                      <a:pt x="6074" y="19929"/>
                    </a:lnTo>
                    <a:lnTo>
                      <a:pt x="6074" y="18434"/>
                    </a:lnTo>
                    <a:lnTo>
                      <a:pt x="6074" y="18078"/>
                    </a:lnTo>
                    <a:lnTo>
                      <a:pt x="6074" y="10320"/>
                    </a:lnTo>
                    <a:lnTo>
                      <a:pt x="4593" y="9181"/>
                    </a:lnTo>
                    <a:lnTo>
                      <a:pt x="3852" y="7758"/>
                    </a:lnTo>
                    <a:lnTo>
                      <a:pt x="1481" y="6690"/>
                    </a:lnTo>
                    <a:lnTo>
                      <a:pt x="0" y="4840"/>
                    </a:lnTo>
                    <a:lnTo>
                      <a:pt x="2370" y="4413"/>
                    </a:lnTo>
                    <a:lnTo>
                      <a:pt x="4593" y="3701"/>
                    </a:lnTo>
                    <a:lnTo>
                      <a:pt x="8444" y="2918"/>
                    </a:lnTo>
                    <a:lnTo>
                      <a:pt x="10815" y="1495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51" name="Botswana">
                <a:extLst>
                  <a:ext uri="{FF2B5EF4-FFF2-40B4-BE49-F238E27FC236}">
                    <a16:creationId xmlns:a16="http://schemas.microsoft.com/office/drawing/2014/main" id="{7F469FCE-ACCA-4621-A625-2A77A1061C6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817129" y="5389520"/>
                <a:ext cx="662724" cy="759706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0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0 h 20000"/>
                  <a:gd name="T98" fmla="*/ 2147483647 w 20000"/>
                  <a:gd name="T99" fmla="*/ 0 h 20000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</a:gdLst>
                <a:ahLst/>
                <a:cxnLst>
                  <a:cxn ang="T100">
                    <a:pos x="T0" y="T1"/>
                  </a:cxn>
                  <a:cxn ang="T101">
                    <a:pos x="T2" y="T3"/>
                  </a:cxn>
                  <a:cxn ang="T102">
                    <a:pos x="T4" y="T5"/>
                  </a:cxn>
                  <a:cxn ang="T103">
                    <a:pos x="T6" y="T7"/>
                  </a:cxn>
                  <a:cxn ang="T104">
                    <a:pos x="T8" y="T9"/>
                  </a:cxn>
                  <a:cxn ang="T105">
                    <a:pos x="T10" y="T11"/>
                  </a:cxn>
                  <a:cxn ang="T106">
                    <a:pos x="T12" y="T13"/>
                  </a:cxn>
                  <a:cxn ang="T107">
                    <a:pos x="T14" y="T15"/>
                  </a:cxn>
                  <a:cxn ang="T108">
                    <a:pos x="T16" y="T17"/>
                  </a:cxn>
                  <a:cxn ang="T109">
                    <a:pos x="T18" y="T19"/>
                  </a:cxn>
                  <a:cxn ang="T110">
                    <a:pos x="T20" y="T21"/>
                  </a:cxn>
                  <a:cxn ang="T111">
                    <a:pos x="T22" y="T23"/>
                  </a:cxn>
                  <a:cxn ang="T112">
                    <a:pos x="T24" y="T25"/>
                  </a:cxn>
                  <a:cxn ang="T113">
                    <a:pos x="T26" y="T27"/>
                  </a:cxn>
                  <a:cxn ang="T114">
                    <a:pos x="T28" y="T29"/>
                  </a:cxn>
                  <a:cxn ang="T115">
                    <a:pos x="T30" y="T31"/>
                  </a:cxn>
                  <a:cxn ang="T116">
                    <a:pos x="T32" y="T33"/>
                  </a:cxn>
                  <a:cxn ang="T117">
                    <a:pos x="T34" y="T35"/>
                  </a:cxn>
                  <a:cxn ang="T118">
                    <a:pos x="T36" y="T37"/>
                  </a:cxn>
                  <a:cxn ang="T119">
                    <a:pos x="T38" y="T39"/>
                  </a:cxn>
                  <a:cxn ang="T120">
                    <a:pos x="T40" y="T41"/>
                  </a:cxn>
                  <a:cxn ang="T121">
                    <a:pos x="T42" y="T43"/>
                  </a:cxn>
                  <a:cxn ang="T122">
                    <a:pos x="T44" y="T45"/>
                  </a:cxn>
                  <a:cxn ang="T123">
                    <a:pos x="T46" y="T47"/>
                  </a:cxn>
                  <a:cxn ang="T124">
                    <a:pos x="T48" y="T49"/>
                  </a:cxn>
                  <a:cxn ang="T125">
                    <a:pos x="T50" y="T51"/>
                  </a:cxn>
                  <a:cxn ang="T126">
                    <a:pos x="T52" y="T53"/>
                  </a:cxn>
                  <a:cxn ang="T127">
                    <a:pos x="T54" y="T55"/>
                  </a:cxn>
                  <a:cxn ang="T128">
                    <a:pos x="T56" y="T57"/>
                  </a:cxn>
                  <a:cxn ang="T129">
                    <a:pos x="T58" y="T59"/>
                  </a:cxn>
                  <a:cxn ang="T130">
                    <a:pos x="T60" y="T61"/>
                  </a:cxn>
                  <a:cxn ang="T131">
                    <a:pos x="T62" y="T63"/>
                  </a:cxn>
                  <a:cxn ang="T132">
                    <a:pos x="T64" y="T65"/>
                  </a:cxn>
                  <a:cxn ang="T133">
                    <a:pos x="T66" y="T67"/>
                  </a:cxn>
                  <a:cxn ang="T134">
                    <a:pos x="T68" y="T69"/>
                  </a:cxn>
                  <a:cxn ang="T135">
                    <a:pos x="T70" y="T71"/>
                  </a:cxn>
                  <a:cxn ang="T136">
                    <a:pos x="T72" y="T73"/>
                  </a:cxn>
                  <a:cxn ang="T137">
                    <a:pos x="T74" y="T75"/>
                  </a:cxn>
                  <a:cxn ang="T138">
                    <a:pos x="T76" y="T77"/>
                  </a:cxn>
                  <a:cxn ang="T139">
                    <a:pos x="T78" y="T79"/>
                  </a:cxn>
                  <a:cxn ang="T140">
                    <a:pos x="T80" y="T81"/>
                  </a:cxn>
                  <a:cxn ang="T141">
                    <a:pos x="T82" y="T83"/>
                  </a:cxn>
                  <a:cxn ang="T142">
                    <a:pos x="T84" y="T85"/>
                  </a:cxn>
                  <a:cxn ang="T143">
                    <a:pos x="T86" y="T87"/>
                  </a:cxn>
                  <a:cxn ang="T144">
                    <a:pos x="T88" y="T89"/>
                  </a:cxn>
                  <a:cxn ang="T145">
                    <a:pos x="T90" y="T91"/>
                  </a:cxn>
                  <a:cxn ang="T146">
                    <a:pos x="T92" y="T93"/>
                  </a:cxn>
                  <a:cxn ang="T147">
                    <a:pos x="T94" y="T95"/>
                  </a:cxn>
                  <a:cxn ang="T148">
                    <a:pos x="T96" y="T97"/>
                  </a:cxn>
                  <a:cxn ang="T149">
                    <a:pos x="T98" y="T99"/>
                  </a:cxn>
                </a:cxnLst>
                <a:rect l="0" t="0" r="r" b="b"/>
                <a:pathLst>
                  <a:path w="20000" h="20000">
                    <a:moveTo>
                      <a:pt x="11900" y="0"/>
                    </a:moveTo>
                    <a:lnTo>
                      <a:pt x="12400" y="1224"/>
                    </a:lnTo>
                    <a:lnTo>
                      <a:pt x="13750" y="2682"/>
                    </a:lnTo>
                    <a:lnTo>
                      <a:pt x="13750" y="3435"/>
                    </a:lnTo>
                    <a:lnTo>
                      <a:pt x="15050" y="4141"/>
                    </a:lnTo>
                    <a:lnTo>
                      <a:pt x="16300" y="4612"/>
                    </a:lnTo>
                    <a:lnTo>
                      <a:pt x="16600" y="5835"/>
                    </a:lnTo>
                    <a:lnTo>
                      <a:pt x="17100" y="5835"/>
                    </a:lnTo>
                    <a:lnTo>
                      <a:pt x="17400" y="7294"/>
                    </a:lnTo>
                    <a:lnTo>
                      <a:pt x="17900" y="8282"/>
                    </a:lnTo>
                    <a:lnTo>
                      <a:pt x="18650" y="8282"/>
                    </a:lnTo>
                    <a:lnTo>
                      <a:pt x="19950" y="8518"/>
                    </a:lnTo>
                    <a:lnTo>
                      <a:pt x="19950" y="9694"/>
                    </a:lnTo>
                    <a:lnTo>
                      <a:pt x="19150" y="10447"/>
                    </a:lnTo>
                    <a:lnTo>
                      <a:pt x="18400" y="10447"/>
                    </a:lnTo>
                    <a:lnTo>
                      <a:pt x="17100" y="11718"/>
                    </a:lnTo>
                    <a:lnTo>
                      <a:pt x="16600" y="11718"/>
                    </a:lnTo>
                    <a:lnTo>
                      <a:pt x="16300" y="12188"/>
                    </a:lnTo>
                    <a:lnTo>
                      <a:pt x="15800" y="12376"/>
                    </a:lnTo>
                    <a:lnTo>
                      <a:pt x="15050" y="13365"/>
                    </a:lnTo>
                    <a:lnTo>
                      <a:pt x="15050" y="14400"/>
                    </a:lnTo>
                    <a:lnTo>
                      <a:pt x="14250" y="14871"/>
                    </a:lnTo>
                    <a:lnTo>
                      <a:pt x="13000" y="15341"/>
                    </a:lnTo>
                    <a:lnTo>
                      <a:pt x="11900" y="17271"/>
                    </a:lnTo>
                    <a:lnTo>
                      <a:pt x="10850" y="17271"/>
                    </a:lnTo>
                    <a:lnTo>
                      <a:pt x="9600" y="17271"/>
                    </a:lnTo>
                    <a:lnTo>
                      <a:pt x="8300" y="17271"/>
                    </a:lnTo>
                    <a:lnTo>
                      <a:pt x="7000" y="16518"/>
                    </a:lnTo>
                    <a:lnTo>
                      <a:pt x="5750" y="16518"/>
                    </a:lnTo>
                    <a:lnTo>
                      <a:pt x="5750" y="18024"/>
                    </a:lnTo>
                    <a:lnTo>
                      <a:pt x="4400" y="19200"/>
                    </a:lnTo>
                    <a:lnTo>
                      <a:pt x="3600" y="19200"/>
                    </a:lnTo>
                    <a:lnTo>
                      <a:pt x="3600" y="19482"/>
                    </a:lnTo>
                    <a:lnTo>
                      <a:pt x="2350" y="19482"/>
                    </a:lnTo>
                    <a:lnTo>
                      <a:pt x="1050" y="19953"/>
                    </a:lnTo>
                    <a:lnTo>
                      <a:pt x="1050" y="18729"/>
                    </a:lnTo>
                    <a:lnTo>
                      <a:pt x="1550" y="18024"/>
                    </a:lnTo>
                    <a:lnTo>
                      <a:pt x="1050" y="17271"/>
                    </a:lnTo>
                    <a:lnTo>
                      <a:pt x="800" y="16047"/>
                    </a:lnTo>
                    <a:lnTo>
                      <a:pt x="0" y="15341"/>
                    </a:lnTo>
                    <a:lnTo>
                      <a:pt x="300" y="8988"/>
                    </a:lnTo>
                    <a:lnTo>
                      <a:pt x="2350" y="8988"/>
                    </a:lnTo>
                    <a:lnTo>
                      <a:pt x="2850" y="1224"/>
                    </a:lnTo>
                    <a:lnTo>
                      <a:pt x="5750" y="753"/>
                    </a:lnTo>
                    <a:lnTo>
                      <a:pt x="7500" y="188"/>
                    </a:lnTo>
                    <a:lnTo>
                      <a:pt x="8300" y="1224"/>
                    </a:lnTo>
                    <a:lnTo>
                      <a:pt x="9850" y="188"/>
                    </a:lnTo>
                    <a:lnTo>
                      <a:pt x="10350" y="188"/>
                    </a:lnTo>
                    <a:lnTo>
                      <a:pt x="11150" y="0"/>
                    </a:lnTo>
                    <a:lnTo>
                      <a:pt x="11900" y="0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52" name="Burkina-Faso">
                <a:extLst>
                  <a:ext uri="{FF2B5EF4-FFF2-40B4-BE49-F238E27FC236}">
                    <a16:creationId xmlns:a16="http://schemas.microsoft.com/office/drawing/2014/main" id="{9D1547C9-F655-453E-B0FF-D7C25FB3E0E3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978475" y="2722467"/>
                <a:ext cx="581904" cy="464715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0 w 20000"/>
                  <a:gd name="T65" fmla="*/ 2147483647 h 20000"/>
                  <a:gd name="T66" fmla="*/ 0 w 20000"/>
                  <a:gd name="T67" fmla="*/ 2147483647 h 20000"/>
                  <a:gd name="T68" fmla="*/ 0 w 20000"/>
                  <a:gd name="T69" fmla="*/ 2147483647 h 20000"/>
                  <a:gd name="T70" fmla="*/ 2147483647 w 20000"/>
                  <a:gd name="T71" fmla="*/ 2147483647 h 20000"/>
                  <a:gd name="T72" fmla="*/ 0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0 h 20000"/>
                  <a:gd name="T106" fmla="*/ 2147483647 w 20000"/>
                  <a:gd name="T107" fmla="*/ 2147483647 h 20000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</a:gdLst>
                <a:ahLst/>
                <a:cxnLst>
                  <a:cxn ang="T108">
                    <a:pos x="T0" y="T1"/>
                  </a:cxn>
                  <a:cxn ang="T109">
                    <a:pos x="T2" y="T3"/>
                  </a:cxn>
                  <a:cxn ang="T110">
                    <a:pos x="T4" y="T5"/>
                  </a:cxn>
                  <a:cxn ang="T111">
                    <a:pos x="T6" y="T7"/>
                  </a:cxn>
                  <a:cxn ang="T112">
                    <a:pos x="T8" y="T9"/>
                  </a:cxn>
                  <a:cxn ang="T113">
                    <a:pos x="T10" y="T11"/>
                  </a:cxn>
                  <a:cxn ang="T114">
                    <a:pos x="T12" y="T13"/>
                  </a:cxn>
                  <a:cxn ang="T115">
                    <a:pos x="T14" y="T15"/>
                  </a:cxn>
                  <a:cxn ang="T116">
                    <a:pos x="T16" y="T17"/>
                  </a:cxn>
                  <a:cxn ang="T117">
                    <a:pos x="T18" y="T19"/>
                  </a:cxn>
                  <a:cxn ang="T118">
                    <a:pos x="T20" y="T21"/>
                  </a:cxn>
                  <a:cxn ang="T119">
                    <a:pos x="T22" y="T23"/>
                  </a:cxn>
                  <a:cxn ang="T120">
                    <a:pos x="T24" y="T25"/>
                  </a:cxn>
                  <a:cxn ang="T121">
                    <a:pos x="T26" y="T27"/>
                  </a:cxn>
                  <a:cxn ang="T122">
                    <a:pos x="T28" y="T29"/>
                  </a:cxn>
                  <a:cxn ang="T123">
                    <a:pos x="T30" y="T31"/>
                  </a:cxn>
                  <a:cxn ang="T124">
                    <a:pos x="T32" y="T33"/>
                  </a:cxn>
                  <a:cxn ang="T125">
                    <a:pos x="T34" y="T35"/>
                  </a:cxn>
                  <a:cxn ang="T126">
                    <a:pos x="T36" y="T37"/>
                  </a:cxn>
                  <a:cxn ang="T127">
                    <a:pos x="T38" y="T39"/>
                  </a:cxn>
                  <a:cxn ang="T128">
                    <a:pos x="T40" y="T41"/>
                  </a:cxn>
                  <a:cxn ang="T129">
                    <a:pos x="T42" y="T43"/>
                  </a:cxn>
                  <a:cxn ang="T130">
                    <a:pos x="T44" y="T45"/>
                  </a:cxn>
                  <a:cxn ang="T131">
                    <a:pos x="T46" y="T47"/>
                  </a:cxn>
                  <a:cxn ang="T132">
                    <a:pos x="T48" y="T49"/>
                  </a:cxn>
                  <a:cxn ang="T133">
                    <a:pos x="T50" y="T51"/>
                  </a:cxn>
                  <a:cxn ang="T134">
                    <a:pos x="T52" y="T53"/>
                  </a:cxn>
                  <a:cxn ang="T135">
                    <a:pos x="T54" y="T55"/>
                  </a:cxn>
                  <a:cxn ang="T136">
                    <a:pos x="T56" y="T57"/>
                  </a:cxn>
                  <a:cxn ang="T137">
                    <a:pos x="T58" y="T59"/>
                  </a:cxn>
                  <a:cxn ang="T138">
                    <a:pos x="T60" y="T61"/>
                  </a:cxn>
                  <a:cxn ang="T139">
                    <a:pos x="T62" y="T63"/>
                  </a:cxn>
                  <a:cxn ang="T140">
                    <a:pos x="T64" y="T65"/>
                  </a:cxn>
                  <a:cxn ang="T141">
                    <a:pos x="T66" y="T67"/>
                  </a:cxn>
                  <a:cxn ang="T142">
                    <a:pos x="T68" y="T69"/>
                  </a:cxn>
                  <a:cxn ang="T143">
                    <a:pos x="T70" y="T71"/>
                  </a:cxn>
                  <a:cxn ang="T144">
                    <a:pos x="T72" y="T73"/>
                  </a:cxn>
                  <a:cxn ang="T145">
                    <a:pos x="T74" y="T75"/>
                  </a:cxn>
                  <a:cxn ang="T146">
                    <a:pos x="T76" y="T77"/>
                  </a:cxn>
                  <a:cxn ang="T147">
                    <a:pos x="T78" y="T79"/>
                  </a:cxn>
                  <a:cxn ang="T148">
                    <a:pos x="T80" y="T81"/>
                  </a:cxn>
                  <a:cxn ang="T149">
                    <a:pos x="T82" y="T83"/>
                  </a:cxn>
                  <a:cxn ang="T150">
                    <a:pos x="T84" y="T85"/>
                  </a:cxn>
                  <a:cxn ang="T151">
                    <a:pos x="T86" y="T87"/>
                  </a:cxn>
                  <a:cxn ang="T152">
                    <a:pos x="T88" y="T89"/>
                  </a:cxn>
                  <a:cxn ang="T153">
                    <a:pos x="T90" y="T91"/>
                  </a:cxn>
                  <a:cxn ang="T154">
                    <a:pos x="T92" y="T93"/>
                  </a:cxn>
                  <a:cxn ang="T155">
                    <a:pos x="T94" y="T95"/>
                  </a:cxn>
                  <a:cxn ang="T156">
                    <a:pos x="T96" y="T97"/>
                  </a:cxn>
                  <a:cxn ang="T157">
                    <a:pos x="T98" y="T99"/>
                  </a:cxn>
                  <a:cxn ang="T158">
                    <a:pos x="T100" y="T101"/>
                  </a:cxn>
                  <a:cxn ang="T159">
                    <a:pos x="T102" y="T103"/>
                  </a:cxn>
                  <a:cxn ang="T160">
                    <a:pos x="T104" y="T105"/>
                  </a:cxn>
                  <a:cxn ang="T161">
                    <a:pos x="T106" y="T107"/>
                  </a:cxn>
                </a:cxnLst>
                <a:rect l="0" t="0" r="r" b="b"/>
                <a:pathLst>
                  <a:path w="20000" h="20000">
                    <a:moveTo>
                      <a:pt x="14269" y="769"/>
                    </a:moveTo>
                    <a:lnTo>
                      <a:pt x="14269" y="2000"/>
                    </a:lnTo>
                    <a:lnTo>
                      <a:pt x="14900" y="3154"/>
                    </a:lnTo>
                    <a:lnTo>
                      <a:pt x="15129" y="4385"/>
                    </a:lnTo>
                    <a:lnTo>
                      <a:pt x="16332" y="5923"/>
                    </a:lnTo>
                    <a:lnTo>
                      <a:pt x="17249" y="5923"/>
                    </a:lnTo>
                    <a:lnTo>
                      <a:pt x="17249" y="6385"/>
                    </a:lnTo>
                    <a:lnTo>
                      <a:pt x="16332" y="6385"/>
                    </a:lnTo>
                    <a:lnTo>
                      <a:pt x="16332" y="7154"/>
                    </a:lnTo>
                    <a:lnTo>
                      <a:pt x="18166" y="8308"/>
                    </a:lnTo>
                    <a:lnTo>
                      <a:pt x="19026" y="8308"/>
                    </a:lnTo>
                    <a:lnTo>
                      <a:pt x="19599" y="9154"/>
                    </a:lnTo>
                    <a:lnTo>
                      <a:pt x="19026" y="9538"/>
                    </a:lnTo>
                    <a:lnTo>
                      <a:pt x="19943" y="11154"/>
                    </a:lnTo>
                    <a:lnTo>
                      <a:pt x="19026" y="12692"/>
                    </a:lnTo>
                    <a:lnTo>
                      <a:pt x="17593" y="13538"/>
                    </a:lnTo>
                    <a:lnTo>
                      <a:pt x="16676" y="14308"/>
                    </a:lnTo>
                    <a:lnTo>
                      <a:pt x="15759" y="14769"/>
                    </a:lnTo>
                    <a:lnTo>
                      <a:pt x="14900" y="14769"/>
                    </a:lnTo>
                    <a:lnTo>
                      <a:pt x="14269" y="14769"/>
                    </a:lnTo>
                    <a:lnTo>
                      <a:pt x="13696" y="14308"/>
                    </a:lnTo>
                    <a:lnTo>
                      <a:pt x="12779" y="14308"/>
                    </a:lnTo>
                    <a:lnTo>
                      <a:pt x="12550" y="14769"/>
                    </a:lnTo>
                    <a:lnTo>
                      <a:pt x="6590" y="14308"/>
                    </a:lnTo>
                    <a:lnTo>
                      <a:pt x="6246" y="15538"/>
                    </a:lnTo>
                    <a:lnTo>
                      <a:pt x="6590" y="17923"/>
                    </a:lnTo>
                    <a:lnTo>
                      <a:pt x="6590" y="19923"/>
                    </a:lnTo>
                    <a:lnTo>
                      <a:pt x="4814" y="17923"/>
                    </a:lnTo>
                    <a:lnTo>
                      <a:pt x="3324" y="17923"/>
                    </a:lnTo>
                    <a:lnTo>
                      <a:pt x="2693" y="19462"/>
                    </a:lnTo>
                    <a:lnTo>
                      <a:pt x="1777" y="19462"/>
                    </a:lnTo>
                    <a:lnTo>
                      <a:pt x="917" y="17538"/>
                    </a:lnTo>
                    <a:lnTo>
                      <a:pt x="0" y="16769"/>
                    </a:lnTo>
                    <a:lnTo>
                      <a:pt x="0" y="15846"/>
                    </a:lnTo>
                    <a:lnTo>
                      <a:pt x="0" y="14769"/>
                    </a:lnTo>
                    <a:lnTo>
                      <a:pt x="344" y="13538"/>
                    </a:lnTo>
                    <a:lnTo>
                      <a:pt x="0" y="11538"/>
                    </a:lnTo>
                    <a:lnTo>
                      <a:pt x="1203" y="11154"/>
                    </a:lnTo>
                    <a:lnTo>
                      <a:pt x="1777" y="11154"/>
                    </a:lnTo>
                    <a:lnTo>
                      <a:pt x="2693" y="9538"/>
                    </a:lnTo>
                    <a:lnTo>
                      <a:pt x="2693" y="8308"/>
                    </a:lnTo>
                    <a:lnTo>
                      <a:pt x="3324" y="8308"/>
                    </a:lnTo>
                    <a:lnTo>
                      <a:pt x="2693" y="6385"/>
                    </a:lnTo>
                    <a:lnTo>
                      <a:pt x="3897" y="5923"/>
                    </a:lnTo>
                    <a:lnTo>
                      <a:pt x="4814" y="7154"/>
                    </a:lnTo>
                    <a:lnTo>
                      <a:pt x="5673" y="6385"/>
                    </a:lnTo>
                    <a:lnTo>
                      <a:pt x="5043" y="5154"/>
                    </a:lnTo>
                    <a:lnTo>
                      <a:pt x="6246" y="5154"/>
                    </a:lnTo>
                    <a:lnTo>
                      <a:pt x="6590" y="4385"/>
                    </a:lnTo>
                    <a:lnTo>
                      <a:pt x="8653" y="3154"/>
                    </a:lnTo>
                    <a:lnTo>
                      <a:pt x="8940" y="1231"/>
                    </a:lnTo>
                    <a:lnTo>
                      <a:pt x="11289" y="1231"/>
                    </a:lnTo>
                    <a:lnTo>
                      <a:pt x="11862" y="0"/>
                    </a:lnTo>
                    <a:lnTo>
                      <a:pt x="14269" y="769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53" name="Burundi">
                <a:extLst>
                  <a:ext uri="{FF2B5EF4-FFF2-40B4-BE49-F238E27FC236}">
                    <a16:creationId xmlns:a16="http://schemas.microsoft.com/office/drawing/2014/main" id="{3BDEFD6D-0A11-4A61-A6D0-38866949A3AD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500059" y="4128732"/>
                <a:ext cx="157598" cy="177804"/>
              </a:xfrm>
              <a:custGeom>
                <a:avLst/>
                <a:gdLst>
                  <a:gd name="T0" fmla="*/ 0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0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0 w 20000"/>
                  <a:gd name="T37" fmla="*/ 2147483647 h 20000"/>
                  <a:gd name="T38" fmla="*/ 0 60000 65536"/>
                  <a:gd name="T39" fmla="*/ 0 60000 65536"/>
                  <a:gd name="T40" fmla="*/ 0 60000 65536"/>
                  <a:gd name="T41" fmla="*/ 0 60000 65536"/>
                  <a:gd name="T42" fmla="*/ 0 60000 65536"/>
                  <a:gd name="T43" fmla="*/ 0 60000 65536"/>
                  <a:gd name="T44" fmla="*/ 0 60000 65536"/>
                  <a:gd name="T45" fmla="*/ 0 60000 65536"/>
                  <a:gd name="T46" fmla="*/ 0 60000 65536"/>
                  <a:gd name="T47" fmla="*/ 0 60000 65536"/>
                  <a:gd name="T48" fmla="*/ 0 60000 65536"/>
                  <a:gd name="T49" fmla="*/ 0 60000 65536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</a:gdLst>
                <a:ahLst/>
                <a:cxnLst>
                  <a:cxn ang="T38">
                    <a:pos x="T0" y="T1"/>
                  </a:cxn>
                  <a:cxn ang="T39">
                    <a:pos x="T2" y="T3"/>
                  </a:cxn>
                  <a:cxn ang="T40">
                    <a:pos x="T4" y="T5"/>
                  </a:cxn>
                  <a:cxn ang="T41">
                    <a:pos x="T6" y="T7"/>
                  </a:cxn>
                  <a:cxn ang="T42">
                    <a:pos x="T8" y="T9"/>
                  </a:cxn>
                  <a:cxn ang="T43">
                    <a:pos x="T10" y="T11"/>
                  </a:cxn>
                  <a:cxn ang="T44">
                    <a:pos x="T12" y="T13"/>
                  </a:cxn>
                  <a:cxn ang="T45">
                    <a:pos x="T14" y="T15"/>
                  </a:cxn>
                  <a:cxn ang="T46">
                    <a:pos x="T16" y="T17"/>
                  </a:cxn>
                  <a:cxn ang="T47">
                    <a:pos x="T18" y="T19"/>
                  </a:cxn>
                  <a:cxn ang="T48">
                    <a:pos x="T20" y="T21"/>
                  </a:cxn>
                  <a:cxn ang="T49">
                    <a:pos x="T22" y="T23"/>
                  </a:cxn>
                  <a:cxn ang="T50">
                    <a:pos x="T24" y="T25"/>
                  </a:cxn>
                  <a:cxn ang="T51">
                    <a:pos x="T26" y="T27"/>
                  </a:cxn>
                  <a:cxn ang="T52">
                    <a:pos x="T28" y="T29"/>
                  </a:cxn>
                  <a:cxn ang="T53">
                    <a:pos x="T30" y="T31"/>
                  </a:cxn>
                  <a:cxn ang="T54">
                    <a:pos x="T32" y="T33"/>
                  </a:cxn>
                  <a:cxn ang="T55">
                    <a:pos x="T34" y="T35"/>
                  </a:cxn>
                  <a:cxn ang="T56">
                    <a:pos x="T36" y="T37"/>
                  </a:cxn>
                </a:cxnLst>
                <a:rect l="0" t="0" r="r" b="b"/>
                <a:pathLst>
                  <a:path w="20000" h="20000">
                    <a:moveTo>
                      <a:pt x="0" y="3200"/>
                    </a:moveTo>
                    <a:lnTo>
                      <a:pt x="5474" y="2200"/>
                    </a:lnTo>
                    <a:lnTo>
                      <a:pt x="5474" y="5400"/>
                    </a:lnTo>
                    <a:lnTo>
                      <a:pt x="8632" y="3200"/>
                    </a:lnTo>
                    <a:lnTo>
                      <a:pt x="10737" y="2200"/>
                    </a:lnTo>
                    <a:lnTo>
                      <a:pt x="14105" y="0"/>
                    </a:lnTo>
                    <a:lnTo>
                      <a:pt x="16421" y="3200"/>
                    </a:lnTo>
                    <a:lnTo>
                      <a:pt x="16421" y="5400"/>
                    </a:lnTo>
                    <a:lnTo>
                      <a:pt x="19789" y="6200"/>
                    </a:lnTo>
                    <a:lnTo>
                      <a:pt x="19789" y="10400"/>
                    </a:lnTo>
                    <a:lnTo>
                      <a:pt x="16421" y="13600"/>
                    </a:lnTo>
                    <a:lnTo>
                      <a:pt x="10737" y="18600"/>
                    </a:lnTo>
                    <a:lnTo>
                      <a:pt x="5474" y="19800"/>
                    </a:lnTo>
                    <a:lnTo>
                      <a:pt x="5474" y="18600"/>
                    </a:lnTo>
                    <a:lnTo>
                      <a:pt x="4421" y="13600"/>
                    </a:lnTo>
                    <a:lnTo>
                      <a:pt x="4421" y="10400"/>
                    </a:lnTo>
                    <a:lnTo>
                      <a:pt x="4421" y="8200"/>
                    </a:lnTo>
                    <a:lnTo>
                      <a:pt x="2105" y="6200"/>
                    </a:lnTo>
                    <a:lnTo>
                      <a:pt x="0" y="3200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54" name="RCI">
                <a:extLst>
                  <a:ext uri="{FF2B5EF4-FFF2-40B4-BE49-F238E27FC236}">
                    <a16:creationId xmlns:a16="http://schemas.microsoft.com/office/drawing/2014/main" id="{6C83590B-8D35-4224-9055-CCFE3B936AE3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756219" y="3082117"/>
                <a:ext cx="428346" cy="509165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0 h 20000"/>
                  <a:gd name="T14" fmla="*/ 2147483647 w 20000"/>
                  <a:gd name="T15" fmla="*/ 0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0 w 20000"/>
                  <a:gd name="T81" fmla="*/ 2147483647 h 20000"/>
                  <a:gd name="T82" fmla="*/ 0 w 20000"/>
                  <a:gd name="T83" fmla="*/ 2147483647 h 20000"/>
                  <a:gd name="T84" fmla="*/ 0 w 20000"/>
                  <a:gd name="T85" fmla="*/ 2147483647 h 20000"/>
                  <a:gd name="T86" fmla="*/ 0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2147483647 w 20000"/>
                  <a:gd name="T107" fmla="*/ 2147483647 h 20000"/>
                  <a:gd name="T108" fmla="*/ 2147483647 w 20000"/>
                  <a:gd name="T109" fmla="*/ 2147483647 h 20000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</a:gdLst>
                <a:ahLst/>
                <a:cxnLst>
                  <a:cxn ang="T110">
                    <a:pos x="T0" y="T1"/>
                  </a:cxn>
                  <a:cxn ang="T111">
                    <a:pos x="T2" y="T3"/>
                  </a:cxn>
                  <a:cxn ang="T112">
                    <a:pos x="T4" y="T5"/>
                  </a:cxn>
                  <a:cxn ang="T113">
                    <a:pos x="T6" y="T7"/>
                  </a:cxn>
                  <a:cxn ang="T114">
                    <a:pos x="T8" y="T9"/>
                  </a:cxn>
                  <a:cxn ang="T115">
                    <a:pos x="T10" y="T11"/>
                  </a:cxn>
                  <a:cxn ang="T116">
                    <a:pos x="T12" y="T13"/>
                  </a:cxn>
                  <a:cxn ang="T117">
                    <a:pos x="T14" y="T15"/>
                  </a:cxn>
                  <a:cxn ang="T118">
                    <a:pos x="T16" y="T17"/>
                  </a:cxn>
                  <a:cxn ang="T119">
                    <a:pos x="T18" y="T19"/>
                  </a:cxn>
                  <a:cxn ang="T120">
                    <a:pos x="T20" y="T21"/>
                  </a:cxn>
                  <a:cxn ang="T121">
                    <a:pos x="T22" y="T23"/>
                  </a:cxn>
                  <a:cxn ang="T122">
                    <a:pos x="T24" y="T25"/>
                  </a:cxn>
                  <a:cxn ang="T123">
                    <a:pos x="T26" y="T27"/>
                  </a:cxn>
                  <a:cxn ang="T124">
                    <a:pos x="T28" y="T29"/>
                  </a:cxn>
                  <a:cxn ang="T125">
                    <a:pos x="T30" y="T31"/>
                  </a:cxn>
                  <a:cxn ang="T126">
                    <a:pos x="T32" y="T33"/>
                  </a:cxn>
                  <a:cxn ang="T127">
                    <a:pos x="T34" y="T35"/>
                  </a:cxn>
                  <a:cxn ang="T128">
                    <a:pos x="T36" y="T37"/>
                  </a:cxn>
                  <a:cxn ang="T129">
                    <a:pos x="T38" y="T39"/>
                  </a:cxn>
                  <a:cxn ang="T130">
                    <a:pos x="T40" y="T41"/>
                  </a:cxn>
                  <a:cxn ang="T131">
                    <a:pos x="T42" y="T43"/>
                  </a:cxn>
                  <a:cxn ang="T132">
                    <a:pos x="T44" y="T45"/>
                  </a:cxn>
                  <a:cxn ang="T133">
                    <a:pos x="T46" y="T47"/>
                  </a:cxn>
                  <a:cxn ang="T134">
                    <a:pos x="T48" y="T49"/>
                  </a:cxn>
                  <a:cxn ang="T135">
                    <a:pos x="T50" y="T51"/>
                  </a:cxn>
                  <a:cxn ang="T136">
                    <a:pos x="T52" y="T53"/>
                  </a:cxn>
                  <a:cxn ang="T137">
                    <a:pos x="T54" y="T55"/>
                  </a:cxn>
                  <a:cxn ang="T138">
                    <a:pos x="T56" y="T57"/>
                  </a:cxn>
                  <a:cxn ang="T139">
                    <a:pos x="T58" y="T59"/>
                  </a:cxn>
                  <a:cxn ang="T140">
                    <a:pos x="T60" y="T61"/>
                  </a:cxn>
                  <a:cxn ang="T141">
                    <a:pos x="T62" y="T63"/>
                  </a:cxn>
                  <a:cxn ang="T142">
                    <a:pos x="T64" y="T65"/>
                  </a:cxn>
                  <a:cxn ang="T143">
                    <a:pos x="T66" y="T67"/>
                  </a:cxn>
                  <a:cxn ang="T144">
                    <a:pos x="T68" y="T69"/>
                  </a:cxn>
                  <a:cxn ang="T145">
                    <a:pos x="T70" y="T71"/>
                  </a:cxn>
                  <a:cxn ang="T146">
                    <a:pos x="T72" y="T73"/>
                  </a:cxn>
                  <a:cxn ang="T147">
                    <a:pos x="T74" y="T75"/>
                  </a:cxn>
                  <a:cxn ang="T148">
                    <a:pos x="T76" y="T77"/>
                  </a:cxn>
                  <a:cxn ang="T149">
                    <a:pos x="T78" y="T79"/>
                  </a:cxn>
                  <a:cxn ang="T150">
                    <a:pos x="T80" y="T81"/>
                  </a:cxn>
                  <a:cxn ang="T151">
                    <a:pos x="T82" y="T83"/>
                  </a:cxn>
                  <a:cxn ang="T152">
                    <a:pos x="T84" y="T85"/>
                  </a:cxn>
                  <a:cxn ang="T153">
                    <a:pos x="T86" y="T87"/>
                  </a:cxn>
                  <a:cxn ang="T154">
                    <a:pos x="T88" y="T89"/>
                  </a:cxn>
                  <a:cxn ang="T155">
                    <a:pos x="T90" y="T91"/>
                  </a:cxn>
                  <a:cxn ang="T156">
                    <a:pos x="T92" y="T93"/>
                  </a:cxn>
                  <a:cxn ang="T157">
                    <a:pos x="T94" y="T95"/>
                  </a:cxn>
                  <a:cxn ang="T158">
                    <a:pos x="T96" y="T97"/>
                  </a:cxn>
                  <a:cxn ang="T159">
                    <a:pos x="T98" y="T99"/>
                  </a:cxn>
                  <a:cxn ang="T160">
                    <a:pos x="T100" y="T101"/>
                  </a:cxn>
                  <a:cxn ang="T161">
                    <a:pos x="T102" y="T103"/>
                  </a:cxn>
                  <a:cxn ang="T162">
                    <a:pos x="T104" y="T105"/>
                  </a:cxn>
                  <a:cxn ang="T163">
                    <a:pos x="T106" y="T107"/>
                  </a:cxn>
                  <a:cxn ang="T164">
                    <a:pos x="T108" y="T109"/>
                  </a:cxn>
                </a:cxnLst>
                <a:rect l="0" t="0" r="r" b="b"/>
                <a:pathLst>
                  <a:path w="20000" h="20000">
                    <a:moveTo>
                      <a:pt x="2000" y="1825"/>
                    </a:moveTo>
                    <a:lnTo>
                      <a:pt x="3154" y="281"/>
                    </a:lnTo>
                    <a:lnTo>
                      <a:pt x="3538" y="1123"/>
                    </a:lnTo>
                    <a:lnTo>
                      <a:pt x="5154" y="1825"/>
                    </a:lnTo>
                    <a:lnTo>
                      <a:pt x="5154" y="1123"/>
                    </a:lnTo>
                    <a:lnTo>
                      <a:pt x="5615" y="281"/>
                    </a:lnTo>
                    <a:lnTo>
                      <a:pt x="6385" y="0"/>
                    </a:lnTo>
                    <a:lnTo>
                      <a:pt x="7154" y="0"/>
                    </a:lnTo>
                    <a:lnTo>
                      <a:pt x="7538" y="1123"/>
                    </a:lnTo>
                    <a:lnTo>
                      <a:pt x="8769" y="1123"/>
                    </a:lnTo>
                    <a:lnTo>
                      <a:pt x="10308" y="281"/>
                    </a:lnTo>
                    <a:lnTo>
                      <a:pt x="10308" y="1123"/>
                    </a:lnTo>
                    <a:lnTo>
                      <a:pt x="11538" y="1825"/>
                    </a:lnTo>
                    <a:lnTo>
                      <a:pt x="12692" y="3579"/>
                    </a:lnTo>
                    <a:lnTo>
                      <a:pt x="13923" y="3579"/>
                    </a:lnTo>
                    <a:lnTo>
                      <a:pt x="14769" y="2175"/>
                    </a:lnTo>
                    <a:lnTo>
                      <a:pt x="16769" y="2175"/>
                    </a:lnTo>
                    <a:lnTo>
                      <a:pt x="19154" y="4000"/>
                    </a:lnTo>
                    <a:lnTo>
                      <a:pt x="19154" y="4702"/>
                    </a:lnTo>
                    <a:lnTo>
                      <a:pt x="19923" y="6877"/>
                    </a:lnTo>
                    <a:lnTo>
                      <a:pt x="19923" y="8000"/>
                    </a:lnTo>
                    <a:lnTo>
                      <a:pt x="18692" y="8702"/>
                    </a:lnTo>
                    <a:lnTo>
                      <a:pt x="18692" y="10456"/>
                    </a:lnTo>
                    <a:lnTo>
                      <a:pt x="17077" y="12351"/>
                    </a:lnTo>
                    <a:lnTo>
                      <a:pt x="18692" y="15228"/>
                    </a:lnTo>
                    <a:lnTo>
                      <a:pt x="19154" y="17053"/>
                    </a:lnTo>
                    <a:lnTo>
                      <a:pt x="19154" y="18105"/>
                    </a:lnTo>
                    <a:lnTo>
                      <a:pt x="17923" y="17404"/>
                    </a:lnTo>
                    <a:lnTo>
                      <a:pt x="17923" y="16351"/>
                    </a:lnTo>
                    <a:lnTo>
                      <a:pt x="17077" y="17404"/>
                    </a:lnTo>
                    <a:lnTo>
                      <a:pt x="15538" y="17053"/>
                    </a:lnTo>
                    <a:lnTo>
                      <a:pt x="13923" y="17404"/>
                    </a:lnTo>
                    <a:lnTo>
                      <a:pt x="10308" y="17404"/>
                    </a:lnTo>
                    <a:lnTo>
                      <a:pt x="7154" y="18105"/>
                    </a:lnTo>
                    <a:lnTo>
                      <a:pt x="3154" y="19930"/>
                    </a:lnTo>
                    <a:lnTo>
                      <a:pt x="2385" y="17404"/>
                    </a:lnTo>
                    <a:lnTo>
                      <a:pt x="3154" y="15228"/>
                    </a:lnTo>
                    <a:lnTo>
                      <a:pt x="2385" y="14456"/>
                    </a:lnTo>
                    <a:lnTo>
                      <a:pt x="2000" y="14175"/>
                    </a:lnTo>
                    <a:lnTo>
                      <a:pt x="308" y="14175"/>
                    </a:lnTo>
                    <a:lnTo>
                      <a:pt x="0" y="12632"/>
                    </a:lnTo>
                    <a:lnTo>
                      <a:pt x="0" y="12351"/>
                    </a:lnTo>
                    <a:lnTo>
                      <a:pt x="0" y="11228"/>
                    </a:lnTo>
                    <a:lnTo>
                      <a:pt x="0" y="9754"/>
                    </a:lnTo>
                    <a:lnTo>
                      <a:pt x="308" y="9754"/>
                    </a:lnTo>
                    <a:lnTo>
                      <a:pt x="1231" y="8000"/>
                    </a:lnTo>
                    <a:lnTo>
                      <a:pt x="308" y="7579"/>
                    </a:lnTo>
                    <a:lnTo>
                      <a:pt x="1231" y="6877"/>
                    </a:lnTo>
                    <a:lnTo>
                      <a:pt x="2385" y="6877"/>
                    </a:lnTo>
                    <a:lnTo>
                      <a:pt x="2000" y="5754"/>
                    </a:lnTo>
                    <a:lnTo>
                      <a:pt x="2000" y="5053"/>
                    </a:lnTo>
                    <a:lnTo>
                      <a:pt x="2000" y="4000"/>
                    </a:lnTo>
                    <a:lnTo>
                      <a:pt x="1231" y="3579"/>
                    </a:lnTo>
                    <a:lnTo>
                      <a:pt x="1231" y="2175"/>
                    </a:lnTo>
                    <a:lnTo>
                      <a:pt x="2000" y="1825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55" name="Gabon">
                <a:extLst>
                  <a:ext uri="{FF2B5EF4-FFF2-40B4-BE49-F238E27FC236}">
                    <a16:creationId xmlns:a16="http://schemas.microsoft.com/office/drawing/2014/main" id="{5EC39711-ADFB-4212-B1BB-288638B2CC95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021054" y="3756961"/>
                <a:ext cx="436428" cy="493001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0 h 20000"/>
                  <a:gd name="T4" fmla="*/ 2147483647 w 20000"/>
                  <a:gd name="T5" fmla="*/ 0 h 20000"/>
                  <a:gd name="T6" fmla="*/ 2147483647 w 20000"/>
                  <a:gd name="T7" fmla="*/ 0 h 20000"/>
                  <a:gd name="T8" fmla="*/ 2147483647 w 20000"/>
                  <a:gd name="T9" fmla="*/ 0 h 20000"/>
                  <a:gd name="T10" fmla="*/ 2147483647 w 20000"/>
                  <a:gd name="T11" fmla="*/ 0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0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2147483647 w 20000"/>
                  <a:gd name="T107" fmla="*/ 2147483647 h 20000"/>
                  <a:gd name="T108" fmla="*/ 2147483647 w 20000"/>
                  <a:gd name="T109" fmla="*/ 2147483647 h 20000"/>
                  <a:gd name="T110" fmla="*/ 2147483647 w 20000"/>
                  <a:gd name="T111" fmla="*/ 2147483647 h 20000"/>
                  <a:gd name="T112" fmla="*/ 2147483647 w 20000"/>
                  <a:gd name="T113" fmla="*/ 2147483647 h 20000"/>
                  <a:gd name="T114" fmla="*/ 2147483647 w 20000"/>
                  <a:gd name="T115" fmla="*/ 2147483647 h 20000"/>
                  <a:gd name="T116" fmla="*/ 2147483647 w 20000"/>
                  <a:gd name="T117" fmla="*/ 2147483647 h 20000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</a:gdLst>
                <a:ahLst/>
                <a:cxnLst>
                  <a:cxn ang="T118">
                    <a:pos x="T0" y="T1"/>
                  </a:cxn>
                  <a:cxn ang="T119">
                    <a:pos x="T2" y="T3"/>
                  </a:cxn>
                  <a:cxn ang="T120">
                    <a:pos x="T4" y="T5"/>
                  </a:cxn>
                  <a:cxn ang="T121">
                    <a:pos x="T6" y="T7"/>
                  </a:cxn>
                  <a:cxn ang="T122">
                    <a:pos x="T8" y="T9"/>
                  </a:cxn>
                  <a:cxn ang="T123">
                    <a:pos x="T10" y="T11"/>
                  </a:cxn>
                  <a:cxn ang="T124">
                    <a:pos x="T12" y="T13"/>
                  </a:cxn>
                  <a:cxn ang="T125">
                    <a:pos x="T14" y="T15"/>
                  </a:cxn>
                  <a:cxn ang="T126">
                    <a:pos x="T16" y="T17"/>
                  </a:cxn>
                  <a:cxn ang="T127">
                    <a:pos x="T18" y="T19"/>
                  </a:cxn>
                  <a:cxn ang="T128">
                    <a:pos x="T20" y="T21"/>
                  </a:cxn>
                  <a:cxn ang="T129">
                    <a:pos x="T22" y="T23"/>
                  </a:cxn>
                  <a:cxn ang="T130">
                    <a:pos x="T24" y="T25"/>
                  </a:cxn>
                  <a:cxn ang="T131">
                    <a:pos x="T26" y="T27"/>
                  </a:cxn>
                  <a:cxn ang="T132">
                    <a:pos x="T28" y="T29"/>
                  </a:cxn>
                  <a:cxn ang="T133">
                    <a:pos x="T30" y="T31"/>
                  </a:cxn>
                  <a:cxn ang="T134">
                    <a:pos x="T32" y="T33"/>
                  </a:cxn>
                  <a:cxn ang="T135">
                    <a:pos x="T34" y="T35"/>
                  </a:cxn>
                  <a:cxn ang="T136">
                    <a:pos x="T36" y="T37"/>
                  </a:cxn>
                  <a:cxn ang="T137">
                    <a:pos x="T38" y="T39"/>
                  </a:cxn>
                  <a:cxn ang="T138">
                    <a:pos x="T40" y="T41"/>
                  </a:cxn>
                  <a:cxn ang="T139">
                    <a:pos x="T42" y="T43"/>
                  </a:cxn>
                  <a:cxn ang="T140">
                    <a:pos x="T44" y="T45"/>
                  </a:cxn>
                  <a:cxn ang="T141">
                    <a:pos x="T46" y="T47"/>
                  </a:cxn>
                  <a:cxn ang="T142">
                    <a:pos x="T48" y="T49"/>
                  </a:cxn>
                  <a:cxn ang="T143">
                    <a:pos x="T50" y="T51"/>
                  </a:cxn>
                  <a:cxn ang="T144">
                    <a:pos x="T52" y="T53"/>
                  </a:cxn>
                  <a:cxn ang="T145">
                    <a:pos x="T54" y="T55"/>
                  </a:cxn>
                  <a:cxn ang="T146">
                    <a:pos x="T56" y="T57"/>
                  </a:cxn>
                  <a:cxn ang="T147">
                    <a:pos x="T58" y="T59"/>
                  </a:cxn>
                  <a:cxn ang="T148">
                    <a:pos x="T60" y="T61"/>
                  </a:cxn>
                  <a:cxn ang="T149">
                    <a:pos x="T62" y="T63"/>
                  </a:cxn>
                  <a:cxn ang="T150">
                    <a:pos x="T64" y="T65"/>
                  </a:cxn>
                  <a:cxn ang="T151">
                    <a:pos x="T66" y="T67"/>
                  </a:cxn>
                  <a:cxn ang="T152">
                    <a:pos x="T68" y="T69"/>
                  </a:cxn>
                  <a:cxn ang="T153">
                    <a:pos x="T70" y="T71"/>
                  </a:cxn>
                  <a:cxn ang="T154">
                    <a:pos x="T72" y="T73"/>
                  </a:cxn>
                  <a:cxn ang="T155">
                    <a:pos x="T74" y="T75"/>
                  </a:cxn>
                  <a:cxn ang="T156">
                    <a:pos x="T76" y="T77"/>
                  </a:cxn>
                  <a:cxn ang="T157">
                    <a:pos x="T78" y="T79"/>
                  </a:cxn>
                  <a:cxn ang="T158">
                    <a:pos x="T80" y="T81"/>
                  </a:cxn>
                  <a:cxn ang="T159">
                    <a:pos x="T82" y="T83"/>
                  </a:cxn>
                  <a:cxn ang="T160">
                    <a:pos x="T84" y="T85"/>
                  </a:cxn>
                  <a:cxn ang="T161">
                    <a:pos x="T86" y="T87"/>
                  </a:cxn>
                  <a:cxn ang="T162">
                    <a:pos x="T88" y="T89"/>
                  </a:cxn>
                  <a:cxn ang="T163">
                    <a:pos x="T90" y="T91"/>
                  </a:cxn>
                  <a:cxn ang="T164">
                    <a:pos x="T92" y="T93"/>
                  </a:cxn>
                  <a:cxn ang="T165">
                    <a:pos x="T94" y="T95"/>
                  </a:cxn>
                  <a:cxn ang="T166">
                    <a:pos x="T96" y="T97"/>
                  </a:cxn>
                  <a:cxn ang="T167">
                    <a:pos x="T98" y="T99"/>
                  </a:cxn>
                  <a:cxn ang="T168">
                    <a:pos x="T100" y="T101"/>
                  </a:cxn>
                  <a:cxn ang="T169">
                    <a:pos x="T102" y="T103"/>
                  </a:cxn>
                  <a:cxn ang="T170">
                    <a:pos x="T104" y="T105"/>
                  </a:cxn>
                  <a:cxn ang="T171">
                    <a:pos x="T106" y="T107"/>
                  </a:cxn>
                  <a:cxn ang="T172">
                    <a:pos x="T108" y="T109"/>
                  </a:cxn>
                  <a:cxn ang="T173">
                    <a:pos x="T110" y="T111"/>
                  </a:cxn>
                  <a:cxn ang="T174">
                    <a:pos x="T112" y="T113"/>
                  </a:cxn>
                  <a:cxn ang="T175">
                    <a:pos x="T114" y="T115"/>
                  </a:cxn>
                  <a:cxn ang="T176">
                    <a:pos x="T116" y="T117"/>
                  </a:cxn>
                </a:cxnLst>
                <a:rect l="0" t="0" r="r" b="b"/>
                <a:pathLst>
                  <a:path w="20000" h="20000">
                    <a:moveTo>
                      <a:pt x="8981" y="291"/>
                    </a:moveTo>
                    <a:lnTo>
                      <a:pt x="8981" y="0"/>
                    </a:lnTo>
                    <a:lnTo>
                      <a:pt x="11774" y="0"/>
                    </a:lnTo>
                    <a:lnTo>
                      <a:pt x="14113" y="0"/>
                    </a:lnTo>
                    <a:lnTo>
                      <a:pt x="15245" y="0"/>
                    </a:lnTo>
                    <a:lnTo>
                      <a:pt x="16075" y="0"/>
                    </a:lnTo>
                    <a:lnTo>
                      <a:pt x="15245" y="1164"/>
                    </a:lnTo>
                    <a:lnTo>
                      <a:pt x="15245" y="3345"/>
                    </a:lnTo>
                    <a:lnTo>
                      <a:pt x="16377" y="2982"/>
                    </a:lnTo>
                    <a:lnTo>
                      <a:pt x="17962" y="2982"/>
                    </a:lnTo>
                    <a:lnTo>
                      <a:pt x="18415" y="3345"/>
                    </a:lnTo>
                    <a:lnTo>
                      <a:pt x="19170" y="4436"/>
                    </a:lnTo>
                    <a:lnTo>
                      <a:pt x="18415" y="5236"/>
                    </a:lnTo>
                    <a:lnTo>
                      <a:pt x="17962" y="5964"/>
                    </a:lnTo>
                    <a:lnTo>
                      <a:pt x="17962" y="7855"/>
                    </a:lnTo>
                    <a:lnTo>
                      <a:pt x="19925" y="9018"/>
                    </a:lnTo>
                    <a:lnTo>
                      <a:pt x="19925" y="12000"/>
                    </a:lnTo>
                    <a:lnTo>
                      <a:pt x="19170" y="13091"/>
                    </a:lnTo>
                    <a:lnTo>
                      <a:pt x="18415" y="14255"/>
                    </a:lnTo>
                    <a:lnTo>
                      <a:pt x="18415" y="15782"/>
                    </a:lnTo>
                    <a:lnTo>
                      <a:pt x="17962" y="15782"/>
                    </a:lnTo>
                    <a:lnTo>
                      <a:pt x="17208" y="14255"/>
                    </a:lnTo>
                    <a:lnTo>
                      <a:pt x="15245" y="14982"/>
                    </a:lnTo>
                    <a:lnTo>
                      <a:pt x="12906" y="13091"/>
                    </a:lnTo>
                    <a:lnTo>
                      <a:pt x="12075" y="14982"/>
                    </a:lnTo>
                    <a:lnTo>
                      <a:pt x="10943" y="14982"/>
                    </a:lnTo>
                    <a:lnTo>
                      <a:pt x="10189" y="14255"/>
                    </a:lnTo>
                    <a:lnTo>
                      <a:pt x="9736" y="16145"/>
                    </a:lnTo>
                    <a:lnTo>
                      <a:pt x="10943" y="16945"/>
                    </a:lnTo>
                    <a:lnTo>
                      <a:pt x="10943" y="19127"/>
                    </a:lnTo>
                    <a:lnTo>
                      <a:pt x="10189" y="19127"/>
                    </a:lnTo>
                    <a:lnTo>
                      <a:pt x="9736" y="18764"/>
                    </a:lnTo>
                    <a:lnTo>
                      <a:pt x="8981" y="19127"/>
                    </a:lnTo>
                    <a:lnTo>
                      <a:pt x="7849" y="19927"/>
                    </a:lnTo>
                    <a:lnTo>
                      <a:pt x="4679" y="16945"/>
                    </a:lnTo>
                    <a:lnTo>
                      <a:pt x="3547" y="15782"/>
                    </a:lnTo>
                    <a:lnTo>
                      <a:pt x="4679" y="16145"/>
                    </a:lnTo>
                    <a:lnTo>
                      <a:pt x="4679" y="15782"/>
                    </a:lnTo>
                    <a:lnTo>
                      <a:pt x="2792" y="14982"/>
                    </a:lnTo>
                    <a:lnTo>
                      <a:pt x="1962" y="13818"/>
                    </a:lnTo>
                    <a:lnTo>
                      <a:pt x="2792" y="13818"/>
                    </a:lnTo>
                    <a:lnTo>
                      <a:pt x="1962" y="13091"/>
                    </a:lnTo>
                    <a:lnTo>
                      <a:pt x="2792" y="12364"/>
                    </a:lnTo>
                    <a:lnTo>
                      <a:pt x="1962" y="12000"/>
                    </a:lnTo>
                    <a:lnTo>
                      <a:pt x="1585" y="12364"/>
                    </a:lnTo>
                    <a:lnTo>
                      <a:pt x="830" y="10836"/>
                    </a:lnTo>
                    <a:lnTo>
                      <a:pt x="0" y="9382"/>
                    </a:lnTo>
                    <a:lnTo>
                      <a:pt x="1585" y="9382"/>
                    </a:lnTo>
                    <a:lnTo>
                      <a:pt x="1962" y="7127"/>
                    </a:lnTo>
                    <a:lnTo>
                      <a:pt x="2792" y="7855"/>
                    </a:lnTo>
                    <a:lnTo>
                      <a:pt x="3925" y="7127"/>
                    </a:lnTo>
                    <a:lnTo>
                      <a:pt x="1962" y="6400"/>
                    </a:lnTo>
                    <a:lnTo>
                      <a:pt x="1962" y="5236"/>
                    </a:lnTo>
                    <a:lnTo>
                      <a:pt x="2792" y="5236"/>
                    </a:lnTo>
                    <a:lnTo>
                      <a:pt x="2792" y="4145"/>
                    </a:lnTo>
                    <a:lnTo>
                      <a:pt x="5132" y="4145"/>
                    </a:lnTo>
                    <a:lnTo>
                      <a:pt x="7094" y="4145"/>
                    </a:lnTo>
                    <a:lnTo>
                      <a:pt x="8981" y="4145"/>
                    </a:lnTo>
                    <a:lnTo>
                      <a:pt x="8981" y="291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56" name="Gambie">
                <a:extLst>
                  <a:ext uri="{FF2B5EF4-FFF2-40B4-BE49-F238E27FC236}">
                    <a16:creationId xmlns:a16="http://schemas.microsoft.com/office/drawing/2014/main" id="{27DFC9CE-5223-4061-AA6A-85BD71BF8183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33905" y="2827546"/>
                <a:ext cx="242460" cy="64656"/>
              </a:xfrm>
              <a:custGeom>
                <a:avLst/>
                <a:gdLst>
                  <a:gd name="T0" fmla="*/ 2147483647 w 20000"/>
                  <a:gd name="T1" fmla="*/ 1675168 h 20000"/>
                  <a:gd name="T2" fmla="*/ 2147483647 w 20000"/>
                  <a:gd name="T3" fmla="*/ 0 h 20000"/>
                  <a:gd name="T4" fmla="*/ 2147483647 w 20000"/>
                  <a:gd name="T5" fmla="*/ 0 h 20000"/>
                  <a:gd name="T6" fmla="*/ 2147483647 w 20000"/>
                  <a:gd name="T7" fmla="*/ 1675168 h 20000"/>
                  <a:gd name="T8" fmla="*/ 2147483647 w 20000"/>
                  <a:gd name="T9" fmla="*/ 1675168 h 20000"/>
                  <a:gd name="T10" fmla="*/ 2147483647 w 20000"/>
                  <a:gd name="T11" fmla="*/ 4356075 h 20000"/>
                  <a:gd name="T12" fmla="*/ 2147483647 w 20000"/>
                  <a:gd name="T13" fmla="*/ 1675168 h 20000"/>
                  <a:gd name="T14" fmla="*/ 2147483647 w 20000"/>
                  <a:gd name="T15" fmla="*/ 3350768 h 20000"/>
                  <a:gd name="T16" fmla="*/ 2147483647 w 20000"/>
                  <a:gd name="T17" fmla="*/ 3350768 h 20000"/>
                  <a:gd name="T18" fmla="*/ 2147483647 w 20000"/>
                  <a:gd name="T19" fmla="*/ 4356075 h 20000"/>
                  <a:gd name="T20" fmla="*/ 0 w 20000"/>
                  <a:gd name="T21" fmla="*/ 6031320 h 20000"/>
                  <a:gd name="T22" fmla="*/ 0 w 20000"/>
                  <a:gd name="T23" fmla="*/ 4356075 h 20000"/>
                  <a:gd name="T24" fmla="*/ 2147483647 w 20000"/>
                  <a:gd name="T25" fmla="*/ 3350768 h 20000"/>
                  <a:gd name="T26" fmla="*/ 2147483647 w 20000"/>
                  <a:gd name="T27" fmla="*/ 1675168 h 20000"/>
                  <a:gd name="T28" fmla="*/ 0 60000 65536"/>
                  <a:gd name="T29" fmla="*/ 0 60000 65536"/>
                  <a:gd name="T30" fmla="*/ 0 60000 65536"/>
                  <a:gd name="T31" fmla="*/ 0 60000 65536"/>
                  <a:gd name="T32" fmla="*/ 0 60000 65536"/>
                  <a:gd name="T33" fmla="*/ 0 60000 65536"/>
                  <a:gd name="T34" fmla="*/ 0 60000 65536"/>
                  <a:gd name="T35" fmla="*/ 0 60000 65536"/>
                  <a:gd name="T36" fmla="*/ 0 60000 65536"/>
                  <a:gd name="T37" fmla="*/ 0 60000 65536"/>
                  <a:gd name="T38" fmla="*/ 0 60000 65536"/>
                  <a:gd name="T39" fmla="*/ 0 60000 65536"/>
                  <a:gd name="T40" fmla="*/ 0 60000 65536"/>
                  <a:gd name="T41" fmla="*/ 0 60000 65536"/>
                </a:gdLst>
                <a:ahLst/>
                <a:cxnLst>
                  <a:cxn ang="T28">
                    <a:pos x="T0" y="T1"/>
                  </a:cxn>
                  <a:cxn ang="T29">
                    <a:pos x="T2" y="T3"/>
                  </a:cxn>
                  <a:cxn ang="T30">
                    <a:pos x="T4" y="T5"/>
                  </a:cxn>
                  <a:cxn ang="T31">
                    <a:pos x="T6" y="T7"/>
                  </a:cxn>
                  <a:cxn ang="T32">
                    <a:pos x="T8" y="T9"/>
                  </a:cxn>
                  <a:cxn ang="T33">
                    <a:pos x="T10" y="T11"/>
                  </a:cxn>
                  <a:cxn ang="T34">
                    <a:pos x="T12" y="T13"/>
                  </a:cxn>
                  <a:cxn ang="T35">
                    <a:pos x="T14" y="T15"/>
                  </a:cxn>
                  <a:cxn ang="T36">
                    <a:pos x="T16" y="T17"/>
                  </a:cxn>
                  <a:cxn ang="T37">
                    <a:pos x="T18" y="T19"/>
                  </a:cxn>
                  <a:cxn ang="T38">
                    <a:pos x="T20" y="T21"/>
                  </a:cxn>
                  <a:cxn ang="T39">
                    <a:pos x="T22" y="T23"/>
                  </a:cxn>
                  <a:cxn ang="T40">
                    <a:pos x="T24" y="T25"/>
                  </a:cxn>
                  <a:cxn ang="T41">
                    <a:pos x="T26" y="T27"/>
                  </a:cxn>
                </a:cxnLst>
                <a:rect l="0" t="0" r="r" b="b"/>
                <a:pathLst>
                  <a:path w="20000" h="20000">
                    <a:moveTo>
                      <a:pt x="1370" y="5405"/>
                    </a:moveTo>
                    <a:lnTo>
                      <a:pt x="7808" y="0"/>
                    </a:lnTo>
                    <a:lnTo>
                      <a:pt x="12740" y="0"/>
                    </a:lnTo>
                    <a:lnTo>
                      <a:pt x="16164" y="5405"/>
                    </a:lnTo>
                    <a:lnTo>
                      <a:pt x="19863" y="5405"/>
                    </a:lnTo>
                    <a:lnTo>
                      <a:pt x="16986" y="14054"/>
                    </a:lnTo>
                    <a:lnTo>
                      <a:pt x="11233" y="5405"/>
                    </a:lnTo>
                    <a:lnTo>
                      <a:pt x="9178" y="10811"/>
                    </a:lnTo>
                    <a:lnTo>
                      <a:pt x="6986" y="10811"/>
                    </a:lnTo>
                    <a:lnTo>
                      <a:pt x="6986" y="14054"/>
                    </a:lnTo>
                    <a:lnTo>
                      <a:pt x="0" y="19459"/>
                    </a:lnTo>
                    <a:lnTo>
                      <a:pt x="0" y="14054"/>
                    </a:lnTo>
                    <a:lnTo>
                      <a:pt x="1370" y="10811"/>
                    </a:lnTo>
                    <a:lnTo>
                      <a:pt x="1370" y="5405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57" name="Ghana">
                <a:extLst>
                  <a:ext uri="{FF2B5EF4-FFF2-40B4-BE49-F238E27FC236}">
                    <a16:creationId xmlns:a16="http://schemas.microsoft.com/office/drawing/2014/main" id="{B045967B-6CA0-4F43-944D-01349137ED1A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127991" y="3053828"/>
                <a:ext cx="335404" cy="493001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0 h 20000"/>
                  <a:gd name="T8" fmla="*/ 2147483647 w 20000"/>
                  <a:gd name="T9" fmla="*/ 2147483647 h 20000"/>
                  <a:gd name="T10" fmla="*/ 2147483647 w 20000"/>
                  <a:gd name="T11" fmla="*/ 0 h 20000"/>
                  <a:gd name="T12" fmla="*/ 2147483647 w 20000"/>
                  <a:gd name="T13" fmla="*/ 0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0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</a:gdLst>
                <a:ahLst/>
                <a:cxnLst>
                  <a:cxn ang="T72">
                    <a:pos x="T0" y="T1"/>
                  </a:cxn>
                  <a:cxn ang="T73">
                    <a:pos x="T2" y="T3"/>
                  </a:cxn>
                  <a:cxn ang="T74">
                    <a:pos x="T4" y="T5"/>
                  </a:cxn>
                  <a:cxn ang="T75">
                    <a:pos x="T6" y="T7"/>
                  </a:cxn>
                  <a:cxn ang="T76">
                    <a:pos x="T8" y="T9"/>
                  </a:cxn>
                  <a:cxn ang="T77">
                    <a:pos x="T10" y="T11"/>
                  </a:cxn>
                  <a:cxn ang="T78">
                    <a:pos x="T12" y="T13"/>
                  </a:cxn>
                  <a:cxn ang="T79">
                    <a:pos x="T14" y="T15"/>
                  </a:cxn>
                  <a:cxn ang="T80">
                    <a:pos x="T16" y="T17"/>
                  </a:cxn>
                  <a:cxn ang="T81">
                    <a:pos x="T18" y="T19"/>
                  </a:cxn>
                  <a:cxn ang="T82">
                    <a:pos x="T20" y="T21"/>
                  </a:cxn>
                  <a:cxn ang="T83">
                    <a:pos x="T22" y="T23"/>
                  </a:cxn>
                  <a:cxn ang="T84">
                    <a:pos x="T24" y="T25"/>
                  </a:cxn>
                  <a:cxn ang="T85">
                    <a:pos x="T26" y="T27"/>
                  </a:cxn>
                  <a:cxn ang="T86">
                    <a:pos x="T28" y="T29"/>
                  </a:cxn>
                  <a:cxn ang="T87">
                    <a:pos x="T30" y="T31"/>
                  </a:cxn>
                  <a:cxn ang="T88">
                    <a:pos x="T32" y="T33"/>
                  </a:cxn>
                  <a:cxn ang="T89">
                    <a:pos x="T34" y="T35"/>
                  </a:cxn>
                  <a:cxn ang="T90">
                    <a:pos x="T36" y="T37"/>
                  </a:cxn>
                  <a:cxn ang="T91">
                    <a:pos x="T38" y="T39"/>
                  </a:cxn>
                  <a:cxn ang="T92">
                    <a:pos x="T40" y="T41"/>
                  </a:cxn>
                  <a:cxn ang="T93">
                    <a:pos x="T42" y="T43"/>
                  </a:cxn>
                  <a:cxn ang="T94">
                    <a:pos x="T44" y="T45"/>
                  </a:cxn>
                  <a:cxn ang="T95">
                    <a:pos x="T46" y="T47"/>
                  </a:cxn>
                  <a:cxn ang="T96">
                    <a:pos x="T48" y="T49"/>
                  </a:cxn>
                  <a:cxn ang="T97">
                    <a:pos x="T50" y="T51"/>
                  </a:cxn>
                  <a:cxn ang="T98">
                    <a:pos x="T52" y="T53"/>
                  </a:cxn>
                  <a:cxn ang="T99">
                    <a:pos x="T54" y="T55"/>
                  </a:cxn>
                  <a:cxn ang="T100">
                    <a:pos x="T56" y="T57"/>
                  </a:cxn>
                  <a:cxn ang="T101">
                    <a:pos x="T58" y="T59"/>
                  </a:cxn>
                  <a:cxn ang="T102">
                    <a:pos x="T60" y="T61"/>
                  </a:cxn>
                  <a:cxn ang="T103">
                    <a:pos x="T62" y="T63"/>
                  </a:cxn>
                  <a:cxn ang="T104">
                    <a:pos x="T64" y="T65"/>
                  </a:cxn>
                  <a:cxn ang="T105">
                    <a:pos x="T66" y="T67"/>
                  </a:cxn>
                  <a:cxn ang="T106">
                    <a:pos x="T68" y="T69"/>
                  </a:cxn>
                  <a:cxn ang="T107">
                    <a:pos x="T70" y="T71"/>
                  </a:cxn>
                </a:cxnLst>
                <a:rect l="0" t="0" r="r" b="b"/>
                <a:pathLst>
                  <a:path w="20000" h="20000">
                    <a:moveTo>
                      <a:pt x="2647" y="5236"/>
                    </a:moveTo>
                    <a:lnTo>
                      <a:pt x="2647" y="3418"/>
                    </a:lnTo>
                    <a:lnTo>
                      <a:pt x="2059" y="1164"/>
                    </a:lnTo>
                    <a:lnTo>
                      <a:pt x="2647" y="0"/>
                    </a:lnTo>
                    <a:lnTo>
                      <a:pt x="12745" y="436"/>
                    </a:lnTo>
                    <a:lnTo>
                      <a:pt x="13235" y="0"/>
                    </a:lnTo>
                    <a:lnTo>
                      <a:pt x="14706" y="0"/>
                    </a:lnTo>
                    <a:lnTo>
                      <a:pt x="15784" y="436"/>
                    </a:lnTo>
                    <a:lnTo>
                      <a:pt x="14706" y="1164"/>
                    </a:lnTo>
                    <a:lnTo>
                      <a:pt x="16863" y="2255"/>
                    </a:lnTo>
                    <a:lnTo>
                      <a:pt x="16863" y="3418"/>
                    </a:lnTo>
                    <a:lnTo>
                      <a:pt x="15784" y="4873"/>
                    </a:lnTo>
                    <a:lnTo>
                      <a:pt x="17255" y="5236"/>
                    </a:lnTo>
                    <a:lnTo>
                      <a:pt x="17255" y="6400"/>
                    </a:lnTo>
                    <a:lnTo>
                      <a:pt x="17255" y="7127"/>
                    </a:lnTo>
                    <a:lnTo>
                      <a:pt x="18333" y="8291"/>
                    </a:lnTo>
                    <a:lnTo>
                      <a:pt x="17255" y="9382"/>
                    </a:lnTo>
                    <a:lnTo>
                      <a:pt x="17255" y="10836"/>
                    </a:lnTo>
                    <a:lnTo>
                      <a:pt x="17255" y="12800"/>
                    </a:lnTo>
                    <a:lnTo>
                      <a:pt x="18333" y="15055"/>
                    </a:lnTo>
                    <a:lnTo>
                      <a:pt x="19902" y="16145"/>
                    </a:lnTo>
                    <a:lnTo>
                      <a:pt x="19314" y="16945"/>
                    </a:lnTo>
                    <a:lnTo>
                      <a:pt x="15784" y="17236"/>
                    </a:lnTo>
                    <a:lnTo>
                      <a:pt x="13235" y="18036"/>
                    </a:lnTo>
                    <a:lnTo>
                      <a:pt x="8627" y="19200"/>
                    </a:lnTo>
                    <a:lnTo>
                      <a:pt x="6078" y="19927"/>
                    </a:lnTo>
                    <a:lnTo>
                      <a:pt x="2647" y="19927"/>
                    </a:lnTo>
                    <a:lnTo>
                      <a:pt x="2647" y="18764"/>
                    </a:lnTo>
                    <a:lnTo>
                      <a:pt x="2059" y="16945"/>
                    </a:lnTo>
                    <a:lnTo>
                      <a:pt x="0" y="13891"/>
                    </a:lnTo>
                    <a:lnTo>
                      <a:pt x="2059" y="12000"/>
                    </a:lnTo>
                    <a:lnTo>
                      <a:pt x="2059" y="10109"/>
                    </a:lnTo>
                    <a:lnTo>
                      <a:pt x="3627" y="9382"/>
                    </a:lnTo>
                    <a:lnTo>
                      <a:pt x="3627" y="8291"/>
                    </a:lnTo>
                    <a:lnTo>
                      <a:pt x="2647" y="5964"/>
                    </a:lnTo>
                    <a:lnTo>
                      <a:pt x="2647" y="5236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58" name="Guinée Conakry">
                <a:extLst>
                  <a:ext uri="{FF2B5EF4-FFF2-40B4-BE49-F238E27FC236}">
                    <a16:creationId xmlns:a16="http://schemas.microsoft.com/office/drawing/2014/main" id="{1466D6E6-E1C2-4FC4-A81B-8F3DD4D1D92B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271299" y="2916435"/>
                <a:ext cx="537454" cy="436427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0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2147483647 w 20000"/>
                  <a:gd name="T107" fmla="*/ 2147483647 h 20000"/>
                  <a:gd name="T108" fmla="*/ 0 w 20000"/>
                  <a:gd name="T109" fmla="*/ 2147483647 h 20000"/>
                  <a:gd name="T110" fmla="*/ 2147483647 w 20000"/>
                  <a:gd name="T111" fmla="*/ 2147483647 h 20000"/>
                  <a:gd name="T112" fmla="*/ 2147483647 w 20000"/>
                  <a:gd name="T113" fmla="*/ 2147483647 h 20000"/>
                  <a:gd name="T114" fmla="*/ 2147483647 w 20000"/>
                  <a:gd name="T115" fmla="*/ 2147483647 h 20000"/>
                  <a:gd name="T116" fmla="*/ 2147483647 w 20000"/>
                  <a:gd name="T117" fmla="*/ 2147483647 h 20000"/>
                  <a:gd name="T118" fmla="*/ 2147483647 w 20000"/>
                  <a:gd name="T119" fmla="*/ 2147483647 h 20000"/>
                  <a:gd name="T120" fmla="*/ 2147483647 w 20000"/>
                  <a:gd name="T121" fmla="*/ 0 h 20000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60000 65536"/>
                  <a:gd name="T181" fmla="*/ 0 60000 65536"/>
                  <a:gd name="T182" fmla="*/ 0 60000 65536"/>
                </a:gdLst>
                <a:ahLst/>
                <a:cxnLst>
                  <a:cxn ang="T122">
                    <a:pos x="T0" y="T1"/>
                  </a:cxn>
                  <a:cxn ang="T123">
                    <a:pos x="T2" y="T3"/>
                  </a:cxn>
                  <a:cxn ang="T124">
                    <a:pos x="T4" y="T5"/>
                  </a:cxn>
                  <a:cxn ang="T125">
                    <a:pos x="T6" y="T7"/>
                  </a:cxn>
                  <a:cxn ang="T126">
                    <a:pos x="T8" y="T9"/>
                  </a:cxn>
                  <a:cxn ang="T127">
                    <a:pos x="T10" y="T11"/>
                  </a:cxn>
                  <a:cxn ang="T128">
                    <a:pos x="T12" y="T13"/>
                  </a:cxn>
                  <a:cxn ang="T129">
                    <a:pos x="T14" y="T15"/>
                  </a:cxn>
                  <a:cxn ang="T130">
                    <a:pos x="T16" y="T17"/>
                  </a:cxn>
                  <a:cxn ang="T131">
                    <a:pos x="T18" y="T19"/>
                  </a:cxn>
                  <a:cxn ang="T132">
                    <a:pos x="T20" y="T21"/>
                  </a:cxn>
                  <a:cxn ang="T133">
                    <a:pos x="T22" y="T23"/>
                  </a:cxn>
                  <a:cxn ang="T134">
                    <a:pos x="T24" y="T25"/>
                  </a:cxn>
                  <a:cxn ang="T135">
                    <a:pos x="T26" y="T27"/>
                  </a:cxn>
                  <a:cxn ang="T136">
                    <a:pos x="T28" y="T29"/>
                  </a:cxn>
                  <a:cxn ang="T137">
                    <a:pos x="T30" y="T31"/>
                  </a:cxn>
                  <a:cxn ang="T138">
                    <a:pos x="T32" y="T33"/>
                  </a:cxn>
                  <a:cxn ang="T139">
                    <a:pos x="T34" y="T35"/>
                  </a:cxn>
                  <a:cxn ang="T140">
                    <a:pos x="T36" y="T37"/>
                  </a:cxn>
                  <a:cxn ang="T141">
                    <a:pos x="T38" y="T39"/>
                  </a:cxn>
                  <a:cxn ang="T142">
                    <a:pos x="T40" y="T41"/>
                  </a:cxn>
                  <a:cxn ang="T143">
                    <a:pos x="T42" y="T43"/>
                  </a:cxn>
                  <a:cxn ang="T144">
                    <a:pos x="T44" y="T45"/>
                  </a:cxn>
                  <a:cxn ang="T145">
                    <a:pos x="T46" y="T47"/>
                  </a:cxn>
                  <a:cxn ang="T146">
                    <a:pos x="T48" y="T49"/>
                  </a:cxn>
                  <a:cxn ang="T147">
                    <a:pos x="T50" y="T51"/>
                  </a:cxn>
                  <a:cxn ang="T148">
                    <a:pos x="T52" y="T53"/>
                  </a:cxn>
                  <a:cxn ang="T149">
                    <a:pos x="T54" y="T55"/>
                  </a:cxn>
                  <a:cxn ang="T150">
                    <a:pos x="T56" y="T57"/>
                  </a:cxn>
                  <a:cxn ang="T151">
                    <a:pos x="T58" y="T59"/>
                  </a:cxn>
                  <a:cxn ang="T152">
                    <a:pos x="T60" y="T61"/>
                  </a:cxn>
                  <a:cxn ang="T153">
                    <a:pos x="T62" y="T63"/>
                  </a:cxn>
                  <a:cxn ang="T154">
                    <a:pos x="T64" y="T65"/>
                  </a:cxn>
                  <a:cxn ang="T155">
                    <a:pos x="T66" y="T67"/>
                  </a:cxn>
                  <a:cxn ang="T156">
                    <a:pos x="T68" y="T69"/>
                  </a:cxn>
                  <a:cxn ang="T157">
                    <a:pos x="T70" y="T71"/>
                  </a:cxn>
                  <a:cxn ang="T158">
                    <a:pos x="T72" y="T73"/>
                  </a:cxn>
                  <a:cxn ang="T159">
                    <a:pos x="T74" y="T75"/>
                  </a:cxn>
                  <a:cxn ang="T160">
                    <a:pos x="T76" y="T77"/>
                  </a:cxn>
                  <a:cxn ang="T161">
                    <a:pos x="T78" y="T79"/>
                  </a:cxn>
                  <a:cxn ang="T162">
                    <a:pos x="T80" y="T81"/>
                  </a:cxn>
                  <a:cxn ang="T163">
                    <a:pos x="T82" y="T83"/>
                  </a:cxn>
                  <a:cxn ang="T164">
                    <a:pos x="T84" y="T85"/>
                  </a:cxn>
                  <a:cxn ang="T165">
                    <a:pos x="T86" y="T87"/>
                  </a:cxn>
                  <a:cxn ang="T166">
                    <a:pos x="T88" y="T89"/>
                  </a:cxn>
                  <a:cxn ang="T167">
                    <a:pos x="T90" y="T91"/>
                  </a:cxn>
                  <a:cxn ang="T168">
                    <a:pos x="T92" y="T93"/>
                  </a:cxn>
                  <a:cxn ang="T169">
                    <a:pos x="T94" y="T95"/>
                  </a:cxn>
                  <a:cxn ang="T170">
                    <a:pos x="T96" y="T97"/>
                  </a:cxn>
                  <a:cxn ang="T171">
                    <a:pos x="T98" y="T99"/>
                  </a:cxn>
                  <a:cxn ang="T172">
                    <a:pos x="T100" y="T101"/>
                  </a:cxn>
                  <a:cxn ang="T173">
                    <a:pos x="T102" y="T103"/>
                  </a:cxn>
                  <a:cxn ang="T174">
                    <a:pos x="T104" y="T105"/>
                  </a:cxn>
                  <a:cxn ang="T175">
                    <a:pos x="T106" y="T107"/>
                  </a:cxn>
                  <a:cxn ang="T176">
                    <a:pos x="T108" y="T109"/>
                  </a:cxn>
                  <a:cxn ang="T177">
                    <a:pos x="T110" y="T111"/>
                  </a:cxn>
                  <a:cxn ang="T178">
                    <a:pos x="T112" y="T113"/>
                  </a:cxn>
                  <a:cxn ang="T179">
                    <a:pos x="T114" y="T115"/>
                  </a:cxn>
                  <a:cxn ang="T180">
                    <a:pos x="T116" y="T117"/>
                  </a:cxn>
                  <a:cxn ang="T181">
                    <a:pos x="T118" y="T119"/>
                  </a:cxn>
                  <a:cxn ang="T182">
                    <a:pos x="T120" y="T121"/>
                  </a:cxn>
                </a:cxnLst>
                <a:rect l="0" t="0" r="r" b="b"/>
                <a:pathLst>
                  <a:path w="20000" h="20000">
                    <a:moveTo>
                      <a:pt x="3780" y="0"/>
                    </a:moveTo>
                    <a:lnTo>
                      <a:pt x="5671" y="0"/>
                    </a:lnTo>
                    <a:lnTo>
                      <a:pt x="5671" y="902"/>
                    </a:lnTo>
                    <a:lnTo>
                      <a:pt x="7256" y="1311"/>
                    </a:lnTo>
                    <a:lnTo>
                      <a:pt x="8232" y="902"/>
                    </a:lnTo>
                    <a:lnTo>
                      <a:pt x="8841" y="902"/>
                    </a:lnTo>
                    <a:lnTo>
                      <a:pt x="10427" y="902"/>
                    </a:lnTo>
                    <a:lnTo>
                      <a:pt x="10427" y="1311"/>
                    </a:lnTo>
                    <a:lnTo>
                      <a:pt x="10732" y="2131"/>
                    </a:lnTo>
                    <a:lnTo>
                      <a:pt x="11341" y="2131"/>
                    </a:lnTo>
                    <a:lnTo>
                      <a:pt x="12317" y="3361"/>
                    </a:lnTo>
                    <a:lnTo>
                      <a:pt x="13902" y="2131"/>
                    </a:lnTo>
                    <a:lnTo>
                      <a:pt x="14817" y="2131"/>
                    </a:lnTo>
                    <a:lnTo>
                      <a:pt x="15488" y="1311"/>
                    </a:lnTo>
                    <a:lnTo>
                      <a:pt x="15793" y="902"/>
                    </a:lnTo>
                    <a:lnTo>
                      <a:pt x="17073" y="3361"/>
                    </a:lnTo>
                    <a:lnTo>
                      <a:pt x="17317" y="4262"/>
                    </a:lnTo>
                    <a:lnTo>
                      <a:pt x="18049" y="4672"/>
                    </a:lnTo>
                    <a:lnTo>
                      <a:pt x="18049" y="6393"/>
                    </a:lnTo>
                    <a:lnTo>
                      <a:pt x="18293" y="6885"/>
                    </a:lnTo>
                    <a:lnTo>
                      <a:pt x="18293" y="8033"/>
                    </a:lnTo>
                    <a:lnTo>
                      <a:pt x="19573" y="9754"/>
                    </a:lnTo>
                    <a:lnTo>
                      <a:pt x="18963" y="10246"/>
                    </a:lnTo>
                    <a:lnTo>
                      <a:pt x="18963" y="11885"/>
                    </a:lnTo>
                    <a:lnTo>
                      <a:pt x="19573" y="12295"/>
                    </a:lnTo>
                    <a:lnTo>
                      <a:pt x="19573" y="13607"/>
                    </a:lnTo>
                    <a:lnTo>
                      <a:pt x="19573" y="14426"/>
                    </a:lnTo>
                    <a:lnTo>
                      <a:pt x="19939" y="15738"/>
                    </a:lnTo>
                    <a:lnTo>
                      <a:pt x="18963" y="15738"/>
                    </a:lnTo>
                    <a:lnTo>
                      <a:pt x="18293" y="16557"/>
                    </a:lnTo>
                    <a:lnTo>
                      <a:pt x="18963" y="16967"/>
                    </a:lnTo>
                    <a:lnTo>
                      <a:pt x="18293" y="19098"/>
                    </a:lnTo>
                    <a:lnTo>
                      <a:pt x="18049" y="19098"/>
                    </a:lnTo>
                    <a:lnTo>
                      <a:pt x="17073" y="18607"/>
                    </a:lnTo>
                    <a:lnTo>
                      <a:pt x="17073" y="19918"/>
                    </a:lnTo>
                    <a:lnTo>
                      <a:pt x="15793" y="19918"/>
                    </a:lnTo>
                    <a:lnTo>
                      <a:pt x="14817" y="19918"/>
                    </a:lnTo>
                    <a:lnTo>
                      <a:pt x="14817" y="17787"/>
                    </a:lnTo>
                    <a:lnTo>
                      <a:pt x="14207" y="15738"/>
                    </a:lnTo>
                    <a:lnTo>
                      <a:pt x="12927" y="15738"/>
                    </a:lnTo>
                    <a:lnTo>
                      <a:pt x="11707" y="15738"/>
                    </a:lnTo>
                    <a:lnTo>
                      <a:pt x="11707" y="13607"/>
                    </a:lnTo>
                    <a:lnTo>
                      <a:pt x="11341" y="13115"/>
                    </a:lnTo>
                    <a:lnTo>
                      <a:pt x="11341" y="11885"/>
                    </a:lnTo>
                    <a:lnTo>
                      <a:pt x="10427" y="9754"/>
                    </a:lnTo>
                    <a:lnTo>
                      <a:pt x="7561" y="10246"/>
                    </a:lnTo>
                    <a:lnTo>
                      <a:pt x="7256" y="10246"/>
                    </a:lnTo>
                    <a:lnTo>
                      <a:pt x="6341" y="12295"/>
                    </a:lnTo>
                    <a:lnTo>
                      <a:pt x="5671" y="12295"/>
                    </a:lnTo>
                    <a:lnTo>
                      <a:pt x="4756" y="13607"/>
                    </a:lnTo>
                    <a:lnTo>
                      <a:pt x="4085" y="12295"/>
                    </a:lnTo>
                    <a:lnTo>
                      <a:pt x="3780" y="11066"/>
                    </a:lnTo>
                    <a:lnTo>
                      <a:pt x="1585" y="8934"/>
                    </a:lnTo>
                    <a:lnTo>
                      <a:pt x="976" y="7705"/>
                    </a:lnTo>
                    <a:lnTo>
                      <a:pt x="0" y="6885"/>
                    </a:lnTo>
                    <a:lnTo>
                      <a:pt x="976" y="4672"/>
                    </a:lnTo>
                    <a:lnTo>
                      <a:pt x="3110" y="3361"/>
                    </a:lnTo>
                    <a:lnTo>
                      <a:pt x="3780" y="2131"/>
                    </a:lnTo>
                    <a:lnTo>
                      <a:pt x="3110" y="1311"/>
                    </a:lnTo>
                    <a:lnTo>
                      <a:pt x="3780" y="902"/>
                    </a:lnTo>
                    <a:lnTo>
                      <a:pt x="3780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59" name="Guinée Bissau">
                <a:extLst>
                  <a:ext uri="{FF2B5EF4-FFF2-40B4-BE49-F238E27FC236}">
                    <a16:creationId xmlns:a16="http://schemas.microsoft.com/office/drawing/2014/main" id="{6EDCCB1F-873E-4FC1-A77F-92F23C9FADFB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50069" y="2916435"/>
                <a:ext cx="226296" cy="153558"/>
              </a:xfrm>
              <a:custGeom>
                <a:avLst/>
                <a:gdLst>
                  <a:gd name="T0" fmla="*/ 0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0 h 20000"/>
                  <a:gd name="T8" fmla="*/ 2147483647 w 20000"/>
                  <a:gd name="T9" fmla="*/ 0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0 w 20000"/>
                  <a:gd name="T35" fmla="*/ 2147483647 h 20000"/>
                  <a:gd name="T36" fmla="*/ 0 60000 65536"/>
                  <a:gd name="T37" fmla="*/ 0 60000 65536"/>
                  <a:gd name="T38" fmla="*/ 0 60000 65536"/>
                  <a:gd name="T39" fmla="*/ 0 60000 65536"/>
                  <a:gd name="T40" fmla="*/ 0 60000 65536"/>
                  <a:gd name="T41" fmla="*/ 0 60000 65536"/>
                  <a:gd name="T42" fmla="*/ 0 60000 65536"/>
                  <a:gd name="T43" fmla="*/ 0 60000 65536"/>
                  <a:gd name="T44" fmla="*/ 0 60000 65536"/>
                  <a:gd name="T45" fmla="*/ 0 60000 65536"/>
                  <a:gd name="T46" fmla="*/ 0 60000 65536"/>
                  <a:gd name="T47" fmla="*/ 0 60000 65536"/>
                  <a:gd name="T48" fmla="*/ 0 60000 65536"/>
                  <a:gd name="T49" fmla="*/ 0 60000 65536"/>
                  <a:gd name="T50" fmla="*/ 0 60000 65536"/>
                  <a:gd name="T51" fmla="*/ 0 60000 65536"/>
                  <a:gd name="T52" fmla="*/ 0 60000 65536"/>
                  <a:gd name="T53" fmla="*/ 0 60000 65536"/>
                </a:gdLst>
                <a:ahLst/>
                <a:cxnLst>
                  <a:cxn ang="T36">
                    <a:pos x="T0" y="T1"/>
                  </a:cxn>
                  <a:cxn ang="T37">
                    <a:pos x="T2" y="T3"/>
                  </a:cxn>
                  <a:cxn ang="T38">
                    <a:pos x="T4" y="T5"/>
                  </a:cxn>
                  <a:cxn ang="T39">
                    <a:pos x="T6" y="T7"/>
                  </a:cxn>
                  <a:cxn ang="T40">
                    <a:pos x="T8" y="T9"/>
                  </a:cxn>
                  <a:cxn ang="T41">
                    <a:pos x="T10" y="T11"/>
                  </a:cxn>
                  <a:cxn ang="T42">
                    <a:pos x="T12" y="T13"/>
                  </a:cxn>
                  <a:cxn ang="T43">
                    <a:pos x="T14" y="T15"/>
                  </a:cxn>
                  <a:cxn ang="T44">
                    <a:pos x="T16" y="T17"/>
                  </a:cxn>
                  <a:cxn ang="T45">
                    <a:pos x="T18" y="T19"/>
                  </a:cxn>
                  <a:cxn ang="T46">
                    <a:pos x="T20" y="T21"/>
                  </a:cxn>
                  <a:cxn ang="T47">
                    <a:pos x="T22" y="T23"/>
                  </a:cxn>
                  <a:cxn ang="T48">
                    <a:pos x="T24" y="T25"/>
                  </a:cxn>
                  <a:cxn ang="T49">
                    <a:pos x="T26" y="T27"/>
                  </a:cxn>
                  <a:cxn ang="T50">
                    <a:pos x="T28" y="T29"/>
                  </a:cxn>
                  <a:cxn ang="T51">
                    <a:pos x="T30" y="T31"/>
                  </a:cxn>
                  <a:cxn ang="T52">
                    <a:pos x="T32" y="T33"/>
                  </a:cxn>
                  <a:cxn ang="T53">
                    <a:pos x="T34" y="T35"/>
                  </a:cxn>
                </a:cxnLst>
                <a:rect l="0" t="0" r="r" b="b"/>
                <a:pathLst>
                  <a:path w="20000" h="20000">
                    <a:moveTo>
                      <a:pt x="0" y="3765"/>
                    </a:moveTo>
                    <a:lnTo>
                      <a:pt x="4559" y="2588"/>
                    </a:lnTo>
                    <a:lnTo>
                      <a:pt x="6912" y="2588"/>
                    </a:lnTo>
                    <a:lnTo>
                      <a:pt x="9853" y="0"/>
                    </a:lnTo>
                    <a:lnTo>
                      <a:pt x="19853" y="0"/>
                    </a:lnTo>
                    <a:lnTo>
                      <a:pt x="19853" y="2588"/>
                    </a:lnTo>
                    <a:lnTo>
                      <a:pt x="18235" y="3765"/>
                    </a:lnTo>
                    <a:lnTo>
                      <a:pt x="19853" y="6118"/>
                    </a:lnTo>
                    <a:lnTo>
                      <a:pt x="18235" y="9647"/>
                    </a:lnTo>
                    <a:lnTo>
                      <a:pt x="12941" y="13412"/>
                    </a:lnTo>
                    <a:lnTo>
                      <a:pt x="10588" y="19765"/>
                    </a:lnTo>
                    <a:lnTo>
                      <a:pt x="9853" y="16000"/>
                    </a:lnTo>
                    <a:lnTo>
                      <a:pt x="8382" y="18353"/>
                    </a:lnTo>
                    <a:lnTo>
                      <a:pt x="8382" y="9647"/>
                    </a:lnTo>
                    <a:lnTo>
                      <a:pt x="4559" y="9647"/>
                    </a:lnTo>
                    <a:lnTo>
                      <a:pt x="4559" y="8706"/>
                    </a:lnTo>
                    <a:lnTo>
                      <a:pt x="2353" y="6118"/>
                    </a:lnTo>
                    <a:lnTo>
                      <a:pt x="0" y="3765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60" name="Cameroun">
                <a:extLst>
                  <a:ext uri="{FF2B5EF4-FFF2-40B4-BE49-F238E27FC236}">
                    <a16:creationId xmlns:a16="http://schemas.microsoft.com/office/drawing/2014/main" id="{829F05FD-A8C1-40D2-A628-35BD46DCE37C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992765" y="2888149"/>
                <a:ext cx="569782" cy="880936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0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</a:gdLst>
                <a:ahLst/>
                <a:cxnLst>
                  <a:cxn ang="T68">
                    <a:pos x="T0" y="T1"/>
                  </a:cxn>
                  <a:cxn ang="T69">
                    <a:pos x="T2" y="T3"/>
                  </a:cxn>
                  <a:cxn ang="T70">
                    <a:pos x="T4" y="T5"/>
                  </a:cxn>
                  <a:cxn ang="T71">
                    <a:pos x="T6" y="T7"/>
                  </a:cxn>
                  <a:cxn ang="T72">
                    <a:pos x="T8" y="T9"/>
                  </a:cxn>
                  <a:cxn ang="T73">
                    <a:pos x="T10" y="T11"/>
                  </a:cxn>
                  <a:cxn ang="T74">
                    <a:pos x="T12" y="T13"/>
                  </a:cxn>
                  <a:cxn ang="T75">
                    <a:pos x="T14" y="T15"/>
                  </a:cxn>
                  <a:cxn ang="T76">
                    <a:pos x="T16" y="T17"/>
                  </a:cxn>
                  <a:cxn ang="T77">
                    <a:pos x="T18" y="T19"/>
                  </a:cxn>
                  <a:cxn ang="T78">
                    <a:pos x="T20" y="T21"/>
                  </a:cxn>
                  <a:cxn ang="T79">
                    <a:pos x="T22" y="T23"/>
                  </a:cxn>
                  <a:cxn ang="T80">
                    <a:pos x="T24" y="T25"/>
                  </a:cxn>
                  <a:cxn ang="T81">
                    <a:pos x="T26" y="T27"/>
                  </a:cxn>
                  <a:cxn ang="T82">
                    <a:pos x="T28" y="T29"/>
                  </a:cxn>
                  <a:cxn ang="T83">
                    <a:pos x="T30" y="T31"/>
                  </a:cxn>
                  <a:cxn ang="T84">
                    <a:pos x="T32" y="T33"/>
                  </a:cxn>
                  <a:cxn ang="T85">
                    <a:pos x="T34" y="T35"/>
                  </a:cxn>
                  <a:cxn ang="T86">
                    <a:pos x="T36" y="T37"/>
                  </a:cxn>
                  <a:cxn ang="T87">
                    <a:pos x="T38" y="T39"/>
                  </a:cxn>
                  <a:cxn ang="T88">
                    <a:pos x="T40" y="T41"/>
                  </a:cxn>
                  <a:cxn ang="T89">
                    <a:pos x="T42" y="T43"/>
                  </a:cxn>
                  <a:cxn ang="T90">
                    <a:pos x="T44" y="T45"/>
                  </a:cxn>
                  <a:cxn ang="T91">
                    <a:pos x="T46" y="T47"/>
                  </a:cxn>
                  <a:cxn ang="T92">
                    <a:pos x="T48" y="T49"/>
                  </a:cxn>
                  <a:cxn ang="T93">
                    <a:pos x="T50" y="T51"/>
                  </a:cxn>
                  <a:cxn ang="T94">
                    <a:pos x="T52" y="T53"/>
                  </a:cxn>
                  <a:cxn ang="T95">
                    <a:pos x="T54" y="T55"/>
                  </a:cxn>
                  <a:cxn ang="T96">
                    <a:pos x="T56" y="T57"/>
                  </a:cxn>
                  <a:cxn ang="T97">
                    <a:pos x="T58" y="T59"/>
                  </a:cxn>
                  <a:cxn ang="T98">
                    <a:pos x="T60" y="T61"/>
                  </a:cxn>
                  <a:cxn ang="T99">
                    <a:pos x="T62" y="T63"/>
                  </a:cxn>
                  <a:cxn ang="T100">
                    <a:pos x="T64" y="T65"/>
                  </a:cxn>
                  <a:cxn ang="T101">
                    <a:pos x="T66" y="T67"/>
                  </a:cxn>
                </a:cxnLst>
                <a:rect l="0" t="0" r="r" b="b"/>
                <a:pathLst>
                  <a:path w="20000" h="20000">
                    <a:moveTo>
                      <a:pt x="14810" y="0"/>
                    </a:moveTo>
                    <a:lnTo>
                      <a:pt x="15743" y="0"/>
                    </a:lnTo>
                    <a:lnTo>
                      <a:pt x="15743" y="649"/>
                    </a:lnTo>
                    <a:lnTo>
                      <a:pt x="16618" y="1095"/>
                    </a:lnTo>
                    <a:lnTo>
                      <a:pt x="17201" y="2110"/>
                    </a:lnTo>
                    <a:lnTo>
                      <a:pt x="17201" y="2961"/>
                    </a:lnTo>
                    <a:lnTo>
                      <a:pt x="17201" y="4016"/>
                    </a:lnTo>
                    <a:lnTo>
                      <a:pt x="17551" y="5071"/>
                    </a:lnTo>
                    <a:lnTo>
                      <a:pt x="18717" y="5720"/>
                    </a:lnTo>
                    <a:lnTo>
                      <a:pt x="16327" y="5720"/>
                    </a:lnTo>
                    <a:lnTo>
                      <a:pt x="15102" y="5720"/>
                    </a:lnTo>
                    <a:lnTo>
                      <a:pt x="14810" y="6531"/>
                    </a:lnTo>
                    <a:lnTo>
                      <a:pt x="16618" y="7789"/>
                    </a:lnTo>
                    <a:lnTo>
                      <a:pt x="17551" y="8195"/>
                    </a:lnTo>
                    <a:lnTo>
                      <a:pt x="18134" y="9452"/>
                    </a:lnTo>
                    <a:lnTo>
                      <a:pt x="18717" y="9858"/>
                    </a:lnTo>
                    <a:lnTo>
                      <a:pt x="18717" y="10507"/>
                    </a:lnTo>
                    <a:lnTo>
                      <a:pt x="17551" y="10953"/>
                    </a:lnTo>
                    <a:lnTo>
                      <a:pt x="16618" y="12617"/>
                    </a:lnTo>
                    <a:lnTo>
                      <a:pt x="16327" y="12819"/>
                    </a:lnTo>
                    <a:lnTo>
                      <a:pt x="16327" y="14280"/>
                    </a:lnTo>
                    <a:lnTo>
                      <a:pt x="16618" y="14523"/>
                    </a:lnTo>
                    <a:lnTo>
                      <a:pt x="16618" y="15578"/>
                    </a:lnTo>
                    <a:lnTo>
                      <a:pt x="17551" y="15984"/>
                    </a:lnTo>
                    <a:lnTo>
                      <a:pt x="17551" y="16998"/>
                    </a:lnTo>
                    <a:lnTo>
                      <a:pt x="19592" y="18296"/>
                    </a:lnTo>
                    <a:lnTo>
                      <a:pt x="19942" y="18296"/>
                    </a:lnTo>
                    <a:lnTo>
                      <a:pt x="19592" y="19310"/>
                    </a:lnTo>
                    <a:lnTo>
                      <a:pt x="19942" y="19757"/>
                    </a:lnTo>
                    <a:lnTo>
                      <a:pt x="16618" y="19310"/>
                    </a:lnTo>
                    <a:lnTo>
                      <a:pt x="12653" y="19757"/>
                    </a:lnTo>
                    <a:lnTo>
                      <a:pt x="11837" y="19757"/>
                    </a:lnTo>
                    <a:lnTo>
                      <a:pt x="10029" y="19757"/>
                    </a:lnTo>
                    <a:lnTo>
                      <a:pt x="7872" y="19757"/>
                    </a:lnTo>
                    <a:lnTo>
                      <a:pt x="7872" y="19959"/>
                    </a:lnTo>
                    <a:lnTo>
                      <a:pt x="4548" y="19757"/>
                    </a:lnTo>
                    <a:lnTo>
                      <a:pt x="3615" y="19310"/>
                    </a:lnTo>
                    <a:lnTo>
                      <a:pt x="3615" y="17890"/>
                    </a:lnTo>
                    <a:lnTo>
                      <a:pt x="3615" y="16998"/>
                    </a:lnTo>
                    <a:lnTo>
                      <a:pt x="2391" y="16592"/>
                    </a:lnTo>
                    <a:lnTo>
                      <a:pt x="2157" y="16592"/>
                    </a:lnTo>
                    <a:lnTo>
                      <a:pt x="1574" y="15984"/>
                    </a:lnTo>
                    <a:lnTo>
                      <a:pt x="641" y="15578"/>
                    </a:lnTo>
                    <a:lnTo>
                      <a:pt x="0" y="15578"/>
                    </a:lnTo>
                    <a:lnTo>
                      <a:pt x="933" y="14280"/>
                    </a:lnTo>
                    <a:lnTo>
                      <a:pt x="1574" y="12819"/>
                    </a:lnTo>
                    <a:lnTo>
                      <a:pt x="3032" y="11765"/>
                    </a:lnTo>
                    <a:lnTo>
                      <a:pt x="4548" y="11116"/>
                    </a:lnTo>
                    <a:lnTo>
                      <a:pt x="5481" y="11116"/>
                    </a:lnTo>
                    <a:lnTo>
                      <a:pt x="6064" y="10953"/>
                    </a:lnTo>
                    <a:lnTo>
                      <a:pt x="6939" y="11602"/>
                    </a:lnTo>
                    <a:lnTo>
                      <a:pt x="6939" y="11765"/>
                    </a:lnTo>
                    <a:lnTo>
                      <a:pt x="7872" y="11765"/>
                    </a:lnTo>
                    <a:lnTo>
                      <a:pt x="8746" y="11116"/>
                    </a:lnTo>
                    <a:lnTo>
                      <a:pt x="9329" y="11116"/>
                    </a:lnTo>
                    <a:lnTo>
                      <a:pt x="8746" y="10507"/>
                    </a:lnTo>
                    <a:lnTo>
                      <a:pt x="10262" y="8398"/>
                    </a:lnTo>
                    <a:lnTo>
                      <a:pt x="11195" y="7789"/>
                    </a:lnTo>
                    <a:lnTo>
                      <a:pt x="11195" y="6734"/>
                    </a:lnTo>
                    <a:lnTo>
                      <a:pt x="12653" y="6531"/>
                    </a:lnTo>
                    <a:lnTo>
                      <a:pt x="12420" y="5720"/>
                    </a:lnTo>
                    <a:lnTo>
                      <a:pt x="13294" y="5071"/>
                    </a:lnTo>
                    <a:lnTo>
                      <a:pt x="13294" y="4422"/>
                    </a:lnTo>
                    <a:lnTo>
                      <a:pt x="14227" y="3408"/>
                    </a:lnTo>
                    <a:lnTo>
                      <a:pt x="15102" y="3813"/>
                    </a:lnTo>
                    <a:lnTo>
                      <a:pt x="16327" y="2759"/>
                    </a:lnTo>
                    <a:lnTo>
                      <a:pt x="15743" y="1663"/>
                    </a:lnTo>
                    <a:lnTo>
                      <a:pt x="14810" y="1258"/>
                    </a:lnTo>
                    <a:lnTo>
                      <a:pt x="14810" y="0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61" name="Kenya">
                <a:extLst>
                  <a:ext uri="{FF2B5EF4-FFF2-40B4-BE49-F238E27FC236}">
                    <a16:creationId xmlns:a16="http://schemas.microsoft.com/office/drawing/2014/main" id="{76EBE782-CFD9-4CF2-9803-CDFFA0DB94CC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875871" y="3546829"/>
                <a:ext cx="594028" cy="796076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0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0 w 20000"/>
                  <a:gd name="T59" fmla="*/ 2147483647 h 20000"/>
                  <a:gd name="T60" fmla="*/ 0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</a:gdLst>
                <a:ahLst/>
                <a:cxnLst>
                  <a:cxn ang="T76">
                    <a:pos x="T0" y="T1"/>
                  </a:cxn>
                  <a:cxn ang="T77">
                    <a:pos x="T2" y="T3"/>
                  </a:cxn>
                  <a:cxn ang="T78">
                    <a:pos x="T4" y="T5"/>
                  </a:cxn>
                  <a:cxn ang="T79">
                    <a:pos x="T6" y="T7"/>
                  </a:cxn>
                  <a:cxn ang="T80">
                    <a:pos x="T8" y="T9"/>
                  </a:cxn>
                  <a:cxn ang="T81">
                    <a:pos x="T10" y="T11"/>
                  </a:cxn>
                  <a:cxn ang="T82">
                    <a:pos x="T12" y="T13"/>
                  </a:cxn>
                  <a:cxn ang="T83">
                    <a:pos x="T14" y="T15"/>
                  </a:cxn>
                  <a:cxn ang="T84">
                    <a:pos x="T16" y="T17"/>
                  </a:cxn>
                  <a:cxn ang="T85">
                    <a:pos x="T18" y="T19"/>
                  </a:cxn>
                  <a:cxn ang="T86">
                    <a:pos x="T20" y="T21"/>
                  </a:cxn>
                  <a:cxn ang="T87">
                    <a:pos x="T22" y="T23"/>
                  </a:cxn>
                  <a:cxn ang="T88">
                    <a:pos x="T24" y="T25"/>
                  </a:cxn>
                  <a:cxn ang="T89">
                    <a:pos x="T26" y="T27"/>
                  </a:cxn>
                  <a:cxn ang="T90">
                    <a:pos x="T28" y="T29"/>
                  </a:cxn>
                  <a:cxn ang="T91">
                    <a:pos x="T30" y="T31"/>
                  </a:cxn>
                  <a:cxn ang="T92">
                    <a:pos x="T32" y="T33"/>
                  </a:cxn>
                  <a:cxn ang="T93">
                    <a:pos x="T34" y="T35"/>
                  </a:cxn>
                  <a:cxn ang="T94">
                    <a:pos x="T36" y="T37"/>
                  </a:cxn>
                  <a:cxn ang="T95">
                    <a:pos x="T38" y="T39"/>
                  </a:cxn>
                  <a:cxn ang="T96">
                    <a:pos x="T40" y="T41"/>
                  </a:cxn>
                  <a:cxn ang="T97">
                    <a:pos x="T42" y="T43"/>
                  </a:cxn>
                  <a:cxn ang="T98">
                    <a:pos x="T44" y="T45"/>
                  </a:cxn>
                  <a:cxn ang="T99">
                    <a:pos x="T46" y="T47"/>
                  </a:cxn>
                  <a:cxn ang="T100">
                    <a:pos x="T48" y="T49"/>
                  </a:cxn>
                  <a:cxn ang="T101">
                    <a:pos x="T50" y="T51"/>
                  </a:cxn>
                  <a:cxn ang="T102">
                    <a:pos x="T52" y="T53"/>
                  </a:cxn>
                  <a:cxn ang="T103">
                    <a:pos x="T54" y="T55"/>
                  </a:cxn>
                  <a:cxn ang="T104">
                    <a:pos x="T56" y="T57"/>
                  </a:cxn>
                  <a:cxn ang="T105">
                    <a:pos x="T58" y="T59"/>
                  </a:cxn>
                  <a:cxn ang="T106">
                    <a:pos x="T60" y="T61"/>
                  </a:cxn>
                  <a:cxn ang="T107">
                    <a:pos x="T62" y="T63"/>
                  </a:cxn>
                  <a:cxn ang="T108">
                    <a:pos x="T64" y="T65"/>
                  </a:cxn>
                  <a:cxn ang="T109">
                    <a:pos x="T66" y="T67"/>
                  </a:cxn>
                  <a:cxn ang="T110">
                    <a:pos x="T68" y="T69"/>
                  </a:cxn>
                  <a:cxn ang="T111">
                    <a:pos x="T70" y="T71"/>
                  </a:cxn>
                  <a:cxn ang="T112">
                    <a:pos x="T72" y="T73"/>
                  </a:cxn>
                  <a:cxn ang="T113">
                    <a:pos x="T74" y="T75"/>
                  </a:cxn>
                </a:cxnLst>
                <a:rect l="0" t="0" r="r" b="b"/>
                <a:pathLst>
                  <a:path w="20000" h="20000">
                    <a:moveTo>
                      <a:pt x="613" y="1839"/>
                    </a:moveTo>
                    <a:lnTo>
                      <a:pt x="891" y="1166"/>
                    </a:lnTo>
                    <a:lnTo>
                      <a:pt x="2340" y="717"/>
                    </a:lnTo>
                    <a:lnTo>
                      <a:pt x="3788" y="0"/>
                    </a:lnTo>
                    <a:lnTo>
                      <a:pt x="4345" y="717"/>
                    </a:lnTo>
                    <a:lnTo>
                      <a:pt x="4680" y="717"/>
                    </a:lnTo>
                    <a:lnTo>
                      <a:pt x="6072" y="1166"/>
                    </a:lnTo>
                    <a:lnTo>
                      <a:pt x="8969" y="1839"/>
                    </a:lnTo>
                    <a:lnTo>
                      <a:pt x="11309" y="3004"/>
                    </a:lnTo>
                    <a:lnTo>
                      <a:pt x="13872" y="3229"/>
                    </a:lnTo>
                    <a:lnTo>
                      <a:pt x="15042" y="1839"/>
                    </a:lnTo>
                    <a:lnTo>
                      <a:pt x="15877" y="1839"/>
                    </a:lnTo>
                    <a:lnTo>
                      <a:pt x="17326" y="1839"/>
                    </a:lnTo>
                    <a:lnTo>
                      <a:pt x="18217" y="2287"/>
                    </a:lnTo>
                    <a:lnTo>
                      <a:pt x="19944" y="2287"/>
                    </a:lnTo>
                    <a:lnTo>
                      <a:pt x="17660" y="4395"/>
                    </a:lnTo>
                    <a:lnTo>
                      <a:pt x="17660" y="11614"/>
                    </a:lnTo>
                    <a:lnTo>
                      <a:pt x="19053" y="13004"/>
                    </a:lnTo>
                    <a:lnTo>
                      <a:pt x="18774" y="13901"/>
                    </a:lnTo>
                    <a:lnTo>
                      <a:pt x="17326" y="14619"/>
                    </a:lnTo>
                    <a:lnTo>
                      <a:pt x="17326" y="15112"/>
                    </a:lnTo>
                    <a:lnTo>
                      <a:pt x="16435" y="15291"/>
                    </a:lnTo>
                    <a:lnTo>
                      <a:pt x="15320" y="15785"/>
                    </a:lnTo>
                    <a:lnTo>
                      <a:pt x="15042" y="16951"/>
                    </a:lnTo>
                    <a:lnTo>
                      <a:pt x="13872" y="18789"/>
                    </a:lnTo>
                    <a:lnTo>
                      <a:pt x="12981" y="19955"/>
                    </a:lnTo>
                    <a:lnTo>
                      <a:pt x="9805" y="17668"/>
                    </a:lnTo>
                    <a:lnTo>
                      <a:pt x="9805" y="16457"/>
                    </a:lnTo>
                    <a:lnTo>
                      <a:pt x="891" y="12063"/>
                    </a:lnTo>
                    <a:lnTo>
                      <a:pt x="0" y="12063"/>
                    </a:lnTo>
                    <a:lnTo>
                      <a:pt x="0" y="9731"/>
                    </a:lnTo>
                    <a:lnTo>
                      <a:pt x="1727" y="7399"/>
                    </a:lnTo>
                    <a:lnTo>
                      <a:pt x="2897" y="6233"/>
                    </a:lnTo>
                    <a:lnTo>
                      <a:pt x="1727" y="4395"/>
                    </a:lnTo>
                    <a:lnTo>
                      <a:pt x="1504" y="3229"/>
                    </a:lnTo>
                    <a:lnTo>
                      <a:pt x="1504" y="2556"/>
                    </a:lnTo>
                    <a:lnTo>
                      <a:pt x="613" y="2287"/>
                    </a:lnTo>
                    <a:lnTo>
                      <a:pt x="613" y="1839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62" name="Freeform 108">
                <a:extLst>
                  <a:ext uri="{FF2B5EF4-FFF2-40B4-BE49-F238E27FC236}">
                    <a16:creationId xmlns:a16="http://schemas.microsoft.com/office/drawing/2014/main" id="{2917C36C-22A5-415A-B131-0FDE112422E3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546677" y="4876316"/>
                <a:ext cx="8082" cy="48492"/>
              </a:xfrm>
              <a:custGeom>
                <a:avLst/>
                <a:gdLst>
                  <a:gd name="T0" fmla="*/ 0 w 20000"/>
                  <a:gd name="T1" fmla="*/ 5998 h 20000"/>
                  <a:gd name="T2" fmla="*/ 0 w 20000"/>
                  <a:gd name="T3" fmla="*/ 3555 h 20000"/>
                  <a:gd name="T4" fmla="*/ 0 w 20000"/>
                  <a:gd name="T5" fmla="*/ 1333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5998 h 20000"/>
                  <a:gd name="T12" fmla="*/ 0 60000 65536"/>
                  <a:gd name="T13" fmla="*/ 0 60000 65536"/>
                  <a:gd name="T14" fmla="*/ 0 60000 65536"/>
                  <a:gd name="T15" fmla="*/ 0 60000 65536"/>
                  <a:gd name="T16" fmla="*/ 0 60000 65536"/>
                  <a:gd name="T17" fmla="*/ 0 60000 65536"/>
                </a:gdLst>
                <a:ahLst/>
                <a:cxnLst>
                  <a:cxn ang="T12">
                    <a:pos x="T0" y="T1"/>
                  </a:cxn>
                  <a:cxn ang="T13">
                    <a:pos x="T2" y="T3"/>
                  </a:cxn>
                  <a:cxn ang="T14">
                    <a:pos x="T4" y="T5"/>
                  </a:cxn>
                  <a:cxn ang="T15">
                    <a:pos x="T6" y="T7"/>
                  </a:cxn>
                  <a:cxn ang="T16">
                    <a:pos x="T8" y="T9"/>
                  </a:cxn>
                  <a:cxn ang="T17">
                    <a:pos x="T10" y="T11"/>
                  </a:cxn>
                </a:cxnLst>
                <a:rect l="0" t="0" r="r" b="b"/>
                <a:pathLst>
                  <a:path w="20000" h="20000">
                    <a:moveTo>
                      <a:pt x="16667" y="19286"/>
                    </a:moveTo>
                    <a:lnTo>
                      <a:pt x="0" y="11429"/>
                    </a:lnTo>
                    <a:lnTo>
                      <a:pt x="0" y="4286"/>
                    </a:lnTo>
                    <a:lnTo>
                      <a:pt x="0" y="0"/>
                    </a:lnTo>
                    <a:lnTo>
                      <a:pt x="16667" y="0"/>
                    </a:lnTo>
                    <a:lnTo>
                      <a:pt x="16667" y="19286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marL="0" indent="0" algn="l" defTabSz="457200" rtl="0" eaLnBrk="1" latinLnBrk="0" hangingPunct="1"/>
                <a:endParaRPr lang="fr-FR"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363" name="Congo">
                <a:extLst>
                  <a:ext uri="{FF2B5EF4-FFF2-40B4-BE49-F238E27FC236}">
                    <a16:creationId xmlns:a16="http://schemas.microsoft.com/office/drawing/2014/main" id="{23E600AD-C229-4009-BC27-461259405787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194815" y="3647855"/>
                <a:ext cx="545536" cy="707172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0 h 20000"/>
                  <a:gd name="T4" fmla="*/ 2147483647 w 20000"/>
                  <a:gd name="T5" fmla="*/ 0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</a:gdLst>
                <a:ahLst/>
                <a:cxnLst>
                  <a:cxn ang="T70">
                    <a:pos x="T0" y="T1"/>
                  </a:cxn>
                  <a:cxn ang="T71">
                    <a:pos x="T2" y="T3"/>
                  </a:cxn>
                  <a:cxn ang="T72">
                    <a:pos x="T4" y="T5"/>
                  </a:cxn>
                  <a:cxn ang="T73">
                    <a:pos x="T6" y="T7"/>
                  </a:cxn>
                  <a:cxn ang="T74">
                    <a:pos x="T8" y="T9"/>
                  </a:cxn>
                  <a:cxn ang="T75">
                    <a:pos x="T10" y="T11"/>
                  </a:cxn>
                  <a:cxn ang="T76">
                    <a:pos x="T12" y="T13"/>
                  </a:cxn>
                  <a:cxn ang="T77">
                    <a:pos x="T14" y="T15"/>
                  </a:cxn>
                  <a:cxn ang="T78">
                    <a:pos x="T16" y="T17"/>
                  </a:cxn>
                  <a:cxn ang="T79">
                    <a:pos x="T18" y="T19"/>
                  </a:cxn>
                  <a:cxn ang="T80">
                    <a:pos x="T20" y="T21"/>
                  </a:cxn>
                  <a:cxn ang="T81">
                    <a:pos x="T22" y="T23"/>
                  </a:cxn>
                  <a:cxn ang="T82">
                    <a:pos x="T24" y="T25"/>
                  </a:cxn>
                  <a:cxn ang="T83">
                    <a:pos x="T26" y="T27"/>
                  </a:cxn>
                  <a:cxn ang="T84">
                    <a:pos x="T28" y="T29"/>
                  </a:cxn>
                  <a:cxn ang="T85">
                    <a:pos x="T30" y="T31"/>
                  </a:cxn>
                  <a:cxn ang="T86">
                    <a:pos x="T32" y="T33"/>
                  </a:cxn>
                  <a:cxn ang="T87">
                    <a:pos x="T34" y="T35"/>
                  </a:cxn>
                  <a:cxn ang="T88">
                    <a:pos x="T36" y="T37"/>
                  </a:cxn>
                  <a:cxn ang="T89">
                    <a:pos x="T38" y="T39"/>
                  </a:cxn>
                  <a:cxn ang="T90">
                    <a:pos x="T40" y="T41"/>
                  </a:cxn>
                  <a:cxn ang="T91">
                    <a:pos x="T42" y="T43"/>
                  </a:cxn>
                  <a:cxn ang="T92">
                    <a:pos x="T44" y="T45"/>
                  </a:cxn>
                  <a:cxn ang="T93">
                    <a:pos x="T46" y="T47"/>
                  </a:cxn>
                  <a:cxn ang="T94">
                    <a:pos x="T48" y="T49"/>
                  </a:cxn>
                  <a:cxn ang="T95">
                    <a:pos x="T50" y="T51"/>
                  </a:cxn>
                  <a:cxn ang="T96">
                    <a:pos x="T52" y="T53"/>
                  </a:cxn>
                  <a:cxn ang="T97">
                    <a:pos x="T54" y="T55"/>
                  </a:cxn>
                  <a:cxn ang="T98">
                    <a:pos x="T56" y="T57"/>
                  </a:cxn>
                  <a:cxn ang="T99">
                    <a:pos x="T58" y="T59"/>
                  </a:cxn>
                  <a:cxn ang="T100">
                    <a:pos x="T60" y="T61"/>
                  </a:cxn>
                  <a:cxn ang="T101">
                    <a:pos x="T62" y="T63"/>
                  </a:cxn>
                  <a:cxn ang="T102">
                    <a:pos x="T64" y="T65"/>
                  </a:cxn>
                  <a:cxn ang="T103">
                    <a:pos x="T66" y="T67"/>
                  </a:cxn>
                  <a:cxn ang="T104">
                    <a:pos x="T68" y="T69"/>
                  </a:cxn>
                </a:cxnLst>
                <a:rect l="0" t="0" r="r" b="b"/>
                <a:pathLst>
                  <a:path w="20000" h="20000">
                    <a:moveTo>
                      <a:pt x="13434" y="3139"/>
                    </a:moveTo>
                    <a:lnTo>
                      <a:pt x="14699" y="1823"/>
                    </a:lnTo>
                    <a:lnTo>
                      <a:pt x="14940" y="0"/>
                    </a:lnTo>
                    <a:lnTo>
                      <a:pt x="17169" y="0"/>
                    </a:lnTo>
                    <a:lnTo>
                      <a:pt x="18735" y="0"/>
                    </a:lnTo>
                    <a:lnTo>
                      <a:pt x="19940" y="0"/>
                    </a:lnTo>
                    <a:lnTo>
                      <a:pt x="19940" y="1316"/>
                    </a:lnTo>
                    <a:lnTo>
                      <a:pt x="19639" y="2076"/>
                    </a:lnTo>
                    <a:lnTo>
                      <a:pt x="18735" y="3949"/>
                    </a:lnTo>
                    <a:lnTo>
                      <a:pt x="18735" y="5266"/>
                    </a:lnTo>
                    <a:lnTo>
                      <a:pt x="18133" y="6278"/>
                    </a:lnTo>
                    <a:lnTo>
                      <a:pt x="18133" y="7646"/>
                    </a:lnTo>
                    <a:lnTo>
                      <a:pt x="18133" y="8658"/>
                    </a:lnTo>
                    <a:lnTo>
                      <a:pt x="18133" y="9418"/>
                    </a:lnTo>
                    <a:lnTo>
                      <a:pt x="16506" y="10734"/>
                    </a:lnTo>
                    <a:lnTo>
                      <a:pt x="15542" y="10734"/>
                    </a:lnTo>
                    <a:lnTo>
                      <a:pt x="14940" y="11797"/>
                    </a:lnTo>
                    <a:lnTo>
                      <a:pt x="14699" y="12304"/>
                    </a:lnTo>
                    <a:lnTo>
                      <a:pt x="13434" y="13114"/>
                    </a:lnTo>
                    <a:lnTo>
                      <a:pt x="13434" y="14430"/>
                    </a:lnTo>
                    <a:lnTo>
                      <a:pt x="13434" y="15696"/>
                    </a:lnTo>
                    <a:lnTo>
                      <a:pt x="13072" y="17063"/>
                    </a:lnTo>
                    <a:lnTo>
                      <a:pt x="12169" y="17873"/>
                    </a:lnTo>
                    <a:lnTo>
                      <a:pt x="10964" y="18380"/>
                    </a:lnTo>
                    <a:lnTo>
                      <a:pt x="10602" y="18633"/>
                    </a:lnTo>
                    <a:lnTo>
                      <a:pt x="9639" y="19646"/>
                    </a:lnTo>
                    <a:lnTo>
                      <a:pt x="9036" y="18633"/>
                    </a:lnTo>
                    <a:lnTo>
                      <a:pt x="8434" y="18380"/>
                    </a:lnTo>
                    <a:lnTo>
                      <a:pt x="7530" y="18380"/>
                    </a:lnTo>
                    <a:lnTo>
                      <a:pt x="6867" y="19139"/>
                    </a:lnTo>
                    <a:lnTo>
                      <a:pt x="5904" y="19139"/>
                    </a:lnTo>
                    <a:lnTo>
                      <a:pt x="5663" y="18633"/>
                    </a:lnTo>
                    <a:lnTo>
                      <a:pt x="5060" y="18633"/>
                    </a:lnTo>
                    <a:lnTo>
                      <a:pt x="4337" y="18380"/>
                    </a:lnTo>
                    <a:lnTo>
                      <a:pt x="3434" y="18633"/>
                    </a:lnTo>
                    <a:lnTo>
                      <a:pt x="3434" y="19139"/>
                    </a:lnTo>
                    <a:lnTo>
                      <a:pt x="2470" y="19949"/>
                    </a:lnTo>
                    <a:lnTo>
                      <a:pt x="1867" y="19139"/>
                    </a:lnTo>
                    <a:lnTo>
                      <a:pt x="0" y="17063"/>
                    </a:lnTo>
                    <a:lnTo>
                      <a:pt x="964" y="16506"/>
                    </a:lnTo>
                    <a:lnTo>
                      <a:pt x="1566" y="16253"/>
                    </a:lnTo>
                    <a:lnTo>
                      <a:pt x="1867" y="16506"/>
                    </a:lnTo>
                    <a:lnTo>
                      <a:pt x="2470" y="16506"/>
                    </a:lnTo>
                    <a:lnTo>
                      <a:pt x="2470" y="14987"/>
                    </a:lnTo>
                    <a:lnTo>
                      <a:pt x="1566" y="14430"/>
                    </a:lnTo>
                    <a:lnTo>
                      <a:pt x="1867" y="13114"/>
                    </a:lnTo>
                    <a:lnTo>
                      <a:pt x="2470" y="13620"/>
                    </a:lnTo>
                    <a:lnTo>
                      <a:pt x="3434" y="13620"/>
                    </a:lnTo>
                    <a:lnTo>
                      <a:pt x="4096" y="12304"/>
                    </a:lnTo>
                    <a:lnTo>
                      <a:pt x="5904" y="13620"/>
                    </a:lnTo>
                    <a:lnTo>
                      <a:pt x="7530" y="13114"/>
                    </a:lnTo>
                    <a:lnTo>
                      <a:pt x="8133" y="14177"/>
                    </a:lnTo>
                    <a:lnTo>
                      <a:pt x="8434" y="14177"/>
                    </a:lnTo>
                    <a:lnTo>
                      <a:pt x="8434" y="13114"/>
                    </a:lnTo>
                    <a:lnTo>
                      <a:pt x="9036" y="12304"/>
                    </a:lnTo>
                    <a:lnTo>
                      <a:pt x="9639" y="11544"/>
                    </a:lnTo>
                    <a:lnTo>
                      <a:pt x="9639" y="9418"/>
                    </a:lnTo>
                    <a:lnTo>
                      <a:pt x="8133" y="8658"/>
                    </a:lnTo>
                    <a:lnTo>
                      <a:pt x="8133" y="7342"/>
                    </a:lnTo>
                    <a:lnTo>
                      <a:pt x="8434" y="6835"/>
                    </a:lnTo>
                    <a:lnTo>
                      <a:pt x="9036" y="6278"/>
                    </a:lnTo>
                    <a:lnTo>
                      <a:pt x="8434" y="5468"/>
                    </a:lnTo>
                    <a:lnTo>
                      <a:pt x="8133" y="5266"/>
                    </a:lnTo>
                    <a:lnTo>
                      <a:pt x="6867" y="5266"/>
                    </a:lnTo>
                    <a:lnTo>
                      <a:pt x="5904" y="5468"/>
                    </a:lnTo>
                    <a:lnTo>
                      <a:pt x="5904" y="3949"/>
                    </a:lnTo>
                    <a:lnTo>
                      <a:pt x="6566" y="3139"/>
                    </a:lnTo>
                    <a:lnTo>
                      <a:pt x="5904" y="3139"/>
                    </a:lnTo>
                    <a:lnTo>
                      <a:pt x="10000" y="2582"/>
                    </a:lnTo>
                    <a:lnTo>
                      <a:pt x="13434" y="3139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64" name="Libéria">
                <a:extLst>
                  <a:ext uri="{FF2B5EF4-FFF2-40B4-BE49-F238E27FC236}">
                    <a16:creationId xmlns:a16="http://schemas.microsoft.com/office/drawing/2014/main" id="{E4703474-0D7B-4310-8FEC-A9D15157FCDA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550129" y="3255878"/>
                <a:ext cx="278828" cy="335403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0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0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0 h 20000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</a:gdLst>
                <a:ahLst/>
                <a:cxnLst>
                  <a:cxn ang="T50">
                    <a:pos x="T0" y="T1"/>
                  </a:cxn>
                  <a:cxn ang="T51">
                    <a:pos x="T2" y="T3"/>
                  </a:cxn>
                  <a:cxn ang="T52">
                    <a:pos x="T4" y="T5"/>
                  </a:cxn>
                  <a:cxn ang="T53">
                    <a:pos x="T6" y="T7"/>
                  </a:cxn>
                  <a:cxn ang="T54">
                    <a:pos x="T8" y="T9"/>
                  </a:cxn>
                  <a:cxn ang="T55">
                    <a:pos x="T10" y="T11"/>
                  </a:cxn>
                  <a:cxn ang="T56">
                    <a:pos x="T12" y="T13"/>
                  </a:cxn>
                  <a:cxn ang="T57">
                    <a:pos x="T14" y="T15"/>
                  </a:cxn>
                  <a:cxn ang="T58">
                    <a:pos x="T16" y="T17"/>
                  </a:cxn>
                  <a:cxn ang="T59">
                    <a:pos x="T18" y="T19"/>
                  </a:cxn>
                  <a:cxn ang="T60">
                    <a:pos x="T20" y="T21"/>
                  </a:cxn>
                  <a:cxn ang="T61">
                    <a:pos x="T22" y="T23"/>
                  </a:cxn>
                  <a:cxn ang="T62">
                    <a:pos x="T24" y="T25"/>
                  </a:cxn>
                  <a:cxn ang="T63">
                    <a:pos x="T26" y="T27"/>
                  </a:cxn>
                  <a:cxn ang="T64">
                    <a:pos x="T28" y="T29"/>
                  </a:cxn>
                  <a:cxn ang="T65">
                    <a:pos x="T30" y="T31"/>
                  </a:cxn>
                  <a:cxn ang="T66">
                    <a:pos x="T32" y="T33"/>
                  </a:cxn>
                  <a:cxn ang="T67">
                    <a:pos x="T34" y="T35"/>
                  </a:cxn>
                  <a:cxn ang="T68">
                    <a:pos x="T36" y="T37"/>
                  </a:cxn>
                  <a:cxn ang="T69">
                    <a:pos x="T38" y="T39"/>
                  </a:cxn>
                  <a:cxn ang="T70">
                    <a:pos x="T40" y="T41"/>
                  </a:cxn>
                  <a:cxn ang="T71">
                    <a:pos x="T42" y="T43"/>
                  </a:cxn>
                  <a:cxn ang="T72">
                    <a:pos x="T44" y="T45"/>
                  </a:cxn>
                  <a:cxn ang="T73">
                    <a:pos x="T46" y="T47"/>
                  </a:cxn>
                  <a:cxn ang="T74">
                    <a:pos x="T48" y="T49"/>
                  </a:cxn>
                </a:cxnLst>
                <a:rect l="0" t="0" r="r" b="b"/>
                <a:pathLst>
                  <a:path w="20000" h="20000">
                    <a:moveTo>
                      <a:pt x="4910" y="0"/>
                    </a:moveTo>
                    <a:lnTo>
                      <a:pt x="7425" y="0"/>
                    </a:lnTo>
                    <a:lnTo>
                      <a:pt x="8623" y="2781"/>
                    </a:lnTo>
                    <a:lnTo>
                      <a:pt x="8623" y="5455"/>
                    </a:lnTo>
                    <a:lnTo>
                      <a:pt x="10539" y="5455"/>
                    </a:lnTo>
                    <a:lnTo>
                      <a:pt x="13054" y="5455"/>
                    </a:lnTo>
                    <a:lnTo>
                      <a:pt x="13054" y="3850"/>
                    </a:lnTo>
                    <a:lnTo>
                      <a:pt x="14970" y="4385"/>
                    </a:lnTo>
                    <a:lnTo>
                      <a:pt x="14970" y="6631"/>
                    </a:lnTo>
                    <a:lnTo>
                      <a:pt x="14970" y="8342"/>
                    </a:lnTo>
                    <a:lnTo>
                      <a:pt x="14970" y="8770"/>
                    </a:lnTo>
                    <a:lnTo>
                      <a:pt x="15449" y="11123"/>
                    </a:lnTo>
                    <a:lnTo>
                      <a:pt x="17964" y="11123"/>
                    </a:lnTo>
                    <a:lnTo>
                      <a:pt x="18683" y="11551"/>
                    </a:lnTo>
                    <a:lnTo>
                      <a:pt x="19880" y="12727"/>
                    </a:lnTo>
                    <a:lnTo>
                      <a:pt x="18683" y="16043"/>
                    </a:lnTo>
                    <a:lnTo>
                      <a:pt x="19880" y="19893"/>
                    </a:lnTo>
                    <a:lnTo>
                      <a:pt x="14970" y="18824"/>
                    </a:lnTo>
                    <a:lnTo>
                      <a:pt x="5629" y="12727"/>
                    </a:lnTo>
                    <a:lnTo>
                      <a:pt x="0" y="8342"/>
                    </a:lnTo>
                    <a:lnTo>
                      <a:pt x="1916" y="5455"/>
                    </a:lnTo>
                    <a:lnTo>
                      <a:pt x="3713" y="3850"/>
                    </a:lnTo>
                    <a:lnTo>
                      <a:pt x="3713" y="1711"/>
                    </a:lnTo>
                    <a:lnTo>
                      <a:pt x="4910" y="1711"/>
                    </a:lnTo>
                    <a:lnTo>
                      <a:pt x="4910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65" name="Madagascar">
                <a:extLst>
                  <a:ext uri="{FF2B5EF4-FFF2-40B4-BE49-F238E27FC236}">
                    <a16:creationId xmlns:a16="http://schemas.microsoft.com/office/drawing/2014/main" id="{A10C954F-D0A7-4121-B092-03E0F1DDDCEE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502227" y="4924808"/>
                <a:ext cx="565740" cy="1147641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</a:gdLst>
                <a:ahLst/>
                <a:cxnLst>
                  <a:cxn ang="T64">
                    <a:pos x="T0" y="T1"/>
                  </a:cxn>
                  <a:cxn ang="T65">
                    <a:pos x="T2" y="T3"/>
                  </a:cxn>
                  <a:cxn ang="T66">
                    <a:pos x="T4" y="T5"/>
                  </a:cxn>
                  <a:cxn ang="T67">
                    <a:pos x="T6" y="T7"/>
                  </a:cxn>
                  <a:cxn ang="T68">
                    <a:pos x="T8" y="T9"/>
                  </a:cxn>
                  <a:cxn ang="T69">
                    <a:pos x="T10" y="T11"/>
                  </a:cxn>
                  <a:cxn ang="T70">
                    <a:pos x="T12" y="T13"/>
                  </a:cxn>
                  <a:cxn ang="T71">
                    <a:pos x="T14" y="T15"/>
                  </a:cxn>
                  <a:cxn ang="T72">
                    <a:pos x="T16" y="T17"/>
                  </a:cxn>
                  <a:cxn ang="T73">
                    <a:pos x="T18" y="T19"/>
                  </a:cxn>
                  <a:cxn ang="T74">
                    <a:pos x="T20" y="T21"/>
                  </a:cxn>
                  <a:cxn ang="T75">
                    <a:pos x="T22" y="T23"/>
                  </a:cxn>
                  <a:cxn ang="T76">
                    <a:pos x="T24" y="T25"/>
                  </a:cxn>
                  <a:cxn ang="T77">
                    <a:pos x="T26" y="T27"/>
                  </a:cxn>
                  <a:cxn ang="T78">
                    <a:pos x="T28" y="T29"/>
                  </a:cxn>
                  <a:cxn ang="T79">
                    <a:pos x="T30" y="T31"/>
                  </a:cxn>
                  <a:cxn ang="T80">
                    <a:pos x="T32" y="T33"/>
                  </a:cxn>
                  <a:cxn ang="T81">
                    <a:pos x="T34" y="T35"/>
                  </a:cxn>
                  <a:cxn ang="T82">
                    <a:pos x="T36" y="T37"/>
                  </a:cxn>
                  <a:cxn ang="T83">
                    <a:pos x="T38" y="T39"/>
                  </a:cxn>
                  <a:cxn ang="T84">
                    <a:pos x="T40" y="T41"/>
                  </a:cxn>
                  <a:cxn ang="T85">
                    <a:pos x="T42" y="T43"/>
                  </a:cxn>
                  <a:cxn ang="T86">
                    <a:pos x="T44" y="T45"/>
                  </a:cxn>
                  <a:cxn ang="T87">
                    <a:pos x="T46" y="T47"/>
                  </a:cxn>
                  <a:cxn ang="T88">
                    <a:pos x="T48" y="T49"/>
                  </a:cxn>
                  <a:cxn ang="T89">
                    <a:pos x="T50" y="T51"/>
                  </a:cxn>
                  <a:cxn ang="T90">
                    <a:pos x="T52" y="T53"/>
                  </a:cxn>
                  <a:cxn ang="T91">
                    <a:pos x="T54" y="T55"/>
                  </a:cxn>
                  <a:cxn ang="T92">
                    <a:pos x="T56" y="T57"/>
                  </a:cxn>
                  <a:cxn ang="T93">
                    <a:pos x="T58" y="T59"/>
                  </a:cxn>
                  <a:cxn ang="T94">
                    <a:pos x="T60" y="T61"/>
                  </a:cxn>
                  <a:cxn ang="T95">
                    <a:pos x="T62" y="T63"/>
                  </a:cxn>
                </a:cxnLst>
                <a:rect l="0" t="0" r="r" b="b"/>
                <a:pathLst>
                  <a:path w="20000" h="20000">
                    <a:moveTo>
                      <a:pt x="4795" y="19969"/>
                    </a:moveTo>
                    <a:lnTo>
                      <a:pt x="3918" y="19470"/>
                    </a:lnTo>
                    <a:lnTo>
                      <a:pt x="1754" y="19159"/>
                    </a:lnTo>
                    <a:lnTo>
                      <a:pt x="819" y="18193"/>
                    </a:lnTo>
                    <a:lnTo>
                      <a:pt x="819" y="16604"/>
                    </a:lnTo>
                    <a:lnTo>
                      <a:pt x="234" y="16106"/>
                    </a:lnTo>
                    <a:lnTo>
                      <a:pt x="0" y="14486"/>
                    </a:lnTo>
                    <a:lnTo>
                      <a:pt x="819" y="13676"/>
                    </a:lnTo>
                    <a:lnTo>
                      <a:pt x="1520" y="13551"/>
                    </a:lnTo>
                    <a:lnTo>
                      <a:pt x="3918" y="11589"/>
                    </a:lnTo>
                    <a:lnTo>
                      <a:pt x="3918" y="11433"/>
                    </a:lnTo>
                    <a:lnTo>
                      <a:pt x="3918" y="10810"/>
                    </a:lnTo>
                    <a:lnTo>
                      <a:pt x="3333" y="10312"/>
                    </a:lnTo>
                    <a:lnTo>
                      <a:pt x="2690" y="9813"/>
                    </a:lnTo>
                    <a:lnTo>
                      <a:pt x="2690" y="8536"/>
                    </a:lnTo>
                    <a:lnTo>
                      <a:pt x="3918" y="6760"/>
                    </a:lnTo>
                    <a:lnTo>
                      <a:pt x="4211" y="6106"/>
                    </a:lnTo>
                    <a:lnTo>
                      <a:pt x="5380" y="5950"/>
                    </a:lnTo>
                    <a:lnTo>
                      <a:pt x="6316" y="5639"/>
                    </a:lnTo>
                    <a:lnTo>
                      <a:pt x="7251" y="5950"/>
                    </a:lnTo>
                    <a:lnTo>
                      <a:pt x="7251" y="5639"/>
                    </a:lnTo>
                    <a:lnTo>
                      <a:pt x="8129" y="5452"/>
                    </a:lnTo>
                    <a:lnTo>
                      <a:pt x="9064" y="5639"/>
                    </a:lnTo>
                    <a:lnTo>
                      <a:pt x="8713" y="5140"/>
                    </a:lnTo>
                    <a:lnTo>
                      <a:pt x="10526" y="4642"/>
                    </a:lnTo>
                    <a:lnTo>
                      <a:pt x="10526" y="5140"/>
                    </a:lnTo>
                    <a:lnTo>
                      <a:pt x="11813" y="4829"/>
                    </a:lnTo>
                    <a:lnTo>
                      <a:pt x="11111" y="4642"/>
                    </a:lnTo>
                    <a:lnTo>
                      <a:pt x="12047" y="3863"/>
                    </a:lnTo>
                    <a:lnTo>
                      <a:pt x="12047" y="4330"/>
                    </a:lnTo>
                    <a:lnTo>
                      <a:pt x="12982" y="3863"/>
                    </a:lnTo>
                    <a:lnTo>
                      <a:pt x="13626" y="3863"/>
                    </a:lnTo>
                    <a:lnTo>
                      <a:pt x="12690" y="3551"/>
                    </a:lnTo>
                    <a:lnTo>
                      <a:pt x="12982" y="3053"/>
                    </a:lnTo>
                    <a:lnTo>
                      <a:pt x="13626" y="3364"/>
                    </a:lnTo>
                    <a:lnTo>
                      <a:pt x="13626" y="3053"/>
                    </a:lnTo>
                    <a:lnTo>
                      <a:pt x="12982" y="2243"/>
                    </a:lnTo>
                    <a:lnTo>
                      <a:pt x="14211" y="2243"/>
                    </a:lnTo>
                    <a:lnTo>
                      <a:pt x="14211" y="2555"/>
                    </a:lnTo>
                    <a:lnTo>
                      <a:pt x="15088" y="2087"/>
                    </a:lnTo>
                    <a:lnTo>
                      <a:pt x="15380" y="2243"/>
                    </a:lnTo>
                    <a:lnTo>
                      <a:pt x="16023" y="1433"/>
                    </a:lnTo>
                    <a:lnTo>
                      <a:pt x="15380" y="623"/>
                    </a:lnTo>
                    <a:lnTo>
                      <a:pt x="16608" y="498"/>
                    </a:lnTo>
                    <a:lnTo>
                      <a:pt x="16959" y="0"/>
                    </a:lnTo>
                    <a:lnTo>
                      <a:pt x="16959" y="498"/>
                    </a:lnTo>
                    <a:lnTo>
                      <a:pt x="17544" y="498"/>
                    </a:lnTo>
                    <a:lnTo>
                      <a:pt x="17544" y="935"/>
                    </a:lnTo>
                    <a:lnTo>
                      <a:pt x="18129" y="1277"/>
                    </a:lnTo>
                    <a:lnTo>
                      <a:pt x="19357" y="3364"/>
                    </a:lnTo>
                    <a:lnTo>
                      <a:pt x="19942" y="4642"/>
                    </a:lnTo>
                    <a:lnTo>
                      <a:pt x="19006" y="5639"/>
                    </a:lnTo>
                    <a:lnTo>
                      <a:pt x="18129" y="5140"/>
                    </a:lnTo>
                    <a:lnTo>
                      <a:pt x="17544" y="5140"/>
                    </a:lnTo>
                    <a:lnTo>
                      <a:pt x="17544" y="5639"/>
                    </a:lnTo>
                    <a:lnTo>
                      <a:pt x="18129" y="6417"/>
                    </a:lnTo>
                    <a:lnTo>
                      <a:pt x="16959" y="7383"/>
                    </a:lnTo>
                    <a:lnTo>
                      <a:pt x="16959" y="8069"/>
                    </a:lnTo>
                    <a:lnTo>
                      <a:pt x="15088" y="11121"/>
                    </a:lnTo>
                    <a:lnTo>
                      <a:pt x="12047" y="14829"/>
                    </a:lnTo>
                    <a:lnTo>
                      <a:pt x="9064" y="19003"/>
                    </a:lnTo>
                    <a:lnTo>
                      <a:pt x="7836" y="19470"/>
                    </a:lnTo>
                    <a:lnTo>
                      <a:pt x="6316" y="19657"/>
                    </a:lnTo>
                    <a:lnTo>
                      <a:pt x="4795" y="19969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66" name="Malawi">
                <a:extLst>
                  <a:ext uri="{FF2B5EF4-FFF2-40B4-BE49-F238E27FC236}">
                    <a16:creationId xmlns:a16="http://schemas.microsoft.com/office/drawing/2014/main" id="{5C18F9AD-BDCE-4C82-918D-8E3041D6346E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782929" y="4694470"/>
                <a:ext cx="238418" cy="650600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0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0 h 20000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</a:gdLst>
                <a:ahLst/>
                <a:cxnLst>
                  <a:cxn ang="T82">
                    <a:pos x="T0" y="T1"/>
                  </a:cxn>
                  <a:cxn ang="T83">
                    <a:pos x="T2" y="T3"/>
                  </a:cxn>
                  <a:cxn ang="T84">
                    <a:pos x="T4" y="T5"/>
                  </a:cxn>
                  <a:cxn ang="T85">
                    <a:pos x="T6" y="T7"/>
                  </a:cxn>
                  <a:cxn ang="T86">
                    <a:pos x="T8" y="T9"/>
                  </a:cxn>
                  <a:cxn ang="T87">
                    <a:pos x="T10" y="T11"/>
                  </a:cxn>
                  <a:cxn ang="T88">
                    <a:pos x="T12" y="T13"/>
                  </a:cxn>
                  <a:cxn ang="T89">
                    <a:pos x="T14" y="T15"/>
                  </a:cxn>
                  <a:cxn ang="T90">
                    <a:pos x="T16" y="T17"/>
                  </a:cxn>
                  <a:cxn ang="T91">
                    <a:pos x="T18" y="T19"/>
                  </a:cxn>
                  <a:cxn ang="T92">
                    <a:pos x="T20" y="T21"/>
                  </a:cxn>
                  <a:cxn ang="T93">
                    <a:pos x="T22" y="T23"/>
                  </a:cxn>
                  <a:cxn ang="T94">
                    <a:pos x="T24" y="T25"/>
                  </a:cxn>
                  <a:cxn ang="T95">
                    <a:pos x="T26" y="T27"/>
                  </a:cxn>
                  <a:cxn ang="T96">
                    <a:pos x="T28" y="T29"/>
                  </a:cxn>
                  <a:cxn ang="T97">
                    <a:pos x="T30" y="T31"/>
                  </a:cxn>
                  <a:cxn ang="T98">
                    <a:pos x="T32" y="T33"/>
                  </a:cxn>
                  <a:cxn ang="T99">
                    <a:pos x="T34" y="T35"/>
                  </a:cxn>
                  <a:cxn ang="T100">
                    <a:pos x="T36" y="T37"/>
                  </a:cxn>
                  <a:cxn ang="T101">
                    <a:pos x="T38" y="T39"/>
                  </a:cxn>
                  <a:cxn ang="T102">
                    <a:pos x="T40" y="T41"/>
                  </a:cxn>
                  <a:cxn ang="T103">
                    <a:pos x="T42" y="T43"/>
                  </a:cxn>
                  <a:cxn ang="T104">
                    <a:pos x="T44" y="T45"/>
                  </a:cxn>
                  <a:cxn ang="T105">
                    <a:pos x="T46" y="T47"/>
                  </a:cxn>
                  <a:cxn ang="T106">
                    <a:pos x="T48" y="T49"/>
                  </a:cxn>
                  <a:cxn ang="T107">
                    <a:pos x="T50" y="T51"/>
                  </a:cxn>
                  <a:cxn ang="T108">
                    <a:pos x="T52" y="T53"/>
                  </a:cxn>
                  <a:cxn ang="T109">
                    <a:pos x="T54" y="T55"/>
                  </a:cxn>
                  <a:cxn ang="T110">
                    <a:pos x="T56" y="T57"/>
                  </a:cxn>
                  <a:cxn ang="T111">
                    <a:pos x="T58" y="T59"/>
                  </a:cxn>
                  <a:cxn ang="T112">
                    <a:pos x="T60" y="T61"/>
                  </a:cxn>
                  <a:cxn ang="T113">
                    <a:pos x="T62" y="T63"/>
                  </a:cxn>
                  <a:cxn ang="T114">
                    <a:pos x="T64" y="T65"/>
                  </a:cxn>
                  <a:cxn ang="T115">
                    <a:pos x="T66" y="T67"/>
                  </a:cxn>
                  <a:cxn ang="T116">
                    <a:pos x="T68" y="T69"/>
                  </a:cxn>
                  <a:cxn ang="T117">
                    <a:pos x="T70" y="T71"/>
                  </a:cxn>
                  <a:cxn ang="T118">
                    <a:pos x="T72" y="T73"/>
                  </a:cxn>
                  <a:cxn ang="T119">
                    <a:pos x="T74" y="T75"/>
                  </a:cxn>
                  <a:cxn ang="T120">
                    <a:pos x="T76" y="T77"/>
                  </a:cxn>
                  <a:cxn ang="T121">
                    <a:pos x="T78" y="T79"/>
                  </a:cxn>
                  <a:cxn ang="T122">
                    <a:pos x="T80" y="T81"/>
                  </a:cxn>
                </a:cxnLst>
                <a:rect l="0" t="0" r="r" b="b"/>
                <a:pathLst>
                  <a:path w="20000" h="20000">
                    <a:moveTo>
                      <a:pt x="845" y="0"/>
                    </a:moveTo>
                    <a:lnTo>
                      <a:pt x="4366" y="552"/>
                    </a:lnTo>
                    <a:lnTo>
                      <a:pt x="6620" y="1105"/>
                    </a:lnTo>
                    <a:lnTo>
                      <a:pt x="10282" y="4254"/>
                    </a:lnTo>
                    <a:lnTo>
                      <a:pt x="10282" y="5635"/>
                    </a:lnTo>
                    <a:lnTo>
                      <a:pt x="11831" y="5967"/>
                    </a:lnTo>
                    <a:lnTo>
                      <a:pt x="10282" y="7403"/>
                    </a:lnTo>
                    <a:lnTo>
                      <a:pt x="10282" y="10829"/>
                    </a:lnTo>
                    <a:lnTo>
                      <a:pt x="12394" y="10829"/>
                    </a:lnTo>
                    <a:lnTo>
                      <a:pt x="15493" y="11713"/>
                    </a:lnTo>
                    <a:lnTo>
                      <a:pt x="17606" y="13425"/>
                    </a:lnTo>
                    <a:lnTo>
                      <a:pt x="19859" y="13978"/>
                    </a:lnTo>
                    <a:lnTo>
                      <a:pt x="19014" y="15359"/>
                    </a:lnTo>
                    <a:lnTo>
                      <a:pt x="17606" y="17127"/>
                    </a:lnTo>
                    <a:lnTo>
                      <a:pt x="16056" y="17680"/>
                    </a:lnTo>
                    <a:lnTo>
                      <a:pt x="15493" y="17680"/>
                    </a:lnTo>
                    <a:lnTo>
                      <a:pt x="15493" y="19116"/>
                    </a:lnTo>
                    <a:lnTo>
                      <a:pt x="14085" y="19945"/>
                    </a:lnTo>
                    <a:lnTo>
                      <a:pt x="12394" y="19116"/>
                    </a:lnTo>
                    <a:lnTo>
                      <a:pt x="10282" y="17680"/>
                    </a:lnTo>
                    <a:lnTo>
                      <a:pt x="9577" y="16796"/>
                    </a:lnTo>
                    <a:lnTo>
                      <a:pt x="10282" y="15359"/>
                    </a:lnTo>
                    <a:lnTo>
                      <a:pt x="10282" y="13425"/>
                    </a:lnTo>
                    <a:lnTo>
                      <a:pt x="8028" y="13094"/>
                    </a:lnTo>
                    <a:lnTo>
                      <a:pt x="4366" y="13425"/>
                    </a:lnTo>
                    <a:lnTo>
                      <a:pt x="2254" y="11713"/>
                    </a:lnTo>
                    <a:lnTo>
                      <a:pt x="845" y="11934"/>
                    </a:lnTo>
                    <a:lnTo>
                      <a:pt x="0" y="10829"/>
                    </a:lnTo>
                    <a:lnTo>
                      <a:pt x="845" y="9669"/>
                    </a:lnTo>
                    <a:lnTo>
                      <a:pt x="845" y="8232"/>
                    </a:lnTo>
                    <a:lnTo>
                      <a:pt x="3803" y="8232"/>
                    </a:lnTo>
                    <a:lnTo>
                      <a:pt x="4366" y="8011"/>
                    </a:lnTo>
                    <a:lnTo>
                      <a:pt x="2254" y="7127"/>
                    </a:lnTo>
                    <a:lnTo>
                      <a:pt x="3803" y="6519"/>
                    </a:lnTo>
                    <a:lnTo>
                      <a:pt x="3803" y="4807"/>
                    </a:lnTo>
                    <a:lnTo>
                      <a:pt x="3803" y="3702"/>
                    </a:lnTo>
                    <a:lnTo>
                      <a:pt x="5775" y="3370"/>
                    </a:lnTo>
                    <a:lnTo>
                      <a:pt x="5775" y="2818"/>
                    </a:lnTo>
                    <a:lnTo>
                      <a:pt x="4366" y="1989"/>
                    </a:lnTo>
                    <a:lnTo>
                      <a:pt x="2254" y="1105"/>
                    </a:lnTo>
                    <a:lnTo>
                      <a:pt x="845" y="0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67" name="Mali">
                <a:extLst>
                  <a:ext uri="{FF2B5EF4-FFF2-40B4-BE49-F238E27FC236}">
                    <a16:creationId xmlns:a16="http://schemas.microsoft.com/office/drawing/2014/main" id="{379F6A7C-D4D4-48D5-BA9A-3B72F855F378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493555" y="1898106"/>
                <a:ext cx="1204218" cy="1232503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0 w 20000"/>
                  <a:gd name="T67" fmla="*/ 2147483647 h 20000"/>
                  <a:gd name="T68" fmla="*/ 0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0 h 20000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</a:gdLst>
                <a:ahLst/>
                <a:cxnLst>
                  <a:cxn ang="T84">
                    <a:pos x="T0" y="T1"/>
                  </a:cxn>
                  <a:cxn ang="T85">
                    <a:pos x="T2" y="T3"/>
                  </a:cxn>
                  <a:cxn ang="T86">
                    <a:pos x="T4" y="T5"/>
                  </a:cxn>
                  <a:cxn ang="T87">
                    <a:pos x="T6" y="T7"/>
                  </a:cxn>
                  <a:cxn ang="T88">
                    <a:pos x="T8" y="T9"/>
                  </a:cxn>
                  <a:cxn ang="T89">
                    <a:pos x="T10" y="T11"/>
                  </a:cxn>
                  <a:cxn ang="T90">
                    <a:pos x="T12" y="T13"/>
                  </a:cxn>
                  <a:cxn ang="T91">
                    <a:pos x="T14" y="T15"/>
                  </a:cxn>
                  <a:cxn ang="T92">
                    <a:pos x="T16" y="T17"/>
                  </a:cxn>
                  <a:cxn ang="T93">
                    <a:pos x="T18" y="T19"/>
                  </a:cxn>
                  <a:cxn ang="T94">
                    <a:pos x="T20" y="T21"/>
                  </a:cxn>
                  <a:cxn ang="T95">
                    <a:pos x="T22" y="T23"/>
                  </a:cxn>
                  <a:cxn ang="T96">
                    <a:pos x="T24" y="T25"/>
                  </a:cxn>
                  <a:cxn ang="T97">
                    <a:pos x="T26" y="T27"/>
                  </a:cxn>
                  <a:cxn ang="T98">
                    <a:pos x="T28" y="T29"/>
                  </a:cxn>
                  <a:cxn ang="T99">
                    <a:pos x="T30" y="T31"/>
                  </a:cxn>
                  <a:cxn ang="T100">
                    <a:pos x="T32" y="T33"/>
                  </a:cxn>
                  <a:cxn ang="T101">
                    <a:pos x="T34" y="T35"/>
                  </a:cxn>
                  <a:cxn ang="T102">
                    <a:pos x="T36" y="T37"/>
                  </a:cxn>
                  <a:cxn ang="T103">
                    <a:pos x="T38" y="T39"/>
                  </a:cxn>
                  <a:cxn ang="T104">
                    <a:pos x="T40" y="T41"/>
                  </a:cxn>
                  <a:cxn ang="T105">
                    <a:pos x="T42" y="T43"/>
                  </a:cxn>
                  <a:cxn ang="T106">
                    <a:pos x="T44" y="T45"/>
                  </a:cxn>
                  <a:cxn ang="T107">
                    <a:pos x="T46" y="T47"/>
                  </a:cxn>
                  <a:cxn ang="T108">
                    <a:pos x="T48" y="T49"/>
                  </a:cxn>
                  <a:cxn ang="T109">
                    <a:pos x="T50" y="T51"/>
                  </a:cxn>
                  <a:cxn ang="T110">
                    <a:pos x="T52" y="T53"/>
                  </a:cxn>
                  <a:cxn ang="T111">
                    <a:pos x="T54" y="T55"/>
                  </a:cxn>
                  <a:cxn ang="T112">
                    <a:pos x="T56" y="T57"/>
                  </a:cxn>
                  <a:cxn ang="T113">
                    <a:pos x="T58" y="T59"/>
                  </a:cxn>
                  <a:cxn ang="T114">
                    <a:pos x="T60" y="T61"/>
                  </a:cxn>
                  <a:cxn ang="T115">
                    <a:pos x="T62" y="T63"/>
                  </a:cxn>
                  <a:cxn ang="T116">
                    <a:pos x="T64" y="T65"/>
                  </a:cxn>
                  <a:cxn ang="T117">
                    <a:pos x="T66" y="T67"/>
                  </a:cxn>
                  <a:cxn ang="T118">
                    <a:pos x="T68" y="T69"/>
                  </a:cxn>
                  <a:cxn ang="T119">
                    <a:pos x="T70" y="T71"/>
                  </a:cxn>
                  <a:cxn ang="T120">
                    <a:pos x="T72" y="T73"/>
                  </a:cxn>
                  <a:cxn ang="T121">
                    <a:pos x="T74" y="T75"/>
                  </a:cxn>
                  <a:cxn ang="T122">
                    <a:pos x="T76" y="T77"/>
                  </a:cxn>
                  <a:cxn ang="T123">
                    <a:pos x="T78" y="T79"/>
                  </a:cxn>
                  <a:cxn ang="T124">
                    <a:pos x="T80" y="T81"/>
                  </a:cxn>
                  <a:cxn ang="T125">
                    <a:pos x="T82" y="T83"/>
                  </a:cxn>
                </a:cxnLst>
                <a:rect l="0" t="0" r="r" b="b"/>
                <a:pathLst>
                  <a:path w="20000" h="20000">
                    <a:moveTo>
                      <a:pt x="8892" y="0"/>
                    </a:moveTo>
                    <a:lnTo>
                      <a:pt x="16279" y="5544"/>
                    </a:lnTo>
                    <a:lnTo>
                      <a:pt x="16279" y="5864"/>
                    </a:lnTo>
                    <a:lnTo>
                      <a:pt x="16990" y="6299"/>
                    </a:lnTo>
                    <a:lnTo>
                      <a:pt x="17565" y="6589"/>
                    </a:lnTo>
                    <a:lnTo>
                      <a:pt x="18112" y="6734"/>
                    </a:lnTo>
                    <a:lnTo>
                      <a:pt x="18550" y="7054"/>
                    </a:lnTo>
                    <a:lnTo>
                      <a:pt x="18851" y="7518"/>
                    </a:lnTo>
                    <a:lnTo>
                      <a:pt x="18550" y="8099"/>
                    </a:lnTo>
                    <a:lnTo>
                      <a:pt x="18851" y="8244"/>
                    </a:lnTo>
                    <a:lnTo>
                      <a:pt x="19973" y="8099"/>
                    </a:lnTo>
                    <a:lnTo>
                      <a:pt x="19973" y="10653"/>
                    </a:lnTo>
                    <a:lnTo>
                      <a:pt x="19672" y="10943"/>
                    </a:lnTo>
                    <a:lnTo>
                      <a:pt x="19398" y="12163"/>
                    </a:lnTo>
                    <a:lnTo>
                      <a:pt x="18960" y="13033"/>
                    </a:lnTo>
                    <a:lnTo>
                      <a:pt x="18550" y="12917"/>
                    </a:lnTo>
                    <a:lnTo>
                      <a:pt x="16279" y="13033"/>
                    </a:lnTo>
                    <a:lnTo>
                      <a:pt x="16005" y="13353"/>
                    </a:lnTo>
                    <a:lnTo>
                      <a:pt x="14856" y="13643"/>
                    </a:lnTo>
                    <a:lnTo>
                      <a:pt x="13707" y="13353"/>
                    </a:lnTo>
                    <a:lnTo>
                      <a:pt x="13434" y="13817"/>
                    </a:lnTo>
                    <a:lnTo>
                      <a:pt x="12312" y="13817"/>
                    </a:lnTo>
                    <a:lnTo>
                      <a:pt x="12175" y="14572"/>
                    </a:lnTo>
                    <a:lnTo>
                      <a:pt x="11190" y="15007"/>
                    </a:lnTo>
                    <a:lnTo>
                      <a:pt x="11026" y="15298"/>
                    </a:lnTo>
                    <a:lnTo>
                      <a:pt x="10451" y="15298"/>
                    </a:lnTo>
                    <a:lnTo>
                      <a:pt x="10752" y="15762"/>
                    </a:lnTo>
                    <a:lnTo>
                      <a:pt x="10342" y="16052"/>
                    </a:lnTo>
                    <a:lnTo>
                      <a:pt x="9904" y="15588"/>
                    </a:lnTo>
                    <a:lnTo>
                      <a:pt x="9330" y="15762"/>
                    </a:lnTo>
                    <a:lnTo>
                      <a:pt x="9631" y="16517"/>
                    </a:lnTo>
                    <a:lnTo>
                      <a:pt x="9330" y="16517"/>
                    </a:lnTo>
                    <a:lnTo>
                      <a:pt x="9330" y="16952"/>
                    </a:lnTo>
                    <a:lnTo>
                      <a:pt x="8892" y="17562"/>
                    </a:lnTo>
                    <a:lnTo>
                      <a:pt x="8618" y="17562"/>
                    </a:lnTo>
                    <a:lnTo>
                      <a:pt x="8044" y="17707"/>
                    </a:lnTo>
                    <a:lnTo>
                      <a:pt x="8208" y="18491"/>
                    </a:lnTo>
                    <a:lnTo>
                      <a:pt x="8044" y="18926"/>
                    </a:lnTo>
                    <a:lnTo>
                      <a:pt x="8044" y="19361"/>
                    </a:lnTo>
                    <a:lnTo>
                      <a:pt x="7497" y="19681"/>
                    </a:lnTo>
                    <a:lnTo>
                      <a:pt x="7086" y="19681"/>
                    </a:lnTo>
                    <a:lnTo>
                      <a:pt x="6922" y="19216"/>
                    </a:lnTo>
                    <a:lnTo>
                      <a:pt x="6648" y="19216"/>
                    </a:lnTo>
                    <a:lnTo>
                      <a:pt x="6375" y="19361"/>
                    </a:lnTo>
                    <a:lnTo>
                      <a:pt x="6211" y="19681"/>
                    </a:lnTo>
                    <a:lnTo>
                      <a:pt x="6211" y="19971"/>
                    </a:lnTo>
                    <a:lnTo>
                      <a:pt x="5636" y="19681"/>
                    </a:lnTo>
                    <a:lnTo>
                      <a:pt x="5527" y="19361"/>
                    </a:lnTo>
                    <a:lnTo>
                      <a:pt x="5089" y="19971"/>
                    </a:lnTo>
                    <a:lnTo>
                      <a:pt x="4514" y="19361"/>
                    </a:lnTo>
                    <a:lnTo>
                      <a:pt x="4514" y="18926"/>
                    </a:lnTo>
                    <a:lnTo>
                      <a:pt x="4378" y="18781"/>
                    </a:lnTo>
                    <a:lnTo>
                      <a:pt x="4378" y="18142"/>
                    </a:lnTo>
                    <a:lnTo>
                      <a:pt x="4077" y="18026"/>
                    </a:lnTo>
                    <a:lnTo>
                      <a:pt x="3967" y="17707"/>
                    </a:lnTo>
                    <a:lnTo>
                      <a:pt x="3393" y="16836"/>
                    </a:lnTo>
                    <a:lnTo>
                      <a:pt x="3256" y="16952"/>
                    </a:lnTo>
                    <a:lnTo>
                      <a:pt x="2955" y="17242"/>
                    </a:lnTo>
                    <a:lnTo>
                      <a:pt x="2517" y="17242"/>
                    </a:lnTo>
                    <a:lnTo>
                      <a:pt x="1833" y="17707"/>
                    </a:lnTo>
                    <a:lnTo>
                      <a:pt x="1395" y="17242"/>
                    </a:lnTo>
                    <a:lnTo>
                      <a:pt x="1122" y="17242"/>
                    </a:lnTo>
                    <a:lnTo>
                      <a:pt x="985" y="16952"/>
                    </a:lnTo>
                    <a:lnTo>
                      <a:pt x="985" y="16836"/>
                    </a:lnTo>
                    <a:lnTo>
                      <a:pt x="985" y="16226"/>
                    </a:lnTo>
                    <a:lnTo>
                      <a:pt x="438" y="15762"/>
                    </a:lnTo>
                    <a:lnTo>
                      <a:pt x="274" y="15762"/>
                    </a:lnTo>
                    <a:lnTo>
                      <a:pt x="0" y="15298"/>
                    </a:lnTo>
                    <a:lnTo>
                      <a:pt x="274" y="14572"/>
                    </a:lnTo>
                    <a:lnTo>
                      <a:pt x="0" y="14398"/>
                    </a:lnTo>
                    <a:lnTo>
                      <a:pt x="0" y="13817"/>
                    </a:lnTo>
                    <a:lnTo>
                      <a:pt x="274" y="13643"/>
                    </a:lnTo>
                    <a:lnTo>
                      <a:pt x="274" y="13033"/>
                    </a:lnTo>
                    <a:lnTo>
                      <a:pt x="711" y="12453"/>
                    </a:lnTo>
                    <a:lnTo>
                      <a:pt x="1395" y="13033"/>
                    </a:lnTo>
                    <a:lnTo>
                      <a:pt x="1560" y="12627"/>
                    </a:lnTo>
                    <a:lnTo>
                      <a:pt x="2955" y="12917"/>
                    </a:lnTo>
                    <a:lnTo>
                      <a:pt x="3256" y="12627"/>
                    </a:lnTo>
                    <a:lnTo>
                      <a:pt x="3393" y="12917"/>
                    </a:lnTo>
                    <a:lnTo>
                      <a:pt x="7770" y="12917"/>
                    </a:lnTo>
                    <a:lnTo>
                      <a:pt x="8208" y="11843"/>
                    </a:lnTo>
                    <a:lnTo>
                      <a:pt x="7770" y="11379"/>
                    </a:lnTo>
                    <a:lnTo>
                      <a:pt x="6922" y="0"/>
                    </a:lnTo>
                    <a:lnTo>
                      <a:pt x="8892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68" name="Mauritanie">
                <a:extLst>
                  <a:ext uri="{FF2B5EF4-FFF2-40B4-BE49-F238E27FC236}">
                    <a16:creationId xmlns:a16="http://schemas.microsoft.com/office/drawing/2014/main" id="{D6CCBEAC-ECF7-480E-BE3A-4A2E657E19C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39966" y="1692017"/>
                <a:ext cx="897102" cy="1058739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0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0 h 20000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</a:gdLst>
                <a:ahLst/>
                <a:cxnLst>
                  <a:cxn ang="T90">
                    <a:pos x="T0" y="T1"/>
                  </a:cxn>
                  <a:cxn ang="T91">
                    <a:pos x="T2" y="T3"/>
                  </a:cxn>
                  <a:cxn ang="T92">
                    <a:pos x="T4" y="T5"/>
                  </a:cxn>
                  <a:cxn ang="T93">
                    <a:pos x="T6" y="T7"/>
                  </a:cxn>
                  <a:cxn ang="T94">
                    <a:pos x="T8" y="T9"/>
                  </a:cxn>
                  <a:cxn ang="T95">
                    <a:pos x="T10" y="T11"/>
                  </a:cxn>
                  <a:cxn ang="T96">
                    <a:pos x="T12" y="T13"/>
                  </a:cxn>
                  <a:cxn ang="T97">
                    <a:pos x="T14" y="T15"/>
                  </a:cxn>
                  <a:cxn ang="T98">
                    <a:pos x="T16" y="T17"/>
                  </a:cxn>
                  <a:cxn ang="T99">
                    <a:pos x="T18" y="T19"/>
                  </a:cxn>
                  <a:cxn ang="T100">
                    <a:pos x="T20" y="T21"/>
                  </a:cxn>
                  <a:cxn ang="T101">
                    <a:pos x="T22" y="T23"/>
                  </a:cxn>
                  <a:cxn ang="T102">
                    <a:pos x="T24" y="T25"/>
                  </a:cxn>
                  <a:cxn ang="T103">
                    <a:pos x="T26" y="T27"/>
                  </a:cxn>
                  <a:cxn ang="T104">
                    <a:pos x="T28" y="T29"/>
                  </a:cxn>
                  <a:cxn ang="T105">
                    <a:pos x="T30" y="T31"/>
                  </a:cxn>
                  <a:cxn ang="T106">
                    <a:pos x="T32" y="T33"/>
                  </a:cxn>
                  <a:cxn ang="T107">
                    <a:pos x="T34" y="T35"/>
                  </a:cxn>
                  <a:cxn ang="T108">
                    <a:pos x="T36" y="T37"/>
                  </a:cxn>
                  <a:cxn ang="T109">
                    <a:pos x="T38" y="T39"/>
                  </a:cxn>
                  <a:cxn ang="T110">
                    <a:pos x="T40" y="T41"/>
                  </a:cxn>
                  <a:cxn ang="T111">
                    <a:pos x="T42" y="T43"/>
                  </a:cxn>
                  <a:cxn ang="T112">
                    <a:pos x="T44" y="T45"/>
                  </a:cxn>
                  <a:cxn ang="T113">
                    <a:pos x="T46" y="T47"/>
                  </a:cxn>
                  <a:cxn ang="T114">
                    <a:pos x="T48" y="T49"/>
                  </a:cxn>
                  <a:cxn ang="T115">
                    <a:pos x="T50" y="T51"/>
                  </a:cxn>
                  <a:cxn ang="T116">
                    <a:pos x="T52" y="T53"/>
                  </a:cxn>
                  <a:cxn ang="T117">
                    <a:pos x="T54" y="T55"/>
                  </a:cxn>
                  <a:cxn ang="T118">
                    <a:pos x="T56" y="T57"/>
                  </a:cxn>
                  <a:cxn ang="T119">
                    <a:pos x="T58" y="T59"/>
                  </a:cxn>
                  <a:cxn ang="T120">
                    <a:pos x="T60" y="T61"/>
                  </a:cxn>
                  <a:cxn ang="T121">
                    <a:pos x="T62" y="T63"/>
                  </a:cxn>
                  <a:cxn ang="T122">
                    <a:pos x="T64" y="T65"/>
                  </a:cxn>
                  <a:cxn ang="T123">
                    <a:pos x="T66" y="T67"/>
                  </a:cxn>
                  <a:cxn ang="T124">
                    <a:pos x="T68" y="T69"/>
                  </a:cxn>
                  <a:cxn ang="T125">
                    <a:pos x="T70" y="T71"/>
                  </a:cxn>
                  <a:cxn ang="T126">
                    <a:pos x="T72" y="T73"/>
                  </a:cxn>
                  <a:cxn ang="T127">
                    <a:pos x="T74" y="T75"/>
                  </a:cxn>
                  <a:cxn ang="T128">
                    <a:pos x="T76" y="T77"/>
                  </a:cxn>
                  <a:cxn ang="T129">
                    <a:pos x="T78" y="T79"/>
                  </a:cxn>
                  <a:cxn ang="T130">
                    <a:pos x="T80" y="T81"/>
                  </a:cxn>
                  <a:cxn ang="T131">
                    <a:pos x="T82" y="T83"/>
                  </a:cxn>
                  <a:cxn ang="T132">
                    <a:pos x="T84" y="T85"/>
                  </a:cxn>
                  <a:cxn ang="T133">
                    <a:pos x="T86" y="T87"/>
                  </a:cxn>
                  <a:cxn ang="T134">
                    <a:pos x="T88" y="T89"/>
                  </a:cxn>
                </a:cxnLst>
                <a:rect l="0" t="0" r="r" b="b"/>
                <a:pathLst>
                  <a:path w="20000" h="20000">
                    <a:moveTo>
                      <a:pt x="13897" y="0"/>
                    </a:moveTo>
                    <a:lnTo>
                      <a:pt x="19963" y="3885"/>
                    </a:lnTo>
                    <a:lnTo>
                      <a:pt x="17279" y="3885"/>
                    </a:lnTo>
                    <a:lnTo>
                      <a:pt x="18456" y="17128"/>
                    </a:lnTo>
                    <a:lnTo>
                      <a:pt x="19007" y="17669"/>
                    </a:lnTo>
                    <a:lnTo>
                      <a:pt x="18456" y="18919"/>
                    </a:lnTo>
                    <a:lnTo>
                      <a:pt x="12537" y="18919"/>
                    </a:lnTo>
                    <a:lnTo>
                      <a:pt x="12390" y="18581"/>
                    </a:lnTo>
                    <a:lnTo>
                      <a:pt x="11985" y="18919"/>
                    </a:lnTo>
                    <a:lnTo>
                      <a:pt x="10074" y="18581"/>
                    </a:lnTo>
                    <a:lnTo>
                      <a:pt x="9890" y="19054"/>
                    </a:lnTo>
                    <a:lnTo>
                      <a:pt x="8934" y="18378"/>
                    </a:lnTo>
                    <a:lnTo>
                      <a:pt x="8346" y="19054"/>
                    </a:lnTo>
                    <a:lnTo>
                      <a:pt x="8346" y="19764"/>
                    </a:lnTo>
                    <a:lnTo>
                      <a:pt x="7978" y="19966"/>
                    </a:lnTo>
                    <a:lnTo>
                      <a:pt x="7022" y="19764"/>
                    </a:lnTo>
                    <a:lnTo>
                      <a:pt x="6838" y="19426"/>
                    </a:lnTo>
                    <a:lnTo>
                      <a:pt x="6434" y="18919"/>
                    </a:lnTo>
                    <a:lnTo>
                      <a:pt x="6066" y="18919"/>
                    </a:lnTo>
                    <a:lnTo>
                      <a:pt x="5919" y="18041"/>
                    </a:lnTo>
                    <a:lnTo>
                      <a:pt x="5331" y="18041"/>
                    </a:lnTo>
                    <a:lnTo>
                      <a:pt x="4559" y="17128"/>
                    </a:lnTo>
                    <a:lnTo>
                      <a:pt x="3971" y="16993"/>
                    </a:lnTo>
                    <a:lnTo>
                      <a:pt x="2463" y="17128"/>
                    </a:lnTo>
                    <a:lnTo>
                      <a:pt x="1324" y="17128"/>
                    </a:lnTo>
                    <a:lnTo>
                      <a:pt x="515" y="17669"/>
                    </a:lnTo>
                    <a:lnTo>
                      <a:pt x="956" y="16622"/>
                    </a:lnTo>
                    <a:lnTo>
                      <a:pt x="1507" y="15203"/>
                    </a:lnTo>
                    <a:lnTo>
                      <a:pt x="1324" y="13480"/>
                    </a:lnTo>
                    <a:lnTo>
                      <a:pt x="515" y="12601"/>
                    </a:lnTo>
                    <a:lnTo>
                      <a:pt x="1324" y="12601"/>
                    </a:lnTo>
                    <a:lnTo>
                      <a:pt x="1324" y="11723"/>
                    </a:lnTo>
                    <a:lnTo>
                      <a:pt x="956" y="10709"/>
                    </a:lnTo>
                    <a:lnTo>
                      <a:pt x="515" y="11047"/>
                    </a:lnTo>
                    <a:lnTo>
                      <a:pt x="368" y="10169"/>
                    </a:lnTo>
                    <a:lnTo>
                      <a:pt x="0" y="10169"/>
                    </a:lnTo>
                    <a:lnTo>
                      <a:pt x="368" y="9628"/>
                    </a:lnTo>
                    <a:lnTo>
                      <a:pt x="6434" y="9628"/>
                    </a:lnTo>
                    <a:lnTo>
                      <a:pt x="6434" y="7534"/>
                    </a:lnTo>
                    <a:lnTo>
                      <a:pt x="6434" y="6993"/>
                    </a:lnTo>
                    <a:lnTo>
                      <a:pt x="6838" y="6655"/>
                    </a:lnTo>
                    <a:lnTo>
                      <a:pt x="8346" y="6149"/>
                    </a:lnTo>
                    <a:lnTo>
                      <a:pt x="8346" y="2432"/>
                    </a:lnTo>
                    <a:lnTo>
                      <a:pt x="13897" y="2297"/>
                    </a:lnTo>
                    <a:lnTo>
                      <a:pt x="13897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69" name="Maurice">
                <a:extLst>
                  <a:ext uri="{FF2B5EF4-FFF2-40B4-BE49-F238E27FC236}">
                    <a16:creationId xmlns:a16="http://schemas.microsoft.com/office/drawing/2014/main" id="{C753B82C-5F97-40E6-A209-1D9021051FEF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9552887" y="5591569"/>
                <a:ext cx="32328" cy="64656"/>
              </a:xfrm>
              <a:custGeom>
                <a:avLst/>
                <a:gdLst>
                  <a:gd name="T0" fmla="*/ 1 w 20000"/>
                  <a:gd name="T1" fmla="*/ 6031320 h 20000"/>
                  <a:gd name="T2" fmla="*/ 0 w 20000"/>
                  <a:gd name="T3" fmla="*/ 4356075 h 20000"/>
                  <a:gd name="T4" fmla="*/ 0 w 20000"/>
                  <a:gd name="T5" fmla="*/ 3350768 h 20000"/>
                  <a:gd name="T6" fmla="*/ 1 w 20000"/>
                  <a:gd name="T7" fmla="*/ 0 h 20000"/>
                  <a:gd name="T8" fmla="*/ 1 w 20000"/>
                  <a:gd name="T9" fmla="*/ 3350768 h 20000"/>
                  <a:gd name="T10" fmla="*/ 1 w 20000"/>
                  <a:gd name="T11" fmla="*/ 6031320 h 20000"/>
                  <a:gd name="T12" fmla="*/ 0 60000 65536"/>
                  <a:gd name="T13" fmla="*/ 0 60000 65536"/>
                  <a:gd name="T14" fmla="*/ 0 60000 65536"/>
                  <a:gd name="T15" fmla="*/ 0 60000 65536"/>
                  <a:gd name="T16" fmla="*/ 0 60000 65536"/>
                  <a:gd name="T17" fmla="*/ 0 60000 65536"/>
                </a:gdLst>
                <a:ahLst/>
                <a:cxnLst>
                  <a:cxn ang="T12">
                    <a:pos x="T0" y="T1"/>
                  </a:cxn>
                  <a:cxn ang="T13">
                    <a:pos x="T2" y="T3"/>
                  </a:cxn>
                  <a:cxn ang="T14">
                    <a:pos x="T4" y="T5"/>
                  </a:cxn>
                  <a:cxn ang="T15">
                    <a:pos x="T6" y="T7"/>
                  </a:cxn>
                  <a:cxn ang="T16">
                    <a:pos x="T8" y="T9"/>
                  </a:cxn>
                  <a:cxn ang="T17">
                    <a:pos x="T10" y="T11"/>
                  </a:cxn>
                </a:cxnLst>
                <a:rect l="0" t="0" r="r" b="b"/>
                <a:pathLst>
                  <a:path w="20000" h="20000">
                    <a:moveTo>
                      <a:pt x="7059" y="19459"/>
                    </a:moveTo>
                    <a:lnTo>
                      <a:pt x="0" y="14054"/>
                    </a:lnTo>
                    <a:lnTo>
                      <a:pt x="0" y="10811"/>
                    </a:lnTo>
                    <a:lnTo>
                      <a:pt x="7059" y="0"/>
                    </a:lnTo>
                    <a:lnTo>
                      <a:pt x="18824" y="10811"/>
                    </a:lnTo>
                    <a:lnTo>
                      <a:pt x="7059" y="19459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marL="0" indent="0" algn="l" defTabSz="457200" rtl="0" eaLnBrk="1" latinLnBrk="0" hangingPunct="1"/>
                <a:endParaRPr lang="fr-FR"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370" name="Mozambique">
                <a:extLst>
                  <a:ext uri="{FF2B5EF4-FFF2-40B4-BE49-F238E27FC236}">
                    <a16:creationId xmlns:a16="http://schemas.microsoft.com/office/drawing/2014/main" id="{2C6A8592-A898-47CC-8D07-513762959D1A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568755" y="4803578"/>
                <a:ext cx="796078" cy="1361812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0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0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2147483647 w 20000"/>
                  <a:gd name="T107" fmla="*/ 2147483647 h 20000"/>
                  <a:gd name="T108" fmla="*/ 2147483647 w 20000"/>
                  <a:gd name="T109" fmla="*/ 2147483647 h 20000"/>
                  <a:gd name="T110" fmla="*/ 2147483647 w 20000"/>
                  <a:gd name="T111" fmla="*/ 2147483647 h 20000"/>
                  <a:gd name="T112" fmla="*/ 2147483647 w 20000"/>
                  <a:gd name="T113" fmla="*/ 2147483647 h 20000"/>
                  <a:gd name="T114" fmla="*/ 2147483647 w 20000"/>
                  <a:gd name="T115" fmla="*/ 2147483647 h 20000"/>
                  <a:gd name="T116" fmla="*/ 2147483647 w 20000"/>
                  <a:gd name="T117" fmla="*/ 2147483647 h 20000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</a:gdLst>
                <a:ahLst/>
                <a:cxnLst>
                  <a:cxn ang="T118">
                    <a:pos x="T0" y="T1"/>
                  </a:cxn>
                  <a:cxn ang="T119">
                    <a:pos x="T2" y="T3"/>
                  </a:cxn>
                  <a:cxn ang="T120">
                    <a:pos x="T4" y="T5"/>
                  </a:cxn>
                  <a:cxn ang="T121">
                    <a:pos x="T6" y="T7"/>
                  </a:cxn>
                  <a:cxn ang="T122">
                    <a:pos x="T8" y="T9"/>
                  </a:cxn>
                  <a:cxn ang="T123">
                    <a:pos x="T10" y="T11"/>
                  </a:cxn>
                  <a:cxn ang="T124">
                    <a:pos x="T12" y="T13"/>
                  </a:cxn>
                  <a:cxn ang="T125">
                    <a:pos x="T14" y="T15"/>
                  </a:cxn>
                  <a:cxn ang="T126">
                    <a:pos x="T16" y="T17"/>
                  </a:cxn>
                  <a:cxn ang="T127">
                    <a:pos x="T18" y="T19"/>
                  </a:cxn>
                  <a:cxn ang="T128">
                    <a:pos x="T20" y="T21"/>
                  </a:cxn>
                  <a:cxn ang="T129">
                    <a:pos x="T22" y="T23"/>
                  </a:cxn>
                  <a:cxn ang="T130">
                    <a:pos x="T24" y="T25"/>
                  </a:cxn>
                  <a:cxn ang="T131">
                    <a:pos x="T26" y="T27"/>
                  </a:cxn>
                  <a:cxn ang="T132">
                    <a:pos x="T28" y="T29"/>
                  </a:cxn>
                  <a:cxn ang="T133">
                    <a:pos x="T30" y="T31"/>
                  </a:cxn>
                  <a:cxn ang="T134">
                    <a:pos x="T32" y="T33"/>
                  </a:cxn>
                  <a:cxn ang="T135">
                    <a:pos x="T34" y="T35"/>
                  </a:cxn>
                  <a:cxn ang="T136">
                    <a:pos x="T36" y="T37"/>
                  </a:cxn>
                  <a:cxn ang="T137">
                    <a:pos x="T38" y="T39"/>
                  </a:cxn>
                  <a:cxn ang="T138">
                    <a:pos x="T40" y="T41"/>
                  </a:cxn>
                  <a:cxn ang="T139">
                    <a:pos x="T42" y="T43"/>
                  </a:cxn>
                  <a:cxn ang="T140">
                    <a:pos x="T44" y="T45"/>
                  </a:cxn>
                  <a:cxn ang="T141">
                    <a:pos x="T46" y="T47"/>
                  </a:cxn>
                  <a:cxn ang="T142">
                    <a:pos x="T48" y="T49"/>
                  </a:cxn>
                  <a:cxn ang="T143">
                    <a:pos x="T50" y="T51"/>
                  </a:cxn>
                  <a:cxn ang="T144">
                    <a:pos x="T52" y="T53"/>
                  </a:cxn>
                  <a:cxn ang="T145">
                    <a:pos x="T54" y="T55"/>
                  </a:cxn>
                  <a:cxn ang="T146">
                    <a:pos x="T56" y="T57"/>
                  </a:cxn>
                  <a:cxn ang="T147">
                    <a:pos x="T58" y="T59"/>
                  </a:cxn>
                  <a:cxn ang="T148">
                    <a:pos x="T60" y="T61"/>
                  </a:cxn>
                  <a:cxn ang="T149">
                    <a:pos x="T62" y="T63"/>
                  </a:cxn>
                  <a:cxn ang="T150">
                    <a:pos x="T64" y="T65"/>
                  </a:cxn>
                  <a:cxn ang="T151">
                    <a:pos x="T66" y="T67"/>
                  </a:cxn>
                  <a:cxn ang="T152">
                    <a:pos x="T68" y="T69"/>
                  </a:cxn>
                  <a:cxn ang="T153">
                    <a:pos x="T70" y="T71"/>
                  </a:cxn>
                  <a:cxn ang="T154">
                    <a:pos x="T72" y="T73"/>
                  </a:cxn>
                  <a:cxn ang="T155">
                    <a:pos x="T74" y="T75"/>
                  </a:cxn>
                  <a:cxn ang="T156">
                    <a:pos x="T76" y="T77"/>
                  </a:cxn>
                  <a:cxn ang="T157">
                    <a:pos x="T78" y="T79"/>
                  </a:cxn>
                  <a:cxn ang="T158">
                    <a:pos x="T80" y="T81"/>
                  </a:cxn>
                  <a:cxn ang="T159">
                    <a:pos x="T82" y="T83"/>
                  </a:cxn>
                  <a:cxn ang="T160">
                    <a:pos x="T84" y="T85"/>
                  </a:cxn>
                  <a:cxn ang="T161">
                    <a:pos x="T86" y="T87"/>
                  </a:cxn>
                  <a:cxn ang="T162">
                    <a:pos x="T88" y="T89"/>
                  </a:cxn>
                  <a:cxn ang="T163">
                    <a:pos x="T90" y="T91"/>
                  </a:cxn>
                  <a:cxn ang="T164">
                    <a:pos x="T92" y="T93"/>
                  </a:cxn>
                  <a:cxn ang="T165">
                    <a:pos x="T94" y="T95"/>
                  </a:cxn>
                  <a:cxn ang="T166">
                    <a:pos x="T96" y="T97"/>
                  </a:cxn>
                  <a:cxn ang="T167">
                    <a:pos x="T98" y="T99"/>
                  </a:cxn>
                  <a:cxn ang="T168">
                    <a:pos x="T100" y="T101"/>
                  </a:cxn>
                  <a:cxn ang="T169">
                    <a:pos x="T102" y="T103"/>
                  </a:cxn>
                  <a:cxn ang="T170">
                    <a:pos x="T104" y="T105"/>
                  </a:cxn>
                  <a:cxn ang="T171">
                    <a:pos x="T106" y="T107"/>
                  </a:cxn>
                  <a:cxn ang="T172">
                    <a:pos x="T108" y="T109"/>
                  </a:cxn>
                  <a:cxn ang="T173">
                    <a:pos x="T110" y="T111"/>
                  </a:cxn>
                  <a:cxn ang="T174">
                    <a:pos x="T112" y="T113"/>
                  </a:cxn>
                  <a:cxn ang="T175">
                    <a:pos x="T114" y="T115"/>
                  </a:cxn>
                  <a:cxn ang="T176">
                    <a:pos x="T116" y="T117"/>
                  </a:cxn>
                </a:cxnLst>
                <a:rect l="0" t="0" r="r" b="b"/>
                <a:pathLst>
                  <a:path w="20000" h="20000">
                    <a:moveTo>
                      <a:pt x="8820" y="1234"/>
                    </a:moveTo>
                    <a:lnTo>
                      <a:pt x="10062" y="1076"/>
                    </a:lnTo>
                    <a:lnTo>
                      <a:pt x="10518" y="1234"/>
                    </a:lnTo>
                    <a:lnTo>
                      <a:pt x="11180" y="1076"/>
                    </a:lnTo>
                    <a:lnTo>
                      <a:pt x="11843" y="1234"/>
                    </a:lnTo>
                    <a:lnTo>
                      <a:pt x="12671" y="1234"/>
                    </a:lnTo>
                    <a:lnTo>
                      <a:pt x="12878" y="1234"/>
                    </a:lnTo>
                    <a:lnTo>
                      <a:pt x="13954" y="1234"/>
                    </a:lnTo>
                    <a:lnTo>
                      <a:pt x="14576" y="1076"/>
                    </a:lnTo>
                    <a:lnTo>
                      <a:pt x="15031" y="814"/>
                    </a:lnTo>
                    <a:lnTo>
                      <a:pt x="15652" y="814"/>
                    </a:lnTo>
                    <a:lnTo>
                      <a:pt x="15652" y="1076"/>
                    </a:lnTo>
                    <a:lnTo>
                      <a:pt x="16315" y="814"/>
                    </a:lnTo>
                    <a:lnTo>
                      <a:pt x="17184" y="682"/>
                    </a:lnTo>
                    <a:lnTo>
                      <a:pt x="18468" y="420"/>
                    </a:lnTo>
                    <a:lnTo>
                      <a:pt x="19130" y="0"/>
                    </a:lnTo>
                    <a:lnTo>
                      <a:pt x="19545" y="420"/>
                    </a:lnTo>
                    <a:lnTo>
                      <a:pt x="19130" y="1076"/>
                    </a:lnTo>
                    <a:lnTo>
                      <a:pt x="19130" y="1785"/>
                    </a:lnTo>
                    <a:lnTo>
                      <a:pt x="19130" y="2310"/>
                    </a:lnTo>
                    <a:lnTo>
                      <a:pt x="19545" y="2861"/>
                    </a:lnTo>
                    <a:lnTo>
                      <a:pt x="19130" y="2992"/>
                    </a:lnTo>
                    <a:lnTo>
                      <a:pt x="19545" y="3543"/>
                    </a:lnTo>
                    <a:lnTo>
                      <a:pt x="19545" y="4619"/>
                    </a:lnTo>
                    <a:lnTo>
                      <a:pt x="19959" y="4777"/>
                    </a:lnTo>
                    <a:lnTo>
                      <a:pt x="19545" y="5171"/>
                    </a:lnTo>
                    <a:lnTo>
                      <a:pt x="19130" y="5433"/>
                    </a:lnTo>
                    <a:lnTo>
                      <a:pt x="19545" y="5696"/>
                    </a:lnTo>
                    <a:lnTo>
                      <a:pt x="18882" y="6115"/>
                    </a:lnTo>
                    <a:lnTo>
                      <a:pt x="18012" y="6772"/>
                    </a:lnTo>
                    <a:lnTo>
                      <a:pt x="17847" y="6929"/>
                    </a:lnTo>
                    <a:lnTo>
                      <a:pt x="17350" y="7192"/>
                    </a:lnTo>
                    <a:lnTo>
                      <a:pt x="16315" y="7480"/>
                    </a:lnTo>
                    <a:lnTo>
                      <a:pt x="16108" y="7874"/>
                    </a:lnTo>
                    <a:lnTo>
                      <a:pt x="13954" y="8268"/>
                    </a:lnTo>
                    <a:lnTo>
                      <a:pt x="12671" y="8688"/>
                    </a:lnTo>
                    <a:lnTo>
                      <a:pt x="12257" y="8976"/>
                    </a:lnTo>
                    <a:lnTo>
                      <a:pt x="12257" y="9239"/>
                    </a:lnTo>
                    <a:lnTo>
                      <a:pt x="11180" y="9764"/>
                    </a:lnTo>
                    <a:lnTo>
                      <a:pt x="10062" y="10315"/>
                    </a:lnTo>
                    <a:lnTo>
                      <a:pt x="8364" y="11391"/>
                    </a:lnTo>
                    <a:lnTo>
                      <a:pt x="8157" y="11811"/>
                    </a:lnTo>
                    <a:lnTo>
                      <a:pt x="8364" y="12493"/>
                    </a:lnTo>
                    <a:lnTo>
                      <a:pt x="8820" y="13307"/>
                    </a:lnTo>
                    <a:lnTo>
                      <a:pt x="9027" y="14278"/>
                    </a:lnTo>
                    <a:lnTo>
                      <a:pt x="9027" y="13990"/>
                    </a:lnTo>
                    <a:lnTo>
                      <a:pt x="9482" y="14278"/>
                    </a:lnTo>
                    <a:lnTo>
                      <a:pt x="9482" y="15092"/>
                    </a:lnTo>
                    <a:lnTo>
                      <a:pt x="9027" y="15459"/>
                    </a:lnTo>
                    <a:lnTo>
                      <a:pt x="8820" y="16430"/>
                    </a:lnTo>
                    <a:lnTo>
                      <a:pt x="9027" y="16168"/>
                    </a:lnTo>
                    <a:lnTo>
                      <a:pt x="9482" y="16588"/>
                    </a:lnTo>
                    <a:lnTo>
                      <a:pt x="8364" y="17113"/>
                    </a:lnTo>
                    <a:lnTo>
                      <a:pt x="5590" y="17769"/>
                    </a:lnTo>
                    <a:lnTo>
                      <a:pt x="4928" y="17927"/>
                    </a:lnTo>
                    <a:lnTo>
                      <a:pt x="4306" y="18346"/>
                    </a:lnTo>
                    <a:lnTo>
                      <a:pt x="3644" y="18609"/>
                    </a:lnTo>
                    <a:lnTo>
                      <a:pt x="3892" y="19003"/>
                    </a:lnTo>
                    <a:lnTo>
                      <a:pt x="4306" y="18871"/>
                    </a:lnTo>
                    <a:lnTo>
                      <a:pt x="4306" y="19003"/>
                    </a:lnTo>
                    <a:lnTo>
                      <a:pt x="4306" y="19974"/>
                    </a:lnTo>
                    <a:lnTo>
                      <a:pt x="3644" y="19974"/>
                    </a:lnTo>
                    <a:lnTo>
                      <a:pt x="2816" y="19685"/>
                    </a:lnTo>
                    <a:lnTo>
                      <a:pt x="3230" y="19003"/>
                    </a:lnTo>
                    <a:lnTo>
                      <a:pt x="2816" y="18609"/>
                    </a:lnTo>
                    <a:lnTo>
                      <a:pt x="2816" y="18346"/>
                    </a:lnTo>
                    <a:lnTo>
                      <a:pt x="2816" y="17507"/>
                    </a:lnTo>
                    <a:lnTo>
                      <a:pt x="2816" y="16588"/>
                    </a:lnTo>
                    <a:lnTo>
                      <a:pt x="2153" y="15459"/>
                    </a:lnTo>
                    <a:lnTo>
                      <a:pt x="2567" y="15092"/>
                    </a:lnTo>
                    <a:lnTo>
                      <a:pt x="2153" y="14934"/>
                    </a:lnTo>
                    <a:lnTo>
                      <a:pt x="1946" y="14278"/>
                    </a:lnTo>
                    <a:lnTo>
                      <a:pt x="3892" y="13176"/>
                    </a:lnTo>
                    <a:lnTo>
                      <a:pt x="4306" y="12625"/>
                    </a:lnTo>
                    <a:lnTo>
                      <a:pt x="4306" y="12231"/>
                    </a:lnTo>
                    <a:lnTo>
                      <a:pt x="4513" y="11811"/>
                    </a:lnTo>
                    <a:lnTo>
                      <a:pt x="5342" y="11129"/>
                    </a:lnTo>
                    <a:lnTo>
                      <a:pt x="4928" y="10735"/>
                    </a:lnTo>
                    <a:lnTo>
                      <a:pt x="4928" y="10315"/>
                    </a:lnTo>
                    <a:lnTo>
                      <a:pt x="4928" y="9764"/>
                    </a:lnTo>
                    <a:lnTo>
                      <a:pt x="5342" y="9764"/>
                    </a:lnTo>
                    <a:lnTo>
                      <a:pt x="4928" y="9659"/>
                    </a:lnTo>
                    <a:lnTo>
                      <a:pt x="5342" y="9396"/>
                    </a:lnTo>
                    <a:lnTo>
                      <a:pt x="5342" y="9239"/>
                    </a:lnTo>
                    <a:lnTo>
                      <a:pt x="5342" y="8556"/>
                    </a:lnTo>
                    <a:lnTo>
                      <a:pt x="5342" y="7874"/>
                    </a:lnTo>
                    <a:lnTo>
                      <a:pt x="4928" y="7192"/>
                    </a:lnTo>
                    <a:lnTo>
                      <a:pt x="4928" y="6929"/>
                    </a:lnTo>
                    <a:lnTo>
                      <a:pt x="3644" y="6929"/>
                    </a:lnTo>
                    <a:lnTo>
                      <a:pt x="3230" y="6772"/>
                    </a:lnTo>
                    <a:lnTo>
                      <a:pt x="2567" y="6509"/>
                    </a:lnTo>
                    <a:lnTo>
                      <a:pt x="2153" y="6378"/>
                    </a:lnTo>
                    <a:lnTo>
                      <a:pt x="870" y="6509"/>
                    </a:lnTo>
                    <a:lnTo>
                      <a:pt x="414" y="6115"/>
                    </a:lnTo>
                    <a:lnTo>
                      <a:pt x="414" y="5696"/>
                    </a:lnTo>
                    <a:lnTo>
                      <a:pt x="0" y="5171"/>
                    </a:lnTo>
                    <a:lnTo>
                      <a:pt x="5590" y="4068"/>
                    </a:lnTo>
                    <a:lnTo>
                      <a:pt x="6004" y="3937"/>
                    </a:lnTo>
                    <a:lnTo>
                      <a:pt x="6667" y="4777"/>
                    </a:lnTo>
                    <a:lnTo>
                      <a:pt x="7702" y="4619"/>
                    </a:lnTo>
                    <a:lnTo>
                      <a:pt x="8364" y="4777"/>
                    </a:lnTo>
                    <a:lnTo>
                      <a:pt x="8364" y="5696"/>
                    </a:lnTo>
                    <a:lnTo>
                      <a:pt x="8157" y="6378"/>
                    </a:lnTo>
                    <a:lnTo>
                      <a:pt x="8364" y="6772"/>
                    </a:lnTo>
                    <a:lnTo>
                      <a:pt x="9027" y="7480"/>
                    </a:lnTo>
                    <a:lnTo>
                      <a:pt x="9482" y="7874"/>
                    </a:lnTo>
                    <a:lnTo>
                      <a:pt x="9896" y="7480"/>
                    </a:lnTo>
                    <a:lnTo>
                      <a:pt x="9896" y="6772"/>
                    </a:lnTo>
                    <a:lnTo>
                      <a:pt x="10062" y="6772"/>
                    </a:lnTo>
                    <a:lnTo>
                      <a:pt x="10518" y="6509"/>
                    </a:lnTo>
                    <a:lnTo>
                      <a:pt x="10932" y="5696"/>
                    </a:lnTo>
                    <a:lnTo>
                      <a:pt x="11180" y="5039"/>
                    </a:lnTo>
                    <a:lnTo>
                      <a:pt x="10518" y="4777"/>
                    </a:lnTo>
                    <a:lnTo>
                      <a:pt x="9896" y="3937"/>
                    </a:lnTo>
                    <a:lnTo>
                      <a:pt x="9027" y="3543"/>
                    </a:lnTo>
                    <a:lnTo>
                      <a:pt x="8364" y="3543"/>
                    </a:lnTo>
                    <a:lnTo>
                      <a:pt x="8364" y="1890"/>
                    </a:lnTo>
                    <a:lnTo>
                      <a:pt x="8820" y="1234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71" name="Namibie">
                <a:extLst>
                  <a:ext uri="{FF2B5EF4-FFF2-40B4-BE49-F238E27FC236}">
                    <a16:creationId xmlns:a16="http://schemas.microsoft.com/office/drawing/2014/main" id="{ECE54825-B372-4386-9363-6152E94D9B8F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235225" y="5312743"/>
                <a:ext cx="977922" cy="1010247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0 w 20000"/>
                  <a:gd name="T83" fmla="*/ 2147483647 h 20000"/>
                  <a:gd name="T84" fmla="*/ 0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0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2147483647 w 20000"/>
                  <a:gd name="T107" fmla="*/ 2147483647 h 20000"/>
                  <a:gd name="T108" fmla="*/ 2147483647 w 20000"/>
                  <a:gd name="T109" fmla="*/ 2147483647 h 20000"/>
                  <a:gd name="T110" fmla="*/ 2147483647 w 20000"/>
                  <a:gd name="T111" fmla="*/ 2147483647 h 20000"/>
                  <a:gd name="T112" fmla="*/ 2147483647 w 20000"/>
                  <a:gd name="T113" fmla="*/ 2147483647 h 20000"/>
                  <a:gd name="T114" fmla="*/ 2147483647 w 20000"/>
                  <a:gd name="T115" fmla="*/ 2147483647 h 20000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</a:gdLst>
                <a:ahLst/>
                <a:cxnLst>
                  <a:cxn ang="T116">
                    <a:pos x="T0" y="T1"/>
                  </a:cxn>
                  <a:cxn ang="T117">
                    <a:pos x="T2" y="T3"/>
                  </a:cxn>
                  <a:cxn ang="T118">
                    <a:pos x="T4" y="T5"/>
                  </a:cxn>
                  <a:cxn ang="T119">
                    <a:pos x="T6" y="T7"/>
                  </a:cxn>
                  <a:cxn ang="T120">
                    <a:pos x="T8" y="T9"/>
                  </a:cxn>
                  <a:cxn ang="T121">
                    <a:pos x="T10" y="T11"/>
                  </a:cxn>
                  <a:cxn ang="T122">
                    <a:pos x="T12" y="T13"/>
                  </a:cxn>
                  <a:cxn ang="T123">
                    <a:pos x="T14" y="T15"/>
                  </a:cxn>
                  <a:cxn ang="T124">
                    <a:pos x="T16" y="T17"/>
                  </a:cxn>
                  <a:cxn ang="T125">
                    <a:pos x="T18" y="T19"/>
                  </a:cxn>
                  <a:cxn ang="T126">
                    <a:pos x="T20" y="T21"/>
                  </a:cxn>
                  <a:cxn ang="T127">
                    <a:pos x="T22" y="T23"/>
                  </a:cxn>
                  <a:cxn ang="T128">
                    <a:pos x="T24" y="T25"/>
                  </a:cxn>
                  <a:cxn ang="T129">
                    <a:pos x="T26" y="T27"/>
                  </a:cxn>
                  <a:cxn ang="T130">
                    <a:pos x="T28" y="T29"/>
                  </a:cxn>
                  <a:cxn ang="T131">
                    <a:pos x="T30" y="T31"/>
                  </a:cxn>
                  <a:cxn ang="T132">
                    <a:pos x="T32" y="T33"/>
                  </a:cxn>
                  <a:cxn ang="T133">
                    <a:pos x="T34" y="T35"/>
                  </a:cxn>
                  <a:cxn ang="T134">
                    <a:pos x="T36" y="T37"/>
                  </a:cxn>
                  <a:cxn ang="T135">
                    <a:pos x="T38" y="T39"/>
                  </a:cxn>
                  <a:cxn ang="T136">
                    <a:pos x="T40" y="T41"/>
                  </a:cxn>
                  <a:cxn ang="T137">
                    <a:pos x="T42" y="T43"/>
                  </a:cxn>
                  <a:cxn ang="T138">
                    <a:pos x="T44" y="T45"/>
                  </a:cxn>
                  <a:cxn ang="T139">
                    <a:pos x="T46" y="T47"/>
                  </a:cxn>
                  <a:cxn ang="T140">
                    <a:pos x="T48" y="T49"/>
                  </a:cxn>
                  <a:cxn ang="T141">
                    <a:pos x="T50" y="T51"/>
                  </a:cxn>
                  <a:cxn ang="T142">
                    <a:pos x="T52" y="T53"/>
                  </a:cxn>
                  <a:cxn ang="T143">
                    <a:pos x="T54" y="T55"/>
                  </a:cxn>
                  <a:cxn ang="T144">
                    <a:pos x="T56" y="T57"/>
                  </a:cxn>
                  <a:cxn ang="T145">
                    <a:pos x="T58" y="T59"/>
                  </a:cxn>
                  <a:cxn ang="T146">
                    <a:pos x="T60" y="T61"/>
                  </a:cxn>
                  <a:cxn ang="T147">
                    <a:pos x="T62" y="T63"/>
                  </a:cxn>
                  <a:cxn ang="T148">
                    <a:pos x="T64" y="T65"/>
                  </a:cxn>
                  <a:cxn ang="T149">
                    <a:pos x="T66" y="T67"/>
                  </a:cxn>
                  <a:cxn ang="T150">
                    <a:pos x="T68" y="T69"/>
                  </a:cxn>
                  <a:cxn ang="T151">
                    <a:pos x="T70" y="T71"/>
                  </a:cxn>
                  <a:cxn ang="T152">
                    <a:pos x="T72" y="T73"/>
                  </a:cxn>
                  <a:cxn ang="T153">
                    <a:pos x="T74" y="T75"/>
                  </a:cxn>
                  <a:cxn ang="T154">
                    <a:pos x="T76" y="T77"/>
                  </a:cxn>
                  <a:cxn ang="T155">
                    <a:pos x="T78" y="T79"/>
                  </a:cxn>
                  <a:cxn ang="T156">
                    <a:pos x="T80" y="T81"/>
                  </a:cxn>
                  <a:cxn ang="T157">
                    <a:pos x="T82" y="T83"/>
                  </a:cxn>
                  <a:cxn ang="T158">
                    <a:pos x="T84" y="T85"/>
                  </a:cxn>
                  <a:cxn ang="T159">
                    <a:pos x="T86" y="T87"/>
                  </a:cxn>
                  <a:cxn ang="T160">
                    <a:pos x="T88" y="T89"/>
                  </a:cxn>
                  <a:cxn ang="T161">
                    <a:pos x="T90" y="T91"/>
                  </a:cxn>
                  <a:cxn ang="T162">
                    <a:pos x="T92" y="T93"/>
                  </a:cxn>
                  <a:cxn ang="T163">
                    <a:pos x="T94" y="T95"/>
                  </a:cxn>
                  <a:cxn ang="T164">
                    <a:pos x="T96" y="T97"/>
                  </a:cxn>
                  <a:cxn ang="T165">
                    <a:pos x="T98" y="T99"/>
                  </a:cxn>
                  <a:cxn ang="T166">
                    <a:pos x="T100" y="T101"/>
                  </a:cxn>
                  <a:cxn ang="T167">
                    <a:pos x="T102" y="T103"/>
                  </a:cxn>
                  <a:cxn ang="T168">
                    <a:pos x="T104" y="T105"/>
                  </a:cxn>
                  <a:cxn ang="T169">
                    <a:pos x="T106" y="T107"/>
                  </a:cxn>
                  <a:cxn ang="T170">
                    <a:pos x="T108" y="T109"/>
                  </a:cxn>
                  <a:cxn ang="T171">
                    <a:pos x="T110" y="T111"/>
                  </a:cxn>
                  <a:cxn ang="T172">
                    <a:pos x="T112" y="T113"/>
                  </a:cxn>
                  <a:cxn ang="T173">
                    <a:pos x="T114" y="T115"/>
                  </a:cxn>
                </a:cxnLst>
                <a:rect l="0" t="0" r="r" b="b"/>
                <a:pathLst>
                  <a:path w="20000" h="20000">
                    <a:moveTo>
                      <a:pt x="17162" y="1062"/>
                    </a:moveTo>
                    <a:lnTo>
                      <a:pt x="18378" y="708"/>
                    </a:lnTo>
                    <a:lnTo>
                      <a:pt x="18581" y="708"/>
                    </a:lnTo>
                    <a:lnTo>
                      <a:pt x="19426" y="1062"/>
                    </a:lnTo>
                    <a:lnTo>
                      <a:pt x="19966" y="1451"/>
                    </a:lnTo>
                    <a:lnTo>
                      <a:pt x="19426" y="1451"/>
                    </a:lnTo>
                    <a:lnTo>
                      <a:pt x="18919" y="1628"/>
                    </a:lnTo>
                    <a:lnTo>
                      <a:pt x="18581" y="1628"/>
                    </a:lnTo>
                    <a:lnTo>
                      <a:pt x="17500" y="2372"/>
                    </a:lnTo>
                    <a:lnTo>
                      <a:pt x="16993" y="1628"/>
                    </a:lnTo>
                    <a:lnTo>
                      <a:pt x="15777" y="2018"/>
                    </a:lnTo>
                    <a:lnTo>
                      <a:pt x="13818" y="2372"/>
                    </a:lnTo>
                    <a:lnTo>
                      <a:pt x="13480" y="8212"/>
                    </a:lnTo>
                    <a:lnTo>
                      <a:pt x="12095" y="8212"/>
                    </a:lnTo>
                    <a:lnTo>
                      <a:pt x="11892" y="12991"/>
                    </a:lnTo>
                    <a:lnTo>
                      <a:pt x="11554" y="19221"/>
                    </a:lnTo>
                    <a:lnTo>
                      <a:pt x="11047" y="19221"/>
                    </a:lnTo>
                    <a:lnTo>
                      <a:pt x="10304" y="19752"/>
                    </a:lnTo>
                    <a:lnTo>
                      <a:pt x="10169" y="19965"/>
                    </a:lnTo>
                    <a:lnTo>
                      <a:pt x="9628" y="19752"/>
                    </a:lnTo>
                    <a:lnTo>
                      <a:pt x="8919" y="19752"/>
                    </a:lnTo>
                    <a:lnTo>
                      <a:pt x="8412" y="19752"/>
                    </a:lnTo>
                    <a:lnTo>
                      <a:pt x="7534" y="19398"/>
                    </a:lnTo>
                    <a:lnTo>
                      <a:pt x="7534" y="18478"/>
                    </a:lnTo>
                    <a:lnTo>
                      <a:pt x="7399" y="18478"/>
                    </a:lnTo>
                    <a:lnTo>
                      <a:pt x="6993" y="18478"/>
                    </a:lnTo>
                    <a:lnTo>
                      <a:pt x="6655" y="19221"/>
                    </a:lnTo>
                    <a:lnTo>
                      <a:pt x="6486" y="19398"/>
                    </a:lnTo>
                    <a:lnTo>
                      <a:pt x="5270" y="18301"/>
                    </a:lnTo>
                    <a:lnTo>
                      <a:pt x="4730" y="16850"/>
                    </a:lnTo>
                    <a:lnTo>
                      <a:pt x="4730" y="16106"/>
                    </a:lnTo>
                    <a:lnTo>
                      <a:pt x="4561" y="15540"/>
                    </a:lnTo>
                    <a:lnTo>
                      <a:pt x="4223" y="13522"/>
                    </a:lnTo>
                    <a:lnTo>
                      <a:pt x="3885" y="12637"/>
                    </a:lnTo>
                    <a:lnTo>
                      <a:pt x="3682" y="11150"/>
                    </a:lnTo>
                    <a:lnTo>
                      <a:pt x="3682" y="10053"/>
                    </a:lnTo>
                    <a:lnTo>
                      <a:pt x="3682" y="9168"/>
                    </a:lnTo>
                    <a:lnTo>
                      <a:pt x="2973" y="8212"/>
                    </a:lnTo>
                    <a:lnTo>
                      <a:pt x="1959" y="5487"/>
                    </a:lnTo>
                    <a:lnTo>
                      <a:pt x="912" y="3469"/>
                    </a:lnTo>
                    <a:lnTo>
                      <a:pt x="541" y="2549"/>
                    </a:lnTo>
                    <a:lnTo>
                      <a:pt x="0" y="1451"/>
                    </a:lnTo>
                    <a:lnTo>
                      <a:pt x="0" y="496"/>
                    </a:lnTo>
                    <a:lnTo>
                      <a:pt x="203" y="496"/>
                    </a:lnTo>
                    <a:lnTo>
                      <a:pt x="912" y="496"/>
                    </a:lnTo>
                    <a:lnTo>
                      <a:pt x="1047" y="496"/>
                    </a:lnTo>
                    <a:lnTo>
                      <a:pt x="1959" y="0"/>
                    </a:lnTo>
                    <a:lnTo>
                      <a:pt x="2432" y="142"/>
                    </a:lnTo>
                    <a:lnTo>
                      <a:pt x="3345" y="708"/>
                    </a:lnTo>
                    <a:lnTo>
                      <a:pt x="3682" y="708"/>
                    </a:lnTo>
                    <a:lnTo>
                      <a:pt x="9628" y="496"/>
                    </a:lnTo>
                    <a:lnTo>
                      <a:pt x="9831" y="1062"/>
                    </a:lnTo>
                    <a:lnTo>
                      <a:pt x="10304" y="1451"/>
                    </a:lnTo>
                    <a:lnTo>
                      <a:pt x="12432" y="1628"/>
                    </a:lnTo>
                    <a:lnTo>
                      <a:pt x="13311" y="1628"/>
                    </a:lnTo>
                    <a:lnTo>
                      <a:pt x="13818" y="1628"/>
                    </a:lnTo>
                    <a:lnTo>
                      <a:pt x="14358" y="1628"/>
                    </a:lnTo>
                    <a:lnTo>
                      <a:pt x="17162" y="1062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72" name="Niger">
                <a:extLst>
                  <a:ext uri="{FF2B5EF4-FFF2-40B4-BE49-F238E27FC236}">
                    <a16:creationId xmlns:a16="http://schemas.microsoft.com/office/drawing/2014/main" id="{0FDB71B4-95AA-43EA-9627-4BA8A57679A6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390657" y="2035499"/>
                <a:ext cx="1143602" cy="973880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0 w 20000"/>
                  <a:gd name="T99" fmla="*/ 2147483647 h 20000"/>
                  <a:gd name="T100" fmla="*/ 0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2147483647 w 20000"/>
                  <a:gd name="T107" fmla="*/ 2147483647 h 20000"/>
                  <a:gd name="T108" fmla="*/ 2147483647 w 20000"/>
                  <a:gd name="T109" fmla="*/ 2147483647 h 20000"/>
                  <a:gd name="T110" fmla="*/ 2147483647 w 20000"/>
                  <a:gd name="T111" fmla="*/ 2147483647 h 20000"/>
                  <a:gd name="T112" fmla="*/ 2147483647 w 20000"/>
                  <a:gd name="T113" fmla="*/ 2147483647 h 20000"/>
                  <a:gd name="T114" fmla="*/ 2147483647 w 20000"/>
                  <a:gd name="T115" fmla="*/ 2147483647 h 20000"/>
                  <a:gd name="T116" fmla="*/ 2147483647 w 20000"/>
                  <a:gd name="T117" fmla="*/ 2147483647 h 20000"/>
                  <a:gd name="T118" fmla="*/ 2147483647 w 20000"/>
                  <a:gd name="T119" fmla="*/ 2147483647 h 20000"/>
                  <a:gd name="T120" fmla="*/ 2147483647 w 20000"/>
                  <a:gd name="T121" fmla="*/ 2147483647 h 20000"/>
                  <a:gd name="T122" fmla="*/ 2147483647 w 20000"/>
                  <a:gd name="T123" fmla="*/ 2147483647 h 20000"/>
                  <a:gd name="T124" fmla="*/ 2147483647 w 20000"/>
                  <a:gd name="T125" fmla="*/ 0 h 20000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60000 65536"/>
                  <a:gd name="T181" fmla="*/ 0 60000 65536"/>
                  <a:gd name="T182" fmla="*/ 0 60000 65536"/>
                  <a:gd name="T183" fmla="*/ 0 60000 65536"/>
                  <a:gd name="T184" fmla="*/ 0 60000 65536"/>
                  <a:gd name="T185" fmla="*/ 0 60000 65536"/>
                  <a:gd name="T186" fmla="*/ 0 60000 65536"/>
                  <a:gd name="T187" fmla="*/ 0 60000 65536"/>
                  <a:gd name="T188" fmla="*/ 0 60000 65536"/>
                </a:gdLst>
                <a:ahLst/>
                <a:cxnLst>
                  <a:cxn ang="T126">
                    <a:pos x="T0" y="T1"/>
                  </a:cxn>
                  <a:cxn ang="T127">
                    <a:pos x="T2" y="T3"/>
                  </a:cxn>
                  <a:cxn ang="T128">
                    <a:pos x="T4" y="T5"/>
                  </a:cxn>
                  <a:cxn ang="T129">
                    <a:pos x="T6" y="T7"/>
                  </a:cxn>
                  <a:cxn ang="T130">
                    <a:pos x="T8" y="T9"/>
                  </a:cxn>
                  <a:cxn ang="T131">
                    <a:pos x="T10" y="T11"/>
                  </a:cxn>
                  <a:cxn ang="T132">
                    <a:pos x="T12" y="T13"/>
                  </a:cxn>
                  <a:cxn ang="T133">
                    <a:pos x="T14" y="T15"/>
                  </a:cxn>
                  <a:cxn ang="T134">
                    <a:pos x="T16" y="T17"/>
                  </a:cxn>
                  <a:cxn ang="T135">
                    <a:pos x="T18" y="T19"/>
                  </a:cxn>
                  <a:cxn ang="T136">
                    <a:pos x="T20" y="T21"/>
                  </a:cxn>
                  <a:cxn ang="T137">
                    <a:pos x="T22" y="T23"/>
                  </a:cxn>
                  <a:cxn ang="T138">
                    <a:pos x="T24" y="T25"/>
                  </a:cxn>
                  <a:cxn ang="T139">
                    <a:pos x="T26" y="T27"/>
                  </a:cxn>
                  <a:cxn ang="T140">
                    <a:pos x="T28" y="T29"/>
                  </a:cxn>
                  <a:cxn ang="T141">
                    <a:pos x="T30" y="T31"/>
                  </a:cxn>
                  <a:cxn ang="T142">
                    <a:pos x="T32" y="T33"/>
                  </a:cxn>
                  <a:cxn ang="T143">
                    <a:pos x="T34" y="T35"/>
                  </a:cxn>
                  <a:cxn ang="T144">
                    <a:pos x="T36" y="T37"/>
                  </a:cxn>
                  <a:cxn ang="T145">
                    <a:pos x="T38" y="T39"/>
                  </a:cxn>
                  <a:cxn ang="T146">
                    <a:pos x="T40" y="T41"/>
                  </a:cxn>
                  <a:cxn ang="T147">
                    <a:pos x="T42" y="T43"/>
                  </a:cxn>
                  <a:cxn ang="T148">
                    <a:pos x="T44" y="T45"/>
                  </a:cxn>
                  <a:cxn ang="T149">
                    <a:pos x="T46" y="T47"/>
                  </a:cxn>
                  <a:cxn ang="T150">
                    <a:pos x="T48" y="T49"/>
                  </a:cxn>
                  <a:cxn ang="T151">
                    <a:pos x="T50" y="T51"/>
                  </a:cxn>
                  <a:cxn ang="T152">
                    <a:pos x="T52" y="T53"/>
                  </a:cxn>
                  <a:cxn ang="T153">
                    <a:pos x="T54" y="T55"/>
                  </a:cxn>
                  <a:cxn ang="T154">
                    <a:pos x="T56" y="T57"/>
                  </a:cxn>
                  <a:cxn ang="T155">
                    <a:pos x="T58" y="T59"/>
                  </a:cxn>
                  <a:cxn ang="T156">
                    <a:pos x="T60" y="T61"/>
                  </a:cxn>
                  <a:cxn ang="T157">
                    <a:pos x="T62" y="T63"/>
                  </a:cxn>
                  <a:cxn ang="T158">
                    <a:pos x="T64" y="T65"/>
                  </a:cxn>
                  <a:cxn ang="T159">
                    <a:pos x="T66" y="T67"/>
                  </a:cxn>
                  <a:cxn ang="T160">
                    <a:pos x="T68" y="T69"/>
                  </a:cxn>
                  <a:cxn ang="T161">
                    <a:pos x="T70" y="T71"/>
                  </a:cxn>
                  <a:cxn ang="T162">
                    <a:pos x="T72" y="T73"/>
                  </a:cxn>
                  <a:cxn ang="T163">
                    <a:pos x="T74" y="T75"/>
                  </a:cxn>
                  <a:cxn ang="T164">
                    <a:pos x="T76" y="T77"/>
                  </a:cxn>
                  <a:cxn ang="T165">
                    <a:pos x="T78" y="T79"/>
                  </a:cxn>
                  <a:cxn ang="T166">
                    <a:pos x="T80" y="T81"/>
                  </a:cxn>
                  <a:cxn ang="T167">
                    <a:pos x="T82" y="T83"/>
                  </a:cxn>
                  <a:cxn ang="T168">
                    <a:pos x="T84" y="T85"/>
                  </a:cxn>
                  <a:cxn ang="T169">
                    <a:pos x="T86" y="T87"/>
                  </a:cxn>
                  <a:cxn ang="T170">
                    <a:pos x="T88" y="T89"/>
                  </a:cxn>
                  <a:cxn ang="T171">
                    <a:pos x="T90" y="T91"/>
                  </a:cxn>
                  <a:cxn ang="T172">
                    <a:pos x="T92" y="T93"/>
                  </a:cxn>
                  <a:cxn ang="T173">
                    <a:pos x="T94" y="T95"/>
                  </a:cxn>
                  <a:cxn ang="T174">
                    <a:pos x="T96" y="T97"/>
                  </a:cxn>
                  <a:cxn ang="T175">
                    <a:pos x="T98" y="T99"/>
                  </a:cxn>
                  <a:cxn ang="T176">
                    <a:pos x="T100" y="T101"/>
                  </a:cxn>
                  <a:cxn ang="T177">
                    <a:pos x="T102" y="T103"/>
                  </a:cxn>
                  <a:cxn ang="T178">
                    <a:pos x="T104" y="T105"/>
                  </a:cxn>
                  <a:cxn ang="T179">
                    <a:pos x="T106" y="T107"/>
                  </a:cxn>
                  <a:cxn ang="T180">
                    <a:pos x="T108" y="T109"/>
                  </a:cxn>
                  <a:cxn ang="T181">
                    <a:pos x="T110" y="T111"/>
                  </a:cxn>
                  <a:cxn ang="T182">
                    <a:pos x="T112" y="T113"/>
                  </a:cxn>
                  <a:cxn ang="T183">
                    <a:pos x="T114" y="T115"/>
                  </a:cxn>
                  <a:cxn ang="T184">
                    <a:pos x="T116" y="T117"/>
                  </a:cxn>
                  <a:cxn ang="T185">
                    <a:pos x="T118" y="T119"/>
                  </a:cxn>
                  <a:cxn ang="T186">
                    <a:pos x="T120" y="T121"/>
                  </a:cxn>
                  <a:cxn ang="T187">
                    <a:pos x="T122" y="T123"/>
                  </a:cxn>
                  <a:cxn ang="T188">
                    <a:pos x="T124" y="T125"/>
                  </a:cxn>
                </a:cxnLst>
                <a:rect l="0" t="0" r="r" b="b"/>
                <a:pathLst>
                  <a:path w="20000" h="20000">
                    <a:moveTo>
                      <a:pt x="15201" y="0"/>
                    </a:moveTo>
                    <a:lnTo>
                      <a:pt x="16839" y="587"/>
                    </a:lnTo>
                    <a:lnTo>
                      <a:pt x="17874" y="1505"/>
                    </a:lnTo>
                    <a:lnTo>
                      <a:pt x="18793" y="954"/>
                    </a:lnTo>
                    <a:lnTo>
                      <a:pt x="19080" y="2092"/>
                    </a:lnTo>
                    <a:lnTo>
                      <a:pt x="19080" y="3450"/>
                    </a:lnTo>
                    <a:lnTo>
                      <a:pt x="19511" y="4000"/>
                    </a:lnTo>
                    <a:lnTo>
                      <a:pt x="19511" y="4587"/>
                    </a:lnTo>
                    <a:lnTo>
                      <a:pt x="19971" y="5505"/>
                    </a:lnTo>
                    <a:lnTo>
                      <a:pt x="19799" y="5688"/>
                    </a:lnTo>
                    <a:lnTo>
                      <a:pt x="19511" y="11009"/>
                    </a:lnTo>
                    <a:lnTo>
                      <a:pt x="17586" y="14055"/>
                    </a:lnTo>
                    <a:lnTo>
                      <a:pt x="17270" y="14642"/>
                    </a:lnTo>
                    <a:lnTo>
                      <a:pt x="17155" y="15376"/>
                    </a:lnTo>
                    <a:lnTo>
                      <a:pt x="17155" y="16147"/>
                    </a:lnTo>
                    <a:lnTo>
                      <a:pt x="16839" y="16881"/>
                    </a:lnTo>
                    <a:lnTo>
                      <a:pt x="16408" y="17101"/>
                    </a:lnTo>
                    <a:lnTo>
                      <a:pt x="15948" y="17468"/>
                    </a:lnTo>
                    <a:lnTo>
                      <a:pt x="13707" y="16881"/>
                    </a:lnTo>
                    <a:lnTo>
                      <a:pt x="13276" y="17101"/>
                    </a:lnTo>
                    <a:lnTo>
                      <a:pt x="12816" y="17468"/>
                    </a:lnTo>
                    <a:lnTo>
                      <a:pt x="12385" y="17651"/>
                    </a:lnTo>
                    <a:lnTo>
                      <a:pt x="11638" y="18055"/>
                    </a:lnTo>
                    <a:lnTo>
                      <a:pt x="10115" y="17101"/>
                    </a:lnTo>
                    <a:lnTo>
                      <a:pt x="8649" y="17468"/>
                    </a:lnTo>
                    <a:lnTo>
                      <a:pt x="8218" y="16881"/>
                    </a:lnTo>
                    <a:lnTo>
                      <a:pt x="7471" y="16514"/>
                    </a:lnTo>
                    <a:lnTo>
                      <a:pt x="6724" y="16147"/>
                    </a:lnTo>
                    <a:lnTo>
                      <a:pt x="6724" y="16514"/>
                    </a:lnTo>
                    <a:lnTo>
                      <a:pt x="5833" y="16514"/>
                    </a:lnTo>
                    <a:lnTo>
                      <a:pt x="5374" y="16881"/>
                    </a:lnTo>
                    <a:lnTo>
                      <a:pt x="5057" y="17651"/>
                    </a:lnTo>
                    <a:lnTo>
                      <a:pt x="4339" y="18459"/>
                    </a:lnTo>
                    <a:lnTo>
                      <a:pt x="4339" y="19963"/>
                    </a:lnTo>
                    <a:lnTo>
                      <a:pt x="3879" y="19376"/>
                    </a:lnTo>
                    <a:lnTo>
                      <a:pt x="3420" y="18606"/>
                    </a:lnTo>
                    <a:lnTo>
                      <a:pt x="3132" y="18606"/>
                    </a:lnTo>
                    <a:lnTo>
                      <a:pt x="2845" y="19376"/>
                    </a:lnTo>
                    <a:lnTo>
                      <a:pt x="2414" y="18606"/>
                    </a:lnTo>
                    <a:lnTo>
                      <a:pt x="2701" y="18459"/>
                    </a:lnTo>
                    <a:lnTo>
                      <a:pt x="2414" y="18055"/>
                    </a:lnTo>
                    <a:lnTo>
                      <a:pt x="1954" y="18055"/>
                    </a:lnTo>
                    <a:lnTo>
                      <a:pt x="1063" y="17468"/>
                    </a:lnTo>
                    <a:lnTo>
                      <a:pt x="1063" y="17101"/>
                    </a:lnTo>
                    <a:lnTo>
                      <a:pt x="1494" y="17101"/>
                    </a:lnTo>
                    <a:lnTo>
                      <a:pt x="1494" y="16881"/>
                    </a:lnTo>
                    <a:lnTo>
                      <a:pt x="1063" y="16881"/>
                    </a:lnTo>
                    <a:lnTo>
                      <a:pt x="460" y="16147"/>
                    </a:lnTo>
                    <a:lnTo>
                      <a:pt x="316" y="15596"/>
                    </a:lnTo>
                    <a:lnTo>
                      <a:pt x="0" y="15009"/>
                    </a:lnTo>
                    <a:lnTo>
                      <a:pt x="0" y="14422"/>
                    </a:lnTo>
                    <a:lnTo>
                      <a:pt x="1207" y="14055"/>
                    </a:lnTo>
                    <a:lnTo>
                      <a:pt x="1494" y="13651"/>
                    </a:lnTo>
                    <a:lnTo>
                      <a:pt x="3879" y="13505"/>
                    </a:lnTo>
                    <a:lnTo>
                      <a:pt x="4339" y="13651"/>
                    </a:lnTo>
                    <a:lnTo>
                      <a:pt x="4770" y="12550"/>
                    </a:lnTo>
                    <a:lnTo>
                      <a:pt x="5057" y="11009"/>
                    </a:lnTo>
                    <a:lnTo>
                      <a:pt x="5374" y="10642"/>
                    </a:lnTo>
                    <a:lnTo>
                      <a:pt x="5374" y="7413"/>
                    </a:lnTo>
                    <a:lnTo>
                      <a:pt x="7471" y="6459"/>
                    </a:lnTo>
                    <a:lnTo>
                      <a:pt x="9397" y="4183"/>
                    </a:lnTo>
                    <a:lnTo>
                      <a:pt x="13994" y="954"/>
                    </a:lnTo>
                    <a:lnTo>
                      <a:pt x="15201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73" name="Cameroun">
                <a:extLst>
                  <a:ext uri="{FF2B5EF4-FFF2-40B4-BE49-F238E27FC236}">
                    <a16:creationId xmlns:a16="http://schemas.microsoft.com/office/drawing/2014/main" id="{ADC83D5B-D79C-4B6E-839D-9BEC5D7A79FF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588665" y="2823493"/>
                <a:ext cx="876898" cy="775870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0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0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</a:gdLst>
                <a:ahLst/>
                <a:cxnLst>
                  <a:cxn ang="T70">
                    <a:pos x="T0" y="T1"/>
                  </a:cxn>
                  <a:cxn ang="T71">
                    <a:pos x="T2" y="T3"/>
                  </a:cxn>
                  <a:cxn ang="T72">
                    <a:pos x="T4" y="T5"/>
                  </a:cxn>
                  <a:cxn ang="T73">
                    <a:pos x="T6" y="T7"/>
                  </a:cxn>
                  <a:cxn ang="T74">
                    <a:pos x="T8" y="T9"/>
                  </a:cxn>
                  <a:cxn ang="T75">
                    <a:pos x="T10" y="T11"/>
                  </a:cxn>
                  <a:cxn ang="T76">
                    <a:pos x="T12" y="T13"/>
                  </a:cxn>
                  <a:cxn ang="T77">
                    <a:pos x="T14" y="T15"/>
                  </a:cxn>
                  <a:cxn ang="T78">
                    <a:pos x="T16" y="T17"/>
                  </a:cxn>
                  <a:cxn ang="T79">
                    <a:pos x="T18" y="T19"/>
                  </a:cxn>
                  <a:cxn ang="T80">
                    <a:pos x="T20" y="T21"/>
                  </a:cxn>
                  <a:cxn ang="T81">
                    <a:pos x="T22" y="T23"/>
                  </a:cxn>
                  <a:cxn ang="T82">
                    <a:pos x="T24" y="T25"/>
                  </a:cxn>
                  <a:cxn ang="T83">
                    <a:pos x="T26" y="T27"/>
                  </a:cxn>
                  <a:cxn ang="T84">
                    <a:pos x="T28" y="T29"/>
                  </a:cxn>
                  <a:cxn ang="T85">
                    <a:pos x="T30" y="T31"/>
                  </a:cxn>
                  <a:cxn ang="T86">
                    <a:pos x="T32" y="T33"/>
                  </a:cxn>
                  <a:cxn ang="T87">
                    <a:pos x="T34" y="T35"/>
                  </a:cxn>
                  <a:cxn ang="T88">
                    <a:pos x="T36" y="T37"/>
                  </a:cxn>
                  <a:cxn ang="T89">
                    <a:pos x="T38" y="T39"/>
                  </a:cxn>
                  <a:cxn ang="T90">
                    <a:pos x="T40" y="T41"/>
                  </a:cxn>
                  <a:cxn ang="T91">
                    <a:pos x="T42" y="T43"/>
                  </a:cxn>
                  <a:cxn ang="T92">
                    <a:pos x="T44" y="T45"/>
                  </a:cxn>
                  <a:cxn ang="T93">
                    <a:pos x="T46" y="T47"/>
                  </a:cxn>
                  <a:cxn ang="T94">
                    <a:pos x="T48" y="T49"/>
                  </a:cxn>
                  <a:cxn ang="T95">
                    <a:pos x="T50" y="T51"/>
                  </a:cxn>
                  <a:cxn ang="T96">
                    <a:pos x="T52" y="T53"/>
                  </a:cxn>
                  <a:cxn ang="T97">
                    <a:pos x="T54" y="T55"/>
                  </a:cxn>
                  <a:cxn ang="T98">
                    <a:pos x="T56" y="T57"/>
                  </a:cxn>
                  <a:cxn ang="T99">
                    <a:pos x="T58" y="T59"/>
                  </a:cxn>
                  <a:cxn ang="T100">
                    <a:pos x="T60" y="T61"/>
                  </a:cxn>
                  <a:cxn ang="T101">
                    <a:pos x="T62" y="T63"/>
                  </a:cxn>
                  <a:cxn ang="T102">
                    <a:pos x="T64" y="T65"/>
                  </a:cxn>
                  <a:cxn ang="T103">
                    <a:pos x="T66" y="T67"/>
                  </a:cxn>
                  <a:cxn ang="T104">
                    <a:pos x="T68" y="T69"/>
                  </a:cxn>
                </a:cxnLst>
                <a:rect l="0" t="0" r="r" b="b"/>
                <a:pathLst>
                  <a:path w="20000" h="20000">
                    <a:moveTo>
                      <a:pt x="18034" y="0"/>
                    </a:moveTo>
                    <a:lnTo>
                      <a:pt x="18601" y="1193"/>
                    </a:lnTo>
                    <a:lnTo>
                      <a:pt x="18979" y="1651"/>
                    </a:lnTo>
                    <a:lnTo>
                      <a:pt x="18979" y="3073"/>
                    </a:lnTo>
                    <a:lnTo>
                      <a:pt x="19584" y="3532"/>
                    </a:lnTo>
                    <a:lnTo>
                      <a:pt x="19962" y="4771"/>
                    </a:lnTo>
                    <a:lnTo>
                      <a:pt x="19206" y="5917"/>
                    </a:lnTo>
                    <a:lnTo>
                      <a:pt x="18601" y="5459"/>
                    </a:lnTo>
                    <a:lnTo>
                      <a:pt x="18034" y="6651"/>
                    </a:lnTo>
                    <a:lnTo>
                      <a:pt x="18034" y="7385"/>
                    </a:lnTo>
                    <a:lnTo>
                      <a:pt x="17429" y="8073"/>
                    </a:lnTo>
                    <a:lnTo>
                      <a:pt x="17618" y="8991"/>
                    </a:lnTo>
                    <a:lnTo>
                      <a:pt x="16635" y="9266"/>
                    </a:lnTo>
                    <a:lnTo>
                      <a:pt x="16635" y="10413"/>
                    </a:lnTo>
                    <a:lnTo>
                      <a:pt x="16030" y="11147"/>
                    </a:lnTo>
                    <a:lnTo>
                      <a:pt x="15085" y="13486"/>
                    </a:lnTo>
                    <a:lnTo>
                      <a:pt x="15463" y="14220"/>
                    </a:lnTo>
                    <a:lnTo>
                      <a:pt x="15085" y="14220"/>
                    </a:lnTo>
                    <a:lnTo>
                      <a:pt x="14480" y="14954"/>
                    </a:lnTo>
                    <a:lnTo>
                      <a:pt x="13913" y="14954"/>
                    </a:lnTo>
                    <a:lnTo>
                      <a:pt x="13913" y="14725"/>
                    </a:lnTo>
                    <a:lnTo>
                      <a:pt x="13308" y="14037"/>
                    </a:lnTo>
                    <a:lnTo>
                      <a:pt x="12930" y="14220"/>
                    </a:lnTo>
                    <a:lnTo>
                      <a:pt x="12325" y="14220"/>
                    </a:lnTo>
                    <a:lnTo>
                      <a:pt x="11380" y="14954"/>
                    </a:lnTo>
                    <a:lnTo>
                      <a:pt x="10397" y="16101"/>
                    </a:lnTo>
                    <a:lnTo>
                      <a:pt x="9981" y="17798"/>
                    </a:lnTo>
                    <a:lnTo>
                      <a:pt x="9376" y="19220"/>
                    </a:lnTo>
                    <a:lnTo>
                      <a:pt x="9225" y="18991"/>
                    </a:lnTo>
                    <a:lnTo>
                      <a:pt x="9225" y="19220"/>
                    </a:lnTo>
                    <a:lnTo>
                      <a:pt x="7826" y="19679"/>
                    </a:lnTo>
                    <a:lnTo>
                      <a:pt x="6881" y="19220"/>
                    </a:lnTo>
                    <a:lnTo>
                      <a:pt x="6881" y="19679"/>
                    </a:lnTo>
                    <a:lnTo>
                      <a:pt x="5671" y="19954"/>
                    </a:lnTo>
                    <a:lnTo>
                      <a:pt x="5104" y="19679"/>
                    </a:lnTo>
                    <a:lnTo>
                      <a:pt x="4121" y="18073"/>
                    </a:lnTo>
                    <a:lnTo>
                      <a:pt x="4348" y="17798"/>
                    </a:lnTo>
                    <a:lnTo>
                      <a:pt x="4348" y="17339"/>
                    </a:lnTo>
                    <a:lnTo>
                      <a:pt x="3743" y="17339"/>
                    </a:lnTo>
                    <a:lnTo>
                      <a:pt x="3554" y="16101"/>
                    </a:lnTo>
                    <a:lnTo>
                      <a:pt x="2155" y="15459"/>
                    </a:lnTo>
                    <a:lnTo>
                      <a:pt x="227" y="15459"/>
                    </a:lnTo>
                    <a:lnTo>
                      <a:pt x="0" y="13486"/>
                    </a:lnTo>
                    <a:lnTo>
                      <a:pt x="0" y="11147"/>
                    </a:lnTo>
                    <a:lnTo>
                      <a:pt x="0" y="9954"/>
                    </a:lnTo>
                    <a:lnTo>
                      <a:pt x="605" y="9725"/>
                    </a:lnTo>
                    <a:lnTo>
                      <a:pt x="1021" y="8532"/>
                    </a:lnTo>
                    <a:lnTo>
                      <a:pt x="1172" y="8073"/>
                    </a:lnTo>
                    <a:lnTo>
                      <a:pt x="1172" y="7385"/>
                    </a:lnTo>
                    <a:lnTo>
                      <a:pt x="1550" y="6651"/>
                    </a:lnTo>
                    <a:lnTo>
                      <a:pt x="1172" y="4954"/>
                    </a:lnTo>
                    <a:lnTo>
                      <a:pt x="1172" y="4771"/>
                    </a:lnTo>
                    <a:lnTo>
                      <a:pt x="1172" y="2844"/>
                    </a:lnTo>
                    <a:lnTo>
                      <a:pt x="2155" y="1881"/>
                    </a:lnTo>
                    <a:lnTo>
                      <a:pt x="2571" y="917"/>
                    </a:lnTo>
                    <a:lnTo>
                      <a:pt x="3176" y="459"/>
                    </a:lnTo>
                    <a:lnTo>
                      <a:pt x="4348" y="459"/>
                    </a:lnTo>
                    <a:lnTo>
                      <a:pt x="4348" y="0"/>
                    </a:lnTo>
                    <a:lnTo>
                      <a:pt x="5293" y="459"/>
                    </a:lnTo>
                    <a:lnTo>
                      <a:pt x="6276" y="917"/>
                    </a:lnTo>
                    <a:lnTo>
                      <a:pt x="6881" y="1651"/>
                    </a:lnTo>
                    <a:lnTo>
                      <a:pt x="8809" y="1193"/>
                    </a:lnTo>
                    <a:lnTo>
                      <a:pt x="10775" y="2339"/>
                    </a:lnTo>
                    <a:lnTo>
                      <a:pt x="11758" y="1881"/>
                    </a:lnTo>
                    <a:lnTo>
                      <a:pt x="12325" y="1651"/>
                    </a:lnTo>
                    <a:lnTo>
                      <a:pt x="12930" y="1193"/>
                    </a:lnTo>
                    <a:lnTo>
                      <a:pt x="13497" y="917"/>
                    </a:lnTo>
                    <a:lnTo>
                      <a:pt x="16446" y="1651"/>
                    </a:lnTo>
                    <a:lnTo>
                      <a:pt x="17051" y="1193"/>
                    </a:lnTo>
                    <a:lnTo>
                      <a:pt x="17618" y="917"/>
                    </a:lnTo>
                    <a:lnTo>
                      <a:pt x="18034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74" name="Rwanda">
                <a:extLst>
                  <a:ext uri="{FF2B5EF4-FFF2-40B4-BE49-F238E27FC236}">
                    <a16:creationId xmlns:a16="http://schemas.microsoft.com/office/drawing/2014/main" id="{8383C93C-4EDD-4613-A1B5-2FC4D30236D2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500059" y="4035790"/>
                <a:ext cx="153558" cy="141433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0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0 w 20000"/>
                  <a:gd name="T27" fmla="*/ 2147483647 h 20000"/>
                  <a:gd name="T28" fmla="*/ 0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0 60000 65536"/>
                  <a:gd name="T39" fmla="*/ 0 60000 65536"/>
                  <a:gd name="T40" fmla="*/ 0 60000 65536"/>
                  <a:gd name="T41" fmla="*/ 0 60000 65536"/>
                  <a:gd name="T42" fmla="*/ 0 60000 65536"/>
                  <a:gd name="T43" fmla="*/ 0 60000 65536"/>
                  <a:gd name="T44" fmla="*/ 0 60000 65536"/>
                  <a:gd name="T45" fmla="*/ 0 60000 65536"/>
                  <a:gd name="T46" fmla="*/ 0 60000 65536"/>
                  <a:gd name="T47" fmla="*/ 0 60000 65536"/>
                  <a:gd name="T48" fmla="*/ 0 60000 65536"/>
                  <a:gd name="T49" fmla="*/ 0 60000 65536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</a:gdLst>
                <a:ahLst/>
                <a:cxnLst>
                  <a:cxn ang="T38">
                    <a:pos x="T0" y="T1"/>
                  </a:cxn>
                  <a:cxn ang="T39">
                    <a:pos x="T2" y="T3"/>
                  </a:cxn>
                  <a:cxn ang="T40">
                    <a:pos x="T4" y="T5"/>
                  </a:cxn>
                  <a:cxn ang="T41">
                    <a:pos x="T6" y="T7"/>
                  </a:cxn>
                  <a:cxn ang="T42">
                    <a:pos x="T8" y="T9"/>
                  </a:cxn>
                  <a:cxn ang="T43">
                    <a:pos x="T10" y="T11"/>
                  </a:cxn>
                  <a:cxn ang="T44">
                    <a:pos x="T12" y="T13"/>
                  </a:cxn>
                  <a:cxn ang="T45">
                    <a:pos x="T14" y="T15"/>
                  </a:cxn>
                  <a:cxn ang="T46">
                    <a:pos x="T16" y="T17"/>
                  </a:cxn>
                  <a:cxn ang="T47">
                    <a:pos x="T18" y="T19"/>
                  </a:cxn>
                  <a:cxn ang="T48">
                    <a:pos x="T20" y="T21"/>
                  </a:cxn>
                  <a:cxn ang="T49">
                    <a:pos x="T22" y="T23"/>
                  </a:cxn>
                  <a:cxn ang="T50">
                    <a:pos x="T24" y="T25"/>
                  </a:cxn>
                  <a:cxn ang="T51">
                    <a:pos x="T26" y="T27"/>
                  </a:cxn>
                  <a:cxn ang="T52">
                    <a:pos x="T28" y="T29"/>
                  </a:cxn>
                  <a:cxn ang="T53">
                    <a:pos x="T30" y="T31"/>
                  </a:cxn>
                  <a:cxn ang="T54">
                    <a:pos x="T32" y="T33"/>
                  </a:cxn>
                  <a:cxn ang="T55">
                    <a:pos x="T34" y="T35"/>
                  </a:cxn>
                  <a:cxn ang="T56">
                    <a:pos x="T36" y="T37"/>
                  </a:cxn>
                </a:cxnLst>
                <a:rect l="0" t="0" r="r" b="b"/>
                <a:pathLst>
                  <a:path w="20000" h="20000">
                    <a:moveTo>
                      <a:pt x="8090" y="2532"/>
                    </a:moveTo>
                    <a:lnTo>
                      <a:pt x="11461" y="2532"/>
                    </a:lnTo>
                    <a:lnTo>
                      <a:pt x="11461" y="4051"/>
                    </a:lnTo>
                    <a:lnTo>
                      <a:pt x="17528" y="0"/>
                    </a:lnTo>
                    <a:lnTo>
                      <a:pt x="19775" y="6582"/>
                    </a:lnTo>
                    <a:lnTo>
                      <a:pt x="19775" y="12911"/>
                    </a:lnTo>
                    <a:lnTo>
                      <a:pt x="19775" y="15696"/>
                    </a:lnTo>
                    <a:lnTo>
                      <a:pt x="17528" y="16962"/>
                    </a:lnTo>
                    <a:lnTo>
                      <a:pt x="15056" y="12911"/>
                    </a:lnTo>
                    <a:lnTo>
                      <a:pt x="11461" y="15696"/>
                    </a:lnTo>
                    <a:lnTo>
                      <a:pt x="9213" y="16962"/>
                    </a:lnTo>
                    <a:lnTo>
                      <a:pt x="5843" y="19747"/>
                    </a:lnTo>
                    <a:lnTo>
                      <a:pt x="5843" y="15696"/>
                    </a:lnTo>
                    <a:lnTo>
                      <a:pt x="0" y="16962"/>
                    </a:lnTo>
                    <a:lnTo>
                      <a:pt x="0" y="15696"/>
                    </a:lnTo>
                    <a:lnTo>
                      <a:pt x="2247" y="12911"/>
                    </a:lnTo>
                    <a:lnTo>
                      <a:pt x="4719" y="6582"/>
                    </a:lnTo>
                    <a:lnTo>
                      <a:pt x="8090" y="4051"/>
                    </a:lnTo>
                    <a:lnTo>
                      <a:pt x="8090" y="2532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75" name="Zambie">
                <a:extLst>
                  <a:ext uri="{FF2B5EF4-FFF2-40B4-BE49-F238E27FC236}">
                    <a16:creationId xmlns:a16="http://schemas.microsoft.com/office/drawing/2014/main" id="{789DDECF-DF2B-4AB4-8A28-FDE9D088811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978769" y="4609610"/>
                <a:ext cx="872856" cy="804156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0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0 h 20000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</a:gdLst>
                <a:ahLst/>
                <a:cxnLst>
                  <a:cxn ang="T78">
                    <a:pos x="T0" y="T1"/>
                  </a:cxn>
                  <a:cxn ang="T79">
                    <a:pos x="T2" y="T3"/>
                  </a:cxn>
                  <a:cxn ang="T80">
                    <a:pos x="T4" y="T5"/>
                  </a:cxn>
                  <a:cxn ang="T81">
                    <a:pos x="T6" y="T7"/>
                  </a:cxn>
                  <a:cxn ang="T82">
                    <a:pos x="T8" y="T9"/>
                  </a:cxn>
                  <a:cxn ang="T83">
                    <a:pos x="T10" y="T11"/>
                  </a:cxn>
                  <a:cxn ang="T84">
                    <a:pos x="T12" y="T13"/>
                  </a:cxn>
                  <a:cxn ang="T85">
                    <a:pos x="T14" y="T15"/>
                  </a:cxn>
                  <a:cxn ang="T86">
                    <a:pos x="T16" y="T17"/>
                  </a:cxn>
                  <a:cxn ang="T87">
                    <a:pos x="T18" y="T19"/>
                  </a:cxn>
                  <a:cxn ang="T88">
                    <a:pos x="T20" y="T21"/>
                  </a:cxn>
                  <a:cxn ang="T89">
                    <a:pos x="T22" y="T23"/>
                  </a:cxn>
                  <a:cxn ang="T90">
                    <a:pos x="T24" y="T25"/>
                  </a:cxn>
                  <a:cxn ang="T91">
                    <a:pos x="T26" y="T27"/>
                  </a:cxn>
                  <a:cxn ang="T92">
                    <a:pos x="T28" y="T29"/>
                  </a:cxn>
                  <a:cxn ang="T93">
                    <a:pos x="T30" y="T31"/>
                  </a:cxn>
                  <a:cxn ang="T94">
                    <a:pos x="T32" y="T33"/>
                  </a:cxn>
                  <a:cxn ang="T95">
                    <a:pos x="T34" y="T35"/>
                  </a:cxn>
                  <a:cxn ang="T96">
                    <a:pos x="T36" y="T37"/>
                  </a:cxn>
                  <a:cxn ang="T97">
                    <a:pos x="T38" y="T39"/>
                  </a:cxn>
                  <a:cxn ang="T98">
                    <a:pos x="T40" y="T41"/>
                  </a:cxn>
                  <a:cxn ang="T99">
                    <a:pos x="T42" y="T43"/>
                  </a:cxn>
                  <a:cxn ang="T100">
                    <a:pos x="T44" y="T45"/>
                  </a:cxn>
                  <a:cxn ang="T101">
                    <a:pos x="T46" y="T47"/>
                  </a:cxn>
                  <a:cxn ang="T102">
                    <a:pos x="T48" y="T49"/>
                  </a:cxn>
                  <a:cxn ang="T103">
                    <a:pos x="T50" y="T51"/>
                  </a:cxn>
                  <a:cxn ang="T104">
                    <a:pos x="T52" y="T53"/>
                  </a:cxn>
                  <a:cxn ang="T105">
                    <a:pos x="T54" y="T55"/>
                  </a:cxn>
                  <a:cxn ang="T106">
                    <a:pos x="T56" y="T57"/>
                  </a:cxn>
                  <a:cxn ang="T107">
                    <a:pos x="T58" y="T59"/>
                  </a:cxn>
                  <a:cxn ang="T108">
                    <a:pos x="T60" y="T61"/>
                  </a:cxn>
                  <a:cxn ang="T109">
                    <a:pos x="T62" y="T63"/>
                  </a:cxn>
                  <a:cxn ang="T110">
                    <a:pos x="T64" y="T65"/>
                  </a:cxn>
                  <a:cxn ang="T111">
                    <a:pos x="T66" y="T67"/>
                  </a:cxn>
                  <a:cxn ang="T112">
                    <a:pos x="T68" y="T69"/>
                  </a:cxn>
                  <a:cxn ang="T113">
                    <a:pos x="T70" y="T71"/>
                  </a:cxn>
                  <a:cxn ang="T114">
                    <a:pos x="T72" y="T73"/>
                  </a:cxn>
                  <a:cxn ang="T115">
                    <a:pos x="T74" y="T75"/>
                  </a:cxn>
                  <a:cxn ang="T116">
                    <a:pos x="T76" y="T77"/>
                  </a:cxn>
                </a:cxnLst>
                <a:rect l="0" t="0" r="r" b="b"/>
                <a:pathLst>
                  <a:path w="20000" h="20000">
                    <a:moveTo>
                      <a:pt x="15265" y="0"/>
                    </a:moveTo>
                    <a:lnTo>
                      <a:pt x="15871" y="1153"/>
                    </a:lnTo>
                    <a:lnTo>
                      <a:pt x="16439" y="1153"/>
                    </a:lnTo>
                    <a:lnTo>
                      <a:pt x="16818" y="1375"/>
                    </a:lnTo>
                    <a:lnTo>
                      <a:pt x="17424" y="1818"/>
                    </a:lnTo>
                    <a:lnTo>
                      <a:pt x="18030" y="1818"/>
                    </a:lnTo>
                    <a:lnTo>
                      <a:pt x="18409" y="2084"/>
                    </a:lnTo>
                    <a:lnTo>
                      <a:pt x="18598" y="2084"/>
                    </a:lnTo>
                    <a:lnTo>
                      <a:pt x="18977" y="2971"/>
                    </a:lnTo>
                    <a:lnTo>
                      <a:pt x="19583" y="3636"/>
                    </a:lnTo>
                    <a:lnTo>
                      <a:pt x="19962" y="4346"/>
                    </a:lnTo>
                    <a:lnTo>
                      <a:pt x="19962" y="4789"/>
                    </a:lnTo>
                    <a:lnTo>
                      <a:pt x="19394" y="5055"/>
                    </a:lnTo>
                    <a:lnTo>
                      <a:pt x="19394" y="5942"/>
                    </a:lnTo>
                    <a:lnTo>
                      <a:pt x="19394" y="7317"/>
                    </a:lnTo>
                    <a:lnTo>
                      <a:pt x="18977" y="7805"/>
                    </a:lnTo>
                    <a:lnTo>
                      <a:pt x="19583" y="8514"/>
                    </a:lnTo>
                    <a:lnTo>
                      <a:pt x="19394" y="8692"/>
                    </a:lnTo>
                    <a:lnTo>
                      <a:pt x="18598" y="8692"/>
                    </a:lnTo>
                    <a:lnTo>
                      <a:pt x="18598" y="9845"/>
                    </a:lnTo>
                    <a:lnTo>
                      <a:pt x="18409" y="10776"/>
                    </a:lnTo>
                    <a:lnTo>
                      <a:pt x="18598" y="11663"/>
                    </a:lnTo>
                    <a:lnTo>
                      <a:pt x="13485" y="13525"/>
                    </a:lnTo>
                    <a:lnTo>
                      <a:pt x="13864" y="14412"/>
                    </a:lnTo>
                    <a:lnTo>
                      <a:pt x="13864" y="15122"/>
                    </a:lnTo>
                    <a:lnTo>
                      <a:pt x="13485" y="15122"/>
                    </a:lnTo>
                    <a:lnTo>
                      <a:pt x="12727" y="15122"/>
                    </a:lnTo>
                    <a:lnTo>
                      <a:pt x="11364" y="15565"/>
                    </a:lnTo>
                    <a:lnTo>
                      <a:pt x="11364" y="16497"/>
                    </a:lnTo>
                    <a:lnTo>
                      <a:pt x="10379" y="16940"/>
                    </a:lnTo>
                    <a:lnTo>
                      <a:pt x="9394" y="17650"/>
                    </a:lnTo>
                    <a:lnTo>
                      <a:pt x="8598" y="19468"/>
                    </a:lnTo>
                    <a:lnTo>
                      <a:pt x="7803" y="19956"/>
                    </a:lnTo>
                    <a:lnTo>
                      <a:pt x="7652" y="19468"/>
                    </a:lnTo>
                    <a:lnTo>
                      <a:pt x="6061" y="19468"/>
                    </a:lnTo>
                    <a:lnTo>
                      <a:pt x="5265" y="19246"/>
                    </a:lnTo>
                    <a:lnTo>
                      <a:pt x="4697" y="18758"/>
                    </a:lnTo>
                    <a:lnTo>
                      <a:pt x="3712" y="18315"/>
                    </a:lnTo>
                    <a:lnTo>
                      <a:pt x="3485" y="18315"/>
                    </a:lnTo>
                    <a:lnTo>
                      <a:pt x="2159" y="18758"/>
                    </a:lnTo>
                    <a:lnTo>
                      <a:pt x="1553" y="17428"/>
                    </a:lnTo>
                    <a:lnTo>
                      <a:pt x="0" y="15787"/>
                    </a:lnTo>
                    <a:lnTo>
                      <a:pt x="379" y="9623"/>
                    </a:lnTo>
                    <a:lnTo>
                      <a:pt x="3485" y="9623"/>
                    </a:lnTo>
                    <a:lnTo>
                      <a:pt x="3485" y="9135"/>
                    </a:lnTo>
                    <a:lnTo>
                      <a:pt x="3485" y="8692"/>
                    </a:lnTo>
                    <a:lnTo>
                      <a:pt x="3485" y="7317"/>
                    </a:lnTo>
                    <a:lnTo>
                      <a:pt x="3485" y="5055"/>
                    </a:lnTo>
                    <a:lnTo>
                      <a:pt x="4091" y="5499"/>
                    </a:lnTo>
                    <a:lnTo>
                      <a:pt x="4470" y="6608"/>
                    </a:lnTo>
                    <a:lnTo>
                      <a:pt x="5644" y="5499"/>
                    </a:lnTo>
                    <a:lnTo>
                      <a:pt x="6061" y="6608"/>
                    </a:lnTo>
                    <a:lnTo>
                      <a:pt x="7197" y="7317"/>
                    </a:lnTo>
                    <a:lnTo>
                      <a:pt x="7803" y="7317"/>
                    </a:lnTo>
                    <a:lnTo>
                      <a:pt x="8598" y="7317"/>
                    </a:lnTo>
                    <a:lnTo>
                      <a:pt x="8598" y="6608"/>
                    </a:lnTo>
                    <a:lnTo>
                      <a:pt x="8826" y="6608"/>
                    </a:lnTo>
                    <a:lnTo>
                      <a:pt x="9773" y="7982"/>
                    </a:lnTo>
                    <a:lnTo>
                      <a:pt x="10758" y="7982"/>
                    </a:lnTo>
                    <a:lnTo>
                      <a:pt x="11742" y="9623"/>
                    </a:lnTo>
                    <a:lnTo>
                      <a:pt x="11932" y="10333"/>
                    </a:lnTo>
                    <a:lnTo>
                      <a:pt x="12917" y="9845"/>
                    </a:lnTo>
                    <a:lnTo>
                      <a:pt x="12917" y="10333"/>
                    </a:lnTo>
                    <a:lnTo>
                      <a:pt x="13295" y="7982"/>
                    </a:lnTo>
                    <a:lnTo>
                      <a:pt x="12727" y="7982"/>
                    </a:lnTo>
                    <a:lnTo>
                      <a:pt x="12727" y="8514"/>
                    </a:lnTo>
                    <a:lnTo>
                      <a:pt x="11932" y="7982"/>
                    </a:lnTo>
                    <a:lnTo>
                      <a:pt x="11136" y="7317"/>
                    </a:lnTo>
                    <a:lnTo>
                      <a:pt x="10758" y="6874"/>
                    </a:lnTo>
                    <a:lnTo>
                      <a:pt x="11136" y="5942"/>
                    </a:lnTo>
                    <a:lnTo>
                      <a:pt x="11136" y="5055"/>
                    </a:lnTo>
                    <a:lnTo>
                      <a:pt x="11364" y="4346"/>
                    </a:lnTo>
                    <a:lnTo>
                      <a:pt x="11364" y="2971"/>
                    </a:lnTo>
                    <a:lnTo>
                      <a:pt x="11136" y="2528"/>
                    </a:lnTo>
                    <a:lnTo>
                      <a:pt x="11742" y="1818"/>
                    </a:lnTo>
                    <a:lnTo>
                      <a:pt x="11932" y="710"/>
                    </a:lnTo>
                    <a:lnTo>
                      <a:pt x="11932" y="177"/>
                    </a:lnTo>
                    <a:lnTo>
                      <a:pt x="15265" y="0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76" name="Sénégal">
                <a:extLst>
                  <a:ext uri="{FF2B5EF4-FFF2-40B4-BE49-F238E27FC236}">
                    <a16:creationId xmlns:a16="http://schemas.microsoft.com/office/drawing/2014/main" id="{09E67A69-25B2-40F5-91DE-00BC5E527194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11680" y="2593156"/>
                <a:ext cx="444510" cy="355607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0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0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</a:gdLst>
                <a:ahLst/>
                <a:cxnLst>
                  <a:cxn ang="T100">
                    <a:pos x="T0" y="T1"/>
                  </a:cxn>
                  <a:cxn ang="T101">
                    <a:pos x="T2" y="T3"/>
                  </a:cxn>
                  <a:cxn ang="T102">
                    <a:pos x="T4" y="T5"/>
                  </a:cxn>
                  <a:cxn ang="T103">
                    <a:pos x="T6" y="T7"/>
                  </a:cxn>
                  <a:cxn ang="T104">
                    <a:pos x="T8" y="T9"/>
                  </a:cxn>
                  <a:cxn ang="T105">
                    <a:pos x="T10" y="T11"/>
                  </a:cxn>
                  <a:cxn ang="T106">
                    <a:pos x="T12" y="T13"/>
                  </a:cxn>
                  <a:cxn ang="T107">
                    <a:pos x="T14" y="T15"/>
                  </a:cxn>
                  <a:cxn ang="T108">
                    <a:pos x="T16" y="T17"/>
                  </a:cxn>
                  <a:cxn ang="T109">
                    <a:pos x="T18" y="T19"/>
                  </a:cxn>
                  <a:cxn ang="T110">
                    <a:pos x="T20" y="T21"/>
                  </a:cxn>
                  <a:cxn ang="T111">
                    <a:pos x="T22" y="T23"/>
                  </a:cxn>
                  <a:cxn ang="T112">
                    <a:pos x="T24" y="T25"/>
                  </a:cxn>
                  <a:cxn ang="T113">
                    <a:pos x="T26" y="T27"/>
                  </a:cxn>
                  <a:cxn ang="T114">
                    <a:pos x="T28" y="T29"/>
                  </a:cxn>
                  <a:cxn ang="T115">
                    <a:pos x="T30" y="T31"/>
                  </a:cxn>
                  <a:cxn ang="T116">
                    <a:pos x="T32" y="T33"/>
                  </a:cxn>
                  <a:cxn ang="T117">
                    <a:pos x="T34" y="T35"/>
                  </a:cxn>
                  <a:cxn ang="T118">
                    <a:pos x="T36" y="T37"/>
                  </a:cxn>
                  <a:cxn ang="T119">
                    <a:pos x="T38" y="T39"/>
                  </a:cxn>
                  <a:cxn ang="T120">
                    <a:pos x="T40" y="T41"/>
                  </a:cxn>
                  <a:cxn ang="T121">
                    <a:pos x="T42" y="T43"/>
                  </a:cxn>
                  <a:cxn ang="T122">
                    <a:pos x="T44" y="T45"/>
                  </a:cxn>
                  <a:cxn ang="T123">
                    <a:pos x="T46" y="T47"/>
                  </a:cxn>
                  <a:cxn ang="T124">
                    <a:pos x="T48" y="T49"/>
                  </a:cxn>
                  <a:cxn ang="T125">
                    <a:pos x="T50" y="T51"/>
                  </a:cxn>
                  <a:cxn ang="T126">
                    <a:pos x="T52" y="T53"/>
                  </a:cxn>
                  <a:cxn ang="T127">
                    <a:pos x="T54" y="T55"/>
                  </a:cxn>
                  <a:cxn ang="T128">
                    <a:pos x="T56" y="T57"/>
                  </a:cxn>
                  <a:cxn ang="T129">
                    <a:pos x="T58" y="T59"/>
                  </a:cxn>
                  <a:cxn ang="T130">
                    <a:pos x="T60" y="T61"/>
                  </a:cxn>
                  <a:cxn ang="T131">
                    <a:pos x="T62" y="T63"/>
                  </a:cxn>
                  <a:cxn ang="T132">
                    <a:pos x="T64" y="T65"/>
                  </a:cxn>
                  <a:cxn ang="T133">
                    <a:pos x="T66" y="T67"/>
                  </a:cxn>
                  <a:cxn ang="T134">
                    <a:pos x="T68" y="T69"/>
                  </a:cxn>
                  <a:cxn ang="T135">
                    <a:pos x="T70" y="T71"/>
                  </a:cxn>
                  <a:cxn ang="T136">
                    <a:pos x="T72" y="T73"/>
                  </a:cxn>
                  <a:cxn ang="T137">
                    <a:pos x="T74" y="T75"/>
                  </a:cxn>
                  <a:cxn ang="T138">
                    <a:pos x="T76" y="T77"/>
                  </a:cxn>
                  <a:cxn ang="T139">
                    <a:pos x="T78" y="T79"/>
                  </a:cxn>
                  <a:cxn ang="T140">
                    <a:pos x="T80" y="T81"/>
                  </a:cxn>
                  <a:cxn ang="T141">
                    <a:pos x="T82" y="T83"/>
                  </a:cxn>
                  <a:cxn ang="T142">
                    <a:pos x="T84" y="T85"/>
                  </a:cxn>
                  <a:cxn ang="T143">
                    <a:pos x="T86" y="T87"/>
                  </a:cxn>
                  <a:cxn ang="T144">
                    <a:pos x="T88" y="T89"/>
                  </a:cxn>
                  <a:cxn ang="T145">
                    <a:pos x="T90" y="T91"/>
                  </a:cxn>
                  <a:cxn ang="T146">
                    <a:pos x="T92" y="T93"/>
                  </a:cxn>
                  <a:cxn ang="T147">
                    <a:pos x="T94" y="T95"/>
                  </a:cxn>
                  <a:cxn ang="T148">
                    <a:pos x="T96" y="T97"/>
                  </a:cxn>
                  <a:cxn ang="T149">
                    <a:pos x="T98" y="T99"/>
                  </a:cxn>
                </a:cxnLst>
                <a:rect l="0" t="0" r="r" b="b"/>
                <a:pathLst>
                  <a:path w="20000" h="20000">
                    <a:moveTo>
                      <a:pt x="2222" y="2030"/>
                    </a:moveTo>
                    <a:lnTo>
                      <a:pt x="3778" y="406"/>
                    </a:lnTo>
                    <a:lnTo>
                      <a:pt x="6148" y="406"/>
                    </a:lnTo>
                    <a:lnTo>
                      <a:pt x="9185" y="0"/>
                    </a:lnTo>
                    <a:lnTo>
                      <a:pt x="10296" y="406"/>
                    </a:lnTo>
                    <a:lnTo>
                      <a:pt x="11926" y="3147"/>
                    </a:lnTo>
                    <a:lnTo>
                      <a:pt x="13037" y="3147"/>
                    </a:lnTo>
                    <a:lnTo>
                      <a:pt x="13407" y="5787"/>
                    </a:lnTo>
                    <a:lnTo>
                      <a:pt x="14148" y="5787"/>
                    </a:lnTo>
                    <a:lnTo>
                      <a:pt x="14963" y="7310"/>
                    </a:lnTo>
                    <a:lnTo>
                      <a:pt x="15259" y="8325"/>
                    </a:lnTo>
                    <a:lnTo>
                      <a:pt x="17259" y="8934"/>
                    </a:lnTo>
                    <a:lnTo>
                      <a:pt x="17259" y="10964"/>
                    </a:lnTo>
                    <a:lnTo>
                      <a:pt x="18000" y="11574"/>
                    </a:lnTo>
                    <a:lnTo>
                      <a:pt x="17259" y="14112"/>
                    </a:lnTo>
                    <a:lnTo>
                      <a:pt x="18000" y="15736"/>
                    </a:lnTo>
                    <a:lnTo>
                      <a:pt x="18444" y="15736"/>
                    </a:lnTo>
                    <a:lnTo>
                      <a:pt x="19926" y="17259"/>
                    </a:lnTo>
                    <a:lnTo>
                      <a:pt x="19926" y="19391"/>
                    </a:lnTo>
                    <a:lnTo>
                      <a:pt x="18000" y="19391"/>
                    </a:lnTo>
                    <a:lnTo>
                      <a:pt x="17259" y="19391"/>
                    </a:lnTo>
                    <a:lnTo>
                      <a:pt x="16148" y="19898"/>
                    </a:lnTo>
                    <a:lnTo>
                      <a:pt x="14148" y="19391"/>
                    </a:lnTo>
                    <a:lnTo>
                      <a:pt x="14148" y="18274"/>
                    </a:lnTo>
                    <a:lnTo>
                      <a:pt x="11926" y="18274"/>
                    </a:lnTo>
                    <a:lnTo>
                      <a:pt x="6889" y="18274"/>
                    </a:lnTo>
                    <a:lnTo>
                      <a:pt x="5407" y="19391"/>
                    </a:lnTo>
                    <a:lnTo>
                      <a:pt x="4222" y="19391"/>
                    </a:lnTo>
                    <a:lnTo>
                      <a:pt x="1926" y="19898"/>
                    </a:lnTo>
                    <a:lnTo>
                      <a:pt x="4222" y="18274"/>
                    </a:lnTo>
                    <a:lnTo>
                      <a:pt x="1926" y="18274"/>
                    </a:lnTo>
                    <a:lnTo>
                      <a:pt x="1185" y="16751"/>
                    </a:lnTo>
                    <a:lnTo>
                      <a:pt x="4963" y="15736"/>
                    </a:lnTo>
                    <a:lnTo>
                      <a:pt x="4963" y="15127"/>
                    </a:lnTo>
                    <a:lnTo>
                      <a:pt x="6148" y="15127"/>
                    </a:lnTo>
                    <a:lnTo>
                      <a:pt x="7259" y="14112"/>
                    </a:lnTo>
                    <a:lnTo>
                      <a:pt x="10296" y="15736"/>
                    </a:lnTo>
                    <a:lnTo>
                      <a:pt x="11926" y="14112"/>
                    </a:lnTo>
                    <a:lnTo>
                      <a:pt x="9926" y="14112"/>
                    </a:lnTo>
                    <a:lnTo>
                      <a:pt x="8000" y="13096"/>
                    </a:lnTo>
                    <a:lnTo>
                      <a:pt x="5407" y="13096"/>
                    </a:lnTo>
                    <a:lnTo>
                      <a:pt x="1926" y="14112"/>
                    </a:lnTo>
                    <a:lnTo>
                      <a:pt x="1926" y="13096"/>
                    </a:lnTo>
                    <a:lnTo>
                      <a:pt x="2222" y="12589"/>
                    </a:lnTo>
                    <a:lnTo>
                      <a:pt x="1185" y="12589"/>
                    </a:lnTo>
                    <a:lnTo>
                      <a:pt x="296" y="11574"/>
                    </a:lnTo>
                    <a:lnTo>
                      <a:pt x="0" y="8934"/>
                    </a:lnTo>
                    <a:lnTo>
                      <a:pt x="296" y="7310"/>
                    </a:lnTo>
                    <a:lnTo>
                      <a:pt x="1926" y="4772"/>
                    </a:lnTo>
                    <a:lnTo>
                      <a:pt x="2222" y="203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77" name="Sierra Leone">
                <a:extLst>
                  <a:ext uri="{FF2B5EF4-FFF2-40B4-BE49-F238E27FC236}">
                    <a16:creationId xmlns:a16="http://schemas.microsoft.com/office/drawing/2014/main" id="{01C37272-284D-493C-BF14-5386A4B9A4A4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396571" y="3130609"/>
                <a:ext cx="226296" cy="274787"/>
              </a:xfrm>
              <a:custGeom>
                <a:avLst/>
                <a:gdLst>
                  <a:gd name="T0" fmla="*/ 0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0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0 w 20000"/>
                  <a:gd name="T39" fmla="*/ 2147483647 h 20000"/>
                  <a:gd name="T40" fmla="*/ 0 w 20000"/>
                  <a:gd name="T41" fmla="*/ 2147483647 h 20000"/>
                  <a:gd name="T42" fmla="*/ 0 w 20000"/>
                  <a:gd name="T43" fmla="*/ 2147483647 h 20000"/>
                  <a:gd name="T44" fmla="*/ 0 60000 65536"/>
                  <a:gd name="T45" fmla="*/ 0 60000 65536"/>
                  <a:gd name="T46" fmla="*/ 0 60000 65536"/>
                  <a:gd name="T47" fmla="*/ 0 60000 65536"/>
                  <a:gd name="T48" fmla="*/ 0 60000 65536"/>
                  <a:gd name="T49" fmla="*/ 0 60000 65536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</a:gdLst>
                <a:ahLst/>
                <a:cxnLst>
                  <a:cxn ang="T44">
                    <a:pos x="T0" y="T1"/>
                  </a:cxn>
                  <a:cxn ang="T45">
                    <a:pos x="T2" y="T3"/>
                  </a:cxn>
                  <a:cxn ang="T46">
                    <a:pos x="T4" y="T5"/>
                  </a:cxn>
                  <a:cxn ang="T47">
                    <a:pos x="T6" y="T7"/>
                  </a:cxn>
                  <a:cxn ang="T48">
                    <a:pos x="T8" y="T9"/>
                  </a:cxn>
                  <a:cxn ang="T49">
                    <a:pos x="T10" y="T11"/>
                  </a:cxn>
                  <a:cxn ang="T50">
                    <a:pos x="T12" y="T13"/>
                  </a:cxn>
                  <a:cxn ang="T51">
                    <a:pos x="T14" y="T15"/>
                  </a:cxn>
                  <a:cxn ang="T52">
                    <a:pos x="T16" y="T17"/>
                  </a:cxn>
                  <a:cxn ang="T53">
                    <a:pos x="T18" y="T19"/>
                  </a:cxn>
                  <a:cxn ang="T54">
                    <a:pos x="T20" y="T21"/>
                  </a:cxn>
                  <a:cxn ang="T55">
                    <a:pos x="T22" y="T23"/>
                  </a:cxn>
                  <a:cxn ang="T56">
                    <a:pos x="T24" y="T25"/>
                  </a:cxn>
                  <a:cxn ang="T57">
                    <a:pos x="T26" y="T27"/>
                  </a:cxn>
                  <a:cxn ang="T58">
                    <a:pos x="T28" y="T29"/>
                  </a:cxn>
                  <a:cxn ang="T59">
                    <a:pos x="T30" y="T31"/>
                  </a:cxn>
                  <a:cxn ang="T60">
                    <a:pos x="T32" y="T33"/>
                  </a:cxn>
                  <a:cxn ang="T61">
                    <a:pos x="T34" y="T35"/>
                  </a:cxn>
                  <a:cxn ang="T62">
                    <a:pos x="T36" y="T37"/>
                  </a:cxn>
                  <a:cxn ang="T63">
                    <a:pos x="T38" y="T39"/>
                  </a:cxn>
                  <a:cxn ang="T64">
                    <a:pos x="T40" y="T41"/>
                  </a:cxn>
                  <a:cxn ang="T65">
                    <a:pos x="T42" y="T43"/>
                  </a:cxn>
                </a:cxnLst>
                <a:rect l="0" t="0" r="r" b="b"/>
                <a:pathLst>
                  <a:path w="20000" h="20000">
                    <a:moveTo>
                      <a:pt x="0" y="6184"/>
                    </a:moveTo>
                    <a:lnTo>
                      <a:pt x="2222" y="4079"/>
                    </a:lnTo>
                    <a:lnTo>
                      <a:pt x="3852" y="4079"/>
                    </a:lnTo>
                    <a:lnTo>
                      <a:pt x="6074" y="789"/>
                    </a:lnTo>
                    <a:lnTo>
                      <a:pt x="6815" y="789"/>
                    </a:lnTo>
                    <a:lnTo>
                      <a:pt x="13778" y="0"/>
                    </a:lnTo>
                    <a:lnTo>
                      <a:pt x="16000" y="3421"/>
                    </a:lnTo>
                    <a:lnTo>
                      <a:pt x="16000" y="5395"/>
                    </a:lnTo>
                    <a:lnTo>
                      <a:pt x="16889" y="6184"/>
                    </a:lnTo>
                    <a:lnTo>
                      <a:pt x="16889" y="9605"/>
                    </a:lnTo>
                    <a:lnTo>
                      <a:pt x="19852" y="9605"/>
                    </a:lnTo>
                    <a:lnTo>
                      <a:pt x="19852" y="11579"/>
                    </a:lnTo>
                    <a:lnTo>
                      <a:pt x="18370" y="11579"/>
                    </a:lnTo>
                    <a:lnTo>
                      <a:pt x="18370" y="14211"/>
                    </a:lnTo>
                    <a:lnTo>
                      <a:pt x="16000" y="16316"/>
                    </a:lnTo>
                    <a:lnTo>
                      <a:pt x="13778" y="19868"/>
                    </a:lnTo>
                    <a:lnTo>
                      <a:pt x="8444" y="17763"/>
                    </a:lnTo>
                    <a:lnTo>
                      <a:pt x="2222" y="15000"/>
                    </a:lnTo>
                    <a:lnTo>
                      <a:pt x="2222" y="12895"/>
                    </a:lnTo>
                    <a:lnTo>
                      <a:pt x="0" y="9605"/>
                    </a:lnTo>
                    <a:lnTo>
                      <a:pt x="0" y="7500"/>
                    </a:lnTo>
                    <a:lnTo>
                      <a:pt x="0" y="6184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78" name="Zimbabwe">
                <a:extLst>
                  <a:ext uri="{FF2B5EF4-FFF2-40B4-BE49-F238E27FC236}">
                    <a16:creationId xmlns:a16="http://schemas.microsoft.com/office/drawing/2014/main" id="{D7B66DDF-F371-40F7-AF9E-C2F71AD29FCC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209107" y="5219799"/>
                <a:ext cx="573822" cy="557656"/>
              </a:xfrm>
              <a:custGeom>
                <a:avLst/>
                <a:gdLst>
                  <a:gd name="T0" fmla="*/ 0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0 h 20000"/>
                  <a:gd name="T20" fmla="*/ 2147483647 w 20000"/>
                  <a:gd name="T21" fmla="*/ 0 h 20000"/>
                  <a:gd name="T22" fmla="*/ 2147483647 w 20000"/>
                  <a:gd name="T23" fmla="*/ 0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0 w 20000"/>
                  <a:gd name="T101" fmla="*/ 2147483647 h 20000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</a:gdLst>
                <a:ahLst/>
                <a:cxnLst>
                  <a:cxn ang="T102">
                    <a:pos x="T0" y="T1"/>
                  </a:cxn>
                  <a:cxn ang="T103">
                    <a:pos x="T2" y="T3"/>
                  </a:cxn>
                  <a:cxn ang="T104">
                    <a:pos x="T4" y="T5"/>
                  </a:cxn>
                  <a:cxn ang="T105">
                    <a:pos x="T6" y="T7"/>
                  </a:cxn>
                  <a:cxn ang="T106">
                    <a:pos x="T8" y="T9"/>
                  </a:cxn>
                  <a:cxn ang="T107">
                    <a:pos x="T10" y="T11"/>
                  </a:cxn>
                  <a:cxn ang="T108">
                    <a:pos x="T12" y="T13"/>
                  </a:cxn>
                  <a:cxn ang="T109">
                    <a:pos x="T14" y="T15"/>
                  </a:cxn>
                  <a:cxn ang="T110">
                    <a:pos x="T16" y="T17"/>
                  </a:cxn>
                  <a:cxn ang="T111">
                    <a:pos x="T18" y="T19"/>
                  </a:cxn>
                  <a:cxn ang="T112">
                    <a:pos x="T20" y="T21"/>
                  </a:cxn>
                  <a:cxn ang="T113">
                    <a:pos x="T22" y="T23"/>
                  </a:cxn>
                  <a:cxn ang="T114">
                    <a:pos x="T24" y="T25"/>
                  </a:cxn>
                  <a:cxn ang="T115">
                    <a:pos x="T26" y="T27"/>
                  </a:cxn>
                  <a:cxn ang="T116">
                    <a:pos x="T28" y="T29"/>
                  </a:cxn>
                  <a:cxn ang="T117">
                    <a:pos x="T30" y="T31"/>
                  </a:cxn>
                  <a:cxn ang="T118">
                    <a:pos x="T32" y="T33"/>
                  </a:cxn>
                  <a:cxn ang="T119">
                    <a:pos x="T34" y="T35"/>
                  </a:cxn>
                  <a:cxn ang="T120">
                    <a:pos x="T36" y="T37"/>
                  </a:cxn>
                  <a:cxn ang="T121">
                    <a:pos x="T38" y="T39"/>
                  </a:cxn>
                  <a:cxn ang="T122">
                    <a:pos x="T40" y="T41"/>
                  </a:cxn>
                  <a:cxn ang="T123">
                    <a:pos x="T42" y="T43"/>
                  </a:cxn>
                  <a:cxn ang="T124">
                    <a:pos x="T44" y="T45"/>
                  </a:cxn>
                  <a:cxn ang="T125">
                    <a:pos x="T46" y="T47"/>
                  </a:cxn>
                  <a:cxn ang="T126">
                    <a:pos x="T48" y="T49"/>
                  </a:cxn>
                  <a:cxn ang="T127">
                    <a:pos x="T50" y="T51"/>
                  </a:cxn>
                  <a:cxn ang="T128">
                    <a:pos x="T52" y="T53"/>
                  </a:cxn>
                  <a:cxn ang="T129">
                    <a:pos x="T54" y="T55"/>
                  </a:cxn>
                  <a:cxn ang="T130">
                    <a:pos x="T56" y="T57"/>
                  </a:cxn>
                  <a:cxn ang="T131">
                    <a:pos x="T58" y="T59"/>
                  </a:cxn>
                  <a:cxn ang="T132">
                    <a:pos x="T60" y="T61"/>
                  </a:cxn>
                  <a:cxn ang="T133">
                    <a:pos x="T62" y="T63"/>
                  </a:cxn>
                  <a:cxn ang="T134">
                    <a:pos x="T64" y="T65"/>
                  </a:cxn>
                  <a:cxn ang="T135">
                    <a:pos x="T66" y="T67"/>
                  </a:cxn>
                  <a:cxn ang="T136">
                    <a:pos x="T68" y="T69"/>
                  </a:cxn>
                  <a:cxn ang="T137">
                    <a:pos x="T70" y="T71"/>
                  </a:cxn>
                  <a:cxn ang="T138">
                    <a:pos x="T72" y="T73"/>
                  </a:cxn>
                  <a:cxn ang="T139">
                    <a:pos x="T74" y="T75"/>
                  </a:cxn>
                  <a:cxn ang="T140">
                    <a:pos x="T76" y="T77"/>
                  </a:cxn>
                  <a:cxn ang="T141">
                    <a:pos x="T78" y="T79"/>
                  </a:cxn>
                  <a:cxn ang="T142">
                    <a:pos x="T80" y="T81"/>
                  </a:cxn>
                  <a:cxn ang="T143">
                    <a:pos x="T82" y="T83"/>
                  </a:cxn>
                  <a:cxn ang="T144">
                    <a:pos x="T84" y="T85"/>
                  </a:cxn>
                  <a:cxn ang="T145">
                    <a:pos x="T86" y="T87"/>
                  </a:cxn>
                  <a:cxn ang="T146">
                    <a:pos x="T88" y="T89"/>
                  </a:cxn>
                  <a:cxn ang="T147">
                    <a:pos x="T90" y="T91"/>
                  </a:cxn>
                  <a:cxn ang="T148">
                    <a:pos x="T92" y="T93"/>
                  </a:cxn>
                  <a:cxn ang="T149">
                    <a:pos x="T94" y="T95"/>
                  </a:cxn>
                  <a:cxn ang="T150">
                    <a:pos x="T96" y="T97"/>
                  </a:cxn>
                  <a:cxn ang="T151">
                    <a:pos x="T98" y="T99"/>
                  </a:cxn>
                  <a:cxn ang="T152">
                    <a:pos x="T100" y="T101"/>
                  </a:cxn>
                </a:cxnLst>
                <a:rect l="0" t="0" r="r" b="b"/>
                <a:pathLst>
                  <a:path w="20000" h="20000">
                    <a:moveTo>
                      <a:pt x="0" y="6026"/>
                    </a:moveTo>
                    <a:lnTo>
                      <a:pt x="1207" y="6282"/>
                    </a:lnTo>
                    <a:lnTo>
                      <a:pt x="3563" y="6282"/>
                    </a:lnTo>
                    <a:lnTo>
                      <a:pt x="3851" y="6987"/>
                    </a:lnTo>
                    <a:lnTo>
                      <a:pt x="5057" y="6282"/>
                    </a:lnTo>
                    <a:lnTo>
                      <a:pt x="6264" y="3654"/>
                    </a:lnTo>
                    <a:lnTo>
                      <a:pt x="7759" y="2628"/>
                    </a:lnTo>
                    <a:lnTo>
                      <a:pt x="9253" y="1987"/>
                    </a:lnTo>
                    <a:lnTo>
                      <a:pt x="9253" y="641"/>
                    </a:lnTo>
                    <a:lnTo>
                      <a:pt x="11322" y="0"/>
                    </a:lnTo>
                    <a:lnTo>
                      <a:pt x="12529" y="0"/>
                    </a:lnTo>
                    <a:lnTo>
                      <a:pt x="13103" y="0"/>
                    </a:lnTo>
                    <a:lnTo>
                      <a:pt x="13736" y="1026"/>
                    </a:lnTo>
                    <a:lnTo>
                      <a:pt x="15517" y="641"/>
                    </a:lnTo>
                    <a:lnTo>
                      <a:pt x="16092" y="1026"/>
                    </a:lnTo>
                    <a:lnTo>
                      <a:pt x="17011" y="1667"/>
                    </a:lnTo>
                    <a:lnTo>
                      <a:pt x="17586" y="1987"/>
                    </a:lnTo>
                    <a:lnTo>
                      <a:pt x="19368" y="1987"/>
                    </a:lnTo>
                    <a:lnTo>
                      <a:pt x="19368" y="2628"/>
                    </a:lnTo>
                    <a:lnTo>
                      <a:pt x="19943" y="4295"/>
                    </a:lnTo>
                    <a:lnTo>
                      <a:pt x="19943" y="6026"/>
                    </a:lnTo>
                    <a:lnTo>
                      <a:pt x="19943" y="7628"/>
                    </a:lnTo>
                    <a:lnTo>
                      <a:pt x="19943" y="8013"/>
                    </a:lnTo>
                    <a:lnTo>
                      <a:pt x="19368" y="8654"/>
                    </a:lnTo>
                    <a:lnTo>
                      <a:pt x="19943" y="8910"/>
                    </a:lnTo>
                    <a:lnTo>
                      <a:pt x="19368" y="8910"/>
                    </a:lnTo>
                    <a:lnTo>
                      <a:pt x="19368" y="10256"/>
                    </a:lnTo>
                    <a:lnTo>
                      <a:pt x="19368" y="11282"/>
                    </a:lnTo>
                    <a:lnTo>
                      <a:pt x="19943" y="12308"/>
                    </a:lnTo>
                    <a:lnTo>
                      <a:pt x="18793" y="13910"/>
                    </a:lnTo>
                    <a:lnTo>
                      <a:pt x="18448" y="14936"/>
                    </a:lnTo>
                    <a:lnTo>
                      <a:pt x="18448" y="15897"/>
                    </a:lnTo>
                    <a:lnTo>
                      <a:pt x="17874" y="17308"/>
                    </a:lnTo>
                    <a:lnTo>
                      <a:pt x="15172" y="19936"/>
                    </a:lnTo>
                    <a:lnTo>
                      <a:pt x="14598" y="19231"/>
                    </a:lnTo>
                    <a:lnTo>
                      <a:pt x="13103" y="19936"/>
                    </a:lnTo>
                    <a:lnTo>
                      <a:pt x="11609" y="19231"/>
                    </a:lnTo>
                    <a:lnTo>
                      <a:pt x="10115" y="19231"/>
                    </a:lnTo>
                    <a:lnTo>
                      <a:pt x="9253" y="19231"/>
                    </a:lnTo>
                    <a:lnTo>
                      <a:pt x="9253" y="17564"/>
                    </a:lnTo>
                    <a:lnTo>
                      <a:pt x="7759" y="17308"/>
                    </a:lnTo>
                    <a:lnTo>
                      <a:pt x="6839" y="17308"/>
                    </a:lnTo>
                    <a:lnTo>
                      <a:pt x="6264" y="15897"/>
                    </a:lnTo>
                    <a:lnTo>
                      <a:pt x="5977" y="13910"/>
                    </a:lnTo>
                    <a:lnTo>
                      <a:pt x="5402" y="13910"/>
                    </a:lnTo>
                    <a:lnTo>
                      <a:pt x="5057" y="12308"/>
                    </a:lnTo>
                    <a:lnTo>
                      <a:pt x="3563" y="11667"/>
                    </a:lnTo>
                    <a:lnTo>
                      <a:pt x="2126" y="10641"/>
                    </a:lnTo>
                    <a:lnTo>
                      <a:pt x="2126" y="9615"/>
                    </a:lnTo>
                    <a:lnTo>
                      <a:pt x="575" y="7628"/>
                    </a:lnTo>
                    <a:lnTo>
                      <a:pt x="0" y="6026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79" name="Somalie">
                <a:extLst>
                  <a:ext uri="{FF2B5EF4-FFF2-40B4-BE49-F238E27FC236}">
                    <a16:creationId xmlns:a16="http://schemas.microsoft.com/office/drawing/2014/main" id="{D316E605-DF2B-48AA-98EF-50380C5FF4ED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401201" y="2989173"/>
                <a:ext cx="731422" cy="1074903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0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0 w 20000"/>
                  <a:gd name="T59" fmla="*/ 2147483647 h 20000"/>
                  <a:gd name="T60" fmla="*/ 0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</a:gdLst>
                <a:ahLst/>
                <a:cxnLst>
                  <a:cxn ang="T86">
                    <a:pos x="T0" y="T1"/>
                  </a:cxn>
                  <a:cxn ang="T87">
                    <a:pos x="T2" y="T3"/>
                  </a:cxn>
                  <a:cxn ang="T88">
                    <a:pos x="T4" y="T5"/>
                  </a:cxn>
                  <a:cxn ang="T89">
                    <a:pos x="T6" y="T7"/>
                  </a:cxn>
                  <a:cxn ang="T90">
                    <a:pos x="T8" y="T9"/>
                  </a:cxn>
                  <a:cxn ang="T91">
                    <a:pos x="T10" y="T11"/>
                  </a:cxn>
                  <a:cxn ang="T92">
                    <a:pos x="T12" y="T13"/>
                  </a:cxn>
                  <a:cxn ang="T93">
                    <a:pos x="T14" y="T15"/>
                  </a:cxn>
                  <a:cxn ang="T94">
                    <a:pos x="T16" y="T17"/>
                  </a:cxn>
                  <a:cxn ang="T95">
                    <a:pos x="T18" y="T19"/>
                  </a:cxn>
                  <a:cxn ang="T96">
                    <a:pos x="T20" y="T21"/>
                  </a:cxn>
                  <a:cxn ang="T97">
                    <a:pos x="T22" y="T23"/>
                  </a:cxn>
                  <a:cxn ang="T98">
                    <a:pos x="T24" y="T25"/>
                  </a:cxn>
                  <a:cxn ang="T99">
                    <a:pos x="T26" y="T27"/>
                  </a:cxn>
                  <a:cxn ang="T100">
                    <a:pos x="T28" y="T29"/>
                  </a:cxn>
                  <a:cxn ang="T101">
                    <a:pos x="T30" y="T31"/>
                  </a:cxn>
                  <a:cxn ang="T102">
                    <a:pos x="T32" y="T33"/>
                  </a:cxn>
                  <a:cxn ang="T103">
                    <a:pos x="T34" y="T35"/>
                  </a:cxn>
                  <a:cxn ang="T104">
                    <a:pos x="T36" y="T37"/>
                  </a:cxn>
                  <a:cxn ang="T105">
                    <a:pos x="T38" y="T39"/>
                  </a:cxn>
                  <a:cxn ang="T106">
                    <a:pos x="T40" y="T41"/>
                  </a:cxn>
                  <a:cxn ang="T107">
                    <a:pos x="T42" y="T43"/>
                  </a:cxn>
                  <a:cxn ang="T108">
                    <a:pos x="T44" y="T45"/>
                  </a:cxn>
                  <a:cxn ang="T109">
                    <a:pos x="T46" y="T47"/>
                  </a:cxn>
                  <a:cxn ang="T110">
                    <a:pos x="T48" y="T49"/>
                  </a:cxn>
                  <a:cxn ang="T111">
                    <a:pos x="T50" y="T51"/>
                  </a:cxn>
                  <a:cxn ang="T112">
                    <a:pos x="T52" y="T53"/>
                  </a:cxn>
                  <a:cxn ang="T113">
                    <a:pos x="T54" y="T55"/>
                  </a:cxn>
                  <a:cxn ang="T114">
                    <a:pos x="T56" y="T57"/>
                  </a:cxn>
                  <a:cxn ang="T115">
                    <a:pos x="T58" y="T59"/>
                  </a:cxn>
                  <a:cxn ang="T116">
                    <a:pos x="T60" y="T61"/>
                  </a:cxn>
                  <a:cxn ang="T117">
                    <a:pos x="T62" y="T63"/>
                  </a:cxn>
                  <a:cxn ang="T118">
                    <a:pos x="T64" y="T65"/>
                  </a:cxn>
                  <a:cxn ang="T119">
                    <a:pos x="T66" y="T67"/>
                  </a:cxn>
                  <a:cxn ang="T120">
                    <a:pos x="T68" y="T69"/>
                  </a:cxn>
                  <a:cxn ang="T121">
                    <a:pos x="T70" y="T71"/>
                  </a:cxn>
                  <a:cxn ang="T122">
                    <a:pos x="T72" y="T73"/>
                  </a:cxn>
                  <a:cxn ang="T123">
                    <a:pos x="T74" y="T75"/>
                  </a:cxn>
                  <a:cxn ang="T124">
                    <a:pos x="T76" y="T77"/>
                  </a:cxn>
                  <a:cxn ang="T125">
                    <a:pos x="T78" y="T79"/>
                  </a:cxn>
                  <a:cxn ang="T126">
                    <a:pos x="T80" y="T81"/>
                  </a:cxn>
                  <a:cxn ang="T127">
                    <a:pos x="T82" y="T83"/>
                  </a:cxn>
                  <a:cxn ang="T128">
                    <a:pos x="T84" y="T85"/>
                  </a:cxn>
                </a:cxnLst>
                <a:rect l="0" t="0" r="r" b="b"/>
                <a:pathLst>
                  <a:path w="20000" h="20000">
                    <a:moveTo>
                      <a:pt x="3453" y="1728"/>
                    </a:moveTo>
                    <a:lnTo>
                      <a:pt x="3946" y="1229"/>
                    </a:lnTo>
                    <a:lnTo>
                      <a:pt x="4170" y="897"/>
                    </a:lnTo>
                    <a:lnTo>
                      <a:pt x="5785" y="2259"/>
                    </a:lnTo>
                    <a:lnTo>
                      <a:pt x="6951" y="2591"/>
                    </a:lnTo>
                    <a:lnTo>
                      <a:pt x="9058" y="1728"/>
                    </a:lnTo>
                    <a:lnTo>
                      <a:pt x="10628" y="1894"/>
                    </a:lnTo>
                    <a:lnTo>
                      <a:pt x="12556" y="1395"/>
                    </a:lnTo>
                    <a:lnTo>
                      <a:pt x="13229" y="1395"/>
                    </a:lnTo>
                    <a:lnTo>
                      <a:pt x="15112" y="1229"/>
                    </a:lnTo>
                    <a:lnTo>
                      <a:pt x="16233" y="1229"/>
                    </a:lnTo>
                    <a:lnTo>
                      <a:pt x="17668" y="897"/>
                    </a:lnTo>
                    <a:lnTo>
                      <a:pt x="18565" y="532"/>
                    </a:lnTo>
                    <a:lnTo>
                      <a:pt x="18789" y="0"/>
                    </a:lnTo>
                    <a:lnTo>
                      <a:pt x="19955" y="365"/>
                    </a:lnTo>
                    <a:lnTo>
                      <a:pt x="19507" y="1229"/>
                    </a:lnTo>
                    <a:lnTo>
                      <a:pt x="19507" y="1395"/>
                    </a:lnTo>
                    <a:lnTo>
                      <a:pt x="19507" y="2591"/>
                    </a:lnTo>
                    <a:lnTo>
                      <a:pt x="19238" y="3953"/>
                    </a:lnTo>
                    <a:lnTo>
                      <a:pt x="17668" y="5515"/>
                    </a:lnTo>
                    <a:lnTo>
                      <a:pt x="17399" y="6179"/>
                    </a:lnTo>
                    <a:lnTo>
                      <a:pt x="17399" y="6711"/>
                    </a:lnTo>
                    <a:lnTo>
                      <a:pt x="15785" y="8439"/>
                    </a:lnTo>
                    <a:lnTo>
                      <a:pt x="15785" y="8970"/>
                    </a:lnTo>
                    <a:lnTo>
                      <a:pt x="13722" y="11362"/>
                    </a:lnTo>
                    <a:lnTo>
                      <a:pt x="10179" y="13920"/>
                    </a:lnTo>
                    <a:lnTo>
                      <a:pt x="7892" y="15349"/>
                    </a:lnTo>
                    <a:lnTo>
                      <a:pt x="4170" y="17542"/>
                    </a:lnTo>
                    <a:lnTo>
                      <a:pt x="1166" y="19967"/>
                    </a:lnTo>
                    <a:lnTo>
                      <a:pt x="0" y="18937"/>
                    </a:lnTo>
                    <a:lnTo>
                      <a:pt x="0" y="13588"/>
                    </a:lnTo>
                    <a:lnTo>
                      <a:pt x="1839" y="12027"/>
                    </a:lnTo>
                    <a:lnTo>
                      <a:pt x="2780" y="11694"/>
                    </a:lnTo>
                    <a:lnTo>
                      <a:pt x="3946" y="11694"/>
                    </a:lnTo>
                    <a:lnTo>
                      <a:pt x="4664" y="10864"/>
                    </a:lnTo>
                    <a:lnTo>
                      <a:pt x="7220" y="10332"/>
                    </a:lnTo>
                    <a:lnTo>
                      <a:pt x="7892" y="10332"/>
                    </a:lnTo>
                    <a:lnTo>
                      <a:pt x="13722" y="5847"/>
                    </a:lnTo>
                    <a:lnTo>
                      <a:pt x="11839" y="5847"/>
                    </a:lnTo>
                    <a:lnTo>
                      <a:pt x="5785" y="4153"/>
                    </a:lnTo>
                    <a:lnTo>
                      <a:pt x="4664" y="3621"/>
                    </a:lnTo>
                    <a:lnTo>
                      <a:pt x="3004" y="2259"/>
                    </a:lnTo>
                    <a:lnTo>
                      <a:pt x="3453" y="1728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80" name="Afrique du Sud">
                <a:extLst>
                  <a:ext uri="{FF2B5EF4-FFF2-40B4-BE49-F238E27FC236}">
                    <a16:creationId xmlns:a16="http://schemas.microsoft.com/office/drawing/2014/main" id="{78965224-12AB-47CA-9B2B-0F577769F25D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554465" y="5757251"/>
                <a:ext cx="1188054" cy="1095107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0 h 20000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</a:gdLst>
                <a:ahLst/>
                <a:cxnLst>
                  <a:cxn ang="T96">
                    <a:pos x="T0" y="T1"/>
                  </a:cxn>
                  <a:cxn ang="T97">
                    <a:pos x="T2" y="T3"/>
                  </a:cxn>
                  <a:cxn ang="T98">
                    <a:pos x="T4" y="T5"/>
                  </a:cxn>
                  <a:cxn ang="T99">
                    <a:pos x="T6" y="T7"/>
                  </a:cxn>
                  <a:cxn ang="T100">
                    <a:pos x="T8" y="T9"/>
                  </a:cxn>
                  <a:cxn ang="T101">
                    <a:pos x="T10" y="T11"/>
                  </a:cxn>
                  <a:cxn ang="T102">
                    <a:pos x="T12" y="T13"/>
                  </a:cxn>
                  <a:cxn ang="T103">
                    <a:pos x="T14" y="T15"/>
                  </a:cxn>
                  <a:cxn ang="T104">
                    <a:pos x="T16" y="T17"/>
                  </a:cxn>
                  <a:cxn ang="T105">
                    <a:pos x="T18" y="T19"/>
                  </a:cxn>
                  <a:cxn ang="T106">
                    <a:pos x="T20" y="T21"/>
                  </a:cxn>
                  <a:cxn ang="T107">
                    <a:pos x="T22" y="T23"/>
                  </a:cxn>
                  <a:cxn ang="T108">
                    <a:pos x="T24" y="T25"/>
                  </a:cxn>
                  <a:cxn ang="T109">
                    <a:pos x="T26" y="T27"/>
                  </a:cxn>
                  <a:cxn ang="T110">
                    <a:pos x="T28" y="T29"/>
                  </a:cxn>
                  <a:cxn ang="T111">
                    <a:pos x="T30" y="T31"/>
                  </a:cxn>
                  <a:cxn ang="T112">
                    <a:pos x="T32" y="T33"/>
                  </a:cxn>
                  <a:cxn ang="T113">
                    <a:pos x="T34" y="T35"/>
                  </a:cxn>
                  <a:cxn ang="T114">
                    <a:pos x="T36" y="T37"/>
                  </a:cxn>
                  <a:cxn ang="T115">
                    <a:pos x="T38" y="T39"/>
                  </a:cxn>
                  <a:cxn ang="T116">
                    <a:pos x="T40" y="T41"/>
                  </a:cxn>
                  <a:cxn ang="T117">
                    <a:pos x="T42" y="T43"/>
                  </a:cxn>
                  <a:cxn ang="T118">
                    <a:pos x="T44" y="T45"/>
                  </a:cxn>
                  <a:cxn ang="T119">
                    <a:pos x="T46" y="T47"/>
                  </a:cxn>
                  <a:cxn ang="T120">
                    <a:pos x="T48" y="T49"/>
                  </a:cxn>
                  <a:cxn ang="T121">
                    <a:pos x="T50" y="T51"/>
                  </a:cxn>
                  <a:cxn ang="T122">
                    <a:pos x="T52" y="T53"/>
                  </a:cxn>
                  <a:cxn ang="T123">
                    <a:pos x="T54" y="T55"/>
                  </a:cxn>
                  <a:cxn ang="T124">
                    <a:pos x="T56" y="T57"/>
                  </a:cxn>
                  <a:cxn ang="T125">
                    <a:pos x="T58" y="T59"/>
                  </a:cxn>
                  <a:cxn ang="T126">
                    <a:pos x="T60" y="T61"/>
                  </a:cxn>
                  <a:cxn ang="T127">
                    <a:pos x="T62" y="T63"/>
                  </a:cxn>
                  <a:cxn ang="T128">
                    <a:pos x="T64" y="T65"/>
                  </a:cxn>
                  <a:cxn ang="T129">
                    <a:pos x="T66" y="T67"/>
                  </a:cxn>
                  <a:cxn ang="T130">
                    <a:pos x="T68" y="T69"/>
                  </a:cxn>
                  <a:cxn ang="T131">
                    <a:pos x="T70" y="T71"/>
                  </a:cxn>
                  <a:cxn ang="T132">
                    <a:pos x="T72" y="T73"/>
                  </a:cxn>
                  <a:cxn ang="T133">
                    <a:pos x="T74" y="T75"/>
                  </a:cxn>
                  <a:cxn ang="T134">
                    <a:pos x="T76" y="T77"/>
                  </a:cxn>
                  <a:cxn ang="T135">
                    <a:pos x="T78" y="T79"/>
                  </a:cxn>
                  <a:cxn ang="T136">
                    <a:pos x="T80" y="T81"/>
                  </a:cxn>
                  <a:cxn ang="T137">
                    <a:pos x="T82" y="T83"/>
                  </a:cxn>
                  <a:cxn ang="T138">
                    <a:pos x="T84" y="T85"/>
                  </a:cxn>
                  <a:cxn ang="T139">
                    <a:pos x="T86" y="T87"/>
                  </a:cxn>
                  <a:cxn ang="T140">
                    <a:pos x="T88" y="T89"/>
                  </a:cxn>
                  <a:cxn ang="T141">
                    <a:pos x="T90" y="T91"/>
                  </a:cxn>
                  <a:cxn ang="T142">
                    <a:pos x="T92" y="T93"/>
                  </a:cxn>
                  <a:cxn ang="T143">
                    <a:pos x="T94" y="T95"/>
                  </a:cxn>
                </a:cxnLst>
                <a:rect l="0" t="0" r="r" b="b"/>
                <a:pathLst>
                  <a:path w="20000" h="20000">
                    <a:moveTo>
                      <a:pt x="15506" y="0"/>
                    </a:moveTo>
                    <a:lnTo>
                      <a:pt x="15090" y="523"/>
                    </a:lnTo>
                    <a:lnTo>
                      <a:pt x="14646" y="523"/>
                    </a:lnTo>
                    <a:lnTo>
                      <a:pt x="13953" y="1373"/>
                    </a:lnTo>
                    <a:lnTo>
                      <a:pt x="13675" y="1373"/>
                    </a:lnTo>
                    <a:lnTo>
                      <a:pt x="13509" y="1699"/>
                    </a:lnTo>
                    <a:lnTo>
                      <a:pt x="13232" y="1863"/>
                    </a:lnTo>
                    <a:lnTo>
                      <a:pt x="12788" y="2549"/>
                    </a:lnTo>
                    <a:lnTo>
                      <a:pt x="12788" y="3235"/>
                    </a:lnTo>
                    <a:lnTo>
                      <a:pt x="12372" y="3562"/>
                    </a:lnTo>
                    <a:lnTo>
                      <a:pt x="11650" y="3889"/>
                    </a:lnTo>
                    <a:lnTo>
                      <a:pt x="11068" y="5261"/>
                    </a:lnTo>
                    <a:lnTo>
                      <a:pt x="10485" y="5261"/>
                    </a:lnTo>
                    <a:lnTo>
                      <a:pt x="9764" y="5261"/>
                    </a:lnTo>
                    <a:lnTo>
                      <a:pt x="9071" y="5261"/>
                    </a:lnTo>
                    <a:lnTo>
                      <a:pt x="8350" y="4739"/>
                    </a:lnTo>
                    <a:lnTo>
                      <a:pt x="7628" y="4739"/>
                    </a:lnTo>
                    <a:lnTo>
                      <a:pt x="7628" y="5752"/>
                    </a:lnTo>
                    <a:lnTo>
                      <a:pt x="6907" y="6601"/>
                    </a:lnTo>
                    <a:lnTo>
                      <a:pt x="6463" y="6601"/>
                    </a:lnTo>
                    <a:lnTo>
                      <a:pt x="6463" y="6765"/>
                    </a:lnTo>
                    <a:lnTo>
                      <a:pt x="5742" y="6765"/>
                    </a:lnTo>
                    <a:lnTo>
                      <a:pt x="5049" y="7092"/>
                    </a:lnTo>
                    <a:lnTo>
                      <a:pt x="5049" y="6275"/>
                    </a:lnTo>
                    <a:lnTo>
                      <a:pt x="5326" y="5752"/>
                    </a:lnTo>
                    <a:lnTo>
                      <a:pt x="5049" y="5261"/>
                    </a:lnTo>
                    <a:lnTo>
                      <a:pt x="4882" y="4412"/>
                    </a:lnTo>
                    <a:lnTo>
                      <a:pt x="4438" y="3889"/>
                    </a:lnTo>
                    <a:lnTo>
                      <a:pt x="4161" y="9641"/>
                    </a:lnTo>
                    <a:lnTo>
                      <a:pt x="3745" y="9641"/>
                    </a:lnTo>
                    <a:lnTo>
                      <a:pt x="3162" y="10163"/>
                    </a:lnTo>
                    <a:lnTo>
                      <a:pt x="3024" y="10359"/>
                    </a:lnTo>
                    <a:lnTo>
                      <a:pt x="2607" y="10163"/>
                    </a:lnTo>
                    <a:lnTo>
                      <a:pt x="1997" y="10163"/>
                    </a:lnTo>
                    <a:lnTo>
                      <a:pt x="1581" y="10163"/>
                    </a:lnTo>
                    <a:lnTo>
                      <a:pt x="860" y="9837"/>
                    </a:lnTo>
                    <a:lnTo>
                      <a:pt x="860" y="8954"/>
                    </a:lnTo>
                    <a:lnTo>
                      <a:pt x="749" y="8954"/>
                    </a:lnTo>
                    <a:lnTo>
                      <a:pt x="444" y="8954"/>
                    </a:lnTo>
                    <a:lnTo>
                      <a:pt x="166" y="9641"/>
                    </a:lnTo>
                    <a:lnTo>
                      <a:pt x="0" y="9837"/>
                    </a:lnTo>
                    <a:lnTo>
                      <a:pt x="166" y="10686"/>
                    </a:lnTo>
                    <a:lnTo>
                      <a:pt x="860" y="12516"/>
                    </a:lnTo>
                    <a:lnTo>
                      <a:pt x="1886" y="14706"/>
                    </a:lnTo>
                    <a:lnTo>
                      <a:pt x="1997" y="15556"/>
                    </a:lnTo>
                    <a:lnTo>
                      <a:pt x="1886" y="16438"/>
                    </a:lnTo>
                    <a:lnTo>
                      <a:pt x="1442" y="16438"/>
                    </a:lnTo>
                    <a:lnTo>
                      <a:pt x="1442" y="16765"/>
                    </a:lnTo>
                    <a:lnTo>
                      <a:pt x="1997" y="18105"/>
                    </a:lnTo>
                    <a:lnTo>
                      <a:pt x="1886" y="18954"/>
                    </a:lnTo>
                    <a:lnTo>
                      <a:pt x="1997" y="18954"/>
                    </a:lnTo>
                    <a:lnTo>
                      <a:pt x="1997" y="18627"/>
                    </a:lnTo>
                    <a:lnTo>
                      <a:pt x="2607" y="18627"/>
                    </a:lnTo>
                    <a:lnTo>
                      <a:pt x="2607" y="19118"/>
                    </a:lnTo>
                    <a:lnTo>
                      <a:pt x="2746" y="19118"/>
                    </a:lnTo>
                    <a:lnTo>
                      <a:pt x="3162" y="19641"/>
                    </a:lnTo>
                    <a:lnTo>
                      <a:pt x="3883" y="19967"/>
                    </a:lnTo>
                    <a:lnTo>
                      <a:pt x="4161" y="19444"/>
                    </a:lnTo>
                    <a:lnTo>
                      <a:pt x="4438" y="19118"/>
                    </a:lnTo>
                    <a:lnTo>
                      <a:pt x="5603" y="19118"/>
                    </a:lnTo>
                    <a:lnTo>
                      <a:pt x="6463" y="18954"/>
                    </a:lnTo>
                    <a:lnTo>
                      <a:pt x="6463" y="18627"/>
                    </a:lnTo>
                    <a:lnTo>
                      <a:pt x="7628" y="18627"/>
                    </a:lnTo>
                    <a:lnTo>
                      <a:pt x="8350" y="18627"/>
                    </a:lnTo>
                    <a:lnTo>
                      <a:pt x="9764" y="18954"/>
                    </a:lnTo>
                    <a:lnTo>
                      <a:pt x="9931" y="18627"/>
                    </a:lnTo>
                    <a:lnTo>
                      <a:pt x="10624" y="18627"/>
                    </a:lnTo>
                    <a:lnTo>
                      <a:pt x="10902" y="18301"/>
                    </a:lnTo>
                    <a:lnTo>
                      <a:pt x="11789" y="18301"/>
                    </a:lnTo>
                    <a:lnTo>
                      <a:pt x="14092" y="16438"/>
                    </a:lnTo>
                    <a:lnTo>
                      <a:pt x="15368" y="15098"/>
                    </a:lnTo>
                    <a:lnTo>
                      <a:pt x="16533" y="13889"/>
                    </a:lnTo>
                    <a:lnTo>
                      <a:pt x="16533" y="13366"/>
                    </a:lnTo>
                    <a:lnTo>
                      <a:pt x="17365" y="12353"/>
                    </a:lnTo>
                    <a:lnTo>
                      <a:pt x="17365" y="11830"/>
                    </a:lnTo>
                    <a:lnTo>
                      <a:pt x="18974" y="10163"/>
                    </a:lnTo>
                    <a:lnTo>
                      <a:pt x="19528" y="8824"/>
                    </a:lnTo>
                    <a:lnTo>
                      <a:pt x="19972" y="7484"/>
                    </a:lnTo>
                    <a:lnTo>
                      <a:pt x="19528" y="7484"/>
                    </a:lnTo>
                    <a:lnTo>
                      <a:pt x="18974" y="7092"/>
                    </a:lnTo>
                    <a:lnTo>
                      <a:pt x="18974" y="7614"/>
                    </a:lnTo>
                    <a:lnTo>
                      <a:pt x="18114" y="7614"/>
                    </a:lnTo>
                    <a:lnTo>
                      <a:pt x="17365" y="6601"/>
                    </a:lnTo>
                    <a:lnTo>
                      <a:pt x="18114" y="5752"/>
                    </a:lnTo>
                    <a:lnTo>
                      <a:pt x="18974" y="5752"/>
                    </a:lnTo>
                    <a:lnTo>
                      <a:pt x="18974" y="5425"/>
                    </a:lnTo>
                    <a:lnTo>
                      <a:pt x="18974" y="4412"/>
                    </a:lnTo>
                    <a:lnTo>
                      <a:pt x="18974" y="3235"/>
                    </a:lnTo>
                    <a:lnTo>
                      <a:pt x="18558" y="1863"/>
                    </a:lnTo>
                    <a:lnTo>
                      <a:pt x="18835" y="1373"/>
                    </a:lnTo>
                    <a:lnTo>
                      <a:pt x="18558" y="1209"/>
                    </a:lnTo>
                    <a:lnTo>
                      <a:pt x="18391" y="359"/>
                    </a:lnTo>
                    <a:lnTo>
                      <a:pt x="18114" y="0"/>
                    </a:lnTo>
                    <a:lnTo>
                      <a:pt x="17365" y="359"/>
                    </a:lnTo>
                    <a:lnTo>
                      <a:pt x="16671" y="0"/>
                    </a:lnTo>
                    <a:lnTo>
                      <a:pt x="15950" y="0"/>
                    </a:lnTo>
                    <a:lnTo>
                      <a:pt x="15506" y="0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81" name="Lesotho">
                <a:extLst>
                  <a:ext uri="{FF2B5EF4-FFF2-40B4-BE49-F238E27FC236}">
                    <a16:creationId xmlns:a16="http://schemas.microsoft.com/office/drawing/2014/main" id="{AB240B48-E31D-40C5-A39D-1DD040BFACB3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314173" y="6294702"/>
                <a:ext cx="165680" cy="189928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0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0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0 60000 65536"/>
                  <a:gd name="T27" fmla="*/ 0 60000 65536"/>
                  <a:gd name="T28" fmla="*/ 0 60000 65536"/>
                  <a:gd name="T29" fmla="*/ 0 60000 65536"/>
                  <a:gd name="T30" fmla="*/ 0 60000 65536"/>
                  <a:gd name="T31" fmla="*/ 0 60000 65536"/>
                  <a:gd name="T32" fmla="*/ 0 60000 65536"/>
                  <a:gd name="T33" fmla="*/ 0 60000 65536"/>
                  <a:gd name="T34" fmla="*/ 0 60000 65536"/>
                  <a:gd name="T35" fmla="*/ 0 60000 65536"/>
                  <a:gd name="T36" fmla="*/ 0 60000 65536"/>
                  <a:gd name="T37" fmla="*/ 0 60000 65536"/>
                  <a:gd name="T38" fmla="*/ 0 60000 65536"/>
                </a:gdLst>
                <a:ahLst/>
                <a:cxnLst>
                  <a:cxn ang="T26">
                    <a:pos x="T0" y="T1"/>
                  </a:cxn>
                  <a:cxn ang="T27">
                    <a:pos x="T2" y="T3"/>
                  </a:cxn>
                  <a:cxn ang="T28">
                    <a:pos x="T4" y="T5"/>
                  </a:cxn>
                  <a:cxn ang="T29">
                    <a:pos x="T6" y="T7"/>
                  </a:cxn>
                  <a:cxn ang="T30">
                    <a:pos x="T8" y="T9"/>
                  </a:cxn>
                  <a:cxn ang="T31">
                    <a:pos x="T10" y="T11"/>
                  </a:cxn>
                  <a:cxn ang="T32">
                    <a:pos x="T12" y="T13"/>
                  </a:cxn>
                  <a:cxn ang="T33">
                    <a:pos x="T14" y="T15"/>
                  </a:cxn>
                  <a:cxn ang="T34">
                    <a:pos x="T16" y="T17"/>
                  </a:cxn>
                  <a:cxn ang="T35">
                    <a:pos x="T18" y="T19"/>
                  </a:cxn>
                  <a:cxn ang="T36">
                    <a:pos x="T20" y="T21"/>
                  </a:cxn>
                  <a:cxn ang="T37">
                    <a:pos x="T22" y="T23"/>
                  </a:cxn>
                  <a:cxn ang="T38">
                    <a:pos x="T24" y="T25"/>
                  </a:cxn>
                </a:cxnLst>
                <a:rect l="0" t="0" r="r" b="b"/>
                <a:pathLst>
                  <a:path w="20000" h="20000">
                    <a:moveTo>
                      <a:pt x="18586" y="12885"/>
                    </a:moveTo>
                    <a:lnTo>
                      <a:pt x="9495" y="14808"/>
                    </a:lnTo>
                    <a:lnTo>
                      <a:pt x="8283" y="19808"/>
                    </a:lnTo>
                    <a:lnTo>
                      <a:pt x="3232" y="17885"/>
                    </a:lnTo>
                    <a:lnTo>
                      <a:pt x="808" y="11923"/>
                    </a:lnTo>
                    <a:lnTo>
                      <a:pt x="0" y="9808"/>
                    </a:lnTo>
                    <a:lnTo>
                      <a:pt x="808" y="7885"/>
                    </a:lnTo>
                    <a:lnTo>
                      <a:pt x="5253" y="3077"/>
                    </a:lnTo>
                    <a:lnTo>
                      <a:pt x="13535" y="0"/>
                    </a:lnTo>
                    <a:lnTo>
                      <a:pt x="16566" y="1923"/>
                    </a:lnTo>
                    <a:lnTo>
                      <a:pt x="19798" y="6923"/>
                    </a:lnTo>
                    <a:lnTo>
                      <a:pt x="18586" y="9808"/>
                    </a:lnTo>
                    <a:lnTo>
                      <a:pt x="18586" y="12885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82" name="Swaziland">
                <a:extLst>
                  <a:ext uri="{FF2B5EF4-FFF2-40B4-BE49-F238E27FC236}">
                    <a16:creationId xmlns:a16="http://schemas.microsoft.com/office/drawing/2014/main" id="{760D6208-1F16-48CF-942F-8687A0210FB4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584919" y="6072448"/>
                <a:ext cx="117190" cy="105066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0 w 20000"/>
                  <a:gd name="T11" fmla="*/ 2147483647 h 20000"/>
                  <a:gd name="T12" fmla="*/ 2147483647 w 20000"/>
                  <a:gd name="T13" fmla="*/ 0 h 20000"/>
                  <a:gd name="T14" fmla="*/ 2147483647 w 20000"/>
                  <a:gd name="T15" fmla="*/ 0 h 20000"/>
                  <a:gd name="T16" fmla="*/ 0 60000 65536"/>
                  <a:gd name="T17" fmla="*/ 0 60000 65536"/>
                  <a:gd name="T18" fmla="*/ 0 60000 65536"/>
                  <a:gd name="T19" fmla="*/ 0 60000 65536"/>
                  <a:gd name="T20" fmla="*/ 0 60000 65536"/>
                  <a:gd name="T21" fmla="*/ 0 60000 65536"/>
                  <a:gd name="T22" fmla="*/ 0 60000 65536"/>
                  <a:gd name="T23" fmla="*/ 0 60000 65536"/>
                </a:gdLst>
                <a:ahLst/>
                <a:cxnLst>
                  <a:cxn ang="T16">
                    <a:pos x="T0" y="T1"/>
                  </a:cxn>
                  <a:cxn ang="T17">
                    <a:pos x="T2" y="T3"/>
                  </a:cxn>
                  <a:cxn ang="T18">
                    <a:pos x="T4" y="T5"/>
                  </a:cxn>
                  <a:cxn ang="T19">
                    <a:pos x="T6" y="T7"/>
                  </a:cxn>
                  <a:cxn ang="T20">
                    <a:pos x="T8" y="T9"/>
                  </a:cxn>
                  <a:cxn ang="T21">
                    <a:pos x="T10" y="T11"/>
                  </a:cxn>
                  <a:cxn ang="T22">
                    <a:pos x="T12" y="T13"/>
                  </a:cxn>
                  <a:cxn ang="T23">
                    <a:pos x="T14" y="T15"/>
                  </a:cxn>
                </a:cxnLst>
                <a:rect l="0" t="0" r="r" b="b"/>
                <a:pathLst>
                  <a:path w="20000" h="20000">
                    <a:moveTo>
                      <a:pt x="16812" y="0"/>
                    </a:moveTo>
                    <a:lnTo>
                      <a:pt x="19710" y="5517"/>
                    </a:lnTo>
                    <a:lnTo>
                      <a:pt x="16812" y="14138"/>
                    </a:lnTo>
                    <a:lnTo>
                      <a:pt x="16812" y="19655"/>
                    </a:lnTo>
                    <a:lnTo>
                      <a:pt x="7826" y="19655"/>
                    </a:lnTo>
                    <a:lnTo>
                      <a:pt x="0" y="8966"/>
                    </a:lnTo>
                    <a:lnTo>
                      <a:pt x="7826" y="0"/>
                    </a:lnTo>
                    <a:lnTo>
                      <a:pt x="16812" y="0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83" name="Tanzanie">
                <a:extLst>
                  <a:ext uri="{FF2B5EF4-FFF2-40B4-BE49-F238E27FC236}">
                    <a16:creationId xmlns:a16="http://schemas.microsoft.com/office/drawing/2014/main" id="{7B833E5B-95E0-4532-BDBC-0A8D742E2E4D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544509" y="4023666"/>
                <a:ext cx="787996" cy="864772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0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0 w 20000"/>
                  <a:gd name="T51" fmla="*/ 2147483647 h 20000"/>
                  <a:gd name="T52" fmla="*/ 0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</a:gdLst>
                <a:ahLst/>
                <a:cxnLst>
                  <a:cxn ang="T64">
                    <a:pos x="T0" y="T1"/>
                  </a:cxn>
                  <a:cxn ang="T65">
                    <a:pos x="T2" y="T3"/>
                  </a:cxn>
                  <a:cxn ang="T66">
                    <a:pos x="T4" y="T5"/>
                  </a:cxn>
                  <a:cxn ang="T67">
                    <a:pos x="T6" y="T7"/>
                  </a:cxn>
                  <a:cxn ang="T68">
                    <a:pos x="T8" y="T9"/>
                  </a:cxn>
                  <a:cxn ang="T69">
                    <a:pos x="T10" y="T11"/>
                  </a:cxn>
                  <a:cxn ang="T70">
                    <a:pos x="T12" y="T13"/>
                  </a:cxn>
                  <a:cxn ang="T71">
                    <a:pos x="T14" y="T15"/>
                  </a:cxn>
                  <a:cxn ang="T72">
                    <a:pos x="T16" y="T17"/>
                  </a:cxn>
                  <a:cxn ang="T73">
                    <a:pos x="T18" y="T19"/>
                  </a:cxn>
                  <a:cxn ang="T74">
                    <a:pos x="T20" y="T21"/>
                  </a:cxn>
                  <a:cxn ang="T75">
                    <a:pos x="T22" y="T23"/>
                  </a:cxn>
                  <a:cxn ang="T76">
                    <a:pos x="T24" y="T25"/>
                  </a:cxn>
                  <a:cxn ang="T77">
                    <a:pos x="T26" y="T27"/>
                  </a:cxn>
                  <a:cxn ang="T78">
                    <a:pos x="T28" y="T29"/>
                  </a:cxn>
                  <a:cxn ang="T79">
                    <a:pos x="T30" y="T31"/>
                  </a:cxn>
                  <a:cxn ang="T80">
                    <a:pos x="T32" y="T33"/>
                  </a:cxn>
                  <a:cxn ang="T81">
                    <a:pos x="T34" y="T35"/>
                  </a:cxn>
                  <a:cxn ang="T82">
                    <a:pos x="T36" y="T37"/>
                  </a:cxn>
                  <a:cxn ang="T83">
                    <a:pos x="T38" y="T39"/>
                  </a:cxn>
                  <a:cxn ang="T84">
                    <a:pos x="T40" y="T41"/>
                  </a:cxn>
                  <a:cxn ang="T85">
                    <a:pos x="T42" y="T43"/>
                  </a:cxn>
                  <a:cxn ang="T86">
                    <a:pos x="T44" y="T45"/>
                  </a:cxn>
                  <a:cxn ang="T87">
                    <a:pos x="T46" y="T47"/>
                  </a:cxn>
                  <a:cxn ang="T88">
                    <a:pos x="T48" y="T49"/>
                  </a:cxn>
                  <a:cxn ang="T89">
                    <a:pos x="T50" y="T51"/>
                  </a:cxn>
                  <a:cxn ang="T90">
                    <a:pos x="T52" y="T53"/>
                  </a:cxn>
                  <a:cxn ang="T91">
                    <a:pos x="T54" y="T55"/>
                  </a:cxn>
                  <a:cxn ang="T92">
                    <a:pos x="T56" y="T57"/>
                  </a:cxn>
                  <a:cxn ang="T93">
                    <a:pos x="T58" y="T59"/>
                  </a:cxn>
                  <a:cxn ang="T94">
                    <a:pos x="T60" y="T61"/>
                  </a:cxn>
                  <a:cxn ang="T95">
                    <a:pos x="T62" y="T63"/>
                  </a:cxn>
                </a:cxnLst>
                <a:rect l="0" t="0" r="r" b="b"/>
                <a:pathLst>
                  <a:path w="20000" h="20000">
                    <a:moveTo>
                      <a:pt x="2176" y="248"/>
                    </a:moveTo>
                    <a:lnTo>
                      <a:pt x="2845" y="0"/>
                    </a:lnTo>
                    <a:lnTo>
                      <a:pt x="5649" y="0"/>
                    </a:lnTo>
                    <a:lnTo>
                      <a:pt x="8452" y="0"/>
                    </a:lnTo>
                    <a:lnTo>
                      <a:pt x="9079" y="0"/>
                    </a:lnTo>
                    <a:lnTo>
                      <a:pt x="15816" y="4058"/>
                    </a:lnTo>
                    <a:lnTo>
                      <a:pt x="15816" y="5176"/>
                    </a:lnTo>
                    <a:lnTo>
                      <a:pt x="18201" y="7288"/>
                    </a:lnTo>
                    <a:lnTo>
                      <a:pt x="17573" y="8571"/>
                    </a:lnTo>
                    <a:lnTo>
                      <a:pt x="17573" y="9896"/>
                    </a:lnTo>
                    <a:lnTo>
                      <a:pt x="17992" y="10725"/>
                    </a:lnTo>
                    <a:lnTo>
                      <a:pt x="18201" y="10932"/>
                    </a:lnTo>
                    <a:lnTo>
                      <a:pt x="18661" y="11346"/>
                    </a:lnTo>
                    <a:lnTo>
                      <a:pt x="18661" y="11843"/>
                    </a:lnTo>
                    <a:lnTo>
                      <a:pt x="18201" y="12008"/>
                    </a:lnTo>
                    <a:lnTo>
                      <a:pt x="18661" y="13085"/>
                    </a:lnTo>
                    <a:lnTo>
                      <a:pt x="18201" y="14161"/>
                    </a:lnTo>
                    <a:lnTo>
                      <a:pt x="18661" y="15487"/>
                    </a:lnTo>
                    <a:lnTo>
                      <a:pt x="18828" y="16936"/>
                    </a:lnTo>
                    <a:lnTo>
                      <a:pt x="19707" y="17184"/>
                    </a:lnTo>
                    <a:lnTo>
                      <a:pt x="19958" y="17598"/>
                    </a:lnTo>
                    <a:lnTo>
                      <a:pt x="19958" y="18012"/>
                    </a:lnTo>
                    <a:lnTo>
                      <a:pt x="19289" y="18675"/>
                    </a:lnTo>
                    <a:lnTo>
                      <a:pt x="17992" y="19089"/>
                    </a:lnTo>
                    <a:lnTo>
                      <a:pt x="17113" y="19296"/>
                    </a:lnTo>
                    <a:lnTo>
                      <a:pt x="16444" y="19710"/>
                    </a:lnTo>
                    <a:lnTo>
                      <a:pt x="16444" y="19296"/>
                    </a:lnTo>
                    <a:lnTo>
                      <a:pt x="15816" y="19296"/>
                    </a:lnTo>
                    <a:lnTo>
                      <a:pt x="15397" y="19710"/>
                    </a:lnTo>
                    <a:lnTo>
                      <a:pt x="14728" y="19959"/>
                    </a:lnTo>
                    <a:lnTo>
                      <a:pt x="13640" y="19959"/>
                    </a:lnTo>
                    <a:lnTo>
                      <a:pt x="13431" y="19959"/>
                    </a:lnTo>
                    <a:lnTo>
                      <a:pt x="12594" y="19959"/>
                    </a:lnTo>
                    <a:lnTo>
                      <a:pt x="11925" y="19710"/>
                    </a:lnTo>
                    <a:lnTo>
                      <a:pt x="11297" y="19959"/>
                    </a:lnTo>
                    <a:lnTo>
                      <a:pt x="10795" y="19710"/>
                    </a:lnTo>
                    <a:lnTo>
                      <a:pt x="9540" y="19959"/>
                    </a:lnTo>
                    <a:lnTo>
                      <a:pt x="9079" y="19710"/>
                    </a:lnTo>
                    <a:lnTo>
                      <a:pt x="9079" y="18675"/>
                    </a:lnTo>
                    <a:lnTo>
                      <a:pt x="8033" y="16315"/>
                    </a:lnTo>
                    <a:lnTo>
                      <a:pt x="7364" y="15901"/>
                    </a:lnTo>
                    <a:lnTo>
                      <a:pt x="6276" y="15487"/>
                    </a:lnTo>
                    <a:lnTo>
                      <a:pt x="6067" y="15487"/>
                    </a:lnTo>
                    <a:lnTo>
                      <a:pt x="5649" y="15238"/>
                    </a:lnTo>
                    <a:lnTo>
                      <a:pt x="4979" y="15238"/>
                    </a:lnTo>
                    <a:lnTo>
                      <a:pt x="4351" y="14824"/>
                    </a:lnTo>
                    <a:lnTo>
                      <a:pt x="3933" y="14576"/>
                    </a:lnTo>
                    <a:lnTo>
                      <a:pt x="3264" y="14576"/>
                    </a:lnTo>
                    <a:lnTo>
                      <a:pt x="2594" y="13540"/>
                    </a:lnTo>
                    <a:lnTo>
                      <a:pt x="1715" y="11843"/>
                    </a:lnTo>
                    <a:lnTo>
                      <a:pt x="669" y="10725"/>
                    </a:lnTo>
                    <a:lnTo>
                      <a:pt x="0" y="9648"/>
                    </a:lnTo>
                    <a:lnTo>
                      <a:pt x="0" y="8157"/>
                    </a:lnTo>
                    <a:lnTo>
                      <a:pt x="0" y="7288"/>
                    </a:lnTo>
                    <a:lnTo>
                      <a:pt x="0" y="6460"/>
                    </a:lnTo>
                    <a:lnTo>
                      <a:pt x="1088" y="6253"/>
                    </a:lnTo>
                    <a:lnTo>
                      <a:pt x="2176" y="5176"/>
                    </a:lnTo>
                    <a:lnTo>
                      <a:pt x="2845" y="4513"/>
                    </a:lnTo>
                    <a:lnTo>
                      <a:pt x="2845" y="3644"/>
                    </a:lnTo>
                    <a:lnTo>
                      <a:pt x="2176" y="3478"/>
                    </a:lnTo>
                    <a:lnTo>
                      <a:pt x="2176" y="3023"/>
                    </a:lnTo>
                    <a:lnTo>
                      <a:pt x="2594" y="2816"/>
                    </a:lnTo>
                    <a:lnTo>
                      <a:pt x="2594" y="2360"/>
                    </a:lnTo>
                    <a:lnTo>
                      <a:pt x="2594" y="1284"/>
                    </a:lnTo>
                    <a:lnTo>
                      <a:pt x="2176" y="248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84" name="Togo">
                <a:extLst>
                  <a:ext uri="{FF2B5EF4-FFF2-40B4-BE49-F238E27FC236}">
                    <a16:creationId xmlns:a16="http://schemas.microsoft.com/office/drawing/2014/main" id="{78674E31-7BE6-4F50-8922-F56CAB75A106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374493" y="3061910"/>
                <a:ext cx="133352" cy="391977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0 h 20000"/>
                  <a:gd name="T4" fmla="*/ 2147483647 w 20000"/>
                  <a:gd name="T5" fmla="*/ 0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0 w 20000"/>
                  <a:gd name="T47" fmla="*/ 2147483647 h 20000"/>
                  <a:gd name="T48" fmla="*/ 2147483647 w 20000"/>
                  <a:gd name="T49" fmla="*/ 0 h 20000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</a:gdLst>
                <a:ahLst/>
                <a:cxnLst>
                  <a:cxn ang="T50">
                    <a:pos x="T0" y="T1"/>
                  </a:cxn>
                  <a:cxn ang="T51">
                    <a:pos x="T2" y="T3"/>
                  </a:cxn>
                  <a:cxn ang="T52">
                    <a:pos x="T4" y="T5"/>
                  </a:cxn>
                  <a:cxn ang="T53">
                    <a:pos x="T6" y="T7"/>
                  </a:cxn>
                  <a:cxn ang="T54">
                    <a:pos x="T8" y="T9"/>
                  </a:cxn>
                  <a:cxn ang="T55">
                    <a:pos x="T10" y="T11"/>
                  </a:cxn>
                  <a:cxn ang="T56">
                    <a:pos x="T12" y="T13"/>
                  </a:cxn>
                  <a:cxn ang="T57">
                    <a:pos x="T14" y="T15"/>
                  </a:cxn>
                  <a:cxn ang="T58">
                    <a:pos x="T16" y="T17"/>
                  </a:cxn>
                  <a:cxn ang="T59">
                    <a:pos x="T18" y="T19"/>
                  </a:cxn>
                  <a:cxn ang="T60">
                    <a:pos x="T20" y="T21"/>
                  </a:cxn>
                  <a:cxn ang="T61">
                    <a:pos x="T22" y="T23"/>
                  </a:cxn>
                  <a:cxn ang="T62">
                    <a:pos x="T24" y="T25"/>
                  </a:cxn>
                  <a:cxn ang="T63">
                    <a:pos x="T26" y="T27"/>
                  </a:cxn>
                  <a:cxn ang="T64">
                    <a:pos x="T28" y="T29"/>
                  </a:cxn>
                  <a:cxn ang="T65">
                    <a:pos x="T30" y="T31"/>
                  </a:cxn>
                  <a:cxn ang="T66">
                    <a:pos x="T32" y="T33"/>
                  </a:cxn>
                  <a:cxn ang="T67">
                    <a:pos x="T34" y="T35"/>
                  </a:cxn>
                  <a:cxn ang="T68">
                    <a:pos x="T36" y="T37"/>
                  </a:cxn>
                  <a:cxn ang="T69">
                    <a:pos x="T38" y="T39"/>
                  </a:cxn>
                  <a:cxn ang="T70">
                    <a:pos x="T40" y="T41"/>
                  </a:cxn>
                  <a:cxn ang="T71">
                    <a:pos x="T42" y="T43"/>
                  </a:cxn>
                  <a:cxn ang="T72">
                    <a:pos x="T44" y="T45"/>
                  </a:cxn>
                  <a:cxn ang="T73">
                    <a:pos x="T46" y="T47"/>
                  </a:cxn>
                  <a:cxn ang="T74">
                    <a:pos x="T48" y="T49"/>
                  </a:cxn>
                </a:cxnLst>
                <a:rect l="0" t="0" r="r" b="b"/>
                <a:pathLst>
                  <a:path w="20000" h="20000">
                    <a:moveTo>
                      <a:pt x="2532" y="0"/>
                    </a:moveTo>
                    <a:lnTo>
                      <a:pt x="5316" y="0"/>
                    </a:lnTo>
                    <a:lnTo>
                      <a:pt x="9367" y="0"/>
                    </a:lnTo>
                    <a:lnTo>
                      <a:pt x="11899" y="2396"/>
                    </a:lnTo>
                    <a:lnTo>
                      <a:pt x="15696" y="3779"/>
                    </a:lnTo>
                    <a:lnTo>
                      <a:pt x="17215" y="5622"/>
                    </a:lnTo>
                    <a:lnTo>
                      <a:pt x="19747" y="7097"/>
                    </a:lnTo>
                    <a:lnTo>
                      <a:pt x="19747" y="17143"/>
                    </a:lnTo>
                    <a:lnTo>
                      <a:pt x="19747" y="17512"/>
                    </a:lnTo>
                    <a:lnTo>
                      <a:pt x="19747" y="19447"/>
                    </a:lnTo>
                    <a:lnTo>
                      <a:pt x="17215" y="19447"/>
                    </a:lnTo>
                    <a:lnTo>
                      <a:pt x="13165" y="19908"/>
                    </a:lnTo>
                    <a:lnTo>
                      <a:pt x="9367" y="18525"/>
                    </a:lnTo>
                    <a:lnTo>
                      <a:pt x="6582" y="15668"/>
                    </a:lnTo>
                    <a:lnTo>
                      <a:pt x="6582" y="13272"/>
                    </a:lnTo>
                    <a:lnTo>
                      <a:pt x="6582" y="11429"/>
                    </a:lnTo>
                    <a:lnTo>
                      <a:pt x="9367" y="9954"/>
                    </a:lnTo>
                    <a:lnTo>
                      <a:pt x="6582" y="8479"/>
                    </a:lnTo>
                    <a:lnTo>
                      <a:pt x="6582" y="7558"/>
                    </a:lnTo>
                    <a:lnTo>
                      <a:pt x="6582" y="6175"/>
                    </a:lnTo>
                    <a:lnTo>
                      <a:pt x="2532" y="5622"/>
                    </a:lnTo>
                    <a:lnTo>
                      <a:pt x="5316" y="3779"/>
                    </a:lnTo>
                    <a:lnTo>
                      <a:pt x="5316" y="2396"/>
                    </a:lnTo>
                    <a:lnTo>
                      <a:pt x="0" y="922"/>
                    </a:lnTo>
                    <a:lnTo>
                      <a:pt x="2532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85" name="Tchad">
                <a:extLst>
                  <a:ext uri="{FF2B5EF4-FFF2-40B4-BE49-F238E27FC236}">
                    <a16:creationId xmlns:a16="http://schemas.microsoft.com/office/drawing/2014/main" id="{92D7938A-28A4-4898-8EF7-E8FEEE2AC62F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372619" y="2047624"/>
                <a:ext cx="763750" cy="1305238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0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</a:gdLst>
                <a:ahLst/>
                <a:cxnLst>
                  <a:cxn ang="T70">
                    <a:pos x="T0" y="T1"/>
                  </a:cxn>
                  <a:cxn ang="T71">
                    <a:pos x="T2" y="T3"/>
                  </a:cxn>
                  <a:cxn ang="T72">
                    <a:pos x="T4" y="T5"/>
                  </a:cxn>
                  <a:cxn ang="T73">
                    <a:pos x="T6" y="T7"/>
                  </a:cxn>
                  <a:cxn ang="T74">
                    <a:pos x="T8" y="T9"/>
                  </a:cxn>
                  <a:cxn ang="T75">
                    <a:pos x="T10" y="T11"/>
                  </a:cxn>
                  <a:cxn ang="T76">
                    <a:pos x="T12" y="T13"/>
                  </a:cxn>
                  <a:cxn ang="T77">
                    <a:pos x="T14" y="T15"/>
                  </a:cxn>
                  <a:cxn ang="T78">
                    <a:pos x="T16" y="T17"/>
                  </a:cxn>
                  <a:cxn ang="T79">
                    <a:pos x="T18" y="T19"/>
                  </a:cxn>
                  <a:cxn ang="T80">
                    <a:pos x="T20" y="T21"/>
                  </a:cxn>
                  <a:cxn ang="T81">
                    <a:pos x="T22" y="T23"/>
                  </a:cxn>
                  <a:cxn ang="T82">
                    <a:pos x="T24" y="T25"/>
                  </a:cxn>
                  <a:cxn ang="T83">
                    <a:pos x="T26" y="T27"/>
                  </a:cxn>
                  <a:cxn ang="T84">
                    <a:pos x="T28" y="T29"/>
                  </a:cxn>
                  <a:cxn ang="T85">
                    <a:pos x="T30" y="T31"/>
                  </a:cxn>
                  <a:cxn ang="T86">
                    <a:pos x="T32" y="T33"/>
                  </a:cxn>
                  <a:cxn ang="T87">
                    <a:pos x="T34" y="T35"/>
                  </a:cxn>
                  <a:cxn ang="T88">
                    <a:pos x="T36" y="T37"/>
                  </a:cxn>
                  <a:cxn ang="T89">
                    <a:pos x="T38" y="T39"/>
                  </a:cxn>
                  <a:cxn ang="T90">
                    <a:pos x="T40" y="T41"/>
                  </a:cxn>
                  <a:cxn ang="T91">
                    <a:pos x="T42" y="T43"/>
                  </a:cxn>
                  <a:cxn ang="T92">
                    <a:pos x="T44" y="T45"/>
                  </a:cxn>
                  <a:cxn ang="T93">
                    <a:pos x="T46" y="T47"/>
                  </a:cxn>
                  <a:cxn ang="T94">
                    <a:pos x="T48" y="T49"/>
                  </a:cxn>
                  <a:cxn ang="T95">
                    <a:pos x="T50" y="T51"/>
                  </a:cxn>
                  <a:cxn ang="T96">
                    <a:pos x="T52" y="T53"/>
                  </a:cxn>
                  <a:cxn ang="T97">
                    <a:pos x="T54" y="T55"/>
                  </a:cxn>
                  <a:cxn ang="T98">
                    <a:pos x="T56" y="T57"/>
                  </a:cxn>
                  <a:cxn ang="T99">
                    <a:pos x="T58" y="T59"/>
                  </a:cxn>
                  <a:cxn ang="T100">
                    <a:pos x="T60" y="T61"/>
                  </a:cxn>
                  <a:cxn ang="T101">
                    <a:pos x="T62" y="T63"/>
                  </a:cxn>
                  <a:cxn ang="T102">
                    <a:pos x="T64" y="T65"/>
                  </a:cxn>
                  <a:cxn ang="T103">
                    <a:pos x="T66" y="T67"/>
                  </a:cxn>
                  <a:cxn ang="T104">
                    <a:pos x="T68" y="T69"/>
                  </a:cxn>
                </a:cxnLst>
                <a:rect l="0" t="0" r="r" b="b"/>
                <a:pathLst>
                  <a:path w="20000" h="20000">
                    <a:moveTo>
                      <a:pt x="2473" y="548"/>
                    </a:moveTo>
                    <a:lnTo>
                      <a:pt x="4685" y="0"/>
                    </a:lnTo>
                    <a:lnTo>
                      <a:pt x="19957" y="4822"/>
                    </a:lnTo>
                    <a:lnTo>
                      <a:pt x="19957" y="9507"/>
                    </a:lnTo>
                    <a:lnTo>
                      <a:pt x="18395" y="9644"/>
                    </a:lnTo>
                    <a:lnTo>
                      <a:pt x="17744" y="9918"/>
                    </a:lnTo>
                    <a:lnTo>
                      <a:pt x="18178" y="10055"/>
                    </a:lnTo>
                    <a:lnTo>
                      <a:pt x="17267" y="10767"/>
                    </a:lnTo>
                    <a:lnTo>
                      <a:pt x="17050" y="11041"/>
                    </a:lnTo>
                    <a:lnTo>
                      <a:pt x="17267" y="11479"/>
                    </a:lnTo>
                    <a:lnTo>
                      <a:pt x="16616" y="11918"/>
                    </a:lnTo>
                    <a:lnTo>
                      <a:pt x="17050" y="12603"/>
                    </a:lnTo>
                    <a:lnTo>
                      <a:pt x="16356" y="13041"/>
                    </a:lnTo>
                    <a:lnTo>
                      <a:pt x="16356" y="13616"/>
                    </a:lnTo>
                    <a:lnTo>
                      <a:pt x="16616" y="13315"/>
                    </a:lnTo>
                    <a:lnTo>
                      <a:pt x="17050" y="13616"/>
                    </a:lnTo>
                    <a:lnTo>
                      <a:pt x="17050" y="13753"/>
                    </a:lnTo>
                    <a:lnTo>
                      <a:pt x="17267" y="14329"/>
                    </a:lnTo>
                    <a:lnTo>
                      <a:pt x="17267" y="14877"/>
                    </a:lnTo>
                    <a:lnTo>
                      <a:pt x="18178" y="15178"/>
                    </a:lnTo>
                    <a:lnTo>
                      <a:pt x="17744" y="15616"/>
                    </a:lnTo>
                    <a:lnTo>
                      <a:pt x="17050" y="15616"/>
                    </a:lnTo>
                    <a:lnTo>
                      <a:pt x="15922" y="15890"/>
                    </a:lnTo>
                    <a:lnTo>
                      <a:pt x="15445" y="16575"/>
                    </a:lnTo>
                    <a:lnTo>
                      <a:pt x="14794" y="16740"/>
                    </a:lnTo>
                    <a:lnTo>
                      <a:pt x="14100" y="17288"/>
                    </a:lnTo>
                    <a:lnTo>
                      <a:pt x="13666" y="17425"/>
                    </a:lnTo>
                    <a:lnTo>
                      <a:pt x="13015" y="17699"/>
                    </a:lnTo>
                    <a:lnTo>
                      <a:pt x="11193" y="17863"/>
                    </a:lnTo>
                    <a:lnTo>
                      <a:pt x="10542" y="18137"/>
                    </a:lnTo>
                    <a:lnTo>
                      <a:pt x="10759" y="18411"/>
                    </a:lnTo>
                    <a:lnTo>
                      <a:pt x="10542" y="18849"/>
                    </a:lnTo>
                    <a:lnTo>
                      <a:pt x="9414" y="18986"/>
                    </a:lnTo>
                    <a:lnTo>
                      <a:pt x="8980" y="18986"/>
                    </a:lnTo>
                    <a:lnTo>
                      <a:pt x="8330" y="19260"/>
                    </a:lnTo>
                    <a:lnTo>
                      <a:pt x="7809" y="18986"/>
                    </a:lnTo>
                    <a:lnTo>
                      <a:pt x="6941" y="19260"/>
                    </a:lnTo>
                    <a:lnTo>
                      <a:pt x="6030" y="19534"/>
                    </a:lnTo>
                    <a:lnTo>
                      <a:pt x="5857" y="19260"/>
                    </a:lnTo>
                    <a:lnTo>
                      <a:pt x="4685" y="19699"/>
                    </a:lnTo>
                    <a:lnTo>
                      <a:pt x="3991" y="19973"/>
                    </a:lnTo>
                    <a:lnTo>
                      <a:pt x="3991" y="19534"/>
                    </a:lnTo>
                    <a:lnTo>
                      <a:pt x="3557" y="19260"/>
                    </a:lnTo>
                    <a:lnTo>
                      <a:pt x="3124" y="18411"/>
                    </a:lnTo>
                    <a:lnTo>
                      <a:pt x="2473" y="18137"/>
                    </a:lnTo>
                    <a:lnTo>
                      <a:pt x="1128" y="17288"/>
                    </a:lnTo>
                    <a:lnTo>
                      <a:pt x="1345" y="16740"/>
                    </a:lnTo>
                    <a:lnTo>
                      <a:pt x="2213" y="16740"/>
                    </a:lnTo>
                    <a:lnTo>
                      <a:pt x="3991" y="16740"/>
                    </a:lnTo>
                    <a:lnTo>
                      <a:pt x="3124" y="16301"/>
                    </a:lnTo>
                    <a:lnTo>
                      <a:pt x="2907" y="15616"/>
                    </a:lnTo>
                    <a:lnTo>
                      <a:pt x="2907" y="14877"/>
                    </a:lnTo>
                    <a:lnTo>
                      <a:pt x="2907" y="14329"/>
                    </a:lnTo>
                    <a:lnTo>
                      <a:pt x="2473" y="13616"/>
                    </a:lnTo>
                    <a:lnTo>
                      <a:pt x="1779" y="13315"/>
                    </a:lnTo>
                    <a:lnTo>
                      <a:pt x="1779" y="12877"/>
                    </a:lnTo>
                    <a:lnTo>
                      <a:pt x="1128" y="12877"/>
                    </a:lnTo>
                    <a:lnTo>
                      <a:pt x="694" y="12603"/>
                    </a:lnTo>
                    <a:lnTo>
                      <a:pt x="0" y="11918"/>
                    </a:lnTo>
                    <a:lnTo>
                      <a:pt x="0" y="11315"/>
                    </a:lnTo>
                    <a:lnTo>
                      <a:pt x="174" y="10767"/>
                    </a:lnTo>
                    <a:lnTo>
                      <a:pt x="694" y="10356"/>
                    </a:lnTo>
                    <a:lnTo>
                      <a:pt x="3557" y="8055"/>
                    </a:lnTo>
                    <a:lnTo>
                      <a:pt x="3991" y="4082"/>
                    </a:lnTo>
                    <a:lnTo>
                      <a:pt x="4252" y="3973"/>
                    </a:lnTo>
                    <a:lnTo>
                      <a:pt x="3557" y="3260"/>
                    </a:lnTo>
                    <a:lnTo>
                      <a:pt x="3557" y="2849"/>
                    </a:lnTo>
                    <a:lnTo>
                      <a:pt x="2907" y="2411"/>
                    </a:lnTo>
                    <a:lnTo>
                      <a:pt x="2907" y="1397"/>
                    </a:lnTo>
                    <a:lnTo>
                      <a:pt x="2473" y="548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86" name="Egypte">
                <a:extLst>
                  <a:ext uri="{FF2B5EF4-FFF2-40B4-BE49-F238E27FC236}">
                    <a16:creationId xmlns:a16="http://schemas.microsoft.com/office/drawing/2014/main" id="{BE85C3F2-AAAD-4B6D-B4DF-BE7CB656A359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160615" y="1316213"/>
                <a:ext cx="880938" cy="852650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w 20000"/>
                  <a:gd name="T75" fmla="*/ 0 h 20000"/>
                  <a:gd name="T76" fmla="*/ 0 w 20000"/>
                  <a:gd name="T77" fmla="*/ 0 h 20000"/>
                  <a:gd name="T78" fmla="*/ 0 w 20000"/>
                  <a:gd name="T79" fmla="*/ 0 h 20000"/>
                  <a:gd name="T80" fmla="*/ 0 w 20000"/>
                  <a:gd name="T81" fmla="*/ 0 h 20000"/>
                  <a:gd name="T82" fmla="*/ 0 w 20000"/>
                  <a:gd name="T83" fmla="*/ 0 h 20000"/>
                  <a:gd name="T84" fmla="*/ 0 w 20000"/>
                  <a:gd name="T85" fmla="*/ 0 h 20000"/>
                  <a:gd name="T86" fmla="*/ 0 w 20000"/>
                  <a:gd name="T87" fmla="*/ 0 h 20000"/>
                  <a:gd name="T88" fmla="*/ 0 w 20000"/>
                  <a:gd name="T89" fmla="*/ 0 h 20000"/>
                  <a:gd name="T90" fmla="*/ 0 w 20000"/>
                  <a:gd name="T91" fmla="*/ 0 h 20000"/>
                  <a:gd name="T92" fmla="*/ 0 w 20000"/>
                  <a:gd name="T93" fmla="*/ 0 h 20000"/>
                  <a:gd name="T94" fmla="*/ 0 w 20000"/>
                  <a:gd name="T95" fmla="*/ 0 h 20000"/>
                  <a:gd name="T96" fmla="*/ 0 w 20000"/>
                  <a:gd name="T97" fmla="*/ 0 h 20000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</a:gdLst>
                <a:ahLst/>
                <a:cxnLst>
                  <a:cxn ang="T98">
                    <a:pos x="T0" y="T1"/>
                  </a:cxn>
                  <a:cxn ang="T99">
                    <a:pos x="T2" y="T3"/>
                  </a:cxn>
                  <a:cxn ang="T100">
                    <a:pos x="T4" y="T5"/>
                  </a:cxn>
                  <a:cxn ang="T101">
                    <a:pos x="T6" y="T7"/>
                  </a:cxn>
                  <a:cxn ang="T102">
                    <a:pos x="T8" y="T9"/>
                  </a:cxn>
                  <a:cxn ang="T103">
                    <a:pos x="T10" y="T11"/>
                  </a:cxn>
                  <a:cxn ang="T104">
                    <a:pos x="T12" y="T13"/>
                  </a:cxn>
                  <a:cxn ang="T105">
                    <a:pos x="T14" y="T15"/>
                  </a:cxn>
                  <a:cxn ang="T106">
                    <a:pos x="T16" y="T17"/>
                  </a:cxn>
                  <a:cxn ang="T107">
                    <a:pos x="T18" y="T19"/>
                  </a:cxn>
                  <a:cxn ang="T108">
                    <a:pos x="T20" y="T21"/>
                  </a:cxn>
                  <a:cxn ang="T109">
                    <a:pos x="T22" y="T23"/>
                  </a:cxn>
                  <a:cxn ang="T110">
                    <a:pos x="T24" y="T25"/>
                  </a:cxn>
                  <a:cxn ang="T111">
                    <a:pos x="T26" y="T27"/>
                  </a:cxn>
                  <a:cxn ang="T112">
                    <a:pos x="T28" y="T29"/>
                  </a:cxn>
                  <a:cxn ang="T113">
                    <a:pos x="T30" y="T31"/>
                  </a:cxn>
                  <a:cxn ang="T114">
                    <a:pos x="T32" y="T33"/>
                  </a:cxn>
                  <a:cxn ang="T115">
                    <a:pos x="T34" y="T35"/>
                  </a:cxn>
                  <a:cxn ang="T116">
                    <a:pos x="T36" y="T37"/>
                  </a:cxn>
                  <a:cxn ang="T117">
                    <a:pos x="T38" y="T39"/>
                  </a:cxn>
                  <a:cxn ang="T118">
                    <a:pos x="T40" y="T41"/>
                  </a:cxn>
                  <a:cxn ang="T119">
                    <a:pos x="T42" y="T43"/>
                  </a:cxn>
                  <a:cxn ang="T120">
                    <a:pos x="T44" y="T45"/>
                  </a:cxn>
                  <a:cxn ang="T121">
                    <a:pos x="T46" y="T47"/>
                  </a:cxn>
                  <a:cxn ang="T122">
                    <a:pos x="T48" y="T49"/>
                  </a:cxn>
                  <a:cxn ang="T123">
                    <a:pos x="T50" y="T51"/>
                  </a:cxn>
                  <a:cxn ang="T124">
                    <a:pos x="T52" y="T53"/>
                  </a:cxn>
                  <a:cxn ang="T125">
                    <a:pos x="T54" y="T55"/>
                  </a:cxn>
                  <a:cxn ang="T126">
                    <a:pos x="T56" y="T57"/>
                  </a:cxn>
                  <a:cxn ang="T127">
                    <a:pos x="T58" y="T59"/>
                  </a:cxn>
                  <a:cxn ang="T128">
                    <a:pos x="T60" y="T61"/>
                  </a:cxn>
                  <a:cxn ang="T129">
                    <a:pos x="T62" y="T63"/>
                  </a:cxn>
                  <a:cxn ang="T130">
                    <a:pos x="T64" y="T65"/>
                  </a:cxn>
                  <a:cxn ang="T131">
                    <a:pos x="T66" y="T67"/>
                  </a:cxn>
                  <a:cxn ang="T132">
                    <a:pos x="T68" y="T69"/>
                  </a:cxn>
                  <a:cxn ang="T133">
                    <a:pos x="T70" y="T71"/>
                  </a:cxn>
                  <a:cxn ang="T134">
                    <a:pos x="T72" y="T73"/>
                  </a:cxn>
                  <a:cxn ang="T135">
                    <a:pos x="T74" y="T75"/>
                  </a:cxn>
                  <a:cxn ang="T136">
                    <a:pos x="T76" y="T77"/>
                  </a:cxn>
                  <a:cxn ang="T137">
                    <a:pos x="T78" y="T79"/>
                  </a:cxn>
                  <a:cxn ang="T138">
                    <a:pos x="T80" y="T81"/>
                  </a:cxn>
                  <a:cxn ang="T139">
                    <a:pos x="T82" y="T83"/>
                  </a:cxn>
                  <a:cxn ang="T140">
                    <a:pos x="T84" y="T85"/>
                  </a:cxn>
                  <a:cxn ang="T141">
                    <a:pos x="T86" y="T87"/>
                  </a:cxn>
                  <a:cxn ang="T142">
                    <a:pos x="T88" y="T89"/>
                  </a:cxn>
                  <a:cxn ang="T143">
                    <a:pos x="T90" y="T91"/>
                  </a:cxn>
                  <a:cxn ang="T144">
                    <a:pos x="T92" y="T93"/>
                  </a:cxn>
                  <a:cxn ang="T145">
                    <a:pos x="T94" y="T95"/>
                  </a:cxn>
                  <a:cxn ang="T146">
                    <a:pos x="T96" y="T97"/>
                  </a:cxn>
                </a:cxnLst>
                <a:rect l="0" t="0" r="r" b="b"/>
                <a:pathLst>
                  <a:path w="20000" h="20000">
                    <a:moveTo>
                      <a:pt x="374" y="671"/>
                    </a:moveTo>
                    <a:lnTo>
                      <a:pt x="1159" y="671"/>
                    </a:lnTo>
                    <a:lnTo>
                      <a:pt x="2542" y="671"/>
                    </a:lnTo>
                    <a:lnTo>
                      <a:pt x="6579" y="1719"/>
                    </a:lnTo>
                    <a:lnTo>
                      <a:pt x="8710" y="1551"/>
                    </a:lnTo>
                    <a:lnTo>
                      <a:pt x="8710" y="671"/>
                    </a:lnTo>
                    <a:lnTo>
                      <a:pt x="9308" y="1090"/>
                    </a:lnTo>
                    <a:lnTo>
                      <a:pt x="9682" y="671"/>
                    </a:lnTo>
                    <a:lnTo>
                      <a:pt x="11028" y="1090"/>
                    </a:lnTo>
                    <a:lnTo>
                      <a:pt x="11626" y="1719"/>
                    </a:lnTo>
                    <a:lnTo>
                      <a:pt x="11626" y="1090"/>
                    </a:lnTo>
                    <a:lnTo>
                      <a:pt x="11850" y="1090"/>
                    </a:lnTo>
                    <a:lnTo>
                      <a:pt x="12224" y="1551"/>
                    </a:lnTo>
                    <a:lnTo>
                      <a:pt x="13383" y="1551"/>
                    </a:lnTo>
                    <a:lnTo>
                      <a:pt x="15140" y="1090"/>
                    </a:lnTo>
                    <a:lnTo>
                      <a:pt x="15290" y="0"/>
                    </a:lnTo>
                    <a:lnTo>
                      <a:pt x="15664" y="671"/>
                    </a:lnTo>
                    <a:lnTo>
                      <a:pt x="15290" y="1551"/>
                    </a:lnTo>
                    <a:lnTo>
                      <a:pt x="15888" y="2390"/>
                    </a:lnTo>
                    <a:lnTo>
                      <a:pt x="16262" y="3438"/>
                    </a:lnTo>
                    <a:lnTo>
                      <a:pt x="16262" y="4990"/>
                    </a:lnTo>
                    <a:lnTo>
                      <a:pt x="15888" y="4990"/>
                    </a:lnTo>
                    <a:lnTo>
                      <a:pt x="15888" y="5660"/>
                    </a:lnTo>
                    <a:lnTo>
                      <a:pt x="15664" y="7379"/>
                    </a:lnTo>
                    <a:lnTo>
                      <a:pt x="15290" y="8050"/>
                    </a:lnTo>
                    <a:lnTo>
                      <a:pt x="13757" y="6709"/>
                    </a:lnTo>
                    <a:lnTo>
                      <a:pt x="13383" y="5660"/>
                    </a:lnTo>
                    <a:lnTo>
                      <a:pt x="13159" y="5241"/>
                    </a:lnTo>
                    <a:lnTo>
                      <a:pt x="12598" y="4361"/>
                    </a:lnTo>
                    <a:lnTo>
                      <a:pt x="12224" y="4361"/>
                    </a:lnTo>
                    <a:lnTo>
                      <a:pt x="12224" y="4570"/>
                    </a:lnTo>
                    <a:lnTo>
                      <a:pt x="12598" y="5241"/>
                    </a:lnTo>
                    <a:lnTo>
                      <a:pt x="14131" y="7799"/>
                    </a:lnTo>
                    <a:lnTo>
                      <a:pt x="14131" y="8470"/>
                    </a:lnTo>
                    <a:lnTo>
                      <a:pt x="15140" y="10189"/>
                    </a:lnTo>
                    <a:lnTo>
                      <a:pt x="15888" y="11908"/>
                    </a:lnTo>
                    <a:lnTo>
                      <a:pt x="17832" y="15849"/>
                    </a:lnTo>
                    <a:lnTo>
                      <a:pt x="18206" y="16268"/>
                    </a:lnTo>
                    <a:lnTo>
                      <a:pt x="17832" y="16268"/>
                    </a:lnTo>
                    <a:lnTo>
                      <a:pt x="18393" y="18239"/>
                    </a:lnTo>
                    <a:lnTo>
                      <a:pt x="19178" y="18658"/>
                    </a:lnTo>
                    <a:lnTo>
                      <a:pt x="19364" y="19287"/>
                    </a:lnTo>
                    <a:lnTo>
                      <a:pt x="19963" y="19958"/>
                    </a:lnTo>
                    <a:lnTo>
                      <a:pt x="972" y="19748"/>
                    </a:lnTo>
                    <a:lnTo>
                      <a:pt x="374" y="5241"/>
                    </a:lnTo>
                    <a:lnTo>
                      <a:pt x="0" y="3438"/>
                    </a:lnTo>
                    <a:lnTo>
                      <a:pt x="374" y="2390"/>
                    </a:lnTo>
                    <a:lnTo>
                      <a:pt x="0" y="1090"/>
                    </a:lnTo>
                    <a:lnTo>
                      <a:pt x="374" y="671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87" name="Algérie">
                <a:extLst>
                  <a:ext uri="{FF2B5EF4-FFF2-40B4-BE49-F238E27FC236}">
                    <a16:creationId xmlns:a16="http://schemas.microsoft.com/office/drawing/2014/main" id="{FEF8EE0D-AEC0-4784-B33C-78A087BDD302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756219" y="851501"/>
                <a:ext cx="1507294" cy="1555782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w 20000"/>
                  <a:gd name="T75" fmla="*/ 0 h 20000"/>
                  <a:gd name="T76" fmla="*/ 0 w 20000"/>
                  <a:gd name="T77" fmla="*/ 0 h 20000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</a:gdLst>
                <a:ahLst/>
                <a:cxnLst>
                  <a:cxn ang="T78">
                    <a:pos x="T0" y="T1"/>
                  </a:cxn>
                  <a:cxn ang="T79">
                    <a:pos x="T2" y="T3"/>
                  </a:cxn>
                  <a:cxn ang="T80">
                    <a:pos x="T4" y="T5"/>
                  </a:cxn>
                  <a:cxn ang="T81">
                    <a:pos x="T6" y="T7"/>
                  </a:cxn>
                  <a:cxn ang="T82">
                    <a:pos x="T8" y="T9"/>
                  </a:cxn>
                  <a:cxn ang="T83">
                    <a:pos x="T10" y="T11"/>
                  </a:cxn>
                  <a:cxn ang="T84">
                    <a:pos x="T12" y="T13"/>
                  </a:cxn>
                  <a:cxn ang="T85">
                    <a:pos x="T14" y="T15"/>
                  </a:cxn>
                  <a:cxn ang="T86">
                    <a:pos x="T16" y="T17"/>
                  </a:cxn>
                  <a:cxn ang="T87">
                    <a:pos x="T18" y="T19"/>
                  </a:cxn>
                  <a:cxn ang="T88">
                    <a:pos x="T20" y="T21"/>
                  </a:cxn>
                  <a:cxn ang="T89">
                    <a:pos x="T22" y="T23"/>
                  </a:cxn>
                  <a:cxn ang="T90">
                    <a:pos x="T24" y="T25"/>
                  </a:cxn>
                  <a:cxn ang="T91">
                    <a:pos x="T26" y="T27"/>
                  </a:cxn>
                  <a:cxn ang="T92">
                    <a:pos x="T28" y="T29"/>
                  </a:cxn>
                  <a:cxn ang="T93">
                    <a:pos x="T30" y="T31"/>
                  </a:cxn>
                  <a:cxn ang="T94">
                    <a:pos x="T32" y="T33"/>
                  </a:cxn>
                  <a:cxn ang="T95">
                    <a:pos x="T34" y="T35"/>
                  </a:cxn>
                  <a:cxn ang="T96">
                    <a:pos x="T36" y="T37"/>
                  </a:cxn>
                  <a:cxn ang="T97">
                    <a:pos x="T38" y="T39"/>
                  </a:cxn>
                  <a:cxn ang="T98">
                    <a:pos x="T40" y="T41"/>
                  </a:cxn>
                  <a:cxn ang="T99">
                    <a:pos x="T42" y="T43"/>
                  </a:cxn>
                  <a:cxn ang="T100">
                    <a:pos x="T44" y="T45"/>
                  </a:cxn>
                  <a:cxn ang="T101">
                    <a:pos x="T46" y="T47"/>
                  </a:cxn>
                  <a:cxn ang="T102">
                    <a:pos x="T48" y="T49"/>
                  </a:cxn>
                  <a:cxn ang="T103">
                    <a:pos x="T50" y="T51"/>
                  </a:cxn>
                  <a:cxn ang="T104">
                    <a:pos x="T52" y="T53"/>
                  </a:cxn>
                  <a:cxn ang="T105">
                    <a:pos x="T54" y="T55"/>
                  </a:cxn>
                  <a:cxn ang="T106">
                    <a:pos x="T56" y="T57"/>
                  </a:cxn>
                  <a:cxn ang="T107">
                    <a:pos x="T58" y="T59"/>
                  </a:cxn>
                  <a:cxn ang="T108">
                    <a:pos x="T60" y="T61"/>
                  </a:cxn>
                  <a:cxn ang="T109">
                    <a:pos x="T62" y="T63"/>
                  </a:cxn>
                  <a:cxn ang="T110">
                    <a:pos x="T64" y="T65"/>
                  </a:cxn>
                  <a:cxn ang="T111">
                    <a:pos x="T66" y="T67"/>
                  </a:cxn>
                  <a:cxn ang="T112">
                    <a:pos x="T68" y="T69"/>
                  </a:cxn>
                  <a:cxn ang="T113">
                    <a:pos x="T70" y="T71"/>
                  </a:cxn>
                  <a:cxn ang="T114">
                    <a:pos x="T72" y="T73"/>
                  </a:cxn>
                  <a:cxn ang="T115">
                    <a:pos x="T74" y="T75"/>
                  </a:cxn>
                  <a:cxn ang="T116">
                    <a:pos x="T76" y="T77"/>
                  </a:cxn>
                </a:cxnLst>
                <a:rect l="0" t="0" r="r" b="b"/>
                <a:pathLst>
                  <a:path w="20000" h="20000">
                    <a:moveTo>
                      <a:pt x="6228" y="2250"/>
                    </a:moveTo>
                    <a:lnTo>
                      <a:pt x="6579" y="2250"/>
                    </a:lnTo>
                    <a:lnTo>
                      <a:pt x="6930" y="1906"/>
                    </a:lnTo>
                    <a:lnTo>
                      <a:pt x="7478" y="1791"/>
                    </a:lnTo>
                    <a:lnTo>
                      <a:pt x="7829" y="1538"/>
                    </a:lnTo>
                    <a:lnTo>
                      <a:pt x="8158" y="1309"/>
                    </a:lnTo>
                    <a:lnTo>
                      <a:pt x="8728" y="941"/>
                    </a:lnTo>
                    <a:lnTo>
                      <a:pt x="9868" y="597"/>
                    </a:lnTo>
                    <a:lnTo>
                      <a:pt x="10789" y="597"/>
                    </a:lnTo>
                    <a:lnTo>
                      <a:pt x="11338" y="367"/>
                    </a:lnTo>
                    <a:lnTo>
                      <a:pt x="11689" y="230"/>
                    </a:lnTo>
                    <a:lnTo>
                      <a:pt x="12500" y="230"/>
                    </a:lnTo>
                    <a:lnTo>
                      <a:pt x="13048" y="597"/>
                    </a:lnTo>
                    <a:lnTo>
                      <a:pt x="13399" y="597"/>
                    </a:lnTo>
                    <a:lnTo>
                      <a:pt x="13750" y="367"/>
                    </a:lnTo>
                    <a:lnTo>
                      <a:pt x="14298" y="0"/>
                    </a:lnTo>
                    <a:lnTo>
                      <a:pt x="14430" y="0"/>
                    </a:lnTo>
                    <a:lnTo>
                      <a:pt x="14868" y="230"/>
                    </a:lnTo>
                    <a:lnTo>
                      <a:pt x="14978" y="0"/>
                    </a:lnTo>
                    <a:lnTo>
                      <a:pt x="15768" y="367"/>
                    </a:lnTo>
                    <a:lnTo>
                      <a:pt x="16447" y="230"/>
                    </a:lnTo>
                    <a:lnTo>
                      <a:pt x="16447" y="367"/>
                    </a:lnTo>
                    <a:lnTo>
                      <a:pt x="16118" y="597"/>
                    </a:lnTo>
                    <a:lnTo>
                      <a:pt x="16118" y="850"/>
                    </a:lnTo>
                    <a:lnTo>
                      <a:pt x="16118" y="1538"/>
                    </a:lnTo>
                    <a:lnTo>
                      <a:pt x="16118" y="2503"/>
                    </a:lnTo>
                    <a:lnTo>
                      <a:pt x="15461" y="3467"/>
                    </a:lnTo>
                    <a:lnTo>
                      <a:pt x="15768" y="4271"/>
                    </a:lnTo>
                    <a:lnTo>
                      <a:pt x="16118" y="4409"/>
                    </a:lnTo>
                    <a:lnTo>
                      <a:pt x="16360" y="5235"/>
                    </a:lnTo>
                    <a:lnTo>
                      <a:pt x="17039" y="5580"/>
                    </a:lnTo>
                    <a:lnTo>
                      <a:pt x="17368" y="7738"/>
                    </a:lnTo>
                    <a:lnTo>
                      <a:pt x="17610" y="9047"/>
                    </a:lnTo>
                    <a:lnTo>
                      <a:pt x="17829" y="10356"/>
                    </a:lnTo>
                    <a:lnTo>
                      <a:pt x="17610" y="10930"/>
                    </a:lnTo>
                    <a:lnTo>
                      <a:pt x="17829" y="11871"/>
                    </a:lnTo>
                    <a:lnTo>
                      <a:pt x="17368" y="12377"/>
                    </a:lnTo>
                    <a:lnTo>
                      <a:pt x="17939" y="13318"/>
                    </a:lnTo>
                    <a:lnTo>
                      <a:pt x="17939" y="13685"/>
                    </a:lnTo>
                    <a:lnTo>
                      <a:pt x="18289" y="14259"/>
                    </a:lnTo>
                    <a:lnTo>
                      <a:pt x="18728" y="14030"/>
                    </a:lnTo>
                    <a:lnTo>
                      <a:pt x="19408" y="14397"/>
                    </a:lnTo>
                    <a:lnTo>
                      <a:pt x="19978" y="15201"/>
                    </a:lnTo>
                    <a:lnTo>
                      <a:pt x="19079" y="15798"/>
                    </a:lnTo>
                    <a:lnTo>
                      <a:pt x="15548" y="17819"/>
                    </a:lnTo>
                    <a:lnTo>
                      <a:pt x="14079" y="19265"/>
                    </a:lnTo>
                    <a:lnTo>
                      <a:pt x="12500" y="19839"/>
                    </a:lnTo>
                    <a:lnTo>
                      <a:pt x="11579" y="19977"/>
                    </a:lnTo>
                    <a:lnTo>
                      <a:pt x="11338" y="19839"/>
                    </a:lnTo>
                    <a:lnTo>
                      <a:pt x="11579" y="19380"/>
                    </a:lnTo>
                    <a:lnTo>
                      <a:pt x="11338" y="19036"/>
                    </a:lnTo>
                    <a:lnTo>
                      <a:pt x="11009" y="18760"/>
                    </a:lnTo>
                    <a:lnTo>
                      <a:pt x="10570" y="18668"/>
                    </a:lnTo>
                    <a:lnTo>
                      <a:pt x="10088" y="18439"/>
                    </a:lnTo>
                    <a:lnTo>
                      <a:pt x="9539" y="18071"/>
                    </a:lnTo>
                    <a:lnTo>
                      <a:pt x="9539" y="17819"/>
                    </a:lnTo>
                    <a:lnTo>
                      <a:pt x="3618" y="13433"/>
                    </a:lnTo>
                    <a:lnTo>
                      <a:pt x="0" y="10815"/>
                    </a:lnTo>
                    <a:lnTo>
                      <a:pt x="0" y="9277"/>
                    </a:lnTo>
                    <a:lnTo>
                      <a:pt x="351" y="9047"/>
                    </a:lnTo>
                    <a:lnTo>
                      <a:pt x="1250" y="8450"/>
                    </a:lnTo>
                    <a:lnTo>
                      <a:pt x="1820" y="8450"/>
                    </a:lnTo>
                    <a:lnTo>
                      <a:pt x="2149" y="8312"/>
                    </a:lnTo>
                    <a:lnTo>
                      <a:pt x="2500" y="8450"/>
                    </a:lnTo>
                    <a:lnTo>
                      <a:pt x="3268" y="8312"/>
                    </a:lnTo>
                    <a:lnTo>
                      <a:pt x="4430" y="7256"/>
                    </a:lnTo>
                    <a:lnTo>
                      <a:pt x="4759" y="6889"/>
                    </a:lnTo>
                    <a:lnTo>
                      <a:pt x="4759" y="6521"/>
                    </a:lnTo>
                    <a:lnTo>
                      <a:pt x="4759" y="6292"/>
                    </a:lnTo>
                    <a:lnTo>
                      <a:pt x="5461" y="6177"/>
                    </a:lnTo>
                    <a:lnTo>
                      <a:pt x="5461" y="5832"/>
                    </a:lnTo>
                    <a:lnTo>
                      <a:pt x="7149" y="5580"/>
                    </a:lnTo>
                    <a:lnTo>
                      <a:pt x="7149" y="5350"/>
                    </a:lnTo>
                    <a:lnTo>
                      <a:pt x="7149" y="4983"/>
                    </a:lnTo>
                    <a:lnTo>
                      <a:pt x="6930" y="4638"/>
                    </a:lnTo>
                    <a:lnTo>
                      <a:pt x="6798" y="3812"/>
                    </a:lnTo>
                    <a:lnTo>
                      <a:pt x="6798" y="3330"/>
                    </a:lnTo>
                    <a:lnTo>
                      <a:pt x="6579" y="2732"/>
                    </a:lnTo>
                    <a:lnTo>
                      <a:pt x="6228" y="2250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88" name="Libye">
                <a:extLst>
                  <a:ext uri="{FF2B5EF4-FFF2-40B4-BE49-F238E27FC236}">
                    <a16:creationId xmlns:a16="http://schemas.microsoft.com/office/drawing/2014/main" id="{34AC864C-3C48-4AF8-8C35-BB6F9353A478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061463" y="1211148"/>
                <a:ext cx="1139562" cy="1151683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w 20000"/>
                  <a:gd name="T75" fmla="*/ 0 h 20000"/>
                  <a:gd name="T76" fmla="*/ 0 w 20000"/>
                  <a:gd name="T77" fmla="*/ 0 h 20000"/>
                  <a:gd name="T78" fmla="*/ 0 w 20000"/>
                  <a:gd name="T79" fmla="*/ 0 h 20000"/>
                  <a:gd name="T80" fmla="*/ 0 w 20000"/>
                  <a:gd name="T81" fmla="*/ 0 h 20000"/>
                  <a:gd name="T82" fmla="*/ 0 w 20000"/>
                  <a:gd name="T83" fmla="*/ 0 h 20000"/>
                  <a:gd name="T84" fmla="*/ 0 w 20000"/>
                  <a:gd name="T85" fmla="*/ 0 h 20000"/>
                  <a:gd name="T86" fmla="*/ 0 w 20000"/>
                  <a:gd name="T87" fmla="*/ 0 h 20000"/>
                  <a:gd name="T88" fmla="*/ 0 w 20000"/>
                  <a:gd name="T89" fmla="*/ 0 h 20000"/>
                  <a:gd name="T90" fmla="*/ 0 w 20000"/>
                  <a:gd name="T91" fmla="*/ 0 h 20000"/>
                  <a:gd name="T92" fmla="*/ 0 w 20000"/>
                  <a:gd name="T93" fmla="*/ 0 h 20000"/>
                  <a:gd name="T94" fmla="*/ 0 w 20000"/>
                  <a:gd name="T95" fmla="*/ 0 h 20000"/>
                  <a:gd name="T96" fmla="*/ 0 w 20000"/>
                  <a:gd name="T97" fmla="*/ 0 h 20000"/>
                  <a:gd name="T98" fmla="*/ 0 w 20000"/>
                  <a:gd name="T99" fmla="*/ 0 h 20000"/>
                  <a:gd name="T100" fmla="*/ 0 w 20000"/>
                  <a:gd name="T101" fmla="*/ 0 h 20000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</a:gdLst>
                <a:ahLst/>
                <a:cxnLst>
                  <a:cxn ang="T102">
                    <a:pos x="T0" y="T1"/>
                  </a:cxn>
                  <a:cxn ang="T103">
                    <a:pos x="T2" y="T3"/>
                  </a:cxn>
                  <a:cxn ang="T104">
                    <a:pos x="T4" y="T5"/>
                  </a:cxn>
                  <a:cxn ang="T105">
                    <a:pos x="T6" y="T7"/>
                  </a:cxn>
                  <a:cxn ang="T106">
                    <a:pos x="T8" y="T9"/>
                  </a:cxn>
                  <a:cxn ang="T107">
                    <a:pos x="T10" y="T11"/>
                  </a:cxn>
                  <a:cxn ang="T108">
                    <a:pos x="T12" y="T13"/>
                  </a:cxn>
                  <a:cxn ang="T109">
                    <a:pos x="T14" y="T15"/>
                  </a:cxn>
                  <a:cxn ang="T110">
                    <a:pos x="T16" y="T17"/>
                  </a:cxn>
                  <a:cxn ang="T111">
                    <a:pos x="T18" y="T19"/>
                  </a:cxn>
                  <a:cxn ang="T112">
                    <a:pos x="T20" y="T21"/>
                  </a:cxn>
                  <a:cxn ang="T113">
                    <a:pos x="T22" y="T23"/>
                  </a:cxn>
                  <a:cxn ang="T114">
                    <a:pos x="T24" y="T25"/>
                  </a:cxn>
                  <a:cxn ang="T115">
                    <a:pos x="T26" y="T27"/>
                  </a:cxn>
                  <a:cxn ang="T116">
                    <a:pos x="T28" y="T29"/>
                  </a:cxn>
                  <a:cxn ang="T117">
                    <a:pos x="T30" y="T31"/>
                  </a:cxn>
                  <a:cxn ang="T118">
                    <a:pos x="T32" y="T33"/>
                  </a:cxn>
                  <a:cxn ang="T119">
                    <a:pos x="T34" y="T35"/>
                  </a:cxn>
                  <a:cxn ang="T120">
                    <a:pos x="T36" y="T37"/>
                  </a:cxn>
                  <a:cxn ang="T121">
                    <a:pos x="T38" y="T39"/>
                  </a:cxn>
                  <a:cxn ang="T122">
                    <a:pos x="T40" y="T41"/>
                  </a:cxn>
                  <a:cxn ang="T123">
                    <a:pos x="T42" y="T43"/>
                  </a:cxn>
                  <a:cxn ang="T124">
                    <a:pos x="T44" y="T45"/>
                  </a:cxn>
                  <a:cxn ang="T125">
                    <a:pos x="T46" y="T47"/>
                  </a:cxn>
                  <a:cxn ang="T126">
                    <a:pos x="T48" y="T49"/>
                  </a:cxn>
                  <a:cxn ang="T127">
                    <a:pos x="T50" y="T51"/>
                  </a:cxn>
                  <a:cxn ang="T128">
                    <a:pos x="T52" y="T53"/>
                  </a:cxn>
                  <a:cxn ang="T129">
                    <a:pos x="T54" y="T55"/>
                  </a:cxn>
                  <a:cxn ang="T130">
                    <a:pos x="T56" y="T57"/>
                  </a:cxn>
                  <a:cxn ang="T131">
                    <a:pos x="T58" y="T59"/>
                  </a:cxn>
                  <a:cxn ang="T132">
                    <a:pos x="T60" y="T61"/>
                  </a:cxn>
                  <a:cxn ang="T133">
                    <a:pos x="T62" y="T63"/>
                  </a:cxn>
                  <a:cxn ang="T134">
                    <a:pos x="T64" y="T65"/>
                  </a:cxn>
                  <a:cxn ang="T135">
                    <a:pos x="T66" y="T67"/>
                  </a:cxn>
                  <a:cxn ang="T136">
                    <a:pos x="T68" y="T69"/>
                  </a:cxn>
                  <a:cxn ang="T137">
                    <a:pos x="T70" y="T71"/>
                  </a:cxn>
                  <a:cxn ang="T138">
                    <a:pos x="T72" y="T73"/>
                  </a:cxn>
                  <a:cxn ang="T139">
                    <a:pos x="T74" y="T75"/>
                  </a:cxn>
                  <a:cxn ang="T140">
                    <a:pos x="T76" y="T77"/>
                  </a:cxn>
                  <a:cxn ang="T141">
                    <a:pos x="T78" y="T79"/>
                  </a:cxn>
                  <a:cxn ang="T142">
                    <a:pos x="T80" y="T81"/>
                  </a:cxn>
                  <a:cxn ang="T143">
                    <a:pos x="T82" y="T83"/>
                  </a:cxn>
                  <a:cxn ang="T144">
                    <a:pos x="T84" y="T85"/>
                  </a:cxn>
                  <a:cxn ang="T145">
                    <a:pos x="T86" y="T87"/>
                  </a:cxn>
                  <a:cxn ang="T146">
                    <a:pos x="T88" y="T89"/>
                  </a:cxn>
                  <a:cxn ang="T147">
                    <a:pos x="T90" y="T91"/>
                  </a:cxn>
                  <a:cxn ang="T148">
                    <a:pos x="T92" y="T93"/>
                  </a:cxn>
                  <a:cxn ang="T149">
                    <a:pos x="T94" y="T95"/>
                  </a:cxn>
                  <a:cxn ang="T150">
                    <a:pos x="T96" y="T97"/>
                  </a:cxn>
                  <a:cxn ang="T151">
                    <a:pos x="T98" y="T99"/>
                  </a:cxn>
                  <a:cxn ang="T152">
                    <a:pos x="T100" y="T101"/>
                  </a:cxn>
                </a:cxnLst>
                <a:rect l="0" t="0" r="r" b="b"/>
                <a:pathLst>
                  <a:path w="20000" h="20000">
                    <a:moveTo>
                      <a:pt x="0" y="4199"/>
                    </a:moveTo>
                    <a:lnTo>
                      <a:pt x="319" y="4199"/>
                    </a:lnTo>
                    <a:lnTo>
                      <a:pt x="1072" y="3390"/>
                    </a:lnTo>
                    <a:lnTo>
                      <a:pt x="783" y="2240"/>
                    </a:lnTo>
                    <a:lnTo>
                      <a:pt x="1797" y="1275"/>
                    </a:lnTo>
                    <a:lnTo>
                      <a:pt x="2725" y="964"/>
                    </a:lnTo>
                    <a:lnTo>
                      <a:pt x="2435" y="498"/>
                    </a:lnTo>
                    <a:lnTo>
                      <a:pt x="2435" y="0"/>
                    </a:lnTo>
                    <a:lnTo>
                      <a:pt x="3768" y="187"/>
                    </a:lnTo>
                    <a:lnTo>
                      <a:pt x="5101" y="498"/>
                    </a:lnTo>
                    <a:lnTo>
                      <a:pt x="5884" y="809"/>
                    </a:lnTo>
                    <a:lnTo>
                      <a:pt x="7072" y="964"/>
                    </a:lnTo>
                    <a:lnTo>
                      <a:pt x="7536" y="2240"/>
                    </a:lnTo>
                    <a:lnTo>
                      <a:pt x="9478" y="2924"/>
                    </a:lnTo>
                    <a:lnTo>
                      <a:pt x="12174" y="4323"/>
                    </a:lnTo>
                    <a:lnTo>
                      <a:pt x="12928" y="3546"/>
                    </a:lnTo>
                    <a:lnTo>
                      <a:pt x="13217" y="2924"/>
                    </a:lnTo>
                    <a:lnTo>
                      <a:pt x="12928" y="1617"/>
                    </a:lnTo>
                    <a:lnTo>
                      <a:pt x="13362" y="809"/>
                    </a:lnTo>
                    <a:lnTo>
                      <a:pt x="14406" y="498"/>
                    </a:lnTo>
                    <a:lnTo>
                      <a:pt x="14580" y="498"/>
                    </a:lnTo>
                    <a:lnTo>
                      <a:pt x="14870" y="187"/>
                    </a:lnTo>
                    <a:lnTo>
                      <a:pt x="15768" y="187"/>
                    </a:lnTo>
                    <a:lnTo>
                      <a:pt x="16551" y="498"/>
                    </a:lnTo>
                    <a:lnTo>
                      <a:pt x="16841" y="964"/>
                    </a:lnTo>
                    <a:lnTo>
                      <a:pt x="18029" y="1617"/>
                    </a:lnTo>
                    <a:lnTo>
                      <a:pt x="19507" y="2240"/>
                    </a:lnTo>
                    <a:lnTo>
                      <a:pt x="19217" y="2551"/>
                    </a:lnTo>
                    <a:lnTo>
                      <a:pt x="19507" y="3546"/>
                    </a:lnTo>
                    <a:lnTo>
                      <a:pt x="19217" y="4323"/>
                    </a:lnTo>
                    <a:lnTo>
                      <a:pt x="19507" y="5661"/>
                    </a:lnTo>
                    <a:lnTo>
                      <a:pt x="19971" y="16423"/>
                    </a:lnTo>
                    <a:lnTo>
                      <a:pt x="19971" y="19471"/>
                    </a:lnTo>
                    <a:lnTo>
                      <a:pt x="18783" y="19471"/>
                    </a:lnTo>
                    <a:lnTo>
                      <a:pt x="18783" y="19969"/>
                    </a:lnTo>
                    <a:lnTo>
                      <a:pt x="8551" y="14495"/>
                    </a:lnTo>
                    <a:lnTo>
                      <a:pt x="7072" y="15117"/>
                    </a:lnTo>
                    <a:lnTo>
                      <a:pt x="6174" y="15583"/>
                    </a:lnTo>
                    <a:lnTo>
                      <a:pt x="5101" y="14806"/>
                    </a:lnTo>
                    <a:lnTo>
                      <a:pt x="3449" y="14308"/>
                    </a:lnTo>
                    <a:lnTo>
                      <a:pt x="2725" y="13219"/>
                    </a:lnTo>
                    <a:lnTo>
                      <a:pt x="1797" y="12722"/>
                    </a:lnTo>
                    <a:lnTo>
                      <a:pt x="1217" y="13033"/>
                    </a:lnTo>
                    <a:lnTo>
                      <a:pt x="783" y="12224"/>
                    </a:lnTo>
                    <a:lnTo>
                      <a:pt x="783" y="11757"/>
                    </a:lnTo>
                    <a:lnTo>
                      <a:pt x="0" y="10482"/>
                    </a:lnTo>
                    <a:lnTo>
                      <a:pt x="609" y="9798"/>
                    </a:lnTo>
                    <a:lnTo>
                      <a:pt x="319" y="8523"/>
                    </a:lnTo>
                    <a:lnTo>
                      <a:pt x="609" y="7745"/>
                    </a:lnTo>
                    <a:lnTo>
                      <a:pt x="319" y="5972"/>
                    </a:lnTo>
                    <a:lnTo>
                      <a:pt x="0" y="4199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89" name="Maroc">
                <a:extLst>
                  <a:ext uri="{FF2B5EF4-FFF2-40B4-BE49-F238E27FC236}">
                    <a16:creationId xmlns:a16="http://schemas.microsoft.com/office/drawing/2014/main" id="{E819A62A-D7A9-4239-A1F2-8097B4CB1AAB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432939" y="972731"/>
                <a:ext cx="864774" cy="727378"/>
              </a:xfrm>
              <a:custGeom>
                <a:avLst/>
                <a:gdLst>
                  <a:gd name="T0" fmla="*/ 304 w 210"/>
                  <a:gd name="T1" fmla="*/ 125 h 163"/>
                  <a:gd name="T2" fmla="*/ 313 w 210"/>
                  <a:gd name="T3" fmla="*/ 226 h 163"/>
                  <a:gd name="T4" fmla="*/ 319 w 210"/>
                  <a:gd name="T5" fmla="*/ 337 h 163"/>
                  <a:gd name="T6" fmla="*/ 319 w 210"/>
                  <a:gd name="T7" fmla="*/ 430 h 163"/>
                  <a:gd name="T8" fmla="*/ 323 w 210"/>
                  <a:gd name="T9" fmla="*/ 580 h 163"/>
                  <a:gd name="T10" fmla="*/ 329 w 210"/>
                  <a:gd name="T11" fmla="*/ 640 h 163"/>
                  <a:gd name="T12" fmla="*/ 329 w 210"/>
                  <a:gd name="T13" fmla="*/ 707 h 163"/>
                  <a:gd name="T14" fmla="*/ 329 w 210"/>
                  <a:gd name="T15" fmla="*/ 760 h 163"/>
                  <a:gd name="T16" fmla="*/ 282 w 210"/>
                  <a:gd name="T17" fmla="*/ 823 h 163"/>
                  <a:gd name="T18" fmla="*/ 282 w 210"/>
                  <a:gd name="T19" fmla="*/ 862 h 163"/>
                  <a:gd name="T20" fmla="*/ 260 w 210"/>
                  <a:gd name="T21" fmla="*/ 909 h 163"/>
                  <a:gd name="T22" fmla="*/ 260 w 210"/>
                  <a:gd name="T23" fmla="*/ 935 h 163"/>
                  <a:gd name="T24" fmla="*/ 260 w 210"/>
                  <a:gd name="T25" fmla="*/ 1010 h 163"/>
                  <a:gd name="T26" fmla="*/ 250 w 210"/>
                  <a:gd name="T27" fmla="*/ 1074 h 163"/>
                  <a:gd name="T28" fmla="*/ 220 w 210"/>
                  <a:gd name="T29" fmla="*/ 1273 h 163"/>
                  <a:gd name="T30" fmla="*/ 196 w 210"/>
                  <a:gd name="T31" fmla="*/ 1310 h 163"/>
                  <a:gd name="T32" fmla="*/ 184 w 210"/>
                  <a:gd name="T33" fmla="*/ 1273 h 163"/>
                  <a:gd name="T34" fmla="*/ 174 w 210"/>
                  <a:gd name="T35" fmla="*/ 1310 h 163"/>
                  <a:gd name="T36" fmla="*/ 159 w 210"/>
                  <a:gd name="T37" fmla="*/ 1310 h 163"/>
                  <a:gd name="T38" fmla="*/ 131 w 210"/>
                  <a:gd name="T39" fmla="*/ 1768 h 163"/>
                  <a:gd name="T40" fmla="*/ 78 w 210"/>
                  <a:gd name="T41" fmla="*/ 1765 h 163"/>
                  <a:gd name="T42" fmla="*/ 0 w 210"/>
                  <a:gd name="T43" fmla="*/ 1765 h 163"/>
                  <a:gd name="T44" fmla="*/ 9 w 210"/>
                  <a:gd name="T45" fmla="*/ 1658 h 163"/>
                  <a:gd name="T46" fmla="*/ 24 w 210"/>
                  <a:gd name="T47" fmla="*/ 1536 h 163"/>
                  <a:gd name="T48" fmla="*/ 66 w 210"/>
                  <a:gd name="T49" fmla="*/ 1459 h 163"/>
                  <a:gd name="T50" fmla="*/ 76 w 210"/>
                  <a:gd name="T51" fmla="*/ 1334 h 163"/>
                  <a:gd name="T52" fmla="*/ 95 w 210"/>
                  <a:gd name="T53" fmla="*/ 1161 h 163"/>
                  <a:gd name="T54" fmla="*/ 85 w 210"/>
                  <a:gd name="T55" fmla="*/ 1074 h 163"/>
                  <a:gd name="T56" fmla="*/ 85 w 210"/>
                  <a:gd name="T57" fmla="*/ 909 h 163"/>
                  <a:gd name="T58" fmla="*/ 99 w 210"/>
                  <a:gd name="T59" fmla="*/ 823 h 163"/>
                  <a:gd name="T60" fmla="*/ 107 w 210"/>
                  <a:gd name="T61" fmla="*/ 693 h 163"/>
                  <a:gd name="T62" fmla="*/ 127 w 210"/>
                  <a:gd name="T63" fmla="*/ 538 h 163"/>
                  <a:gd name="T64" fmla="*/ 144 w 210"/>
                  <a:gd name="T65" fmla="*/ 475 h 163"/>
                  <a:gd name="T66" fmla="*/ 174 w 210"/>
                  <a:gd name="T67" fmla="*/ 372 h 163"/>
                  <a:gd name="T68" fmla="*/ 184 w 210"/>
                  <a:gd name="T69" fmla="*/ 186 h 163"/>
                  <a:gd name="T70" fmla="*/ 196 w 210"/>
                  <a:gd name="T71" fmla="*/ 0 h 163"/>
                  <a:gd name="T72" fmla="*/ 214 w 210"/>
                  <a:gd name="T73" fmla="*/ 0 h 163"/>
                  <a:gd name="T74" fmla="*/ 228 w 210"/>
                  <a:gd name="T75" fmla="*/ 113 h 163"/>
                  <a:gd name="T76" fmla="*/ 253 w 210"/>
                  <a:gd name="T77" fmla="*/ 113 h 163"/>
                  <a:gd name="T78" fmla="*/ 270 w 210"/>
                  <a:gd name="T79" fmla="*/ 113 h 163"/>
                  <a:gd name="T80" fmla="*/ 282 w 210"/>
                  <a:gd name="T81" fmla="*/ 68 h 163"/>
                  <a:gd name="T82" fmla="*/ 288 w 210"/>
                  <a:gd name="T83" fmla="*/ 125 h 163"/>
                  <a:gd name="T84" fmla="*/ 304 w 210"/>
                  <a:gd name="T85" fmla="*/ 125 h 163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</a:gdLst>
                <a:ahLst/>
                <a:cxnLst>
                  <a:cxn ang="T86">
                    <a:pos x="T0" y="T1"/>
                  </a:cxn>
                  <a:cxn ang="T87">
                    <a:pos x="T2" y="T3"/>
                  </a:cxn>
                  <a:cxn ang="T88">
                    <a:pos x="T4" y="T5"/>
                  </a:cxn>
                  <a:cxn ang="T89">
                    <a:pos x="T6" y="T7"/>
                  </a:cxn>
                  <a:cxn ang="T90">
                    <a:pos x="T8" y="T9"/>
                  </a:cxn>
                  <a:cxn ang="T91">
                    <a:pos x="T10" y="T11"/>
                  </a:cxn>
                  <a:cxn ang="T92">
                    <a:pos x="T12" y="T13"/>
                  </a:cxn>
                  <a:cxn ang="T93">
                    <a:pos x="T14" y="T15"/>
                  </a:cxn>
                  <a:cxn ang="T94">
                    <a:pos x="T16" y="T17"/>
                  </a:cxn>
                  <a:cxn ang="T95">
                    <a:pos x="T18" y="T19"/>
                  </a:cxn>
                  <a:cxn ang="T96">
                    <a:pos x="T20" y="T21"/>
                  </a:cxn>
                  <a:cxn ang="T97">
                    <a:pos x="T22" y="T23"/>
                  </a:cxn>
                  <a:cxn ang="T98">
                    <a:pos x="T24" y="T25"/>
                  </a:cxn>
                  <a:cxn ang="T99">
                    <a:pos x="T26" y="T27"/>
                  </a:cxn>
                  <a:cxn ang="T100">
                    <a:pos x="T28" y="T29"/>
                  </a:cxn>
                  <a:cxn ang="T101">
                    <a:pos x="T30" y="T31"/>
                  </a:cxn>
                  <a:cxn ang="T102">
                    <a:pos x="T32" y="T33"/>
                  </a:cxn>
                  <a:cxn ang="T103">
                    <a:pos x="T34" y="T35"/>
                  </a:cxn>
                  <a:cxn ang="T104">
                    <a:pos x="T36" y="T37"/>
                  </a:cxn>
                  <a:cxn ang="T105">
                    <a:pos x="T38" y="T39"/>
                  </a:cxn>
                  <a:cxn ang="T106">
                    <a:pos x="T40" y="T41"/>
                  </a:cxn>
                  <a:cxn ang="T107">
                    <a:pos x="T42" y="T43"/>
                  </a:cxn>
                  <a:cxn ang="T108">
                    <a:pos x="T44" y="T45"/>
                  </a:cxn>
                  <a:cxn ang="T109">
                    <a:pos x="T46" y="T47"/>
                  </a:cxn>
                  <a:cxn ang="T110">
                    <a:pos x="T48" y="T49"/>
                  </a:cxn>
                  <a:cxn ang="T111">
                    <a:pos x="T50" y="T51"/>
                  </a:cxn>
                  <a:cxn ang="T112">
                    <a:pos x="T52" y="T53"/>
                  </a:cxn>
                  <a:cxn ang="T113">
                    <a:pos x="T54" y="T55"/>
                  </a:cxn>
                  <a:cxn ang="T114">
                    <a:pos x="T56" y="T57"/>
                  </a:cxn>
                  <a:cxn ang="T115">
                    <a:pos x="T58" y="T59"/>
                  </a:cxn>
                  <a:cxn ang="T116">
                    <a:pos x="T60" y="T61"/>
                  </a:cxn>
                  <a:cxn ang="T117">
                    <a:pos x="T62" y="T63"/>
                  </a:cxn>
                  <a:cxn ang="T118">
                    <a:pos x="T64" y="T65"/>
                  </a:cxn>
                  <a:cxn ang="T119">
                    <a:pos x="T66" y="T67"/>
                  </a:cxn>
                  <a:cxn ang="T120">
                    <a:pos x="T68" y="T69"/>
                  </a:cxn>
                  <a:cxn ang="T121">
                    <a:pos x="T70" y="T71"/>
                  </a:cxn>
                  <a:cxn ang="T122">
                    <a:pos x="T72" y="T73"/>
                  </a:cxn>
                  <a:cxn ang="T123">
                    <a:pos x="T74" y="T75"/>
                  </a:cxn>
                  <a:cxn ang="T124">
                    <a:pos x="T76" y="T77"/>
                  </a:cxn>
                  <a:cxn ang="T125">
                    <a:pos x="T78" y="T79"/>
                  </a:cxn>
                  <a:cxn ang="T126">
                    <a:pos x="T80" y="T81"/>
                  </a:cxn>
                  <a:cxn ang="T127">
                    <a:pos x="T82" y="T83"/>
                  </a:cxn>
                  <a:cxn ang="T128">
                    <a:pos x="T84" y="T85"/>
                  </a:cxn>
                </a:cxnLst>
                <a:rect l="0" t="0" r="r" b="b"/>
                <a:pathLst>
                  <a:path w="210" h="163">
                    <a:moveTo>
                      <a:pt x="193" y="12"/>
                    </a:moveTo>
                    <a:lnTo>
                      <a:pt x="199" y="21"/>
                    </a:lnTo>
                    <a:lnTo>
                      <a:pt x="203" y="31"/>
                    </a:lnTo>
                    <a:lnTo>
                      <a:pt x="203" y="40"/>
                    </a:lnTo>
                    <a:lnTo>
                      <a:pt x="206" y="54"/>
                    </a:lnTo>
                    <a:lnTo>
                      <a:pt x="210" y="60"/>
                    </a:lnTo>
                    <a:lnTo>
                      <a:pt x="210" y="66"/>
                    </a:lnTo>
                    <a:lnTo>
                      <a:pt x="210" y="70"/>
                    </a:lnTo>
                    <a:lnTo>
                      <a:pt x="179" y="75"/>
                    </a:lnTo>
                    <a:lnTo>
                      <a:pt x="179" y="81"/>
                    </a:lnTo>
                    <a:lnTo>
                      <a:pt x="166" y="83"/>
                    </a:lnTo>
                    <a:lnTo>
                      <a:pt x="166" y="87"/>
                    </a:lnTo>
                    <a:lnTo>
                      <a:pt x="166" y="93"/>
                    </a:lnTo>
                    <a:lnTo>
                      <a:pt x="160" y="99"/>
                    </a:lnTo>
                    <a:lnTo>
                      <a:pt x="139" y="118"/>
                    </a:lnTo>
                    <a:lnTo>
                      <a:pt x="125" y="120"/>
                    </a:lnTo>
                    <a:lnTo>
                      <a:pt x="119" y="118"/>
                    </a:lnTo>
                    <a:lnTo>
                      <a:pt x="112" y="120"/>
                    </a:lnTo>
                    <a:lnTo>
                      <a:pt x="102" y="120"/>
                    </a:lnTo>
                    <a:lnTo>
                      <a:pt x="83" y="163"/>
                    </a:lnTo>
                    <a:lnTo>
                      <a:pt x="54" y="162"/>
                    </a:lnTo>
                    <a:lnTo>
                      <a:pt x="0" y="162"/>
                    </a:lnTo>
                    <a:lnTo>
                      <a:pt x="9" y="153"/>
                    </a:lnTo>
                    <a:lnTo>
                      <a:pt x="24" y="142"/>
                    </a:lnTo>
                    <a:lnTo>
                      <a:pt x="42" y="135"/>
                    </a:lnTo>
                    <a:lnTo>
                      <a:pt x="52" y="124"/>
                    </a:lnTo>
                    <a:lnTo>
                      <a:pt x="63" y="108"/>
                    </a:lnTo>
                    <a:lnTo>
                      <a:pt x="58" y="99"/>
                    </a:lnTo>
                    <a:lnTo>
                      <a:pt x="58" y="83"/>
                    </a:lnTo>
                    <a:lnTo>
                      <a:pt x="65" y="75"/>
                    </a:lnTo>
                    <a:lnTo>
                      <a:pt x="69" y="64"/>
                    </a:lnTo>
                    <a:lnTo>
                      <a:pt x="79" y="50"/>
                    </a:lnTo>
                    <a:lnTo>
                      <a:pt x="92" y="44"/>
                    </a:lnTo>
                    <a:lnTo>
                      <a:pt x="112" y="34"/>
                    </a:lnTo>
                    <a:lnTo>
                      <a:pt x="119" y="17"/>
                    </a:lnTo>
                    <a:lnTo>
                      <a:pt x="125" y="0"/>
                    </a:lnTo>
                    <a:lnTo>
                      <a:pt x="135" y="0"/>
                    </a:lnTo>
                    <a:lnTo>
                      <a:pt x="145" y="11"/>
                    </a:lnTo>
                    <a:lnTo>
                      <a:pt x="162" y="11"/>
                    </a:lnTo>
                    <a:lnTo>
                      <a:pt x="172" y="11"/>
                    </a:lnTo>
                    <a:lnTo>
                      <a:pt x="179" y="6"/>
                    </a:lnTo>
                    <a:lnTo>
                      <a:pt x="183" y="12"/>
                    </a:lnTo>
                    <a:lnTo>
                      <a:pt x="193" y="12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90" name="Tunisie">
                <a:extLst>
                  <a:ext uri="{FF2B5EF4-FFF2-40B4-BE49-F238E27FC236}">
                    <a16:creationId xmlns:a16="http://schemas.microsoft.com/office/drawing/2014/main" id="{7E071887-F2F7-4FCB-A688-272C5E9E37D6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924069" y="823213"/>
                <a:ext cx="299034" cy="630394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</a:gdLst>
                <a:ahLst/>
                <a:cxnLst>
                  <a:cxn ang="T74">
                    <a:pos x="T0" y="T1"/>
                  </a:cxn>
                  <a:cxn ang="T75">
                    <a:pos x="T2" y="T3"/>
                  </a:cxn>
                  <a:cxn ang="T76">
                    <a:pos x="T4" y="T5"/>
                  </a:cxn>
                  <a:cxn ang="T77">
                    <a:pos x="T6" y="T7"/>
                  </a:cxn>
                  <a:cxn ang="T78">
                    <a:pos x="T8" y="T9"/>
                  </a:cxn>
                  <a:cxn ang="T79">
                    <a:pos x="T10" y="T11"/>
                  </a:cxn>
                  <a:cxn ang="T80">
                    <a:pos x="T12" y="T13"/>
                  </a:cxn>
                  <a:cxn ang="T81">
                    <a:pos x="T14" y="T15"/>
                  </a:cxn>
                  <a:cxn ang="T82">
                    <a:pos x="T16" y="T17"/>
                  </a:cxn>
                  <a:cxn ang="T83">
                    <a:pos x="T18" y="T19"/>
                  </a:cxn>
                  <a:cxn ang="T84">
                    <a:pos x="T20" y="T21"/>
                  </a:cxn>
                  <a:cxn ang="T85">
                    <a:pos x="T22" y="T23"/>
                  </a:cxn>
                  <a:cxn ang="T86">
                    <a:pos x="T24" y="T25"/>
                  </a:cxn>
                  <a:cxn ang="T87">
                    <a:pos x="T26" y="T27"/>
                  </a:cxn>
                  <a:cxn ang="T88">
                    <a:pos x="T28" y="T29"/>
                  </a:cxn>
                  <a:cxn ang="T89">
                    <a:pos x="T30" y="T31"/>
                  </a:cxn>
                  <a:cxn ang="T90">
                    <a:pos x="T32" y="T33"/>
                  </a:cxn>
                  <a:cxn ang="T91">
                    <a:pos x="T34" y="T35"/>
                  </a:cxn>
                  <a:cxn ang="T92">
                    <a:pos x="T36" y="T37"/>
                  </a:cxn>
                  <a:cxn ang="T93">
                    <a:pos x="T38" y="T39"/>
                  </a:cxn>
                  <a:cxn ang="T94">
                    <a:pos x="T40" y="T41"/>
                  </a:cxn>
                  <a:cxn ang="T95">
                    <a:pos x="T42" y="T43"/>
                  </a:cxn>
                  <a:cxn ang="T96">
                    <a:pos x="T44" y="T45"/>
                  </a:cxn>
                  <a:cxn ang="T97">
                    <a:pos x="T46" y="T47"/>
                  </a:cxn>
                  <a:cxn ang="T98">
                    <a:pos x="T48" y="T49"/>
                  </a:cxn>
                  <a:cxn ang="T99">
                    <a:pos x="T50" y="T51"/>
                  </a:cxn>
                  <a:cxn ang="T100">
                    <a:pos x="T52" y="T53"/>
                  </a:cxn>
                  <a:cxn ang="T101">
                    <a:pos x="T54" y="T55"/>
                  </a:cxn>
                  <a:cxn ang="T102">
                    <a:pos x="T56" y="T57"/>
                  </a:cxn>
                  <a:cxn ang="T103">
                    <a:pos x="T58" y="T59"/>
                  </a:cxn>
                  <a:cxn ang="T104">
                    <a:pos x="T60" y="T61"/>
                  </a:cxn>
                  <a:cxn ang="T105">
                    <a:pos x="T62" y="T63"/>
                  </a:cxn>
                  <a:cxn ang="T106">
                    <a:pos x="T64" y="T65"/>
                  </a:cxn>
                  <a:cxn ang="T107">
                    <a:pos x="T66" y="T67"/>
                  </a:cxn>
                  <a:cxn ang="T108">
                    <a:pos x="T68" y="T69"/>
                  </a:cxn>
                  <a:cxn ang="T109">
                    <a:pos x="T70" y="T71"/>
                  </a:cxn>
                  <a:cxn ang="T110">
                    <a:pos x="T72" y="T73"/>
                  </a:cxn>
                </a:cxnLst>
                <a:rect l="0" t="0" r="r" b="b"/>
                <a:pathLst>
                  <a:path w="20000" h="20000">
                    <a:moveTo>
                      <a:pt x="5055" y="1473"/>
                    </a:moveTo>
                    <a:lnTo>
                      <a:pt x="6703" y="340"/>
                    </a:lnTo>
                    <a:lnTo>
                      <a:pt x="9560" y="0"/>
                    </a:lnTo>
                    <a:lnTo>
                      <a:pt x="11868" y="340"/>
                    </a:lnTo>
                    <a:lnTo>
                      <a:pt x="12527" y="1756"/>
                    </a:lnTo>
                    <a:lnTo>
                      <a:pt x="15385" y="907"/>
                    </a:lnTo>
                    <a:lnTo>
                      <a:pt x="16484" y="1473"/>
                    </a:lnTo>
                    <a:lnTo>
                      <a:pt x="14286" y="2323"/>
                    </a:lnTo>
                    <a:lnTo>
                      <a:pt x="13626" y="3796"/>
                    </a:lnTo>
                    <a:lnTo>
                      <a:pt x="15385" y="4646"/>
                    </a:lnTo>
                    <a:lnTo>
                      <a:pt x="16484" y="6176"/>
                    </a:lnTo>
                    <a:lnTo>
                      <a:pt x="14286" y="7649"/>
                    </a:lnTo>
                    <a:lnTo>
                      <a:pt x="11868" y="9065"/>
                    </a:lnTo>
                    <a:lnTo>
                      <a:pt x="12527" y="10312"/>
                    </a:lnTo>
                    <a:lnTo>
                      <a:pt x="14286" y="10312"/>
                    </a:lnTo>
                    <a:lnTo>
                      <a:pt x="14286" y="10878"/>
                    </a:lnTo>
                    <a:lnTo>
                      <a:pt x="16484" y="10878"/>
                    </a:lnTo>
                    <a:lnTo>
                      <a:pt x="17033" y="11445"/>
                    </a:lnTo>
                    <a:lnTo>
                      <a:pt x="18791" y="12295"/>
                    </a:lnTo>
                    <a:lnTo>
                      <a:pt x="18791" y="13201"/>
                    </a:lnTo>
                    <a:lnTo>
                      <a:pt x="19890" y="14051"/>
                    </a:lnTo>
                    <a:lnTo>
                      <a:pt x="16484" y="14618"/>
                    </a:lnTo>
                    <a:lnTo>
                      <a:pt x="12527" y="16431"/>
                    </a:lnTo>
                    <a:lnTo>
                      <a:pt x="13626" y="18470"/>
                    </a:lnTo>
                    <a:lnTo>
                      <a:pt x="10769" y="19943"/>
                    </a:lnTo>
                    <a:lnTo>
                      <a:pt x="9560" y="19943"/>
                    </a:lnTo>
                    <a:lnTo>
                      <a:pt x="8022" y="14618"/>
                    </a:lnTo>
                    <a:lnTo>
                      <a:pt x="4505" y="13768"/>
                    </a:lnTo>
                    <a:lnTo>
                      <a:pt x="3297" y="11728"/>
                    </a:lnTo>
                    <a:lnTo>
                      <a:pt x="1648" y="11445"/>
                    </a:lnTo>
                    <a:lnTo>
                      <a:pt x="0" y="9405"/>
                    </a:lnTo>
                    <a:lnTo>
                      <a:pt x="3297" y="7082"/>
                    </a:lnTo>
                    <a:lnTo>
                      <a:pt x="3297" y="4646"/>
                    </a:lnTo>
                    <a:lnTo>
                      <a:pt x="3297" y="2946"/>
                    </a:lnTo>
                    <a:lnTo>
                      <a:pt x="3297" y="2323"/>
                    </a:lnTo>
                    <a:lnTo>
                      <a:pt x="5055" y="1756"/>
                    </a:lnTo>
                    <a:lnTo>
                      <a:pt x="5055" y="1473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91" name="Ouganda">
                <a:extLst>
                  <a:ext uri="{FF2B5EF4-FFF2-40B4-BE49-F238E27FC236}">
                    <a16:creationId xmlns:a16="http://schemas.microsoft.com/office/drawing/2014/main" id="{BEF77401-B86A-47AF-8BDB-F75431F3C492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560673" y="3619567"/>
                <a:ext cx="404100" cy="444509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0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0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</a:gdLst>
                <a:ahLst/>
                <a:cxnLst>
                  <a:cxn ang="T62">
                    <a:pos x="T0" y="T1"/>
                  </a:cxn>
                  <a:cxn ang="T63">
                    <a:pos x="T2" y="T3"/>
                  </a:cxn>
                  <a:cxn ang="T64">
                    <a:pos x="T4" y="T5"/>
                  </a:cxn>
                  <a:cxn ang="T65">
                    <a:pos x="T6" y="T7"/>
                  </a:cxn>
                  <a:cxn ang="T66">
                    <a:pos x="T8" y="T9"/>
                  </a:cxn>
                  <a:cxn ang="T67">
                    <a:pos x="T10" y="T11"/>
                  </a:cxn>
                  <a:cxn ang="T68">
                    <a:pos x="T12" y="T13"/>
                  </a:cxn>
                  <a:cxn ang="T69">
                    <a:pos x="T14" y="T15"/>
                  </a:cxn>
                  <a:cxn ang="T70">
                    <a:pos x="T16" y="T17"/>
                  </a:cxn>
                  <a:cxn ang="T71">
                    <a:pos x="T18" y="T19"/>
                  </a:cxn>
                  <a:cxn ang="T72">
                    <a:pos x="T20" y="T21"/>
                  </a:cxn>
                  <a:cxn ang="T73">
                    <a:pos x="T22" y="T23"/>
                  </a:cxn>
                  <a:cxn ang="T74">
                    <a:pos x="T24" y="T25"/>
                  </a:cxn>
                  <a:cxn ang="T75">
                    <a:pos x="T26" y="T27"/>
                  </a:cxn>
                  <a:cxn ang="T76">
                    <a:pos x="T28" y="T29"/>
                  </a:cxn>
                  <a:cxn ang="T77">
                    <a:pos x="T30" y="T31"/>
                  </a:cxn>
                  <a:cxn ang="T78">
                    <a:pos x="T32" y="T33"/>
                  </a:cxn>
                  <a:cxn ang="T79">
                    <a:pos x="T34" y="T35"/>
                  </a:cxn>
                  <a:cxn ang="T80">
                    <a:pos x="T36" y="T37"/>
                  </a:cxn>
                  <a:cxn ang="T81">
                    <a:pos x="T38" y="T39"/>
                  </a:cxn>
                  <a:cxn ang="T82">
                    <a:pos x="T40" y="T41"/>
                  </a:cxn>
                  <a:cxn ang="T83">
                    <a:pos x="T42" y="T43"/>
                  </a:cxn>
                  <a:cxn ang="T84">
                    <a:pos x="T44" y="T45"/>
                  </a:cxn>
                  <a:cxn ang="T85">
                    <a:pos x="T46" y="T47"/>
                  </a:cxn>
                  <a:cxn ang="T86">
                    <a:pos x="T48" y="T49"/>
                  </a:cxn>
                  <a:cxn ang="T87">
                    <a:pos x="T50" y="T51"/>
                  </a:cxn>
                  <a:cxn ang="T88">
                    <a:pos x="T52" y="T53"/>
                  </a:cxn>
                  <a:cxn ang="T89">
                    <a:pos x="T54" y="T55"/>
                  </a:cxn>
                  <a:cxn ang="T90">
                    <a:pos x="T56" y="T57"/>
                  </a:cxn>
                  <a:cxn ang="T91">
                    <a:pos x="T58" y="T59"/>
                  </a:cxn>
                  <a:cxn ang="T92">
                    <a:pos x="T60" y="T61"/>
                  </a:cxn>
                </a:cxnLst>
                <a:rect l="0" t="0" r="r" b="b"/>
                <a:pathLst>
                  <a:path w="20000" h="20000">
                    <a:moveTo>
                      <a:pt x="4245" y="1280"/>
                    </a:moveTo>
                    <a:lnTo>
                      <a:pt x="4735" y="800"/>
                    </a:lnTo>
                    <a:lnTo>
                      <a:pt x="7673" y="1280"/>
                    </a:lnTo>
                    <a:lnTo>
                      <a:pt x="8898" y="2080"/>
                    </a:lnTo>
                    <a:lnTo>
                      <a:pt x="9388" y="1280"/>
                    </a:lnTo>
                    <a:lnTo>
                      <a:pt x="11429" y="1280"/>
                    </a:lnTo>
                    <a:lnTo>
                      <a:pt x="14367" y="1280"/>
                    </a:lnTo>
                    <a:lnTo>
                      <a:pt x="16571" y="0"/>
                    </a:lnTo>
                    <a:lnTo>
                      <a:pt x="16571" y="800"/>
                    </a:lnTo>
                    <a:lnTo>
                      <a:pt x="17796" y="1280"/>
                    </a:lnTo>
                    <a:lnTo>
                      <a:pt x="17796" y="2480"/>
                    </a:lnTo>
                    <a:lnTo>
                      <a:pt x="18204" y="4560"/>
                    </a:lnTo>
                    <a:lnTo>
                      <a:pt x="19918" y="7840"/>
                    </a:lnTo>
                    <a:lnTo>
                      <a:pt x="18204" y="9920"/>
                    </a:lnTo>
                    <a:lnTo>
                      <a:pt x="15673" y="14080"/>
                    </a:lnTo>
                    <a:lnTo>
                      <a:pt x="15673" y="18240"/>
                    </a:lnTo>
                    <a:lnTo>
                      <a:pt x="10204" y="18240"/>
                    </a:lnTo>
                    <a:lnTo>
                      <a:pt x="4735" y="18240"/>
                    </a:lnTo>
                    <a:lnTo>
                      <a:pt x="3429" y="18640"/>
                    </a:lnTo>
                    <a:lnTo>
                      <a:pt x="1306" y="19920"/>
                    </a:lnTo>
                    <a:lnTo>
                      <a:pt x="1306" y="19440"/>
                    </a:lnTo>
                    <a:lnTo>
                      <a:pt x="0" y="19440"/>
                    </a:lnTo>
                    <a:lnTo>
                      <a:pt x="490" y="14880"/>
                    </a:lnTo>
                    <a:lnTo>
                      <a:pt x="1306" y="12880"/>
                    </a:lnTo>
                    <a:lnTo>
                      <a:pt x="2531" y="10800"/>
                    </a:lnTo>
                    <a:lnTo>
                      <a:pt x="4735" y="8720"/>
                    </a:lnTo>
                    <a:lnTo>
                      <a:pt x="6041" y="7520"/>
                    </a:lnTo>
                    <a:lnTo>
                      <a:pt x="4735" y="5360"/>
                    </a:lnTo>
                    <a:lnTo>
                      <a:pt x="4735" y="4080"/>
                    </a:lnTo>
                    <a:lnTo>
                      <a:pt x="4735" y="2480"/>
                    </a:lnTo>
                    <a:lnTo>
                      <a:pt x="4245" y="1280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92" name="RDC">
                <a:extLst>
                  <a:ext uri="{FF2B5EF4-FFF2-40B4-BE49-F238E27FC236}">
                    <a16:creationId xmlns:a16="http://schemas.microsoft.com/office/drawing/2014/main" id="{C94C34A0-B86A-4C3E-94ED-45F6DDCD7B7A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279677" y="3514501"/>
                <a:ext cx="1406268" cy="1511330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</a:gdLst>
                <a:ahLst/>
                <a:cxnLst>
                  <a:cxn ang="T106">
                    <a:pos x="T0" y="T1"/>
                  </a:cxn>
                  <a:cxn ang="T107">
                    <a:pos x="T2" y="T3"/>
                  </a:cxn>
                  <a:cxn ang="T108">
                    <a:pos x="T4" y="T5"/>
                  </a:cxn>
                  <a:cxn ang="T109">
                    <a:pos x="T6" y="T7"/>
                  </a:cxn>
                  <a:cxn ang="T110">
                    <a:pos x="T8" y="T9"/>
                  </a:cxn>
                  <a:cxn ang="T111">
                    <a:pos x="T10" y="T11"/>
                  </a:cxn>
                  <a:cxn ang="T112">
                    <a:pos x="T12" y="T13"/>
                  </a:cxn>
                  <a:cxn ang="T113">
                    <a:pos x="T14" y="T15"/>
                  </a:cxn>
                  <a:cxn ang="T114">
                    <a:pos x="T16" y="T17"/>
                  </a:cxn>
                  <a:cxn ang="T115">
                    <a:pos x="T18" y="T19"/>
                  </a:cxn>
                  <a:cxn ang="T116">
                    <a:pos x="T20" y="T21"/>
                  </a:cxn>
                  <a:cxn ang="T117">
                    <a:pos x="T22" y="T23"/>
                  </a:cxn>
                  <a:cxn ang="T118">
                    <a:pos x="T24" y="T25"/>
                  </a:cxn>
                  <a:cxn ang="T119">
                    <a:pos x="T26" y="T27"/>
                  </a:cxn>
                  <a:cxn ang="T120">
                    <a:pos x="T28" y="T29"/>
                  </a:cxn>
                  <a:cxn ang="T121">
                    <a:pos x="T30" y="T31"/>
                  </a:cxn>
                  <a:cxn ang="T122">
                    <a:pos x="T32" y="T33"/>
                  </a:cxn>
                  <a:cxn ang="T123">
                    <a:pos x="T34" y="T35"/>
                  </a:cxn>
                  <a:cxn ang="T124">
                    <a:pos x="T36" y="T37"/>
                  </a:cxn>
                  <a:cxn ang="T125">
                    <a:pos x="T38" y="T39"/>
                  </a:cxn>
                  <a:cxn ang="T126">
                    <a:pos x="T40" y="T41"/>
                  </a:cxn>
                  <a:cxn ang="T127">
                    <a:pos x="T42" y="T43"/>
                  </a:cxn>
                  <a:cxn ang="T128">
                    <a:pos x="T44" y="T45"/>
                  </a:cxn>
                  <a:cxn ang="T129">
                    <a:pos x="T46" y="T47"/>
                  </a:cxn>
                  <a:cxn ang="T130">
                    <a:pos x="T48" y="T49"/>
                  </a:cxn>
                  <a:cxn ang="T131">
                    <a:pos x="T50" y="T51"/>
                  </a:cxn>
                  <a:cxn ang="T132">
                    <a:pos x="T52" y="T53"/>
                  </a:cxn>
                  <a:cxn ang="T133">
                    <a:pos x="T54" y="T55"/>
                  </a:cxn>
                  <a:cxn ang="T134">
                    <a:pos x="T56" y="T57"/>
                  </a:cxn>
                  <a:cxn ang="T135">
                    <a:pos x="T58" y="T59"/>
                  </a:cxn>
                  <a:cxn ang="T136">
                    <a:pos x="T60" y="T61"/>
                  </a:cxn>
                  <a:cxn ang="T137">
                    <a:pos x="T62" y="T63"/>
                  </a:cxn>
                  <a:cxn ang="T138">
                    <a:pos x="T64" y="T65"/>
                  </a:cxn>
                  <a:cxn ang="T139">
                    <a:pos x="T66" y="T67"/>
                  </a:cxn>
                  <a:cxn ang="T140">
                    <a:pos x="T68" y="T69"/>
                  </a:cxn>
                  <a:cxn ang="T141">
                    <a:pos x="T70" y="T71"/>
                  </a:cxn>
                  <a:cxn ang="T142">
                    <a:pos x="T72" y="T73"/>
                  </a:cxn>
                  <a:cxn ang="T143">
                    <a:pos x="T74" y="T75"/>
                  </a:cxn>
                  <a:cxn ang="T144">
                    <a:pos x="T76" y="T77"/>
                  </a:cxn>
                  <a:cxn ang="T145">
                    <a:pos x="T78" y="T79"/>
                  </a:cxn>
                  <a:cxn ang="T146">
                    <a:pos x="T80" y="T81"/>
                  </a:cxn>
                  <a:cxn ang="T147">
                    <a:pos x="T82" y="T83"/>
                  </a:cxn>
                  <a:cxn ang="T148">
                    <a:pos x="T84" y="T85"/>
                  </a:cxn>
                  <a:cxn ang="T149">
                    <a:pos x="T86" y="T87"/>
                  </a:cxn>
                  <a:cxn ang="T150">
                    <a:pos x="T88" y="T89"/>
                  </a:cxn>
                  <a:cxn ang="T151">
                    <a:pos x="T90" y="T91"/>
                  </a:cxn>
                  <a:cxn ang="T152">
                    <a:pos x="T92" y="T93"/>
                  </a:cxn>
                  <a:cxn ang="T153">
                    <a:pos x="T94" y="T95"/>
                  </a:cxn>
                  <a:cxn ang="T154">
                    <a:pos x="T96" y="T97"/>
                  </a:cxn>
                  <a:cxn ang="T155">
                    <a:pos x="T98" y="T99"/>
                  </a:cxn>
                  <a:cxn ang="T156">
                    <a:pos x="T100" y="T101"/>
                  </a:cxn>
                  <a:cxn ang="T157">
                    <a:pos x="T102" y="T103"/>
                  </a:cxn>
                  <a:cxn ang="T158">
                    <a:pos x="T104" y="T105"/>
                  </a:cxn>
                </a:cxnLst>
                <a:rect l="0" t="0" r="r" b="b"/>
                <a:pathLst>
                  <a:path w="20000" h="20000">
                    <a:moveTo>
                      <a:pt x="6565" y="1704"/>
                    </a:moveTo>
                    <a:lnTo>
                      <a:pt x="6565" y="1112"/>
                    </a:lnTo>
                    <a:lnTo>
                      <a:pt x="6565" y="970"/>
                    </a:lnTo>
                    <a:lnTo>
                      <a:pt x="7059" y="615"/>
                    </a:lnTo>
                    <a:lnTo>
                      <a:pt x="7647" y="142"/>
                    </a:lnTo>
                    <a:lnTo>
                      <a:pt x="8376" y="734"/>
                    </a:lnTo>
                    <a:lnTo>
                      <a:pt x="8988" y="970"/>
                    </a:lnTo>
                    <a:lnTo>
                      <a:pt x="9624" y="1112"/>
                    </a:lnTo>
                    <a:lnTo>
                      <a:pt x="10212" y="1112"/>
                    </a:lnTo>
                    <a:lnTo>
                      <a:pt x="10588" y="1349"/>
                    </a:lnTo>
                    <a:lnTo>
                      <a:pt x="10965" y="734"/>
                    </a:lnTo>
                    <a:lnTo>
                      <a:pt x="11200" y="734"/>
                    </a:lnTo>
                    <a:lnTo>
                      <a:pt x="11788" y="734"/>
                    </a:lnTo>
                    <a:lnTo>
                      <a:pt x="12165" y="615"/>
                    </a:lnTo>
                    <a:lnTo>
                      <a:pt x="12776" y="379"/>
                    </a:lnTo>
                    <a:lnTo>
                      <a:pt x="13129" y="379"/>
                    </a:lnTo>
                    <a:lnTo>
                      <a:pt x="13506" y="379"/>
                    </a:lnTo>
                    <a:lnTo>
                      <a:pt x="13765" y="142"/>
                    </a:lnTo>
                    <a:lnTo>
                      <a:pt x="13859" y="0"/>
                    </a:lnTo>
                    <a:lnTo>
                      <a:pt x="14353" y="142"/>
                    </a:lnTo>
                    <a:lnTo>
                      <a:pt x="14729" y="142"/>
                    </a:lnTo>
                    <a:lnTo>
                      <a:pt x="14847" y="379"/>
                    </a:lnTo>
                    <a:lnTo>
                      <a:pt x="15341" y="379"/>
                    </a:lnTo>
                    <a:lnTo>
                      <a:pt x="15459" y="142"/>
                    </a:lnTo>
                    <a:lnTo>
                      <a:pt x="15835" y="142"/>
                    </a:lnTo>
                    <a:lnTo>
                      <a:pt x="16306" y="379"/>
                    </a:lnTo>
                    <a:lnTo>
                      <a:pt x="16306" y="734"/>
                    </a:lnTo>
                    <a:lnTo>
                      <a:pt x="16682" y="970"/>
                    </a:lnTo>
                    <a:lnTo>
                      <a:pt x="17035" y="1112"/>
                    </a:lnTo>
                    <a:lnTo>
                      <a:pt x="17271" y="970"/>
                    </a:lnTo>
                    <a:lnTo>
                      <a:pt x="17412" y="734"/>
                    </a:lnTo>
                    <a:lnTo>
                      <a:pt x="17412" y="970"/>
                    </a:lnTo>
                    <a:lnTo>
                      <a:pt x="18000" y="970"/>
                    </a:lnTo>
                    <a:lnTo>
                      <a:pt x="18000" y="734"/>
                    </a:lnTo>
                    <a:lnTo>
                      <a:pt x="18235" y="734"/>
                    </a:lnTo>
                    <a:lnTo>
                      <a:pt x="18612" y="1112"/>
                    </a:lnTo>
                    <a:lnTo>
                      <a:pt x="19482" y="1704"/>
                    </a:lnTo>
                    <a:lnTo>
                      <a:pt x="19600" y="2083"/>
                    </a:lnTo>
                    <a:lnTo>
                      <a:pt x="19600" y="2556"/>
                    </a:lnTo>
                    <a:lnTo>
                      <a:pt x="19600" y="2935"/>
                    </a:lnTo>
                    <a:lnTo>
                      <a:pt x="19976" y="3550"/>
                    </a:lnTo>
                    <a:lnTo>
                      <a:pt x="19600" y="3929"/>
                    </a:lnTo>
                    <a:lnTo>
                      <a:pt x="18988" y="4544"/>
                    </a:lnTo>
                    <a:lnTo>
                      <a:pt x="18612" y="5136"/>
                    </a:lnTo>
                    <a:lnTo>
                      <a:pt x="18376" y="5751"/>
                    </a:lnTo>
                    <a:lnTo>
                      <a:pt x="18235" y="7101"/>
                    </a:lnTo>
                    <a:lnTo>
                      <a:pt x="18235" y="7219"/>
                    </a:lnTo>
                    <a:lnTo>
                      <a:pt x="17906" y="7456"/>
                    </a:lnTo>
                    <a:lnTo>
                      <a:pt x="17647" y="8071"/>
                    </a:lnTo>
                    <a:lnTo>
                      <a:pt x="17412" y="8331"/>
                    </a:lnTo>
                    <a:lnTo>
                      <a:pt x="17412" y="8450"/>
                    </a:lnTo>
                    <a:lnTo>
                      <a:pt x="17647" y="8805"/>
                    </a:lnTo>
                    <a:lnTo>
                      <a:pt x="17906" y="9041"/>
                    </a:lnTo>
                    <a:lnTo>
                      <a:pt x="17906" y="9325"/>
                    </a:lnTo>
                    <a:lnTo>
                      <a:pt x="17906" y="9680"/>
                    </a:lnTo>
                    <a:lnTo>
                      <a:pt x="18000" y="10296"/>
                    </a:lnTo>
                    <a:lnTo>
                      <a:pt x="18000" y="10414"/>
                    </a:lnTo>
                    <a:lnTo>
                      <a:pt x="18000" y="10888"/>
                    </a:lnTo>
                    <a:lnTo>
                      <a:pt x="18000" y="11408"/>
                    </a:lnTo>
                    <a:lnTo>
                      <a:pt x="18000" y="12237"/>
                    </a:lnTo>
                    <a:lnTo>
                      <a:pt x="18376" y="12852"/>
                    </a:lnTo>
                    <a:lnTo>
                      <a:pt x="18988" y="13491"/>
                    </a:lnTo>
                    <a:lnTo>
                      <a:pt x="19482" y="14462"/>
                    </a:lnTo>
                    <a:lnTo>
                      <a:pt x="17412" y="14556"/>
                    </a:lnTo>
                    <a:lnTo>
                      <a:pt x="17412" y="14840"/>
                    </a:lnTo>
                    <a:lnTo>
                      <a:pt x="17271" y="15432"/>
                    </a:lnTo>
                    <a:lnTo>
                      <a:pt x="16918" y="15811"/>
                    </a:lnTo>
                    <a:lnTo>
                      <a:pt x="17035" y="16047"/>
                    </a:lnTo>
                    <a:lnTo>
                      <a:pt x="17035" y="16781"/>
                    </a:lnTo>
                    <a:lnTo>
                      <a:pt x="16918" y="17160"/>
                    </a:lnTo>
                    <a:lnTo>
                      <a:pt x="16918" y="17633"/>
                    </a:lnTo>
                    <a:lnTo>
                      <a:pt x="16682" y="18130"/>
                    </a:lnTo>
                    <a:lnTo>
                      <a:pt x="16918" y="18367"/>
                    </a:lnTo>
                    <a:lnTo>
                      <a:pt x="17412" y="18722"/>
                    </a:lnTo>
                    <a:lnTo>
                      <a:pt x="17906" y="19006"/>
                    </a:lnTo>
                    <a:lnTo>
                      <a:pt x="17906" y="18722"/>
                    </a:lnTo>
                    <a:lnTo>
                      <a:pt x="18235" y="18722"/>
                    </a:lnTo>
                    <a:lnTo>
                      <a:pt x="18000" y="19976"/>
                    </a:lnTo>
                    <a:lnTo>
                      <a:pt x="18000" y="19716"/>
                    </a:lnTo>
                    <a:lnTo>
                      <a:pt x="17412" y="19976"/>
                    </a:lnTo>
                    <a:lnTo>
                      <a:pt x="17271" y="19598"/>
                    </a:lnTo>
                    <a:lnTo>
                      <a:pt x="16682" y="18722"/>
                    </a:lnTo>
                    <a:lnTo>
                      <a:pt x="16071" y="18722"/>
                    </a:lnTo>
                    <a:lnTo>
                      <a:pt x="15459" y="17988"/>
                    </a:lnTo>
                    <a:lnTo>
                      <a:pt x="15341" y="17988"/>
                    </a:lnTo>
                    <a:lnTo>
                      <a:pt x="15341" y="18367"/>
                    </a:lnTo>
                    <a:lnTo>
                      <a:pt x="14847" y="18367"/>
                    </a:lnTo>
                    <a:lnTo>
                      <a:pt x="14471" y="18367"/>
                    </a:lnTo>
                    <a:lnTo>
                      <a:pt x="13765" y="17988"/>
                    </a:lnTo>
                    <a:lnTo>
                      <a:pt x="13506" y="17396"/>
                    </a:lnTo>
                    <a:lnTo>
                      <a:pt x="12776" y="17988"/>
                    </a:lnTo>
                    <a:lnTo>
                      <a:pt x="12541" y="17396"/>
                    </a:lnTo>
                    <a:lnTo>
                      <a:pt x="12165" y="17160"/>
                    </a:lnTo>
                    <a:lnTo>
                      <a:pt x="12165" y="17396"/>
                    </a:lnTo>
                    <a:lnTo>
                      <a:pt x="11788" y="17160"/>
                    </a:lnTo>
                    <a:lnTo>
                      <a:pt x="11200" y="17396"/>
                    </a:lnTo>
                    <a:lnTo>
                      <a:pt x="10706" y="17396"/>
                    </a:lnTo>
                    <a:lnTo>
                      <a:pt x="10588" y="17633"/>
                    </a:lnTo>
                    <a:lnTo>
                      <a:pt x="10353" y="17396"/>
                    </a:lnTo>
                    <a:lnTo>
                      <a:pt x="10353" y="17018"/>
                    </a:lnTo>
                    <a:lnTo>
                      <a:pt x="10353" y="16166"/>
                    </a:lnTo>
                    <a:lnTo>
                      <a:pt x="10212" y="16047"/>
                    </a:lnTo>
                    <a:lnTo>
                      <a:pt x="9718" y="15574"/>
                    </a:lnTo>
                    <a:lnTo>
                      <a:pt x="10212" y="14840"/>
                    </a:lnTo>
                    <a:lnTo>
                      <a:pt x="9976" y="14201"/>
                    </a:lnTo>
                    <a:lnTo>
                      <a:pt x="9718" y="13491"/>
                    </a:lnTo>
                    <a:lnTo>
                      <a:pt x="8753" y="13491"/>
                    </a:lnTo>
                    <a:lnTo>
                      <a:pt x="8753" y="12852"/>
                    </a:lnTo>
                    <a:lnTo>
                      <a:pt x="8141" y="12970"/>
                    </a:lnTo>
                    <a:lnTo>
                      <a:pt x="7647" y="13231"/>
                    </a:lnTo>
                    <a:lnTo>
                      <a:pt x="7647" y="13586"/>
                    </a:lnTo>
                    <a:lnTo>
                      <a:pt x="7412" y="13586"/>
                    </a:lnTo>
                    <a:lnTo>
                      <a:pt x="7412" y="13964"/>
                    </a:lnTo>
                    <a:lnTo>
                      <a:pt x="6565" y="13964"/>
                    </a:lnTo>
                    <a:lnTo>
                      <a:pt x="6447" y="14201"/>
                    </a:lnTo>
                    <a:lnTo>
                      <a:pt x="5482" y="14201"/>
                    </a:lnTo>
                    <a:lnTo>
                      <a:pt x="4847" y="13231"/>
                    </a:lnTo>
                    <a:lnTo>
                      <a:pt x="4847" y="12970"/>
                    </a:lnTo>
                    <a:lnTo>
                      <a:pt x="4612" y="12615"/>
                    </a:lnTo>
                    <a:lnTo>
                      <a:pt x="4612" y="12379"/>
                    </a:lnTo>
                    <a:lnTo>
                      <a:pt x="4518" y="11882"/>
                    </a:lnTo>
                    <a:lnTo>
                      <a:pt x="3882" y="11882"/>
                    </a:lnTo>
                    <a:lnTo>
                      <a:pt x="1929" y="11882"/>
                    </a:lnTo>
                    <a:lnTo>
                      <a:pt x="1435" y="12000"/>
                    </a:lnTo>
                    <a:lnTo>
                      <a:pt x="1082" y="11882"/>
                    </a:lnTo>
                    <a:lnTo>
                      <a:pt x="729" y="11882"/>
                    </a:lnTo>
                    <a:lnTo>
                      <a:pt x="94" y="11882"/>
                    </a:lnTo>
                    <a:lnTo>
                      <a:pt x="0" y="11645"/>
                    </a:lnTo>
                    <a:lnTo>
                      <a:pt x="376" y="11645"/>
                    </a:lnTo>
                    <a:lnTo>
                      <a:pt x="376" y="11030"/>
                    </a:lnTo>
                    <a:lnTo>
                      <a:pt x="729" y="10651"/>
                    </a:lnTo>
                    <a:lnTo>
                      <a:pt x="729" y="10414"/>
                    </a:lnTo>
                    <a:lnTo>
                      <a:pt x="965" y="10414"/>
                    </a:lnTo>
                    <a:lnTo>
                      <a:pt x="1082" y="10651"/>
                    </a:lnTo>
                    <a:lnTo>
                      <a:pt x="1435" y="10651"/>
                    </a:lnTo>
                    <a:lnTo>
                      <a:pt x="1694" y="10296"/>
                    </a:lnTo>
                    <a:lnTo>
                      <a:pt x="2071" y="10296"/>
                    </a:lnTo>
                    <a:lnTo>
                      <a:pt x="2306" y="10414"/>
                    </a:lnTo>
                    <a:lnTo>
                      <a:pt x="2541" y="10888"/>
                    </a:lnTo>
                    <a:lnTo>
                      <a:pt x="2918" y="10414"/>
                    </a:lnTo>
                    <a:lnTo>
                      <a:pt x="3035" y="10296"/>
                    </a:lnTo>
                    <a:lnTo>
                      <a:pt x="3506" y="10059"/>
                    </a:lnTo>
                    <a:lnTo>
                      <a:pt x="3882" y="9680"/>
                    </a:lnTo>
                    <a:lnTo>
                      <a:pt x="4000" y="9041"/>
                    </a:lnTo>
                    <a:lnTo>
                      <a:pt x="4000" y="8450"/>
                    </a:lnTo>
                    <a:lnTo>
                      <a:pt x="4000" y="7834"/>
                    </a:lnTo>
                    <a:lnTo>
                      <a:pt x="4518" y="7456"/>
                    </a:lnTo>
                    <a:lnTo>
                      <a:pt x="4612" y="7219"/>
                    </a:lnTo>
                    <a:lnTo>
                      <a:pt x="4847" y="6722"/>
                    </a:lnTo>
                    <a:lnTo>
                      <a:pt x="5224" y="6722"/>
                    </a:lnTo>
                    <a:lnTo>
                      <a:pt x="5835" y="6130"/>
                    </a:lnTo>
                    <a:lnTo>
                      <a:pt x="5835" y="5751"/>
                    </a:lnTo>
                    <a:lnTo>
                      <a:pt x="5835" y="5278"/>
                    </a:lnTo>
                    <a:lnTo>
                      <a:pt x="5835" y="4639"/>
                    </a:lnTo>
                    <a:lnTo>
                      <a:pt x="6071" y="4166"/>
                    </a:lnTo>
                    <a:lnTo>
                      <a:pt x="6071" y="3550"/>
                    </a:lnTo>
                    <a:lnTo>
                      <a:pt x="6447" y="2698"/>
                    </a:lnTo>
                    <a:lnTo>
                      <a:pt x="6565" y="2320"/>
                    </a:lnTo>
                    <a:lnTo>
                      <a:pt x="6565" y="1704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93" name="RCA">
                <a:extLst>
                  <a:ext uri="{FF2B5EF4-FFF2-40B4-BE49-F238E27FC236}">
                    <a16:creationId xmlns:a16="http://schemas.microsoft.com/office/drawing/2014/main" id="{D4D74410-9FB0-4ADC-AEE6-D577CD425746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457481" y="3061910"/>
                <a:ext cx="933470" cy="699092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0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0 w 20000"/>
                  <a:gd name="T77" fmla="*/ 2147483647 h 20000"/>
                  <a:gd name="T78" fmla="*/ 2147483647 w 20000"/>
                  <a:gd name="T79" fmla="*/ 2147483647 h 20000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</a:gdLst>
                <a:ahLst/>
                <a:cxnLst>
                  <a:cxn ang="T80">
                    <a:pos x="T0" y="T1"/>
                  </a:cxn>
                  <a:cxn ang="T81">
                    <a:pos x="T2" y="T3"/>
                  </a:cxn>
                  <a:cxn ang="T82">
                    <a:pos x="T4" y="T5"/>
                  </a:cxn>
                  <a:cxn ang="T83">
                    <a:pos x="T6" y="T7"/>
                  </a:cxn>
                  <a:cxn ang="T84">
                    <a:pos x="T8" y="T9"/>
                  </a:cxn>
                  <a:cxn ang="T85">
                    <a:pos x="T10" y="T11"/>
                  </a:cxn>
                  <a:cxn ang="T86">
                    <a:pos x="T12" y="T13"/>
                  </a:cxn>
                  <a:cxn ang="T87">
                    <a:pos x="T14" y="T15"/>
                  </a:cxn>
                  <a:cxn ang="T88">
                    <a:pos x="T16" y="T17"/>
                  </a:cxn>
                  <a:cxn ang="T89">
                    <a:pos x="T18" y="T19"/>
                  </a:cxn>
                  <a:cxn ang="T90">
                    <a:pos x="T20" y="T21"/>
                  </a:cxn>
                  <a:cxn ang="T91">
                    <a:pos x="T22" y="T23"/>
                  </a:cxn>
                  <a:cxn ang="T92">
                    <a:pos x="T24" y="T25"/>
                  </a:cxn>
                  <a:cxn ang="T93">
                    <a:pos x="T26" y="T27"/>
                  </a:cxn>
                  <a:cxn ang="T94">
                    <a:pos x="T28" y="T29"/>
                  </a:cxn>
                  <a:cxn ang="T95">
                    <a:pos x="T30" y="T31"/>
                  </a:cxn>
                  <a:cxn ang="T96">
                    <a:pos x="T32" y="T33"/>
                  </a:cxn>
                  <a:cxn ang="T97">
                    <a:pos x="T34" y="T35"/>
                  </a:cxn>
                  <a:cxn ang="T98">
                    <a:pos x="T36" y="T37"/>
                  </a:cxn>
                  <a:cxn ang="T99">
                    <a:pos x="T38" y="T39"/>
                  </a:cxn>
                  <a:cxn ang="T100">
                    <a:pos x="T40" y="T41"/>
                  </a:cxn>
                  <a:cxn ang="T101">
                    <a:pos x="T42" y="T43"/>
                  </a:cxn>
                  <a:cxn ang="T102">
                    <a:pos x="T44" y="T45"/>
                  </a:cxn>
                  <a:cxn ang="T103">
                    <a:pos x="T46" y="T47"/>
                  </a:cxn>
                  <a:cxn ang="T104">
                    <a:pos x="T48" y="T49"/>
                  </a:cxn>
                  <a:cxn ang="T105">
                    <a:pos x="T50" y="T51"/>
                  </a:cxn>
                  <a:cxn ang="T106">
                    <a:pos x="T52" y="T53"/>
                  </a:cxn>
                  <a:cxn ang="T107">
                    <a:pos x="T54" y="T55"/>
                  </a:cxn>
                  <a:cxn ang="T108">
                    <a:pos x="T56" y="T57"/>
                  </a:cxn>
                  <a:cxn ang="T109">
                    <a:pos x="T58" y="T59"/>
                  </a:cxn>
                  <a:cxn ang="T110">
                    <a:pos x="T60" y="T61"/>
                  </a:cxn>
                  <a:cxn ang="T111">
                    <a:pos x="T62" y="T63"/>
                  </a:cxn>
                  <a:cxn ang="T112">
                    <a:pos x="T64" y="T65"/>
                  </a:cxn>
                  <a:cxn ang="T113">
                    <a:pos x="T66" y="T67"/>
                  </a:cxn>
                  <a:cxn ang="T114">
                    <a:pos x="T68" y="T69"/>
                  </a:cxn>
                  <a:cxn ang="T115">
                    <a:pos x="T70" y="T71"/>
                  </a:cxn>
                  <a:cxn ang="T116">
                    <a:pos x="T72" y="T73"/>
                  </a:cxn>
                  <a:cxn ang="T117">
                    <a:pos x="T74" y="T75"/>
                  </a:cxn>
                  <a:cxn ang="T118">
                    <a:pos x="T76" y="T77"/>
                  </a:cxn>
                  <a:cxn ang="T119">
                    <a:pos x="T78" y="T79"/>
                  </a:cxn>
                </a:cxnLst>
                <a:rect l="0" t="0" r="r" b="b"/>
                <a:pathLst>
                  <a:path w="20000" h="20000">
                    <a:moveTo>
                      <a:pt x="1449" y="8175"/>
                    </a:moveTo>
                    <a:lnTo>
                      <a:pt x="2014" y="7661"/>
                    </a:lnTo>
                    <a:lnTo>
                      <a:pt x="2968" y="6889"/>
                    </a:lnTo>
                    <a:lnTo>
                      <a:pt x="3110" y="7404"/>
                    </a:lnTo>
                    <a:lnTo>
                      <a:pt x="3852" y="6889"/>
                    </a:lnTo>
                    <a:lnTo>
                      <a:pt x="4558" y="6375"/>
                    </a:lnTo>
                    <a:lnTo>
                      <a:pt x="4947" y="6889"/>
                    </a:lnTo>
                    <a:lnTo>
                      <a:pt x="5512" y="6375"/>
                    </a:lnTo>
                    <a:lnTo>
                      <a:pt x="5866" y="6375"/>
                    </a:lnTo>
                    <a:lnTo>
                      <a:pt x="6784" y="6067"/>
                    </a:lnTo>
                    <a:lnTo>
                      <a:pt x="6961" y="5296"/>
                    </a:lnTo>
                    <a:lnTo>
                      <a:pt x="6784" y="4781"/>
                    </a:lnTo>
                    <a:lnTo>
                      <a:pt x="7314" y="4216"/>
                    </a:lnTo>
                    <a:lnTo>
                      <a:pt x="8763" y="3959"/>
                    </a:lnTo>
                    <a:lnTo>
                      <a:pt x="9329" y="3445"/>
                    </a:lnTo>
                    <a:lnTo>
                      <a:pt x="9682" y="3136"/>
                    </a:lnTo>
                    <a:lnTo>
                      <a:pt x="10247" y="2108"/>
                    </a:lnTo>
                    <a:lnTo>
                      <a:pt x="10777" y="1851"/>
                    </a:lnTo>
                    <a:lnTo>
                      <a:pt x="11166" y="514"/>
                    </a:lnTo>
                    <a:lnTo>
                      <a:pt x="12085" y="0"/>
                    </a:lnTo>
                    <a:lnTo>
                      <a:pt x="12650" y="0"/>
                    </a:lnTo>
                    <a:lnTo>
                      <a:pt x="13004" y="514"/>
                    </a:lnTo>
                    <a:lnTo>
                      <a:pt x="13887" y="2108"/>
                    </a:lnTo>
                    <a:lnTo>
                      <a:pt x="14099" y="3445"/>
                    </a:lnTo>
                    <a:lnTo>
                      <a:pt x="13534" y="3959"/>
                    </a:lnTo>
                    <a:lnTo>
                      <a:pt x="13887" y="4216"/>
                    </a:lnTo>
                    <a:lnTo>
                      <a:pt x="13887" y="4781"/>
                    </a:lnTo>
                    <a:lnTo>
                      <a:pt x="14099" y="5296"/>
                    </a:lnTo>
                    <a:lnTo>
                      <a:pt x="15018" y="5296"/>
                    </a:lnTo>
                    <a:lnTo>
                      <a:pt x="15018" y="6067"/>
                    </a:lnTo>
                    <a:lnTo>
                      <a:pt x="15901" y="6067"/>
                    </a:lnTo>
                    <a:lnTo>
                      <a:pt x="16466" y="6889"/>
                    </a:lnTo>
                    <a:lnTo>
                      <a:pt x="16855" y="8792"/>
                    </a:lnTo>
                    <a:lnTo>
                      <a:pt x="17739" y="8792"/>
                    </a:lnTo>
                    <a:lnTo>
                      <a:pt x="17915" y="9563"/>
                    </a:lnTo>
                    <a:lnTo>
                      <a:pt x="18304" y="9563"/>
                    </a:lnTo>
                    <a:lnTo>
                      <a:pt x="18481" y="9820"/>
                    </a:lnTo>
                    <a:lnTo>
                      <a:pt x="18869" y="11105"/>
                    </a:lnTo>
                    <a:lnTo>
                      <a:pt x="19753" y="11928"/>
                    </a:lnTo>
                    <a:lnTo>
                      <a:pt x="19965" y="13316"/>
                    </a:lnTo>
                    <a:lnTo>
                      <a:pt x="19399" y="13316"/>
                    </a:lnTo>
                    <a:lnTo>
                      <a:pt x="19223" y="13830"/>
                    </a:lnTo>
                    <a:lnTo>
                      <a:pt x="18481" y="13830"/>
                    </a:lnTo>
                    <a:lnTo>
                      <a:pt x="18304" y="13316"/>
                    </a:lnTo>
                    <a:lnTo>
                      <a:pt x="17739" y="13316"/>
                    </a:lnTo>
                    <a:lnTo>
                      <a:pt x="16996" y="13008"/>
                    </a:lnTo>
                    <a:lnTo>
                      <a:pt x="16855" y="13316"/>
                    </a:lnTo>
                    <a:lnTo>
                      <a:pt x="16466" y="13830"/>
                    </a:lnTo>
                    <a:lnTo>
                      <a:pt x="15901" y="13830"/>
                    </a:lnTo>
                    <a:lnTo>
                      <a:pt x="15371" y="13830"/>
                    </a:lnTo>
                    <a:lnTo>
                      <a:pt x="14452" y="14344"/>
                    </a:lnTo>
                    <a:lnTo>
                      <a:pt x="13887" y="14602"/>
                    </a:lnTo>
                    <a:lnTo>
                      <a:pt x="13004" y="14602"/>
                    </a:lnTo>
                    <a:lnTo>
                      <a:pt x="12650" y="14602"/>
                    </a:lnTo>
                    <a:lnTo>
                      <a:pt x="12085" y="15938"/>
                    </a:lnTo>
                    <a:lnTo>
                      <a:pt x="11519" y="15424"/>
                    </a:lnTo>
                    <a:lnTo>
                      <a:pt x="10636" y="15424"/>
                    </a:lnTo>
                    <a:lnTo>
                      <a:pt x="9682" y="15116"/>
                    </a:lnTo>
                    <a:lnTo>
                      <a:pt x="8763" y="14602"/>
                    </a:lnTo>
                    <a:lnTo>
                      <a:pt x="7668" y="13316"/>
                    </a:lnTo>
                    <a:lnTo>
                      <a:pt x="6784" y="14344"/>
                    </a:lnTo>
                    <a:lnTo>
                      <a:pt x="6007" y="15116"/>
                    </a:lnTo>
                    <a:lnTo>
                      <a:pt x="6007" y="15424"/>
                    </a:lnTo>
                    <a:lnTo>
                      <a:pt x="6007" y="16710"/>
                    </a:lnTo>
                    <a:lnTo>
                      <a:pt x="5300" y="16710"/>
                    </a:lnTo>
                    <a:lnTo>
                      <a:pt x="4417" y="16710"/>
                    </a:lnTo>
                    <a:lnTo>
                      <a:pt x="3110" y="16710"/>
                    </a:lnTo>
                    <a:lnTo>
                      <a:pt x="2968" y="18560"/>
                    </a:lnTo>
                    <a:lnTo>
                      <a:pt x="2191" y="19949"/>
                    </a:lnTo>
                    <a:lnTo>
                      <a:pt x="2014" y="19383"/>
                    </a:lnTo>
                    <a:lnTo>
                      <a:pt x="2191" y="18046"/>
                    </a:lnTo>
                    <a:lnTo>
                      <a:pt x="2014" y="18046"/>
                    </a:lnTo>
                    <a:lnTo>
                      <a:pt x="742" y="16452"/>
                    </a:lnTo>
                    <a:lnTo>
                      <a:pt x="742" y="15116"/>
                    </a:lnTo>
                    <a:lnTo>
                      <a:pt x="212" y="14602"/>
                    </a:lnTo>
                    <a:lnTo>
                      <a:pt x="212" y="13316"/>
                    </a:lnTo>
                    <a:lnTo>
                      <a:pt x="0" y="13008"/>
                    </a:lnTo>
                    <a:lnTo>
                      <a:pt x="0" y="11105"/>
                    </a:lnTo>
                    <a:lnTo>
                      <a:pt x="212" y="10900"/>
                    </a:lnTo>
                    <a:lnTo>
                      <a:pt x="742" y="8792"/>
                    </a:lnTo>
                    <a:lnTo>
                      <a:pt x="1449" y="8175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94" name="Freeform 172">
                <a:extLst>
                  <a:ext uri="{FF2B5EF4-FFF2-40B4-BE49-F238E27FC236}">
                    <a16:creationId xmlns:a16="http://schemas.microsoft.com/office/drawing/2014/main" id="{72E2B43B-D54E-4A04-8CDA-401EC91E289F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9379123" y="5664307"/>
                <a:ext cx="44452" cy="52534"/>
              </a:xfrm>
              <a:custGeom>
                <a:avLst/>
                <a:gdLst>
                  <a:gd name="T0" fmla="*/ 457 w 20000"/>
                  <a:gd name="T1" fmla="*/ 40921 h 20000"/>
                  <a:gd name="T2" fmla="*/ 0 w 20000"/>
                  <a:gd name="T3" fmla="*/ 33049 h 20000"/>
                  <a:gd name="T4" fmla="*/ 286 w 20000"/>
                  <a:gd name="T5" fmla="*/ 0 h 20000"/>
                  <a:gd name="T6" fmla="*/ 742 w 20000"/>
                  <a:gd name="T7" fmla="*/ 33049 h 20000"/>
                  <a:gd name="T8" fmla="*/ 457 w 20000"/>
                  <a:gd name="T9" fmla="*/ 40921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11852" y="19259"/>
                    </a:moveTo>
                    <a:lnTo>
                      <a:pt x="0" y="15556"/>
                    </a:lnTo>
                    <a:lnTo>
                      <a:pt x="7407" y="0"/>
                    </a:lnTo>
                    <a:lnTo>
                      <a:pt x="19259" y="15556"/>
                    </a:lnTo>
                    <a:lnTo>
                      <a:pt x="11852" y="19259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marL="0" indent="0" algn="l" defTabSz="457200" rtl="0" eaLnBrk="1" latinLnBrk="0" hangingPunct="1"/>
                <a:endParaRPr lang="fr-FR"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395" name="Freeform 173">
                <a:extLst>
                  <a:ext uri="{FF2B5EF4-FFF2-40B4-BE49-F238E27FC236}">
                    <a16:creationId xmlns:a16="http://schemas.microsoft.com/office/drawing/2014/main" id="{5C4F8AA3-2D20-482D-B115-E393B2A3B1F6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50069" y="1223262"/>
                <a:ext cx="48492" cy="16164"/>
              </a:xfrm>
              <a:custGeom>
                <a:avLst/>
                <a:gdLst>
                  <a:gd name="T0" fmla="*/ 3687 w 20000"/>
                  <a:gd name="T1" fmla="*/ 0 h 20000"/>
                  <a:gd name="T2" fmla="*/ 0 w 20000"/>
                  <a:gd name="T3" fmla="*/ 0 h 20000"/>
                  <a:gd name="T4" fmla="*/ 1153 w 20000"/>
                  <a:gd name="T5" fmla="*/ 0 h 20000"/>
                  <a:gd name="T6" fmla="*/ 5988 w 20000"/>
                  <a:gd name="T7" fmla="*/ 0 h 20000"/>
                  <a:gd name="T8" fmla="*/ 3687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11852" y="18182"/>
                    </a:moveTo>
                    <a:lnTo>
                      <a:pt x="0" y="0"/>
                    </a:lnTo>
                    <a:lnTo>
                      <a:pt x="3704" y="0"/>
                    </a:lnTo>
                    <a:lnTo>
                      <a:pt x="19259" y="18182"/>
                    </a:lnTo>
                    <a:lnTo>
                      <a:pt x="11852" y="18182"/>
                    </a:lnTo>
                    <a:close/>
                  </a:path>
                </a:pathLst>
              </a:custGeom>
              <a:solidFill>
                <a:srgbClr val="92D050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396" name="Freeform 174">
                <a:extLst>
                  <a:ext uri="{FF2B5EF4-FFF2-40B4-BE49-F238E27FC236}">
                    <a16:creationId xmlns:a16="http://schemas.microsoft.com/office/drawing/2014/main" id="{5904AD27-9EA8-44A7-82A2-F5D1F1DF9B5A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62193" y="1603115"/>
                <a:ext cx="44450" cy="48492"/>
              </a:xfrm>
              <a:custGeom>
                <a:avLst/>
                <a:gdLst>
                  <a:gd name="T0" fmla="*/ 302 w 20000"/>
                  <a:gd name="T1" fmla="*/ 5988 h 20000"/>
                  <a:gd name="T2" fmla="*/ 0 w 20000"/>
                  <a:gd name="T3" fmla="*/ 1381 h 20000"/>
                  <a:gd name="T4" fmla="*/ 742 w 20000"/>
                  <a:gd name="T5" fmla="*/ 0 h 20000"/>
                  <a:gd name="T6" fmla="*/ 578 w 20000"/>
                  <a:gd name="T7" fmla="*/ 3687 h 20000"/>
                  <a:gd name="T8" fmla="*/ 302 w 20000"/>
                  <a:gd name="T9" fmla="*/ 5988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7857" y="19259"/>
                    </a:moveTo>
                    <a:lnTo>
                      <a:pt x="0" y="4444"/>
                    </a:lnTo>
                    <a:lnTo>
                      <a:pt x="19286" y="0"/>
                    </a:lnTo>
                    <a:lnTo>
                      <a:pt x="15000" y="11852"/>
                    </a:lnTo>
                    <a:lnTo>
                      <a:pt x="7857" y="19259"/>
                    </a:lnTo>
                    <a:close/>
                  </a:path>
                </a:pathLst>
              </a:custGeom>
              <a:solidFill>
                <a:srgbClr val="92D050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397" name="Freeform 175">
                <a:extLst>
                  <a:ext uri="{FF2B5EF4-FFF2-40B4-BE49-F238E27FC236}">
                    <a16:creationId xmlns:a16="http://schemas.microsoft.com/office/drawing/2014/main" id="{3ACC07AF-27BE-4EE0-AA52-D950DAFB9F4A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247053" y="1611197"/>
                <a:ext cx="24246" cy="48492"/>
              </a:xfrm>
              <a:custGeom>
                <a:avLst/>
                <a:gdLst>
                  <a:gd name="T0" fmla="*/ 0 w 20000"/>
                  <a:gd name="T1" fmla="*/ 5988 h 20000"/>
                  <a:gd name="T2" fmla="*/ 0 w 20000"/>
                  <a:gd name="T3" fmla="*/ 4607 h 20000"/>
                  <a:gd name="T4" fmla="*/ 0 w 20000"/>
                  <a:gd name="T5" fmla="*/ 0 h 20000"/>
                  <a:gd name="T6" fmla="*/ 0 w 20000"/>
                  <a:gd name="T7" fmla="*/ 5988 h 20000"/>
                  <a:gd name="T8" fmla="*/ 0 60000 65536"/>
                  <a:gd name="T9" fmla="*/ 0 60000 65536"/>
                  <a:gd name="T10" fmla="*/ 0 60000 65536"/>
                  <a:gd name="T11" fmla="*/ 0 60000 65536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0" t="0" r="r" b="b"/>
                <a:pathLst>
                  <a:path w="20000" h="20000">
                    <a:moveTo>
                      <a:pt x="11765" y="19259"/>
                    </a:moveTo>
                    <a:lnTo>
                      <a:pt x="0" y="14815"/>
                    </a:lnTo>
                    <a:lnTo>
                      <a:pt x="18824" y="0"/>
                    </a:lnTo>
                    <a:lnTo>
                      <a:pt x="11765" y="19259"/>
                    </a:lnTo>
                    <a:close/>
                  </a:path>
                </a:pathLst>
              </a:custGeom>
              <a:solidFill>
                <a:srgbClr val="92D050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398" name="Guinée Equatoriale">
                <a:extLst>
                  <a:ext uri="{FF2B5EF4-FFF2-40B4-BE49-F238E27FC236}">
                    <a16:creationId xmlns:a16="http://schemas.microsoft.com/office/drawing/2014/main" id="{F18E3C66-FE0A-4747-A0E4-85C1D5D4EE1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061463" y="3740797"/>
                <a:ext cx="157598" cy="121230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0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0 h 20000"/>
                  <a:gd name="T20" fmla="*/ 0 60000 65536"/>
                  <a:gd name="T21" fmla="*/ 0 60000 65536"/>
                  <a:gd name="T22" fmla="*/ 0 60000 65536"/>
                  <a:gd name="T23" fmla="*/ 0 60000 65536"/>
                  <a:gd name="T24" fmla="*/ 0 60000 65536"/>
                  <a:gd name="T25" fmla="*/ 0 60000 65536"/>
                  <a:gd name="T26" fmla="*/ 0 60000 65536"/>
                  <a:gd name="T27" fmla="*/ 0 60000 65536"/>
                  <a:gd name="T28" fmla="*/ 0 60000 65536"/>
                  <a:gd name="T29" fmla="*/ 0 60000 65536"/>
                </a:gdLst>
                <a:ahLst/>
                <a:cxnLst>
                  <a:cxn ang="T20">
                    <a:pos x="T0" y="T1"/>
                  </a:cxn>
                  <a:cxn ang="T21">
                    <a:pos x="T2" y="T3"/>
                  </a:cxn>
                  <a:cxn ang="T22">
                    <a:pos x="T4" y="T5"/>
                  </a:cxn>
                  <a:cxn ang="T23">
                    <a:pos x="T6" y="T7"/>
                  </a:cxn>
                  <a:cxn ang="T24">
                    <a:pos x="T8" y="T9"/>
                  </a:cxn>
                  <a:cxn ang="T25">
                    <a:pos x="T10" y="T11"/>
                  </a:cxn>
                  <a:cxn ang="T26">
                    <a:pos x="T12" y="T13"/>
                  </a:cxn>
                  <a:cxn ang="T27">
                    <a:pos x="T14" y="T15"/>
                  </a:cxn>
                  <a:cxn ang="T28">
                    <a:pos x="T16" y="T17"/>
                  </a:cxn>
                  <a:cxn ang="T29">
                    <a:pos x="T18" y="T19"/>
                  </a:cxn>
                </a:cxnLst>
                <a:rect l="0" t="0" r="r" b="b"/>
                <a:pathLst>
                  <a:path w="20000" h="20000">
                    <a:moveTo>
                      <a:pt x="4421" y="0"/>
                    </a:moveTo>
                    <a:lnTo>
                      <a:pt x="7789" y="3188"/>
                    </a:lnTo>
                    <a:lnTo>
                      <a:pt x="19789" y="4638"/>
                    </a:lnTo>
                    <a:lnTo>
                      <a:pt x="19789" y="19710"/>
                    </a:lnTo>
                    <a:lnTo>
                      <a:pt x="14316" y="19710"/>
                    </a:lnTo>
                    <a:lnTo>
                      <a:pt x="8842" y="19710"/>
                    </a:lnTo>
                    <a:lnTo>
                      <a:pt x="2316" y="19710"/>
                    </a:lnTo>
                    <a:lnTo>
                      <a:pt x="0" y="16522"/>
                    </a:lnTo>
                    <a:lnTo>
                      <a:pt x="4421" y="7826"/>
                    </a:lnTo>
                    <a:lnTo>
                      <a:pt x="4421" y="0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399" name="Irak">
                <a:extLst>
                  <a:ext uri="{FF2B5EF4-FFF2-40B4-BE49-F238E27FC236}">
                    <a16:creationId xmlns:a16="http://schemas.microsoft.com/office/drawing/2014/main" id="{DDD50D52-DAB0-42B0-910D-FA112C0667D7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138537" y="794917"/>
                <a:ext cx="703134" cy="743542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w 20000"/>
                  <a:gd name="T75" fmla="*/ 0 h 20000"/>
                  <a:gd name="T76" fmla="*/ 0 w 20000"/>
                  <a:gd name="T77" fmla="*/ 0 h 20000"/>
                  <a:gd name="T78" fmla="*/ 0 w 20000"/>
                  <a:gd name="T79" fmla="*/ 0 h 20000"/>
                  <a:gd name="T80" fmla="*/ 0 w 20000"/>
                  <a:gd name="T81" fmla="*/ 0 h 20000"/>
                  <a:gd name="T82" fmla="*/ 0 w 20000"/>
                  <a:gd name="T83" fmla="*/ 0 h 20000"/>
                  <a:gd name="T84" fmla="*/ 0 w 20000"/>
                  <a:gd name="T85" fmla="*/ 0 h 20000"/>
                  <a:gd name="T86" fmla="*/ 0 w 20000"/>
                  <a:gd name="T87" fmla="*/ 0 h 20000"/>
                  <a:gd name="T88" fmla="*/ 0 w 20000"/>
                  <a:gd name="T89" fmla="*/ 0 h 20000"/>
                  <a:gd name="T90" fmla="*/ 0 w 20000"/>
                  <a:gd name="T91" fmla="*/ 0 h 20000"/>
                  <a:gd name="T92" fmla="*/ 0 w 20000"/>
                  <a:gd name="T93" fmla="*/ 0 h 20000"/>
                  <a:gd name="T94" fmla="*/ 0 w 20000"/>
                  <a:gd name="T95" fmla="*/ 0 h 20000"/>
                  <a:gd name="T96" fmla="*/ 0 w 20000"/>
                  <a:gd name="T97" fmla="*/ 0 h 20000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</a:gdLst>
                <a:ahLst/>
                <a:cxnLst>
                  <a:cxn ang="T98">
                    <a:pos x="T0" y="T1"/>
                  </a:cxn>
                  <a:cxn ang="T99">
                    <a:pos x="T2" y="T3"/>
                  </a:cxn>
                  <a:cxn ang="T100">
                    <a:pos x="T4" y="T5"/>
                  </a:cxn>
                  <a:cxn ang="T101">
                    <a:pos x="T6" y="T7"/>
                  </a:cxn>
                  <a:cxn ang="T102">
                    <a:pos x="T8" y="T9"/>
                  </a:cxn>
                  <a:cxn ang="T103">
                    <a:pos x="T10" y="T11"/>
                  </a:cxn>
                  <a:cxn ang="T104">
                    <a:pos x="T12" y="T13"/>
                  </a:cxn>
                  <a:cxn ang="T105">
                    <a:pos x="T14" y="T15"/>
                  </a:cxn>
                  <a:cxn ang="T106">
                    <a:pos x="T16" y="T17"/>
                  </a:cxn>
                  <a:cxn ang="T107">
                    <a:pos x="T18" y="T19"/>
                  </a:cxn>
                  <a:cxn ang="T108">
                    <a:pos x="T20" y="T21"/>
                  </a:cxn>
                  <a:cxn ang="T109">
                    <a:pos x="T22" y="T23"/>
                  </a:cxn>
                  <a:cxn ang="T110">
                    <a:pos x="T24" y="T25"/>
                  </a:cxn>
                  <a:cxn ang="T111">
                    <a:pos x="T26" y="T27"/>
                  </a:cxn>
                  <a:cxn ang="T112">
                    <a:pos x="T28" y="T29"/>
                  </a:cxn>
                  <a:cxn ang="T113">
                    <a:pos x="T30" y="T31"/>
                  </a:cxn>
                  <a:cxn ang="T114">
                    <a:pos x="T32" y="T33"/>
                  </a:cxn>
                  <a:cxn ang="T115">
                    <a:pos x="T34" y="T35"/>
                  </a:cxn>
                  <a:cxn ang="T116">
                    <a:pos x="T36" y="T37"/>
                  </a:cxn>
                  <a:cxn ang="T117">
                    <a:pos x="T38" y="T39"/>
                  </a:cxn>
                  <a:cxn ang="T118">
                    <a:pos x="T40" y="T41"/>
                  </a:cxn>
                  <a:cxn ang="T119">
                    <a:pos x="T42" y="T43"/>
                  </a:cxn>
                  <a:cxn ang="T120">
                    <a:pos x="T44" y="T45"/>
                  </a:cxn>
                  <a:cxn ang="T121">
                    <a:pos x="T46" y="T47"/>
                  </a:cxn>
                  <a:cxn ang="T122">
                    <a:pos x="T48" y="T49"/>
                  </a:cxn>
                  <a:cxn ang="T123">
                    <a:pos x="T50" y="T51"/>
                  </a:cxn>
                  <a:cxn ang="T124">
                    <a:pos x="T52" y="T53"/>
                  </a:cxn>
                  <a:cxn ang="T125">
                    <a:pos x="T54" y="T55"/>
                  </a:cxn>
                  <a:cxn ang="T126">
                    <a:pos x="T56" y="T57"/>
                  </a:cxn>
                  <a:cxn ang="T127">
                    <a:pos x="T58" y="T59"/>
                  </a:cxn>
                  <a:cxn ang="T128">
                    <a:pos x="T60" y="T61"/>
                  </a:cxn>
                  <a:cxn ang="T129">
                    <a:pos x="T62" y="T63"/>
                  </a:cxn>
                  <a:cxn ang="T130">
                    <a:pos x="T64" y="T65"/>
                  </a:cxn>
                  <a:cxn ang="T131">
                    <a:pos x="T66" y="T67"/>
                  </a:cxn>
                  <a:cxn ang="T132">
                    <a:pos x="T68" y="T69"/>
                  </a:cxn>
                  <a:cxn ang="T133">
                    <a:pos x="T70" y="T71"/>
                  </a:cxn>
                  <a:cxn ang="T134">
                    <a:pos x="T72" y="T73"/>
                  </a:cxn>
                  <a:cxn ang="T135">
                    <a:pos x="T74" y="T75"/>
                  </a:cxn>
                  <a:cxn ang="T136">
                    <a:pos x="T76" y="T77"/>
                  </a:cxn>
                  <a:cxn ang="T137">
                    <a:pos x="T78" y="T79"/>
                  </a:cxn>
                  <a:cxn ang="T138">
                    <a:pos x="T80" y="T81"/>
                  </a:cxn>
                  <a:cxn ang="T139">
                    <a:pos x="T82" y="T83"/>
                  </a:cxn>
                  <a:cxn ang="T140">
                    <a:pos x="T84" y="T85"/>
                  </a:cxn>
                  <a:cxn ang="T141">
                    <a:pos x="T86" y="T87"/>
                  </a:cxn>
                  <a:cxn ang="T142">
                    <a:pos x="T88" y="T89"/>
                  </a:cxn>
                  <a:cxn ang="T143">
                    <a:pos x="T90" y="T91"/>
                  </a:cxn>
                  <a:cxn ang="T144">
                    <a:pos x="T92" y="T93"/>
                  </a:cxn>
                  <a:cxn ang="T145">
                    <a:pos x="T94" y="T95"/>
                  </a:cxn>
                  <a:cxn ang="T146">
                    <a:pos x="T96" y="T97"/>
                  </a:cxn>
                </a:cxnLst>
                <a:rect l="0" t="0" r="r" b="b"/>
                <a:pathLst>
                  <a:path w="20000" h="20000">
                    <a:moveTo>
                      <a:pt x="6338" y="769"/>
                    </a:moveTo>
                    <a:lnTo>
                      <a:pt x="7324" y="0"/>
                    </a:lnTo>
                    <a:lnTo>
                      <a:pt x="8545" y="288"/>
                    </a:lnTo>
                    <a:lnTo>
                      <a:pt x="10469" y="769"/>
                    </a:lnTo>
                    <a:lnTo>
                      <a:pt x="11455" y="769"/>
                    </a:lnTo>
                    <a:lnTo>
                      <a:pt x="11690" y="1490"/>
                    </a:lnTo>
                    <a:lnTo>
                      <a:pt x="12207" y="2260"/>
                    </a:lnTo>
                    <a:lnTo>
                      <a:pt x="12911" y="3462"/>
                    </a:lnTo>
                    <a:lnTo>
                      <a:pt x="13662" y="3462"/>
                    </a:lnTo>
                    <a:lnTo>
                      <a:pt x="14601" y="3462"/>
                    </a:lnTo>
                    <a:lnTo>
                      <a:pt x="14883" y="3990"/>
                    </a:lnTo>
                    <a:lnTo>
                      <a:pt x="14131" y="4231"/>
                    </a:lnTo>
                    <a:lnTo>
                      <a:pt x="14601" y="5481"/>
                    </a:lnTo>
                    <a:lnTo>
                      <a:pt x="13662" y="6010"/>
                    </a:lnTo>
                    <a:lnTo>
                      <a:pt x="13662" y="6779"/>
                    </a:lnTo>
                    <a:lnTo>
                      <a:pt x="13380" y="7260"/>
                    </a:lnTo>
                    <a:lnTo>
                      <a:pt x="13380" y="8462"/>
                    </a:lnTo>
                    <a:lnTo>
                      <a:pt x="14601" y="9471"/>
                    </a:lnTo>
                    <a:lnTo>
                      <a:pt x="14883" y="10433"/>
                    </a:lnTo>
                    <a:lnTo>
                      <a:pt x="16526" y="11490"/>
                    </a:lnTo>
                    <a:lnTo>
                      <a:pt x="17559" y="11971"/>
                    </a:lnTo>
                    <a:lnTo>
                      <a:pt x="18498" y="13750"/>
                    </a:lnTo>
                    <a:lnTo>
                      <a:pt x="18498" y="13942"/>
                    </a:lnTo>
                    <a:lnTo>
                      <a:pt x="18498" y="15192"/>
                    </a:lnTo>
                    <a:lnTo>
                      <a:pt x="19202" y="15721"/>
                    </a:lnTo>
                    <a:lnTo>
                      <a:pt x="19202" y="16683"/>
                    </a:lnTo>
                    <a:lnTo>
                      <a:pt x="19953" y="17933"/>
                    </a:lnTo>
                    <a:lnTo>
                      <a:pt x="19718" y="17933"/>
                    </a:lnTo>
                    <a:lnTo>
                      <a:pt x="18732" y="17933"/>
                    </a:lnTo>
                    <a:lnTo>
                      <a:pt x="17559" y="17933"/>
                    </a:lnTo>
                    <a:lnTo>
                      <a:pt x="17277" y="19183"/>
                    </a:lnTo>
                    <a:lnTo>
                      <a:pt x="16808" y="19952"/>
                    </a:lnTo>
                    <a:lnTo>
                      <a:pt x="12911" y="19952"/>
                    </a:lnTo>
                    <a:lnTo>
                      <a:pt x="10469" y="18942"/>
                    </a:lnTo>
                    <a:lnTo>
                      <a:pt x="10469" y="17163"/>
                    </a:lnTo>
                    <a:lnTo>
                      <a:pt x="9249" y="16683"/>
                    </a:lnTo>
                    <a:lnTo>
                      <a:pt x="9014" y="16442"/>
                    </a:lnTo>
                    <a:lnTo>
                      <a:pt x="7324" y="15721"/>
                    </a:lnTo>
                    <a:lnTo>
                      <a:pt x="3192" y="13173"/>
                    </a:lnTo>
                    <a:lnTo>
                      <a:pt x="1268" y="12692"/>
                    </a:lnTo>
                    <a:lnTo>
                      <a:pt x="0" y="9952"/>
                    </a:lnTo>
                    <a:lnTo>
                      <a:pt x="2723" y="8462"/>
                    </a:lnTo>
                    <a:lnTo>
                      <a:pt x="4131" y="7260"/>
                    </a:lnTo>
                    <a:lnTo>
                      <a:pt x="4648" y="6010"/>
                    </a:lnTo>
                    <a:lnTo>
                      <a:pt x="4648" y="4231"/>
                    </a:lnTo>
                    <a:lnTo>
                      <a:pt x="4648" y="3269"/>
                    </a:lnTo>
                    <a:lnTo>
                      <a:pt x="4648" y="2260"/>
                    </a:lnTo>
                    <a:lnTo>
                      <a:pt x="5869" y="1490"/>
                    </a:lnTo>
                    <a:lnTo>
                      <a:pt x="6338" y="769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00" name="Koweït">
                <a:extLst>
                  <a:ext uri="{FF2B5EF4-FFF2-40B4-BE49-F238E27FC236}">
                    <a16:creationId xmlns:a16="http://schemas.microsoft.com/office/drawing/2014/main" id="{800370AC-5195-4750-98D6-B53969301193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732563" y="1461679"/>
                <a:ext cx="109108" cy="125272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60000 65536"/>
                  <a:gd name="T27" fmla="*/ 0 60000 65536"/>
                  <a:gd name="T28" fmla="*/ 0 60000 65536"/>
                  <a:gd name="T29" fmla="*/ 0 60000 65536"/>
                  <a:gd name="T30" fmla="*/ 0 60000 65536"/>
                  <a:gd name="T31" fmla="*/ 0 60000 65536"/>
                  <a:gd name="T32" fmla="*/ 0 60000 65536"/>
                  <a:gd name="T33" fmla="*/ 0 60000 65536"/>
                  <a:gd name="T34" fmla="*/ 0 60000 65536"/>
                  <a:gd name="T35" fmla="*/ 0 60000 65536"/>
                  <a:gd name="T36" fmla="*/ 0 60000 65536"/>
                  <a:gd name="T37" fmla="*/ 0 60000 65536"/>
                  <a:gd name="T38" fmla="*/ 0 60000 65536"/>
                </a:gdLst>
                <a:ahLst/>
                <a:cxnLst>
                  <a:cxn ang="T26">
                    <a:pos x="T0" y="T1"/>
                  </a:cxn>
                  <a:cxn ang="T27">
                    <a:pos x="T2" y="T3"/>
                  </a:cxn>
                  <a:cxn ang="T28">
                    <a:pos x="T4" y="T5"/>
                  </a:cxn>
                  <a:cxn ang="T29">
                    <a:pos x="T6" y="T7"/>
                  </a:cxn>
                  <a:cxn ang="T30">
                    <a:pos x="T8" y="T9"/>
                  </a:cxn>
                  <a:cxn ang="T31">
                    <a:pos x="T10" y="T11"/>
                  </a:cxn>
                  <a:cxn ang="T32">
                    <a:pos x="T12" y="T13"/>
                  </a:cxn>
                  <a:cxn ang="T33">
                    <a:pos x="T14" y="T15"/>
                  </a:cxn>
                  <a:cxn ang="T34">
                    <a:pos x="T16" y="T17"/>
                  </a:cxn>
                  <a:cxn ang="T35">
                    <a:pos x="T18" y="T19"/>
                  </a:cxn>
                  <a:cxn ang="T36">
                    <a:pos x="T20" y="T21"/>
                  </a:cxn>
                  <a:cxn ang="T37">
                    <a:pos x="T22" y="T23"/>
                  </a:cxn>
                  <a:cxn ang="T38">
                    <a:pos x="T24" y="T25"/>
                  </a:cxn>
                </a:cxnLst>
                <a:rect l="0" t="0" r="r" b="b"/>
                <a:pathLst>
                  <a:path w="20000" h="20000">
                    <a:moveTo>
                      <a:pt x="0" y="12174"/>
                    </a:moveTo>
                    <a:lnTo>
                      <a:pt x="2941" y="7826"/>
                    </a:lnTo>
                    <a:lnTo>
                      <a:pt x="4706" y="0"/>
                    </a:lnTo>
                    <a:lnTo>
                      <a:pt x="12059" y="0"/>
                    </a:lnTo>
                    <a:lnTo>
                      <a:pt x="15000" y="3188"/>
                    </a:lnTo>
                    <a:lnTo>
                      <a:pt x="18235" y="3188"/>
                    </a:lnTo>
                    <a:lnTo>
                      <a:pt x="18235" y="6087"/>
                    </a:lnTo>
                    <a:lnTo>
                      <a:pt x="12059" y="7826"/>
                    </a:lnTo>
                    <a:lnTo>
                      <a:pt x="15000" y="10725"/>
                    </a:lnTo>
                    <a:lnTo>
                      <a:pt x="19706" y="19710"/>
                    </a:lnTo>
                    <a:lnTo>
                      <a:pt x="12059" y="19710"/>
                    </a:lnTo>
                    <a:lnTo>
                      <a:pt x="10588" y="15072"/>
                    </a:lnTo>
                    <a:lnTo>
                      <a:pt x="0" y="12174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01" name="Qatar">
                <a:extLst>
                  <a:ext uri="{FF2B5EF4-FFF2-40B4-BE49-F238E27FC236}">
                    <a16:creationId xmlns:a16="http://schemas.microsoft.com/office/drawing/2014/main" id="{92ED2B7F-D70D-4712-8BFC-2D8BDCED8ED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9043721" y="1817286"/>
                <a:ext cx="52534" cy="133354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60000 65536"/>
                  <a:gd name="T21" fmla="*/ 0 60000 65536"/>
                  <a:gd name="T22" fmla="*/ 0 60000 65536"/>
                  <a:gd name="T23" fmla="*/ 0 60000 65536"/>
                  <a:gd name="T24" fmla="*/ 0 60000 65536"/>
                  <a:gd name="T25" fmla="*/ 0 60000 65536"/>
                  <a:gd name="T26" fmla="*/ 0 60000 65536"/>
                  <a:gd name="T27" fmla="*/ 0 60000 65536"/>
                  <a:gd name="T28" fmla="*/ 0 60000 65536"/>
                  <a:gd name="T29" fmla="*/ 0 60000 65536"/>
                </a:gdLst>
                <a:ahLst/>
                <a:cxnLst>
                  <a:cxn ang="T20">
                    <a:pos x="T0" y="T1"/>
                  </a:cxn>
                  <a:cxn ang="T21">
                    <a:pos x="T2" y="T3"/>
                  </a:cxn>
                  <a:cxn ang="T22">
                    <a:pos x="T4" y="T5"/>
                  </a:cxn>
                  <a:cxn ang="T23">
                    <a:pos x="T6" y="T7"/>
                  </a:cxn>
                  <a:cxn ang="T24">
                    <a:pos x="T8" y="T9"/>
                  </a:cxn>
                  <a:cxn ang="T25">
                    <a:pos x="T10" y="T11"/>
                  </a:cxn>
                  <a:cxn ang="T26">
                    <a:pos x="T12" y="T13"/>
                  </a:cxn>
                  <a:cxn ang="T27">
                    <a:pos x="T14" y="T15"/>
                  </a:cxn>
                  <a:cxn ang="T28">
                    <a:pos x="T16" y="T17"/>
                  </a:cxn>
                  <a:cxn ang="T29">
                    <a:pos x="T18" y="T19"/>
                  </a:cxn>
                </a:cxnLst>
                <a:rect l="0" t="0" r="r" b="b"/>
                <a:pathLst>
                  <a:path w="20000" h="20000">
                    <a:moveTo>
                      <a:pt x="3750" y="17027"/>
                    </a:moveTo>
                    <a:lnTo>
                      <a:pt x="0" y="5405"/>
                    </a:lnTo>
                    <a:lnTo>
                      <a:pt x="3750" y="4324"/>
                    </a:lnTo>
                    <a:lnTo>
                      <a:pt x="9375" y="0"/>
                    </a:lnTo>
                    <a:lnTo>
                      <a:pt x="19375" y="4324"/>
                    </a:lnTo>
                    <a:lnTo>
                      <a:pt x="19375" y="11081"/>
                    </a:lnTo>
                    <a:lnTo>
                      <a:pt x="19375" y="17027"/>
                    </a:lnTo>
                    <a:lnTo>
                      <a:pt x="15625" y="19730"/>
                    </a:lnTo>
                    <a:lnTo>
                      <a:pt x="9375" y="17027"/>
                    </a:lnTo>
                    <a:lnTo>
                      <a:pt x="3750" y="17027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02" name="Oman">
                <a:extLst>
                  <a:ext uri="{FF2B5EF4-FFF2-40B4-BE49-F238E27FC236}">
                    <a16:creationId xmlns:a16="http://schemas.microsoft.com/office/drawing/2014/main" id="{2F4D2831-8D06-4B0C-A6FA-9FBA5D4384AB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9177073" y="1885984"/>
                <a:ext cx="541494" cy="715256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</a:gdLst>
                <a:ahLst/>
                <a:cxnLst>
                  <a:cxn ang="T74">
                    <a:pos x="T0" y="T1"/>
                  </a:cxn>
                  <a:cxn ang="T75">
                    <a:pos x="T2" y="T3"/>
                  </a:cxn>
                  <a:cxn ang="T76">
                    <a:pos x="T4" y="T5"/>
                  </a:cxn>
                  <a:cxn ang="T77">
                    <a:pos x="T6" y="T7"/>
                  </a:cxn>
                  <a:cxn ang="T78">
                    <a:pos x="T8" y="T9"/>
                  </a:cxn>
                  <a:cxn ang="T79">
                    <a:pos x="T10" y="T11"/>
                  </a:cxn>
                  <a:cxn ang="T80">
                    <a:pos x="T12" y="T13"/>
                  </a:cxn>
                  <a:cxn ang="T81">
                    <a:pos x="T14" y="T15"/>
                  </a:cxn>
                  <a:cxn ang="T82">
                    <a:pos x="T16" y="T17"/>
                  </a:cxn>
                  <a:cxn ang="T83">
                    <a:pos x="T18" y="T19"/>
                  </a:cxn>
                  <a:cxn ang="T84">
                    <a:pos x="T20" y="T21"/>
                  </a:cxn>
                  <a:cxn ang="T85">
                    <a:pos x="T22" y="T23"/>
                  </a:cxn>
                  <a:cxn ang="T86">
                    <a:pos x="T24" y="T25"/>
                  </a:cxn>
                  <a:cxn ang="T87">
                    <a:pos x="T26" y="T27"/>
                  </a:cxn>
                  <a:cxn ang="T88">
                    <a:pos x="T28" y="T29"/>
                  </a:cxn>
                  <a:cxn ang="T89">
                    <a:pos x="T30" y="T31"/>
                  </a:cxn>
                  <a:cxn ang="T90">
                    <a:pos x="T32" y="T33"/>
                  </a:cxn>
                  <a:cxn ang="T91">
                    <a:pos x="T34" y="T35"/>
                  </a:cxn>
                  <a:cxn ang="T92">
                    <a:pos x="T36" y="T37"/>
                  </a:cxn>
                  <a:cxn ang="T93">
                    <a:pos x="T38" y="T39"/>
                  </a:cxn>
                  <a:cxn ang="T94">
                    <a:pos x="T40" y="T41"/>
                  </a:cxn>
                  <a:cxn ang="T95">
                    <a:pos x="T42" y="T43"/>
                  </a:cxn>
                  <a:cxn ang="T96">
                    <a:pos x="T44" y="T45"/>
                  </a:cxn>
                  <a:cxn ang="T97">
                    <a:pos x="T46" y="T47"/>
                  </a:cxn>
                  <a:cxn ang="T98">
                    <a:pos x="T48" y="T49"/>
                  </a:cxn>
                  <a:cxn ang="T99">
                    <a:pos x="T50" y="T51"/>
                  </a:cxn>
                  <a:cxn ang="T100">
                    <a:pos x="T52" y="T53"/>
                  </a:cxn>
                  <a:cxn ang="T101">
                    <a:pos x="T54" y="T55"/>
                  </a:cxn>
                  <a:cxn ang="T102">
                    <a:pos x="T56" y="T57"/>
                  </a:cxn>
                  <a:cxn ang="T103">
                    <a:pos x="T58" y="T59"/>
                  </a:cxn>
                  <a:cxn ang="T104">
                    <a:pos x="T60" y="T61"/>
                  </a:cxn>
                  <a:cxn ang="T105">
                    <a:pos x="T62" y="T63"/>
                  </a:cxn>
                  <a:cxn ang="T106">
                    <a:pos x="T64" y="T65"/>
                  </a:cxn>
                  <a:cxn ang="T107">
                    <a:pos x="T66" y="T67"/>
                  </a:cxn>
                  <a:cxn ang="T108">
                    <a:pos x="T68" y="T69"/>
                  </a:cxn>
                  <a:cxn ang="T109">
                    <a:pos x="T70" y="T71"/>
                  </a:cxn>
                  <a:cxn ang="T110">
                    <a:pos x="T72" y="T73"/>
                  </a:cxn>
                </a:cxnLst>
                <a:rect l="0" t="0" r="r" b="b"/>
                <a:pathLst>
                  <a:path w="20000" h="20000">
                    <a:moveTo>
                      <a:pt x="8196" y="6216"/>
                    </a:moveTo>
                    <a:lnTo>
                      <a:pt x="8196" y="4411"/>
                    </a:lnTo>
                    <a:lnTo>
                      <a:pt x="8563" y="3609"/>
                    </a:lnTo>
                    <a:lnTo>
                      <a:pt x="8563" y="2857"/>
                    </a:lnTo>
                    <a:lnTo>
                      <a:pt x="9847" y="2857"/>
                    </a:lnTo>
                    <a:lnTo>
                      <a:pt x="10092" y="2857"/>
                    </a:lnTo>
                    <a:lnTo>
                      <a:pt x="9847" y="2055"/>
                    </a:lnTo>
                    <a:lnTo>
                      <a:pt x="9174" y="2055"/>
                    </a:lnTo>
                    <a:lnTo>
                      <a:pt x="8563" y="301"/>
                    </a:lnTo>
                    <a:lnTo>
                      <a:pt x="9174" y="0"/>
                    </a:lnTo>
                    <a:lnTo>
                      <a:pt x="9847" y="0"/>
                    </a:lnTo>
                    <a:lnTo>
                      <a:pt x="11682" y="2356"/>
                    </a:lnTo>
                    <a:lnTo>
                      <a:pt x="15229" y="3358"/>
                    </a:lnTo>
                    <a:lnTo>
                      <a:pt x="16820" y="3609"/>
                    </a:lnTo>
                    <a:lnTo>
                      <a:pt x="18960" y="5714"/>
                    </a:lnTo>
                    <a:lnTo>
                      <a:pt x="19939" y="6216"/>
                    </a:lnTo>
                    <a:lnTo>
                      <a:pt x="18960" y="8822"/>
                    </a:lnTo>
                    <a:lnTo>
                      <a:pt x="16820" y="11178"/>
                    </a:lnTo>
                    <a:lnTo>
                      <a:pt x="16453" y="11178"/>
                    </a:lnTo>
                    <a:lnTo>
                      <a:pt x="15841" y="10877"/>
                    </a:lnTo>
                    <a:lnTo>
                      <a:pt x="15229" y="11880"/>
                    </a:lnTo>
                    <a:lnTo>
                      <a:pt x="14862" y="13233"/>
                    </a:lnTo>
                    <a:lnTo>
                      <a:pt x="15229" y="14536"/>
                    </a:lnTo>
                    <a:lnTo>
                      <a:pt x="12599" y="15038"/>
                    </a:lnTo>
                    <a:lnTo>
                      <a:pt x="11682" y="15789"/>
                    </a:lnTo>
                    <a:lnTo>
                      <a:pt x="11682" y="16591"/>
                    </a:lnTo>
                    <a:lnTo>
                      <a:pt x="11070" y="17093"/>
                    </a:lnTo>
                    <a:lnTo>
                      <a:pt x="8563" y="17393"/>
                    </a:lnTo>
                    <a:lnTo>
                      <a:pt x="8563" y="18647"/>
                    </a:lnTo>
                    <a:lnTo>
                      <a:pt x="8196" y="19148"/>
                    </a:lnTo>
                    <a:lnTo>
                      <a:pt x="7217" y="19148"/>
                    </a:lnTo>
                    <a:lnTo>
                      <a:pt x="4465" y="19699"/>
                    </a:lnTo>
                    <a:lnTo>
                      <a:pt x="3119" y="19950"/>
                    </a:lnTo>
                    <a:lnTo>
                      <a:pt x="0" y="14536"/>
                    </a:lnTo>
                    <a:lnTo>
                      <a:pt x="8196" y="11880"/>
                    </a:lnTo>
                    <a:lnTo>
                      <a:pt x="9174" y="7519"/>
                    </a:lnTo>
                    <a:lnTo>
                      <a:pt x="8196" y="6216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03" name="Israël">
                <a:extLst>
                  <a:ext uri="{FF2B5EF4-FFF2-40B4-BE49-F238E27FC236}">
                    <a16:creationId xmlns:a16="http://schemas.microsoft.com/office/drawing/2014/main" id="{A41495DE-62EB-4899-A14A-73AA0BD6589C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835461" y="1186892"/>
                <a:ext cx="92944" cy="343485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60000 65536"/>
                  <a:gd name="T45" fmla="*/ 0 60000 65536"/>
                  <a:gd name="T46" fmla="*/ 0 60000 65536"/>
                  <a:gd name="T47" fmla="*/ 0 60000 65536"/>
                  <a:gd name="T48" fmla="*/ 0 60000 65536"/>
                  <a:gd name="T49" fmla="*/ 0 60000 65536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</a:gdLst>
                <a:ahLst/>
                <a:cxnLst>
                  <a:cxn ang="T44">
                    <a:pos x="T0" y="T1"/>
                  </a:cxn>
                  <a:cxn ang="T45">
                    <a:pos x="T2" y="T3"/>
                  </a:cxn>
                  <a:cxn ang="T46">
                    <a:pos x="T4" y="T5"/>
                  </a:cxn>
                  <a:cxn ang="T47">
                    <a:pos x="T6" y="T7"/>
                  </a:cxn>
                  <a:cxn ang="T48">
                    <a:pos x="T8" y="T9"/>
                  </a:cxn>
                  <a:cxn ang="T49">
                    <a:pos x="T10" y="T11"/>
                  </a:cxn>
                  <a:cxn ang="T50">
                    <a:pos x="T12" y="T13"/>
                  </a:cxn>
                  <a:cxn ang="T51">
                    <a:pos x="T14" y="T15"/>
                  </a:cxn>
                  <a:cxn ang="T52">
                    <a:pos x="T16" y="T17"/>
                  </a:cxn>
                  <a:cxn ang="T53">
                    <a:pos x="T18" y="T19"/>
                  </a:cxn>
                  <a:cxn ang="T54">
                    <a:pos x="T20" y="T21"/>
                  </a:cxn>
                  <a:cxn ang="T55">
                    <a:pos x="T22" y="T23"/>
                  </a:cxn>
                  <a:cxn ang="T56">
                    <a:pos x="T24" y="T25"/>
                  </a:cxn>
                  <a:cxn ang="T57">
                    <a:pos x="T26" y="T27"/>
                  </a:cxn>
                  <a:cxn ang="T58">
                    <a:pos x="T28" y="T29"/>
                  </a:cxn>
                  <a:cxn ang="T59">
                    <a:pos x="T30" y="T31"/>
                  </a:cxn>
                  <a:cxn ang="T60">
                    <a:pos x="T32" y="T33"/>
                  </a:cxn>
                  <a:cxn ang="T61">
                    <a:pos x="T34" y="T35"/>
                  </a:cxn>
                  <a:cxn ang="T62">
                    <a:pos x="T36" y="T37"/>
                  </a:cxn>
                  <a:cxn ang="T63">
                    <a:pos x="T38" y="T39"/>
                  </a:cxn>
                  <a:cxn ang="T64">
                    <a:pos x="T40" y="T41"/>
                  </a:cxn>
                  <a:cxn ang="T65">
                    <a:pos x="T42" y="T43"/>
                  </a:cxn>
                </a:cxnLst>
                <a:rect l="0" t="0" r="r" b="b"/>
                <a:pathLst>
                  <a:path w="20000" h="20000">
                    <a:moveTo>
                      <a:pt x="8966" y="622"/>
                    </a:moveTo>
                    <a:lnTo>
                      <a:pt x="14138" y="622"/>
                    </a:lnTo>
                    <a:lnTo>
                      <a:pt x="14138" y="0"/>
                    </a:lnTo>
                    <a:lnTo>
                      <a:pt x="19655" y="0"/>
                    </a:lnTo>
                    <a:lnTo>
                      <a:pt x="19655" y="622"/>
                    </a:lnTo>
                    <a:lnTo>
                      <a:pt x="14138" y="3212"/>
                    </a:lnTo>
                    <a:lnTo>
                      <a:pt x="14138" y="4249"/>
                    </a:lnTo>
                    <a:lnTo>
                      <a:pt x="12759" y="4249"/>
                    </a:lnTo>
                    <a:lnTo>
                      <a:pt x="12759" y="5907"/>
                    </a:lnTo>
                    <a:lnTo>
                      <a:pt x="14138" y="7565"/>
                    </a:lnTo>
                    <a:lnTo>
                      <a:pt x="14138" y="11295"/>
                    </a:lnTo>
                    <a:lnTo>
                      <a:pt x="14138" y="14404"/>
                    </a:lnTo>
                    <a:lnTo>
                      <a:pt x="14138" y="18238"/>
                    </a:lnTo>
                    <a:lnTo>
                      <a:pt x="8966" y="19896"/>
                    </a:lnTo>
                    <a:lnTo>
                      <a:pt x="8966" y="16062"/>
                    </a:lnTo>
                    <a:lnTo>
                      <a:pt x="5517" y="13368"/>
                    </a:lnTo>
                    <a:lnTo>
                      <a:pt x="0" y="11295"/>
                    </a:lnTo>
                    <a:lnTo>
                      <a:pt x="3448" y="9119"/>
                    </a:lnTo>
                    <a:lnTo>
                      <a:pt x="0" y="7565"/>
                    </a:lnTo>
                    <a:lnTo>
                      <a:pt x="3448" y="7047"/>
                    </a:lnTo>
                    <a:lnTo>
                      <a:pt x="5517" y="4249"/>
                    </a:lnTo>
                    <a:lnTo>
                      <a:pt x="8966" y="622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04" name="Jordanie">
                <a:extLst>
                  <a:ext uri="{FF2B5EF4-FFF2-40B4-BE49-F238E27FC236}">
                    <a16:creationId xmlns:a16="http://schemas.microsoft.com/office/drawing/2014/main" id="{D891B593-C0A2-49C0-8426-5FF8DB06C795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875871" y="1166688"/>
                <a:ext cx="315198" cy="371771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</a:gdLst>
                <a:ahLst/>
                <a:cxnLst>
                  <a:cxn ang="T52">
                    <a:pos x="T0" y="T1"/>
                  </a:cxn>
                  <a:cxn ang="T53">
                    <a:pos x="T2" y="T3"/>
                  </a:cxn>
                  <a:cxn ang="T54">
                    <a:pos x="T4" y="T5"/>
                  </a:cxn>
                  <a:cxn ang="T55">
                    <a:pos x="T6" y="T7"/>
                  </a:cxn>
                  <a:cxn ang="T56">
                    <a:pos x="T8" y="T9"/>
                  </a:cxn>
                  <a:cxn ang="T57">
                    <a:pos x="T10" y="T11"/>
                  </a:cxn>
                  <a:cxn ang="T58">
                    <a:pos x="T12" y="T13"/>
                  </a:cxn>
                  <a:cxn ang="T59">
                    <a:pos x="T14" y="T15"/>
                  </a:cxn>
                  <a:cxn ang="T60">
                    <a:pos x="T16" y="T17"/>
                  </a:cxn>
                  <a:cxn ang="T61">
                    <a:pos x="T18" y="T19"/>
                  </a:cxn>
                  <a:cxn ang="T62">
                    <a:pos x="T20" y="T21"/>
                  </a:cxn>
                  <a:cxn ang="T63">
                    <a:pos x="T22" y="T23"/>
                  </a:cxn>
                  <a:cxn ang="T64">
                    <a:pos x="T24" y="T25"/>
                  </a:cxn>
                  <a:cxn ang="T65">
                    <a:pos x="T26" y="T27"/>
                  </a:cxn>
                  <a:cxn ang="T66">
                    <a:pos x="T28" y="T29"/>
                  </a:cxn>
                  <a:cxn ang="T67">
                    <a:pos x="T30" y="T31"/>
                  </a:cxn>
                  <a:cxn ang="T68">
                    <a:pos x="T32" y="T33"/>
                  </a:cxn>
                  <a:cxn ang="T69">
                    <a:pos x="T34" y="T35"/>
                  </a:cxn>
                  <a:cxn ang="T70">
                    <a:pos x="T36" y="T37"/>
                  </a:cxn>
                  <a:cxn ang="T71">
                    <a:pos x="T38" y="T39"/>
                  </a:cxn>
                  <a:cxn ang="T72">
                    <a:pos x="T40" y="T41"/>
                  </a:cxn>
                  <a:cxn ang="T73">
                    <a:pos x="T42" y="T43"/>
                  </a:cxn>
                  <a:cxn ang="T74">
                    <a:pos x="T44" y="T45"/>
                  </a:cxn>
                  <a:cxn ang="T75">
                    <a:pos x="T46" y="T47"/>
                  </a:cxn>
                  <a:cxn ang="T76">
                    <a:pos x="T48" y="T49"/>
                  </a:cxn>
                  <a:cxn ang="T77">
                    <a:pos x="T50" y="T51"/>
                  </a:cxn>
                </a:cxnLst>
                <a:rect l="0" t="0" r="r" b="b"/>
                <a:pathLst>
                  <a:path w="20000" h="20000">
                    <a:moveTo>
                      <a:pt x="1702" y="3942"/>
                    </a:moveTo>
                    <a:lnTo>
                      <a:pt x="4468" y="3942"/>
                    </a:lnTo>
                    <a:lnTo>
                      <a:pt x="5532" y="4904"/>
                    </a:lnTo>
                    <a:lnTo>
                      <a:pt x="6064" y="4904"/>
                    </a:lnTo>
                    <a:lnTo>
                      <a:pt x="8298" y="4904"/>
                    </a:lnTo>
                    <a:lnTo>
                      <a:pt x="12660" y="2981"/>
                    </a:lnTo>
                    <a:lnTo>
                      <a:pt x="17021" y="0"/>
                    </a:lnTo>
                    <a:lnTo>
                      <a:pt x="19894" y="5481"/>
                    </a:lnTo>
                    <a:lnTo>
                      <a:pt x="15957" y="7500"/>
                    </a:lnTo>
                    <a:lnTo>
                      <a:pt x="9894" y="8846"/>
                    </a:lnTo>
                    <a:lnTo>
                      <a:pt x="9894" y="9423"/>
                    </a:lnTo>
                    <a:lnTo>
                      <a:pt x="14362" y="13365"/>
                    </a:lnTo>
                    <a:lnTo>
                      <a:pt x="13298" y="14327"/>
                    </a:lnTo>
                    <a:lnTo>
                      <a:pt x="12660" y="15865"/>
                    </a:lnTo>
                    <a:lnTo>
                      <a:pt x="10532" y="16923"/>
                    </a:lnTo>
                    <a:lnTo>
                      <a:pt x="9894" y="16923"/>
                    </a:lnTo>
                    <a:lnTo>
                      <a:pt x="6064" y="19904"/>
                    </a:lnTo>
                    <a:lnTo>
                      <a:pt x="0" y="19327"/>
                    </a:lnTo>
                    <a:lnTo>
                      <a:pt x="1702" y="17885"/>
                    </a:lnTo>
                    <a:lnTo>
                      <a:pt x="1702" y="14327"/>
                    </a:lnTo>
                    <a:lnTo>
                      <a:pt x="1702" y="11442"/>
                    </a:lnTo>
                    <a:lnTo>
                      <a:pt x="1702" y="7885"/>
                    </a:lnTo>
                    <a:lnTo>
                      <a:pt x="1170" y="6442"/>
                    </a:lnTo>
                    <a:lnTo>
                      <a:pt x="1170" y="4904"/>
                    </a:lnTo>
                    <a:lnTo>
                      <a:pt x="1702" y="4904"/>
                    </a:lnTo>
                    <a:lnTo>
                      <a:pt x="1702" y="3942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05" name="Liban">
                <a:extLst>
                  <a:ext uri="{FF2B5EF4-FFF2-40B4-BE49-F238E27FC236}">
                    <a16:creationId xmlns:a16="http://schemas.microsoft.com/office/drawing/2014/main" id="{01D45A7C-CB9F-4302-B65C-42650915D471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875871" y="1045458"/>
                <a:ext cx="101026" cy="153558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60000 65536"/>
                  <a:gd name="T29" fmla="*/ 0 60000 65536"/>
                  <a:gd name="T30" fmla="*/ 0 60000 65536"/>
                  <a:gd name="T31" fmla="*/ 0 60000 65536"/>
                  <a:gd name="T32" fmla="*/ 0 60000 65536"/>
                  <a:gd name="T33" fmla="*/ 0 60000 65536"/>
                  <a:gd name="T34" fmla="*/ 0 60000 65536"/>
                  <a:gd name="T35" fmla="*/ 0 60000 65536"/>
                  <a:gd name="T36" fmla="*/ 0 60000 65536"/>
                  <a:gd name="T37" fmla="*/ 0 60000 65536"/>
                  <a:gd name="T38" fmla="*/ 0 60000 65536"/>
                  <a:gd name="T39" fmla="*/ 0 60000 65536"/>
                  <a:gd name="T40" fmla="*/ 0 60000 65536"/>
                  <a:gd name="T41" fmla="*/ 0 60000 65536"/>
                </a:gdLst>
                <a:ahLst/>
                <a:cxnLst>
                  <a:cxn ang="T28">
                    <a:pos x="T0" y="T1"/>
                  </a:cxn>
                  <a:cxn ang="T29">
                    <a:pos x="T2" y="T3"/>
                  </a:cxn>
                  <a:cxn ang="T30">
                    <a:pos x="T4" y="T5"/>
                  </a:cxn>
                  <a:cxn ang="T31">
                    <a:pos x="T6" y="T7"/>
                  </a:cxn>
                  <a:cxn ang="T32">
                    <a:pos x="T8" y="T9"/>
                  </a:cxn>
                  <a:cxn ang="T33">
                    <a:pos x="T10" y="T11"/>
                  </a:cxn>
                  <a:cxn ang="T34">
                    <a:pos x="T12" y="T13"/>
                  </a:cxn>
                  <a:cxn ang="T35">
                    <a:pos x="T14" y="T15"/>
                  </a:cxn>
                  <a:cxn ang="T36">
                    <a:pos x="T16" y="T17"/>
                  </a:cxn>
                  <a:cxn ang="T37">
                    <a:pos x="T18" y="T19"/>
                  </a:cxn>
                  <a:cxn ang="T38">
                    <a:pos x="T20" y="T21"/>
                  </a:cxn>
                  <a:cxn ang="T39">
                    <a:pos x="T22" y="T23"/>
                  </a:cxn>
                  <a:cxn ang="T40">
                    <a:pos x="T24" y="T25"/>
                  </a:cxn>
                  <a:cxn ang="T41">
                    <a:pos x="T26" y="T27"/>
                  </a:cxn>
                </a:cxnLst>
                <a:rect l="0" t="0" r="r" b="b"/>
                <a:pathLst>
                  <a:path w="20000" h="20000">
                    <a:moveTo>
                      <a:pt x="9310" y="2381"/>
                    </a:moveTo>
                    <a:lnTo>
                      <a:pt x="19655" y="0"/>
                    </a:lnTo>
                    <a:lnTo>
                      <a:pt x="19655" y="3571"/>
                    </a:lnTo>
                    <a:lnTo>
                      <a:pt x="19655" y="8571"/>
                    </a:lnTo>
                    <a:lnTo>
                      <a:pt x="14483" y="12381"/>
                    </a:lnTo>
                    <a:lnTo>
                      <a:pt x="14483" y="13571"/>
                    </a:lnTo>
                    <a:lnTo>
                      <a:pt x="10690" y="18333"/>
                    </a:lnTo>
                    <a:lnTo>
                      <a:pt x="5517" y="18333"/>
                    </a:lnTo>
                    <a:lnTo>
                      <a:pt x="5517" y="19762"/>
                    </a:lnTo>
                    <a:lnTo>
                      <a:pt x="0" y="19762"/>
                    </a:lnTo>
                    <a:lnTo>
                      <a:pt x="0" y="15952"/>
                    </a:lnTo>
                    <a:lnTo>
                      <a:pt x="3793" y="12381"/>
                    </a:lnTo>
                    <a:lnTo>
                      <a:pt x="5517" y="6190"/>
                    </a:lnTo>
                    <a:lnTo>
                      <a:pt x="9310" y="2381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06" name="Syrie">
                <a:extLst>
                  <a:ext uri="{FF2B5EF4-FFF2-40B4-BE49-F238E27FC236}">
                    <a16:creationId xmlns:a16="http://schemas.microsoft.com/office/drawing/2014/main" id="{85556D4D-0C81-49F6-8307-9E0E78B09A83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904159" y="807039"/>
                <a:ext cx="460674" cy="456633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w 20000"/>
                  <a:gd name="T75" fmla="*/ 0 h 20000"/>
                  <a:gd name="T76" fmla="*/ 0 w 20000"/>
                  <a:gd name="T77" fmla="*/ 0 h 20000"/>
                  <a:gd name="T78" fmla="*/ 0 w 20000"/>
                  <a:gd name="T79" fmla="*/ 0 h 20000"/>
                  <a:gd name="T80" fmla="*/ 0 w 20000"/>
                  <a:gd name="T81" fmla="*/ 0 h 20000"/>
                  <a:gd name="T82" fmla="*/ 0 w 20000"/>
                  <a:gd name="T83" fmla="*/ 0 h 20000"/>
                  <a:gd name="T84" fmla="*/ 0 w 20000"/>
                  <a:gd name="T85" fmla="*/ 0 h 20000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</a:gdLst>
                <a:ahLst/>
                <a:cxnLst>
                  <a:cxn ang="T86">
                    <a:pos x="T0" y="T1"/>
                  </a:cxn>
                  <a:cxn ang="T87">
                    <a:pos x="T2" y="T3"/>
                  </a:cxn>
                  <a:cxn ang="T88">
                    <a:pos x="T4" y="T5"/>
                  </a:cxn>
                  <a:cxn ang="T89">
                    <a:pos x="T6" y="T7"/>
                  </a:cxn>
                  <a:cxn ang="T90">
                    <a:pos x="T8" y="T9"/>
                  </a:cxn>
                  <a:cxn ang="T91">
                    <a:pos x="T10" y="T11"/>
                  </a:cxn>
                  <a:cxn ang="T92">
                    <a:pos x="T12" y="T13"/>
                  </a:cxn>
                  <a:cxn ang="T93">
                    <a:pos x="T14" y="T15"/>
                  </a:cxn>
                  <a:cxn ang="T94">
                    <a:pos x="T16" y="T17"/>
                  </a:cxn>
                  <a:cxn ang="T95">
                    <a:pos x="T18" y="T19"/>
                  </a:cxn>
                  <a:cxn ang="T96">
                    <a:pos x="T20" y="T21"/>
                  </a:cxn>
                  <a:cxn ang="T97">
                    <a:pos x="T22" y="T23"/>
                  </a:cxn>
                  <a:cxn ang="T98">
                    <a:pos x="T24" y="T25"/>
                  </a:cxn>
                  <a:cxn ang="T99">
                    <a:pos x="T26" y="T27"/>
                  </a:cxn>
                  <a:cxn ang="T100">
                    <a:pos x="T28" y="T29"/>
                  </a:cxn>
                  <a:cxn ang="T101">
                    <a:pos x="T30" y="T31"/>
                  </a:cxn>
                  <a:cxn ang="T102">
                    <a:pos x="T32" y="T33"/>
                  </a:cxn>
                  <a:cxn ang="T103">
                    <a:pos x="T34" y="T35"/>
                  </a:cxn>
                  <a:cxn ang="T104">
                    <a:pos x="T36" y="T37"/>
                  </a:cxn>
                  <a:cxn ang="T105">
                    <a:pos x="T38" y="T39"/>
                  </a:cxn>
                  <a:cxn ang="T106">
                    <a:pos x="T40" y="T41"/>
                  </a:cxn>
                  <a:cxn ang="T107">
                    <a:pos x="T42" y="T43"/>
                  </a:cxn>
                  <a:cxn ang="T108">
                    <a:pos x="T44" y="T45"/>
                  </a:cxn>
                  <a:cxn ang="T109">
                    <a:pos x="T46" y="T47"/>
                  </a:cxn>
                  <a:cxn ang="T110">
                    <a:pos x="T48" y="T49"/>
                  </a:cxn>
                  <a:cxn ang="T111">
                    <a:pos x="T50" y="T51"/>
                  </a:cxn>
                  <a:cxn ang="T112">
                    <a:pos x="T52" y="T53"/>
                  </a:cxn>
                  <a:cxn ang="T113">
                    <a:pos x="T54" y="T55"/>
                  </a:cxn>
                  <a:cxn ang="T114">
                    <a:pos x="T56" y="T57"/>
                  </a:cxn>
                  <a:cxn ang="T115">
                    <a:pos x="T58" y="T59"/>
                  </a:cxn>
                  <a:cxn ang="T116">
                    <a:pos x="T60" y="T61"/>
                  </a:cxn>
                  <a:cxn ang="T117">
                    <a:pos x="T62" y="T63"/>
                  </a:cxn>
                  <a:cxn ang="T118">
                    <a:pos x="T64" y="T65"/>
                  </a:cxn>
                  <a:cxn ang="T119">
                    <a:pos x="T66" y="T67"/>
                  </a:cxn>
                  <a:cxn ang="T120">
                    <a:pos x="T68" y="T69"/>
                  </a:cxn>
                  <a:cxn ang="T121">
                    <a:pos x="T70" y="T71"/>
                  </a:cxn>
                  <a:cxn ang="T122">
                    <a:pos x="T72" y="T73"/>
                  </a:cxn>
                  <a:cxn ang="T123">
                    <a:pos x="T74" y="T75"/>
                  </a:cxn>
                  <a:cxn ang="T124">
                    <a:pos x="T76" y="T77"/>
                  </a:cxn>
                  <a:cxn ang="T125">
                    <a:pos x="T78" y="T79"/>
                  </a:cxn>
                  <a:cxn ang="T126">
                    <a:pos x="T80" y="T81"/>
                  </a:cxn>
                  <a:cxn ang="T127">
                    <a:pos x="T82" y="T83"/>
                  </a:cxn>
                  <a:cxn ang="T128">
                    <a:pos x="T84" y="T85"/>
                  </a:cxn>
                </a:cxnLst>
                <a:rect l="0" t="0" r="r" b="b"/>
                <a:pathLst>
                  <a:path w="20000" h="20000">
                    <a:moveTo>
                      <a:pt x="783" y="5276"/>
                    </a:moveTo>
                    <a:lnTo>
                      <a:pt x="1139" y="6063"/>
                    </a:lnTo>
                    <a:lnTo>
                      <a:pt x="2633" y="5276"/>
                    </a:lnTo>
                    <a:lnTo>
                      <a:pt x="2918" y="4882"/>
                    </a:lnTo>
                    <a:lnTo>
                      <a:pt x="2918" y="4016"/>
                    </a:lnTo>
                    <a:lnTo>
                      <a:pt x="2918" y="2047"/>
                    </a:lnTo>
                    <a:lnTo>
                      <a:pt x="3701" y="2047"/>
                    </a:lnTo>
                    <a:lnTo>
                      <a:pt x="4413" y="2835"/>
                    </a:lnTo>
                    <a:lnTo>
                      <a:pt x="5979" y="2835"/>
                    </a:lnTo>
                    <a:lnTo>
                      <a:pt x="7758" y="2047"/>
                    </a:lnTo>
                    <a:lnTo>
                      <a:pt x="10320" y="2835"/>
                    </a:lnTo>
                    <a:lnTo>
                      <a:pt x="12527" y="2835"/>
                    </a:lnTo>
                    <a:lnTo>
                      <a:pt x="15160" y="787"/>
                    </a:lnTo>
                    <a:lnTo>
                      <a:pt x="16584" y="787"/>
                    </a:lnTo>
                    <a:lnTo>
                      <a:pt x="18078" y="787"/>
                    </a:lnTo>
                    <a:lnTo>
                      <a:pt x="19217" y="0"/>
                    </a:lnTo>
                    <a:lnTo>
                      <a:pt x="19929" y="787"/>
                    </a:lnTo>
                    <a:lnTo>
                      <a:pt x="19217" y="2047"/>
                    </a:lnTo>
                    <a:lnTo>
                      <a:pt x="17367" y="3228"/>
                    </a:lnTo>
                    <a:lnTo>
                      <a:pt x="17367" y="4882"/>
                    </a:lnTo>
                    <a:lnTo>
                      <a:pt x="17367" y="6457"/>
                    </a:lnTo>
                    <a:lnTo>
                      <a:pt x="17367" y="9370"/>
                    </a:lnTo>
                    <a:lnTo>
                      <a:pt x="16584" y="11417"/>
                    </a:lnTo>
                    <a:lnTo>
                      <a:pt x="14448" y="13386"/>
                    </a:lnTo>
                    <a:lnTo>
                      <a:pt x="10320" y="15906"/>
                    </a:lnTo>
                    <a:lnTo>
                      <a:pt x="7402" y="18346"/>
                    </a:lnTo>
                    <a:lnTo>
                      <a:pt x="4413" y="19921"/>
                    </a:lnTo>
                    <a:lnTo>
                      <a:pt x="2918" y="19921"/>
                    </a:lnTo>
                    <a:lnTo>
                      <a:pt x="2633" y="19921"/>
                    </a:lnTo>
                    <a:lnTo>
                      <a:pt x="1922" y="19134"/>
                    </a:lnTo>
                    <a:lnTo>
                      <a:pt x="0" y="19134"/>
                    </a:lnTo>
                    <a:lnTo>
                      <a:pt x="1139" y="17087"/>
                    </a:lnTo>
                    <a:lnTo>
                      <a:pt x="1139" y="16693"/>
                    </a:lnTo>
                    <a:lnTo>
                      <a:pt x="1922" y="15118"/>
                    </a:lnTo>
                    <a:lnTo>
                      <a:pt x="1922" y="14646"/>
                    </a:lnTo>
                    <a:lnTo>
                      <a:pt x="2918" y="13386"/>
                    </a:lnTo>
                    <a:lnTo>
                      <a:pt x="2918" y="11732"/>
                    </a:lnTo>
                    <a:lnTo>
                      <a:pt x="2918" y="10630"/>
                    </a:lnTo>
                    <a:lnTo>
                      <a:pt x="783" y="11417"/>
                    </a:lnTo>
                    <a:lnTo>
                      <a:pt x="783" y="9764"/>
                    </a:lnTo>
                    <a:lnTo>
                      <a:pt x="783" y="8504"/>
                    </a:lnTo>
                    <a:lnTo>
                      <a:pt x="0" y="7244"/>
                    </a:lnTo>
                    <a:lnTo>
                      <a:pt x="783" y="5276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07" name="Arabie Saoudite">
                <a:extLst>
                  <a:ext uri="{FF2B5EF4-FFF2-40B4-BE49-F238E27FC236}">
                    <a16:creationId xmlns:a16="http://schemas.microsoft.com/office/drawing/2014/main" id="{4813A314-5FF6-4A68-8CC3-B581346454F5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863749" y="1271754"/>
                <a:ext cx="1563868" cy="1398182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w 20000"/>
                  <a:gd name="T75" fmla="*/ 0 h 20000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</a:gdLst>
                <a:ahLst/>
                <a:cxnLst>
                  <a:cxn ang="T76">
                    <a:pos x="T0" y="T1"/>
                  </a:cxn>
                  <a:cxn ang="T77">
                    <a:pos x="T2" y="T3"/>
                  </a:cxn>
                  <a:cxn ang="T78">
                    <a:pos x="T4" y="T5"/>
                  </a:cxn>
                  <a:cxn ang="T79">
                    <a:pos x="T6" y="T7"/>
                  </a:cxn>
                  <a:cxn ang="T80">
                    <a:pos x="T8" y="T9"/>
                  </a:cxn>
                  <a:cxn ang="T81">
                    <a:pos x="T10" y="T11"/>
                  </a:cxn>
                  <a:cxn ang="T82">
                    <a:pos x="T12" y="T13"/>
                  </a:cxn>
                  <a:cxn ang="T83">
                    <a:pos x="T14" y="T15"/>
                  </a:cxn>
                  <a:cxn ang="T84">
                    <a:pos x="T16" y="T17"/>
                  </a:cxn>
                  <a:cxn ang="T85">
                    <a:pos x="T18" y="T19"/>
                  </a:cxn>
                  <a:cxn ang="T86">
                    <a:pos x="T20" y="T21"/>
                  </a:cxn>
                  <a:cxn ang="T87">
                    <a:pos x="T22" y="T23"/>
                  </a:cxn>
                  <a:cxn ang="T88">
                    <a:pos x="T24" y="T25"/>
                  </a:cxn>
                  <a:cxn ang="T89">
                    <a:pos x="T26" y="T27"/>
                  </a:cxn>
                  <a:cxn ang="T90">
                    <a:pos x="T28" y="T29"/>
                  </a:cxn>
                  <a:cxn ang="T91">
                    <a:pos x="T30" y="T31"/>
                  </a:cxn>
                  <a:cxn ang="T92">
                    <a:pos x="T32" y="T33"/>
                  </a:cxn>
                  <a:cxn ang="T93">
                    <a:pos x="T34" y="T35"/>
                  </a:cxn>
                  <a:cxn ang="T94">
                    <a:pos x="T36" y="T37"/>
                  </a:cxn>
                  <a:cxn ang="T95">
                    <a:pos x="T38" y="T39"/>
                  </a:cxn>
                  <a:cxn ang="T96">
                    <a:pos x="T40" y="T41"/>
                  </a:cxn>
                  <a:cxn ang="T97">
                    <a:pos x="T42" y="T43"/>
                  </a:cxn>
                  <a:cxn ang="T98">
                    <a:pos x="T44" y="T45"/>
                  </a:cxn>
                  <a:cxn ang="T99">
                    <a:pos x="T46" y="T47"/>
                  </a:cxn>
                  <a:cxn ang="T100">
                    <a:pos x="T48" y="T49"/>
                  </a:cxn>
                  <a:cxn ang="T101">
                    <a:pos x="T50" y="T51"/>
                  </a:cxn>
                  <a:cxn ang="T102">
                    <a:pos x="T52" y="T53"/>
                  </a:cxn>
                  <a:cxn ang="T103">
                    <a:pos x="T54" y="T55"/>
                  </a:cxn>
                  <a:cxn ang="T104">
                    <a:pos x="T56" y="T57"/>
                  </a:cxn>
                  <a:cxn ang="T105">
                    <a:pos x="T58" y="T59"/>
                  </a:cxn>
                  <a:cxn ang="T106">
                    <a:pos x="T60" y="T61"/>
                  </a:cxn>
                  <a:cxn ang="T107">
                    <a:pos x="T62" y="T63"/>
                  </a:cxn>
                  <a:cxn ang="T108">
                    <a:pos x="T64" y="T65"/>
                  </a:cxn>
                  <a:cxn ang="T109">
                    <a:pos x="T66" y="T67"/>
                  </a:cxn>
                  <a:cxn ang="T110">
                    <a:pos x="T68" y="T69"/>
                  </a:cxn>
                  <a:cxn ang="T111">
                    <a:pos x="T70" y="T71"/>
                  </a:cxn>
                  <a:cxn ang="T112">
                    <a:pos x="T72" y="T73"/>
                  </a:cxn>
                  <a:cxn ang="T113">
                    <a:pos x="T74" y="T75"/>
                  </a:cxn>
                </a:cxnLst>
                <a:rect l="0" t="0" r="r" b="b"/>
                <a:pathLst>
                  <a:path w="20000" h="20000">
                    <a:moveTo>
                      <a:pt x="211" y="3708"/>
                    </a:moveTo>
                    <a:lnTo>
                      <a:pt x="1412" y="3836"/>
                    </a:lnTo>
                    <a:lnTo>
                      <a:pt x="2192" y="3043"/>
                    </a:lnTo>
                    <a:lnTo>
                      <a:pt x="2297" y="3043"/>
                    </a:lnTo>
                    <a:lnTo>
                      <a:pt x="2719" y="2762"/>
                    </a:lnTo>
                    <a:lnTo>
                      <a:pt x="2845" y="2353"/>
                    </a:lnTo>
                    <a:lnTo>
                      <a:pt x="3056" y="2097"/>
                    </a:lnTo>
                    <a:lnTo>
                      <a:pt x="2192" y="1049"/>
                    </a:lnTo>
                    <a:lnTo>
                      <a:pt x="2192" y="921"/>
                    </a:lnTo>
                    <a:lnTo>
                      <a:pt x="3393" y="537"/>
                    </a:lnTo>
                    <a:lnTo>
                      <a:pt x="4152" y="0"/>
                    </a:lnTo>
                    <a:lnTo>
                      <a:pt x="5037" y="256"/>
                    </a:lnTo>
                    <a:lnTo>
                      <a:pt x="6891" y="1586"/>
                    </a:lnTo>
                    <a:lnTo>
                      <a:pt x="7629" y="1995"/>
                    </a:lnTo>
                    <a:lnTo>
                      <a:pt x="7756" y="2097"/>
                    </a:lnTo>
                    <a:lnTo>
                      <a:pt x="8303" y="2353"/>
                    </a:lnTo>
                    <a:lnTo>
                      <a:pt x="8303" y="3299"/>
                    </a:lnTo>
                    <a:lnTo>
                      <a:pt x="9399" y="3836"/>
                    </a:lnTo>
                    <a:lnTo>
                      <a:pt x="11149" y="3836"/>
                    </a:lnTo>
                    <a:lnTo>
                      <a:pt x="11886" y="4092"/>
                    </a:lnTo>
                    <a:lnTo>
                      <a:pt x="12013" y="4501"/>
                    </a:lnTo>
                    <a:lnTo>
                      <a:pt x="12540" y="4501"/>
                    </a:lnTo>
                    <a:lnTo>
                      <a:pt x="12792" y="5166"/>
                    </a:lnTo>
                    <a:lnTo>
                      <a:pt x="13109" y="5422"/>
                    </a:lnTo>
                    <a:lnTo>
                      <a:pt x="13109" y="5806"/>
                    </a:lnTo>
                    <a:lnTo>
                      <a:pt x="13446" y="5806"/>
                    </a:lnTo>
                    <a:lnTo>
                      <a:pt x="13446" y="6061"/>
                    </a:lnTo>
                    <a:lnTo>
                      <a:pt x="13741" y="6471"/>
                    </a:lnTo>
                    <a:lnTo>
                      <a:pt x="14204" y="6598"/>
                    </a:lnTo>
                    <a:lnTo>
                      <a:pt x="14310" y="7263"/>
                    </a:lnTo>
                    <a:lnTo>
                      <a:pt x="14310" y="7545"/>
                    </a:lnTo>
                    <a:lnTo>
                      <a:pt x="14204" y="7545"/>
                    </a:lnTo>
                    <a:lnTo>
                      <a:pt x="14310" y="7928"/>
                    </a:lnTo>
                    <a:lnTo>
                      <a:pt x="14521" y="8312"/>
                    </a:lnTo>
                    <a:lnTo>
                      <a:pt x="14858" y="8849"/>
                    </a:lnTo>
                    <a:lnTo>
                      <a:pt x="15174" y="9412"/>
                    </a:lnTo>
                    <a:lnTo>
                      <a:pt x="15385" y="9412"/>
                    </a:lnTo>
                    <a:lnTo>
                      <a:pt x="15595" y="9668"/>
                    </a:lnTo>
                    <a:lnTo>
                      <a:pt x="15722" y="10051"/>
                    </a:lnTo>
                    <a:lnTo>
                      <a:pt x="16059" y="10563"/>
                    </a:lnTo>
                    <a:lnTo>
                      <a:pt x="16502" y="11100"/>
                    </a:lnTo>
                    <a:lnTo>
                      <a:pt x="16586" y="11611"/>
                    </a:lnTo>
                    <a:lnTo>
                      <a:pt x="19431" y="12174"/>
                    </a:lnTo>
                    <a:lnTo>
                      <a:pt x="19642" y="12020"/>
                    </a:lnTo>
                    <a:lnTo>
                      <a:pt x="19979" y="12711"/>
                    </a:lnTo>
                    <a:lnTo>
                      <a:pt x="19642" y="14936"/>
                    </a:lnTo>
                    <a:lnTo>
                      <a:pt x="16818" y="16266"/>
                    </a:lnTo>
                    <a:lnTo>
                      <a:pt x="13741" y="17187"/>
                    </a:lnTo>
                    <a:lnTo>
                      <a:pt x="12223" y="19719"/>
                    </a:lnTo>
                    <a:lnTo>
                      <a:pt x="11675" y="19974"/>
                    </a:lnTo>
                    <a:lnTo>
                      <a:pt x="11675" y="19028"/>
                    </a:lnTo>
                    <a:lnTo>
                      <a:pt x="9947" y="17980"/>
                    </a:lnTo>
                    <a:lnTo>
                      <a:pt x="9168" y="18261"/>
                    </a:lnTo>
                    <a:lnTo>
                      <a:pt x="8830" y="18261"/>
                    </a:lnTo>
                    <a:lnTo>
                      <a:pt x="8746" y="18261"/>
                    </a:lnTo>
                    <a:lnTo>
                      <a:pt x="8746" y="19028"/>
                    </a:lnTo>
                    <a:lnTo>
                      <a:pt x="8198" y="19437"/>
                    </a:lnTo>
                    <a:lnTo>
                      <a:pt x="7629" y="18261"/>
                    </a:lnTo>
                    <a:lnTo>
                      <a:pt x="7102" y="17570"/>
                    </a:lnTo>
                    <a:lnTo>
                      <a:pt x="6238" y="15857"/>
                    </a:lnTo>
                    <a:lnTo>
                      <a:pt x="5690" y="14808"/>
                    </a:lnTo>
                    <a:lnTo>
                      <a:pt x="5037" y="14552"/>
                    </a:lnTo>
                    <a:lnTo>
                      <a:pt x="4489" y="13478"/>
                    </a:lnTo>
                    <a:lnTo>
                      <a:pt x="4489" y="12711"/>
                    </a:lnTo>
                    <a:lnTo>
                      <a:pt x="4489" y="12174"/>
                    </a:lnTo>
                    <a:lnTo>
                      <a:pt x="3604" y="10307"/>
                    </a:lnTo>
                    <a:lnTo>
                      <a:pt x="2845" y="9923"/>
                    </a:lnTo>
                    <a:lnTo>
                      <a:pt x="2508" y="9258"/>
                    </a:lnTo>
                    <a:lnTo>
                      <a:pt x="2719" y="9003"/>
                    </a:lnTo>
                    <a:lnTo>
                      <a:pt x="1981" y="7928"/>
                    </a:lnTo>
                    <a:lnTo>
                      <a:pt x="1307" y="6471"/>
                    </a:lnTo>
                    <a:lnTo>
                      <a:pt x="780" y="5422"/>
                    </a:lnTo>
                    <a:lnTo>
                      <a:pt x="443" y="5166"/>
                    </a:lnTo>
                    <a:lnTo>
                      <a:pt x="0" y="5166"/>
                    </a:lnTo>
                    <a:lnTo>
                      <a:pt x="211" y="4348"/>
                    </a:lnTo>
                    <a:lnTo>
                      <a:pt x="211" y="3708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08" name="EAU">
                <a:extLst>
                  <a:ext uri="{FF2B5EF4-FFF2-40B4-BE49-F238E27FC236}">
                    <a16:creationId xmlns:a16="http://schemas.microsoft.com/office/drawing/2014/main" id="{C08B02EF-A486-42C2-93AC-012D0297F64B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9084131" y="1797082"/>
                <a:ext cx="371772" cy="327321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</a:gdLst>
                <a:ahLst/>
                <a:cxnLst>
                  <a:cxn ang="T64">
                    <a:pos x="T0" y="T1"/>
                  </a:cxn>
                  <a:cxn ang="T65">
                    <a:pos x="T2" y="T3"/>
                  </a:cxn>
                  <a:cxn ang="T66">
                    <a:pos x="T4" y="T5"/>
                  </a:cxn>
                  <a:cxn ang="T67">
                    <a:pos x="T6" y="T7"/>
                  </a:cxn>
                  <a:cxn ang="T68">
                    <a:pos x="T8" y="T9"/>
                  </a:cxn>
                  <a:cxn ang="T69">
                    <a:pos x="T10" y="T11"/>
                  </a:cxn>
                  <a:cxn ang="T70">
                    <a:pos x="T12" y="T13"/>
                  </a:cxn>
                  <a:cxn ang="T71">
                    <a:pos x="T14" y="T15"/>
                  </a:cxn>
                  <a:cxn ang="T72">
                    <a:pos x="T16" y="T17"/>
                  </a:cxn>
                  <a:cxn ang="T73">
                    <a:pos x="T18" y="T19"/>
                  </a:cxn>
                  <a:cxn ang="T74">
                    <a:pos x="T20" y="T21"/>
                  </a:cxn>
                  <a:cxn ang="T75">
                    <a:pos x="T22" y="T23"/>
                  </a:cxn>
                  <a:cxn ang="T76">
                    <a:pos x="T24" y="T25"/>
                  </a:cxn>
                  <a:cxn ang="T77">
                    <a:pos x="T26" y="T27"/>
                  </a:cxn>
                  <a:cxn ang="T78">
                    <a:pos x="T28" y="T29"/>
                  </a:cxn>
                  <a:cxn ang="T79">
                    <a:pos x="T30" y="T31"/>
                  </a:cxn>
                  <a:cxn ang="T80">
                    <a:pos x="T32" y="T33"/>
                  </a:cxn>
                  <a:cxn ang="T81">
                    <a:pos x="T34" y="T35"/>
                  </a:cxn>
                  <a:cxn ang="T82">
                    <a:pos x="T36" y="T37"/>
                  </a:cxn>
                  <a:cxn ang="T83">
                    <a:pos x="T38" y="T39"/>
                  </a:cxn>
                  <a:cxn ang="T84">
                    <a:pos x="T40" y="T41"/>
                  </a:cxn>
                  <a:cxn ang="T85">
                    <a:pos x="T42" y="T43"/>
                  </a:cxn>
                  <a:cxn ang="T86">
                    <a:pos x="T44" y="T45"/>
                  </a:cxn>
                  <a:cxn ang="T87">
                    <a:pos x="T46" y="T47"/>
                  </a:cxn>
                  <a:cxn ang="T88">
                    <a:pos x="T48" y="T49"/>
                  </a:cxn>
                  <a:cxn ang="T89">
                    <a:pos x="T50" y="T51"/>
                  </a:cxn>
                  <a:cxn ang="T90">
                    <a:pos x="T52" y="T53"/>
                  </a:cxn>
                  <a:cxn ang="T91">
                    <a:pos x="T54" y="T55"/>
                  </a:cxn>
                  <a:cxn ang="T92">
                    <a:pos x="T56" y="T57"/>
                  </a:cxn>
                  <a:cxn ang="T93">
                    <a:pos x="T58" y="T59"/>
                  </a:cxn>
                  <a:cxn ang="T94">
                    <a:pos x="T60" y="T61"/>
                  </a:cxn>
                  <a:cxn ang="T95">
                    <a:pos x="T62" y="T63"/>
                  </a:cxn>
                </a:cxnLst>
                <a:rect l="0" t="0" r="r" b="b"/>
                <a:pathLst>
                  <a:path w="20000" h="20000">
                    <a:moveTo>
                      <a:pt x="0" y="9121"/>
                    </a:moveTo>
                    <a:lnTo>
                      <a:pt x="536" y="8022"/>
                    </a:lnTo>
                    <a:lnTo>
                      <a:pt x="536" y="10220"/>
                    </a:lnTo>
                    <a:lnTo>
                      <a:pt x="1429" y="10769"/>
                    </a:lnTo>
                    <a:lnTo>
                      <a:pt x="1875" y="11868"/>
                    </a:lnTo>
                    <a:lnTo>
                      <a:pt x="4196" y="11868"/>
                    </a:lnTo>
                    <a:lnTo>
                      <a:pt x="5179" y="10769"/>
                    </a:lnTo>
                    <a:lnTo>
                      <a:pt x="9732" y="10769"/>
                    </a:lnTo>
                    <a:lnTo>
                      <a:pt x="11607" y="10220"/>
                    </a:lnTo>
                    <a:lnTo>
                      <a:pt x="13393" y="8022"/>
                    </a:lnTo>
                    <a:lnTo>
                      <a:pt x="15714" y="4505"/>
                    </a:lnTo>
                    <a:lnTo>
                      <a:pt x="17589" y="1648"/>
                    </a:lnTo>
                    <a:lnTo>
                      <a:pt x="18482" y="0"/>
                    </a:lnTo>
                    <a:lnTo>
                      <a:pt x="19464" y="1099"/>
                    </a:lnTo>
                    <a:lnTo>
                      <a:pt x="19464" y="2857"/>
                    </a:lnTo>
                    <a:lnTo>
                      <a:pt x="19464" y="5604"/>
                    </a:lnTo>
                    <a:lnTo>
                      <a:pt x="18482" y="5604"/>
                    </a:lnTo>
                    <a:lnTo>
                      <a:pt x="17589" y="6264"/>
                    </a:lnTo>
                    <a:lnTo>
                      <a:pt x="18482" y="10220"/>
                    </a:lnTo>
                    <a:lnTo>
                      <a:pt x="19464" y="10220"/>
                    </a:lnTo>
                    <a:lnTo>
                      <a:pt x="19911" y="11868"/>
                    </a:lnTo>
                    <a:lnTo>
                      <a:pt x="19464" y="11868"/>
                    </a:lnTo>
                    <a:lnTo>
                      <a:pt x="17589" y="11868"/>
                    </a:lnTo>
                    <a:lnTo>
                      <a:pt x="17589" y="13626"/>
                    </a:lnTo>
                    <a:lnTo>
                      <a:pt x="17143" y="15385"/>
                    </a:lnTo>
                    <a:lnTo>
                      <a:pt x="17143" y="19231"/>
                    </a:lnTo>
                    <a:lnTo>
                      <a:pt x="16250" y="19890"/>
                    </a:lnTo>
                    <a:lnTo>
                      <a:pt x="4196" y="17582"/>
                    </a:lnTo>
                    <a:lnTo>
                      <a:pt x="3750" y="15385"/>
                    </a:lnTo>
                    <a:lnTo>
                      <a:pt x="1875" y="12967"/>
                    </a:lnTo>
                    <a:lnTo>
                      <a:pt x="536" y="10769"/>
                    </a:lnTo>
                    <a:lnTo>
                      <a:pt x="0" y="9121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09" name="Yemen">
                <a:extLst>
                  <a:ext uri="{FF2B5EF4-FFF2-40B4-BE49-F238E27FC236}">
                    <a16:creationId xmlns:a16="http://schemas.microsoft.com/office/drawing/2014/main" id="{10CFAD3B-5D95-4CF5-B0DB-B650898B2ADD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510309" y="2407270"/>
                <a:ext cx="755668" cy="521289"/>
              </a:xfrm>
              <a:custGeom>
                <a:avLst/>
                <a:gdLst>
                  <a:gd name="T0" fmla="*/ 212 w 185"/>
                  <a:gd name="T1" fmla="*/ 0 h 118"/>
                  <a:gd name="T2" fmla="*/ 233 w 185"/>
                  <a:gd name="T3" fmla="*/ 366 h 118"/>
                  <a:gd name="T4" fmla="*/ 218 w 185"/>
                  <a:gd name="T5" fmla="*/ 423 h 118"/>
                  <a:gd name="T6" fmla="*/ 216 w 185"/>
                  <a:gd name="T7" fmla="*/ 520 h 118"/>
                  <a:gd name="T8" fmla="*/ 216 w 185"/>
                  <a:gd name="T9" fmla="*/ 547 h 118"/>
                  <a:gd name="T10" fmla="*/ 159 w 185"/>
                  <a:gd name="T11" fmla="*/ 683 h 118"/>
                  <a:gd name="T12" fmla="*/ 138 w 185"/>
                  <a:gd name="T13" fmla="*/ 715 h 118"/>
                  <a:gd name="T14" fmla="*/ 130 w 185"/>
                  <a:gd name="T15" fmla="*/ 787 h 118"/>
                  <a:gd name="T16" fmla="*/ 122 w 185"/>
                  <a:gd name="T17" fmla="*/ 787 h 118"/>
                  <a:gd name="T18" fmla="*/ 118 w 185"/>
                  <a:gd name="T19" fmla="*/ 787 h 118"/>
                  <a:gd name="T20" fmla="*/ 101 w 185"/>
                  <a:gd name="T21" fmla="*/ 887 h 118"/>
                  <a:gd name="T22" fmla="*/ 79 w 185"/>
                  <a:gd name="T23" fmla="*/ 910 h 118"/>
                  <a:gd name="T24" fmla="*/ 44 w 185"/>
                  <a:gd name="T25" fmla="*/ 923 h 118"/>
                  <a:gd name="T26" fmla="*/ 44 w 185"/>
                  <a:gd name="T27" fmla="*/ 1002 h 118"/>
                  <a:gd name="T28" fmla="*/ 34 w 185"/>
                  <a:gd name="T29" fmla="*/ 1002 h 118"/>
                  <a:gd name="T30" fmla="*/ 19 w 185"/>
                  <a:gd name="T31" fmla="*/ 1002 h 118"/>
                  <a:gd name="T32" fmla="*/ 13 w 185"/>
                  <a:gd name="T33" fmla="*/ 970 h 118"/>
                  <a:gd name="T34" fmla="*/ 6 w 185"/>
                  <a:gd name="T35" fmla="*/ 679 h 118"/>
                  <a:gd name="T36" fmla="*/ 0 w 185"/>
                  <a:gd name="T37" fmla="*/ 552 h 118"/>
                  <a:gd name="T38" fmla="*/ 2 w 185"/>
                  <a:gd name="T39" fmla="*/ 402 h 118"/>
                  <a:gd name="T40" fmla="*/ 11 w 185"/>
                  <a:gd name="T41" fmla="*/ 387 h 118"/>
                  <a:gd name="T42" fmla="*/ 12 w 185"/>
                  <a:gd name="T43" fmla="*/ 279 h 118"/>
                  <a:gd name="T44" fmla="*/ 21 w 185"/>
                  <a:gd name="T45" fmla="*/ 256 h 118"/>
                  <a:gd name="T46" fmla="*/ 35 w 185"/>
                  <a:gd name="T47" fmla="*/ 234 h 118"/>
                  <a:gd name="T48" fmla="*/ 92 w 185"/>
                  <a:gd name="T49" fmla="*/ 368 h 118"/>
                  <a:gd name="T50" fmla="*/ 89 w 185"/>
                  <a:gd name="T51" fmla="*/ 478 h 118"/>
                  <a:gd name="T52" fmla="*/ 101 w 185"/>
                  <a:gd name="T53" fmla="*/ 462 h 118"/>
                  <a:gd name="T54" fmla="*/ 130 w 185"/>
                  <a:gd name="T55" fmla="*/ 114 h 118"/>
                  <a:gd name="T56" fmla="*/ 212 w 185"/>
                  <a:gd name="T57" fmla="*/ 0 h 118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</a:gdLst>
                <a:ahLst/>
                <a:cxnLst>
                  <a:cxn ang="T58">
                    <a:pos x="T0" y="T1"/>
                  </a:cxn>
                  <a:cxn ang="T59">
                    <a:pos x="T2" y="T3"/>
                  </a:cxn>
                  <a:cxn ang="T60">
                    <a:pos x="T4" y="T5"/>
                  </a:cxn>
                  <a:cxn ang="T61">
                    <a:pos x="T6" y="T7"/>
                  </a:cxn>
                  <a:cxn ang="T62">
                    <a:pos x="T8" y="T9"/>
                  </a:cxn>
                  <a:cxn ang="T63">
                    <a:pos x="T10" y="T11"/>
                  </a:cxn>
                  <a:cxn ang="T64">
                    <a:pos x="T12" y="T13"/>
                  </a:cxn>
                  <a:cxn ang="T65">
                    <a:pos x="T14" y="T15"/>
                  </a:cxn>
                  <a:cxn ang="T66">
                    <a:pos x="T16" y="T17"/>
                  </a:cxn>
                  <a:cxn ang="T67">
                    <a:pos x="T18" y="T19"/>
                  </a:cxn>
                  <a:cxn ang="T68">
                    <a:pos x="T20" y="T21"/>
                  </a:cxn>
                  <a:cxn ang="T69">
                    <a:pos x="T22" y="T23"/>
                  </a:cxn>
                  <a:cxn ang="T70">
                    <a:pos x="T24" y="T25"/>
                  </a:cxn>
                  <a:cxn ang="T71">
                    <a:pos x="T26" y="T27"/>
                  </a:cxn>
                  <a:cxn ang="T72">
                    <a:pos x="T28" y="T29"/>
                  </a:cxn>
                  <a:cxn ang="T73">
                    <a:pos x="T30" y="T31"/>
                  </a:cxn>
                  <a:cxn ang="T74">
                    <a:pos x="T32" y="T33"/>
                  </a:cxn>
                  <a:cxn ang="T75">
                    <a:pos x="T34" y="T35"/>
                  </a:cxn>
                  <a:cxn ang="T76">
                    <a:pos x="T36" y="T37"/>
                  </a:cxn>
                  <a:cxn ang="T77">
                    <a:pos x="T38" y="T39"/>
                  </a:cxn>
                  <a:cxn ang="T78">
                    <a:pos x="T40" y="T41"/>
                  </a:cxn>
                  <a:cxn ang="T79">
                    <a:pos x="T42" y="T43"/>
                  </a:cxn>
                  <a:cxn ang="T80">
                    <a:pos x="T44" y="T45"/>
                  </a:cxn>
                  <a:cxn ang="T81">
                    <a:pos x="T46" y="T47"/>
                  </a:cxn>
                  <a:cxn ang="T82">
                    <a:pos x="T48" y="T49"/>
                  </a:cxn>
                  <a:cxn ang="T83">
                    <a:pos x="T50" y="T51"/>
                  </a:cxn>
                  <a:cxn ang="T84">
                    <a:pos x="T52" y="T53"/>
                  </a:cxn>
                  <a:cxn ang="T85">
                    <a:pos x="T54" y="T55"/>
                  </a:cxn>
                  <a:cxn ang="T86">
                    <a:pos x="T56" y="T57"/>
                  </a:cxn>
                </a:cxnLst>
                <a:rect l="0" t="0" r="r" b="b"/>
                <a:pathLst>
                  <a:path w="185" h="118">
                    <a:moveTo>
                      <a:pt x="164" y="0"/>
                    </a:moveTo>
                    <a:lnTo>
                      <a:pt x="185" y="43"/>
                    </a:lnTo>
                    <a:lnTo>
                      <a:pt x="170" y="49"/>
                    </a:lnTo>
                    <a:lnTo>
                      <a:pt x="168" y="60"/>
                    </a:lnTo>
                    <a:lnTo>
                      <a:pt x="168" y="64"/>
                    </a:lnTo>
                    <a:lnTo>
                      <a:pt x="125" y="80"/>
                    </a:lnTo>
                    <a:lnTo>
                      <a:pt x="114" y="84"/>
                    </a:lnTo>
                    <a:lnTo>
                      <a:pt x="106" y="93"/>
                    </a:lnTo>
                    <a:lnTo>
                      <a:pt x="98" y="93"/>
                    </a:lnTo>
                    <a:lnTo>
                      <a:pt x="94" y="93"/>
                    </a:lnTo>
                    <a:lnTo>
                      <a:pt x="77" y="103"/>
                    </a:lnTo>
                    <a:lnTo>
                      <a:pt x="55" y="107"/>
                    </a:lnTo>
                    <a:lnTo>
                      <a:pt x="44" y="109"/>
                    </a:lnTo>
                    <a:lnTo>
                      <a:pt x="44" y="118"/>
                    </a:lnTo>
                    <a:lnTo>
                      <a:pt x="34" y="118"/>
                    </a:lnTo>
                    <a:lnTo>
                      <a:pt x="19" y="118"/>
                    </a:lnTo>
                    <a:lnTo>
                      <a:pt x="13" y="113"/>
                    </a:lnTo>
                    <a:lnTo>
                      <a:pt x="6" y="79"/>
                    </a:lnTo>
                    <a:lnTo>
                      <a:pt x="0" y="65"/>
                    </a:lnTo>
                    <a:lnTo>
                      <a:pt x="2" y="48"/>
                    </a:lnTo>
                    <a:lnTo>
                      <a:pt x="11" y="45"/>
                    </a:lnTo>
                    <a:lnTo>
                      <a:pt x="12" y="32"/>
                    </a:lnTo>
                    <a:lnTo>
                      <a:pt x="21" y="30"/>
                    </a:lnTo>
                    <a:lnTo>
                      <a:pt x="35" y="27"/>
                    </a:lnTo>
                    <a:lnTo>
                      <a:pt x="68" y="44"/>
                    </a:lnTo>
                    <a:lnTo>
                      <a:pt x="65" y="56"/>
                    </a:lnTo>
                    <a:lnTo>
                      <a:pt x="77" y="54"/>
                    </a:lnTo>
                    <a:lnTo>
                      <a:pt x="106" y="14"/>
                    </a:lnTo>
                    <a:lnTo>
                      <a:pt x="164" y="0"/>
                    </a:lnTo>
                    <a:close/>
                  </a:path>
                </a:pathLst>
              </a:custGeom>
              <a:solidFill>
                <a:srgbClr val="FFE699"/>
              </a:solidFill>
              <a:ln w="3175" cap="flat" cmpd="sng">
                <a:solidFill>
                  <a:srgbClr val="BBAF9B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10" name="Djibouti">
                <a:extLst>
                  <a:ext uri="{FF2B5EF4-FFF2-40B4-BE49-F238E27FC236}">
                    <a16:creationId xmlns:a16="http://schemas.microsoft.com/office/drawing/2014/main" id="{55A67E6D-7850-4D84-9A32-76DBAE7F1478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445722" y="2932599"/>
                <a:ext cx="109108" cy="153558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60000 65536"/>
                  <a:gd name="T31" fmla="*/ 0 60000 65536"/>
                  <a:gd name="T32" fmla="*/ 0 60000 65536"/>
                  <a:gd name="T33" fmla="*/ 0 60000 65536"/>
                  <a:gd name="T34" fmla="*/ 0 60000 65536"/>
                  <a:gd name="T35" fmla="*/ 0 60000 65536"/>
                  <a:gd name="T36" fmla="*/ 0 60000 65536"/>
                  <a:gd name="T37" fmla="*/ 0 60000 65536"/>
                  <a:gd name="T38" fmla="*/ 0 60000 65536"/>
                  <a:gd name="T39" fmla="*/ 0 60000 65536"/>
                  <a:gd name="T40" fmla="*/ 0 60000 65536"/>
                  <a:gd name="T41" fmla="*/ 0 60000 65536"/>
                  <a:gd name="T42" fmla="*/ 0 60000 65536"/>
                  <a:gd name="T43" fmla="*/ 0 60000 65536"/>
                  <a:gd name="T44" fmla="*/ 0 60000 65536"/>
                </a:gdLst>
                <a:ahLst/>
                <a:cxnLst>
                  <a:cxn ang="T30">
                    <a:pos x="T0" y="T1"/>
                  </a:cxn>
                  <a:cxn ang="T31">
                    <a:pos x="T2" y="T3"/>
                  </a:cxn>
                  <a:cxn ang="T32">
                    <a:pos x="T4" y="T5"/>
                  </a:cxn>
                  <a:cxn ang="T33">
                    <a:pos x="T6" y="T7"/>
                  </a:cxn>
                  <a:cxn ang="T34">
                    <a:pos x="T8" y="T9"/>
                  </a:cxn>
                  <a:cxn ang="T35">
                    <a:pos x="T10" y="T11"/>
                  </a:cxn>
                  <a:cxn ang="T36">
                    <a:pos x="T12" y="T13"/>
                  </a:cxn>
                  <a:cxn ang="T37">
                    <a:pos x="T14" y="T15"/>
                  </a:cxn>
                  <a:cxn ang="T38">
                    <a:pos x="T16" y="T17"/>
                  </a:cxn>
                  <a:cxn ang="T39">
                    <a:pos x="T18" y="T19"/>
                  </a:cxn>
                  <a:cxn ang="T40">
                    <a:pos x="T20" y="T21"/>
                  </a:cxn>
                  <a:cxn ang="T41">
                    <a:pos x="T22" y="T23"/>
                  </a:cxn>
                  <a:cxn ang="T42">
                    <a:pos x="T24" y="T25"/>
                  </a:cxn>
                  <a:cxn ang="T43">
                    <a:pos x="T26" y="T27"/>
                  </a:cxn>
                  <a:cxn ang="T44">
                    <a:pos x="T28" y="T29"/>
                  </a:cxn>
                </a:cxnLst>
                <a:rect l="0" t="0" r="r" b="b"/>
                <a:pathLst>
                  <a:path w="20000" h="20000">
                    <a:moveTo>
                      <a:pt x="18235" y="0"/>
                    </a:moveTo>
                    <a:lnTo>
                      <a:pt x="19706" y="7143"/>
                    </a:lnTo>
                    <a:lnTo>
                      <a:pt x="10882" y="10952"/>
                    </a:lnTo>
                    <a:lnTo>
                      <a:pt x="10882" y="13571"/>
                    </a:lnTo>
                    <a:lnTo>
                      <a:pt x="18235" y="10952"/>
                    </a:lnTo>
                    <a:lnTo>
                      <a:pt x="19706" y="13571"/>
                    </a:lnTo>
                    <a:lnTo>
                      <a:pt x="18235" y="15952"/>
                    </a:lnTo>
                    <a:lnTo>
                      <a:pt x="15000" y="19762"/>
                    </a:lnTo>
                    <a:lnTo>
                      <a:pt x="12059" y="17381"/>
                    </a:lnTo>
                    <a:lnTo>
                      <a:pt x="2941" y="17381"/>
                    </a:lnTo>
                    <a:lnTo>
                      <a:pt x="0" y="10952"/>
                    </a:lnTo>
                    <a:lnTo>
                      <a:pt x="4706" y="7143"/>
                    </a:lnTo>
                    <a:lnTo>
                      <a:pt x="7647" y="3571"/>
                    </a:lnTo>
                    <a:lnTo>
                      <a:pt x="12059" y="952"/>
                    </a:lnTo>
                    <a:lnTo>
                      <a:pt x="18235" y="0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11" name="Erythrée">
                <a:extLst>
                  <a:ext uri="{FF2B5EF4-FFF2-40B4-BE49-F238E27FC236}">
                    <a16:creationId xmlns:a16="http://schemas.microsoft.com/office/drawing/2014/main" id="{1922A956-F5C3-4D28-8978-8ACB7CB4ED48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055765" y="2524460"/>
                <a:ext cx="472798" cy="448548"/>
              </a:xfrm>
              <a:custGeom>
                <a:avLst/>
                <a:gdLst>
                  <a:gd name="T0" fmla="*/ 56 w 115"/>
                  <a:gd name="T1" fmla="*/ 0 h 101"/>
                  <a:gd name="T2" fmla="*/ 54 w 115"/>
                  <a:gd name="T3" fmla="*/ 2 h 101"/>
                  <a:gd name="T4" fmla="*/ 26 w 115"/>
                  <a:gd name="T5" fmla="*/ 0 h 101"/>
                  <a:gd name="T6" fmla="*/ 21 w 115"/>
                  <a:gd name="T7" fmla="*/ 62 h 101"/>
                  <a:gd name="T8" fmla="*/ 11 w 115"/>
                  <a:gd name="T9" fmla="*/ 99 h 101"/>
                  <a:gd name="T10" fmla="*/ 5 w 115"/>
                  <a:gd name="T11" fmla="*/ 211 h 101"/>
                  <a:gd name="T12" fmla="*/ 7 w 115"/>
                  <a:gd name="T13" fmla="*/ 288 h 101"/>
                  <a:gd name="T14" fmla="*/ 7 w 115"/>
                  <a:gd name="T15" fmla="*/ 378 h 101"/>
                  <a:gd name="T16" fmla="*/ 2 w 115"/>
                  <a:gd name="T17" fmla="*/ 448 h 101"/>
                  <a:gd name="T18" fmla="*/ 2 w 115"/>
                  <a:gd name="T19" fmla="*/ 558 h 101"/>
                  <a:gd name="T20" fmla="*/ 0 w 115"/>
                  <a:gd name="T21" fmla="*/ 654 h 101"/>
                  <a:gd name="T22" fmla="*/ 18 w 115"/>
                  <a:gd name="T23" fmla="*/ 654 h 101"/>
                  <a:gd name="T24" fmla="*/ 22 w 115"/>
                  <a:gd name="T25" fmla="*/ 666 h 101"/>
                  <a:gd name="T26" fmla="*/ 53 w 115"/>
                  <a:gd name="T27" fmla="*/ 565 h 101"/>
                  <a:gd name="T28" fmla="*/ 62 w 115"/>
                  <a:gd name="T29" fmla="*/ 621 h 101"/>
                  <a:gd name="T30" fmla="*/ 73 w 115"/>
                  <a:gd name="T31" fmla="*/ 651 h 101"/>
                  <a:gd name="T32" fmla="*/ 80 w 115"/>
                  <a:gd name="T33" fmla="*/ 613 h 101"/>
                  <a:gd name="T34" fmla="*/ 82 w 115"/>
                  <a:gd name="T35" fmla="*/ 666 h 101"/>
                  <a:gd name="T36" fmla="*/ 86 w 115"/>
                  <a:gd name="T37" fmla="*/ 666 h 101"/>
                  <a:gd name="T38" fmla="*/ 97 w 115"/>
                  <a:gd name="T39" fmla="*/ 654 h 101"/>
                  <a:gd name="T40" fmla="*/ 109 w 115"/>
                  <a:gd name="T41" fmla="*/ 674 h 101"/>
                  <a:gd name="T42" fmla="*/ 148 w 115"/>
                  <a:gd name="T43" fmla="*/ 972 h 101"/>
                  <a:gd name="T44" fmla="*/ 159 w 115"/>
                  <a:gd name="T45" fmla="*/ 895 h 101"/>
                  <a:gd name="T46" fmla="*/ 172 w 115"/>
                  <a:gd name="T47" fmla="*/ 884 h 101"/>
                  <a:gd name="T48" fmla="*/ 154 w 115"/>
                  <a:gd name="T49" fmla="*/ 750 h 101"/>
                  <a:gd name="T50" fmla="*/ 140 w 115"/>
                  <a:gd name="T51" fmla="*/ 651 h 101"/>
                  <a:gd name="T52" fmla="*/ 127 w 115"/>
                  <a:gd name="T53" fmla="*/ 565 h 101"/>
                  <a:gd name="T54" fmla="*/ 111 w 115"/>
                  <a:gd name="T55" fmla="*/ 539 h 101"/>
                  <a:gd name="T56" fmla="*/ 101 w 115"/>
                  <a:gd name="T57" fmla="*/ 539 h 101"/>
                  <a:gd name="T58" fmla="*/ 85 w 115"/>
                  <a:gd name="T59" fmla="*/ 448 h 101"/>
                  <a:gd name="T60" fmla="*/ 78 w 115"/>
                  <a:gd name="T61" fmla="*/ 408 h 101"/>
                  <a:gd name="T62" fmla="*/ 73 w 115"/>
                  <a:gd name="T63" fmla="*/ 292 h 101"/>
                  <a:gd name="T64" fmla="*/ 68 w 115"/>
                  <a:gd name="T65" fmla="*/ 211 h 101"/>
                  <a:gd name="T66" fmla="*/ 63 w 115"/>
                  <a:gd name="T67" fmla="*/ 90 h 101"/>
                  <a:gd name="T68" fmla="*/ 56 w 115"/>
                  <a:gd name="T69" fmla="*/ 0 h 101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</a:gdLst>
                <a:ahLst/>
                <a:cxnLst>
                  <a:cxn ang="T70">
                    <a:pos x="T0" y="T1"/>
                  </a:cxn>
                  <a:cxn ang="T71">
                    <a:pos x="T2" y="T3"/>
                  </a:cxn>
                  <a:cxn ang="T72">
                    <a:pos x="T4" y="T5"/>
                  </a:cxn>
                  <a:cxn ang="T73">
                    <a:pos x="T6" y="T7"/>
                  </a:cxn>
                  <a:cxn ang="T74">
                    <a:pos x="T8" y="T9"/>
                  </a:cxn>
                  <a:cxn ang="T75">
                    <a:pos x="T10" y="T11"/>
                  </a:cxn>
                  <a:cxn ang="T76">
                    <a:pos x="T12" y="T13"/>
                  </a:cxn>
                  <a:cxn ang="T77">
                    <a:pos x="T14" y="T15"/>
                  </a:cxn>
                  <a:cxn ang="T78">
                    <a:pos x="T16" y="T17"/>
                  </a:cxn>
                  <a:cxn ang="T79">
                    <a:pos x="T18" y="T19"/>
                  </a:cxn>
                  <a:cxn ang="T80">
                    <a:pos x="T20" y="T21"/>
                  </a:cxn>
                  <a:cxn ang="T81">
                    <a:pos x="T22" y="T23"/>
                  </a:cxn>
                  <a:cxn ang="T82">
                    <a:pos x="T24" y="T25"/>
                  </a:cxn>
                  <a:cxn ang="T83">
                    <a:pos x="T26" y="T27"/>
                  </a:cxn>
                  <a:cxn ang="T84">
                    <a:pos x="T28" y="T29"/>
                  </a:cxn>
                  <a:cxn ang="T85">
                    <a:pos x="T30" y="T31"/>
                  </a:cxn>
                  <a:cxn ang="T86">
                    <a:pos x="T32" y="T33"/>
                  </a:cxn>
                  <a:cxn ang="T87">
                    <a:pos x="T34" y="T35"/>
                  </a:cxn>
                  <a:cxn ang="T88">
                    <a:pos x="T36" y="T37"/>
                  </a:cxn>
                  <a:cxn ang="T89">
                    <a:pos x="T38" y="T39"/>
                  </a:cxn>
                  <a:cxn ang="T90">
                    <a:pos x="T40" y="T41"/>
                  </a:cxn>
                  <a:cxn ang="T91">
                    <a:pos x="T42" y="T43"/>
                  </a:cxn>
                  <a:cxn ang="T92">
                    <a:pos x="T44" y="T45"/>
                  </a:cxn>
                  <a:cxn ang="T93">
                    <a:pos x="T46" y="T47"/>
                  </a:cxn>
                  <a:cxn ang="T94">
                    <a:pos x="T48" y="T49"/>
                  </a:cxn>
                  <a:cxn ang="T95">
                    <a:pos x="T50" y="T51"/>
                  </a:cxn>
                  <a:cxn ang="T96">
                    <a:pos x="T52" y="T53"/>
                  </a:cxn>
                  <a:cxn ang="T97">
                    <a:pos x="T54" y="T55"/>
                  </a:cxn>
                  <a:cxn ang="T98">
                    <a:pos x="T56" y="T57"/>
                  </a:cxn>
                  <a:cxn ang="T99">
                    <a:pos x="T58" y="T59"/>
                  </a:cxn>
                  <a:cxn ang="T100">
                    <a:pos x="T60" y="T61"/>
                  </a:cxn>
                  <a:cxn ang="T101">
                    <a:pos x="T62" y="T63"/>
                  </a:cxn>
                  <a:cxn ang="T102">
                    <a:pos x="T64" y="T65"/>
                  </a:cxn>
                  <a:cxn ang="T103">
                    <a:pos x="T66" y="T67"/>
                  </a:cxn>
                  <a:cxn ang="T104">
                    <a:pos x="T68" y="T69"/>
                  </a:cxn>
                </a:cxnLst>
                <a:rect l="0" t="0" r="r" b="b"/>
                <a:pathLst>
                  <a:path w="115" h="101">
                    <a:moveTo>
                      <a:pt x="32" y="0"/>
                    </a:moveTo>
                    <a:lnTo>
                      <a:pt x="30" y="2"/>
                    </a:lnTo>
                    <a:lnTo>
                      <a:pt x="26" y="0"/>
                    </a:lnTo>
                    <a:lnTo>
                      <a:pt x="21" y="6"/>
                    </a:lnTo>
                    <a:lnTo>
                      <a:pt x="11" y="11"/>
                    </a:lnTo>
                    <a:lnTo>
                      <a:pt x="5" y="22"/>
                    </a:lnTo>
                    <a:lnTo>
                      <a:pt x="7" y="30"/>
                    </a:lnTo>
                    <a:lnTo>
                      <a:pt x="7" y="39"/>
                    </a:lnTo>
                    <a:lnTo>
                      <a:pt x="2" y="46"/>
                    </a:lnTo>
                    <a:lnTo>
                      <a:pt x="2" y="58"/>
                    </a:lnTo>
                    <a:lnTo>
                      <a:pt x="0" y="68"/>
                    </a:lnTo>
                    <a:lnTo>
                      <a:pt x="18" y="68"/>
                    </a:lnTo>
                    <a:lnTo>
                      <a:pt x="22" y="69"/>
                    </a:lnTo>
                    <a:lnTo>
                      <a:pt x="29" y="59"/>
                    </a:lnTo>
                    <a:lnTo>
                      <a:pt x="38" y="65"/>
                    </a:lnTo>
                    <a:lnTo>
                      <a:pt x="49" y="66"/>
                    </a:lnTo>
                    <a:lnTo>
                      <a:pt x="56" y="64"/>
                    </a:lnTo>
                    <a:lnTo>
                      <a:pt x="58" y="69"/>
                    </a:lnTo>
                    <a:lnTo>
                      <a:pt x="62" y="69"/>
                    </a:lnTo>
                    <a:lnTo>
                      <a:pt x="68" y="68"/>
                    </a:lnTo>
                    <a:lnTo>
                      <a:pt x="74" y="70"/>
                    </a:lnTo>
                    <a:lnTo>
                      <a:pt x="99" y="101"/>
                    </a:lnTo>
                    <a:lnTo>
                      <a:pt x="106" y="93"/>
                    </a:lnTo>
                    <a:lnTo>
                      <a:pt x="115" y="92"/>
                    </a:lnTo>
                    <a:lnTo>
                      <a:pt x="103" y="78"/>
                    </a:lnTo>
                    <a:lnTo>
                      <a:pt x="92" y="66"/>
                    </a:lnTo>
                    <a:lnTo>
                      <a:pt x="83" y="59"/>
                    </a:lnTo>
                    <a:lnTo>
                      <a:pt x="75" y="55"/>
                    </a:lnTo>
                    <a:lnTo>
                      <a:pt x="70" y="55"/>
                    </a:lnTo>
                    <a:lnTo>
                      <a:pt x="61" y="46"/>
                    </a:lnTo>
                    <a:lnTo>
                      <a:pt x="54" y="42"/>
                    </a:lnTo>
                    <a:lnTo>
                      <a:pt x="49" y="31"/>
                    </a:lnTo>
                    <a:lnTo>
                      <a:pt x="44" y="22"/>
                    </a:lnTo>
                    <a:lnTo>
                      <a:pt x="39" y="10"/>
                    </a:lnTo>
                    <a:lnTo>
                      <a:pt x="32" y="0"/>
                    </a:lnTo>
                    <a:close/>
                  </a:path>
                </a:pathLst>
              </a:custGeom>
              <a:solidFill>
                <a:srgbClr val="FFE699"/>
              </a:solidFill>
              <a:ln w="3175" cap="flat" cmpd="sng">
                <a:solidFill>
                  <a:srgbClr val="BBAF9B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12" name="Freeform 315">
                <a:extLst>
                  <a:ext uri="{FF2B5EF4-FFF2-40B4-BE49-F238E27FC236}">
                    <a16:creationId xmlns:a16="http://schemas.microsoft.com/office/drawing/2014/main" id="{667EBF67-3E62-4D23-97DC-9EEA51A3E6D3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3740308" y="2696211"/>
                <a:ext cx="37941" cy="65809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5882" y="19259"/>
                    </a:moveTo>
                    <a:lnTo>
                      <a:pt x="0" y="0"/>
                    </a:lnTo>
                    <a:lnTo>
                      <a:pt x="5882" y="0"/>
                    </a:lnTo>
                    <a:lnTo>
                      <a:pt x="18824" y="11852"/>
                    </a:lnTo>
                    <a:lnTo>
                      <a:pt x="5882" y="19259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413" name="Freeform 316">
                <a:extLst>
                  <a:ext uri="{FF2B5EF4-FFF2-40B4-BE49-F238E27FC236}">
                    <a16:creationId xmlns:a16="http://schemas.microsoft.com/office/drawing/2014/main" id="{DE565714-29B2-43EB-9786-B15B921F81FF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3720071" y="2600240"/>
                <a:ext cx="7588" cy="43872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8824"/>
                    </a:moveTo>
                    <a:lnTo>
                      <a:pt x="0" y="0"/>
                    </a:lnTo>
                    <a:lnTo>
                      <a:pt x="16667" y="0"/>
                    </a:lnTo>
                    <a:lnTo>
                      <a:pt x="16667" y="7059"/>
                    </a:lnTo>
                    <a:lnTo>
                      <a:pt x="0" y="18824"/>
                    </a:lnTo>
                    <a:close/>
                  </a:path>
                </a:pathLst>
              </a:custGeom>
              <a:solidFill>
                <a:srgbClr val="92D050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414" name="Freeform 317">
                <a:extLst>
                  <a:ext uri="{FF2B5EF4-FFF2-40B4-BE49-F238E27FC236}">
                    <a16:creationId xmlns:a16="http://schemas.microsoft.com/office/drawing/2014/main" id="{06E406D3-DF2E-438E-B574-C2731DB1066C}"/>
                  </a:ext>
                </a:extLst>
              </xdr:cNvPr>
              <xdr:cNvSpPr>
                <a:spLocks noChangeAspect="1"/>
              </xdr:cNvSpPr>
            </xdr:nvSpPr>
            <xdr:spPr bwMode="auto">
              <a:xfrm rot="18332260">
                <a:off x="3538673" y="2602790"/>
                <a:ext cx="46613" cy="60708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18824" y="19286"/>
                    </a:moveTo>
                    <a:lnTo>
                      <a:pt x="12941" y="19286"/>
                    </a:lnTo>
                    <a:lnTo>
                      <a:pt x="0" y="0"/>
                    </a:lnTo>
                    <a:lnTo>
                      <a:pt x="18824" y="7857"/>
                    </a:lnTo>
                    <a:lnTo>
                      <a:pt x="18824" y="19286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415" name="Freeform 318">
                <a:extLst>
                  <a:ext uri="{FF2B5EF4-FFF2-40B4-BE49-F238E27FC236}">
                    <a16:creationId xmlns:a16="http://schemas.microsoft.com/office/drawing/2014/main" id="{E8FEE54F-751A-4DA3-A022-E02A7E922577}"/>
                  </a:ext>
                </a:extLst>
              </xdr:cNvPr>
              <xdr:cNvSpPr>
                <a:spLocks noChangeAspect="1"/>
              </xdr:cNvSpPr>
            </xdr:nvSpPr>
            <xdr:spPr bwMode="auto">
              <a:xfrm rot="18900000">
                <a:off x="3446889" y="2564593"/>
                <a:ext cx="63236" cy="38389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60000 65536"/>
                  <a:gd name="T15" fmla="*/ 0 60000 65536"/>
                  <a:gd name="T16" fmla="*/ 0 60000 65536"/>
                  <a:gd name="T17" fmla="*/ 0 60000 65536"/>
                  <a:gd name="T18" fmla="*/ 0 60000 65536"/>
                  <a:gd name="T19" fmla="*/ 0 60000 65536"/>
                  <a:gd name="T20" fmla="*/ 0 60000 65536"/>
                </a:gdLst>
                <a:ahLst/>
                <a:cxnLst>
                  <a:cxn ang="T14">
                    <a:pos x="T0" y="T1"/>
                  </a:cxn>
                  <a:cxn ang="T15">
                    <a:pos x="T2" y="T3"/>
                  </a:cxn>
                  <a:cxn ang="T16">
                    <a:pos x="T4" y="T5"/>
                  </a:cxn>
                  <a:cxn ang="T17">
                    <a:pos x="T6" y="T7"/>
                  </a:cxn>
                  <a:cxn ang="T18">
                    <a:pos x="T8" y="T9"/>
                  </a:cxn>
                  <a:cxn ang="T19">
                    <a:pos x="T10" y="T11"/>
                  </a:cxn>
                  <a:cxn ang="T20">
                    <a:pos x="T12" y="T13"/>
                  </a:cxn>
                </a:cxnLst>
                <a:rect l="0" t="0" r="r" b="b"/>
                <a:pathLst>
                  <a:path w="20000" h="20000">
                    <a:moveTo>
                      <a:pt x="3704" y="18824"/>
                    </a:moveTo>
                    <a:lnTo>
                      <a:pt x="0" y="18824"/>
                    </a:lnTo>
                    <a:lnTo>
                      <a:pt x="0" y="12941"/>
                    </a:lnTo>
                    <a:lnTo>
                      <a:pt x="11111" y="0"/>
                    </a:lnTo>
                    <a:lnTo>
                      <a:pt x="19259" y="12941"/>
                    </a:lnTo>
                    <a:lnTo>
                      <a:pt x="3704" y="12941"/>
                    </a:lnTo>
                    <a:lnTo>
                      <a:pt x="3704" y="18824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416" name="Freeform 319">
                <a:extLst>
                  <a:ext uri="{FF2B5EF4-FFF2-40B4-BE49-F238E27FC236}">
                    <a16:creationId xmlns:a16="http://schemas.microsoft.com/office/drawing/2014/main" id="{AA527F42-FAB1-49EE-BE31-9B604218EE23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3666951" y="2796234"/>
                <a:ext cx="43001" cy="68550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60000 65536"/>
                  <a:gd name="T9" fmla="*/ 0 60000 65536"/>
                  <a:gd name="T10" fmla="*/ 0 60000 65536"/>
                  <a:gd name="T11" fmla="*/ 0 60000 65536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0" t="0" r="r" b="b"/>
                <a:pathLst>
                  <a:path w="20000" h="20000">
                    <a:moveTo>
                      <a:pt x="11765" y="19259"/>
                    </a:moveTo>
                    <a:lnTo>
                      <a:pt x="0" y="14815"/>
                    </a:lnTo>
                    <a:lnTo>
                      <a:pt x="18824" y="0"/>
                    </a:lnTo>
                    <a:lnTo>
                      <a:pt x="11765" y="19259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417" name="Cap-Vert">
                <a:extLst>
                  <a:ext uri="{FF2B5EF4-FFF2-40B4-BE49-F238E27FC236}">
                    <a16:creationId xmlns:a16="http://schemas.microsoft.com/office/drawing/2014/main" id="{69F7E113-1042-448C-871E-0AAE72E497BE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3593597" y="2808633"/>
                <a:ext cx="65766" cy="63067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7857" y="19259"/>
                    </a:moveTo>
                    <a:lnTo>
                      <a:pt x="0" y="4444"/>
                    </a:lnTo>
                    <a:lnTo>
                      <a:pt x="19286" y="0"/>
                    </a:lnTo>
                    <a:lnTo>
                      <a:pt x="15000" y="11852"/>
                    </a:lnTo>
                    <a:lnTo>
                      <a:pt x="7857" y="19259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418" name="Sahara occidental">
                <a:extLst>
                  <a:ext uri="{FF2B5EF4-FFF2-40B4-BE49-F238E27FC236}">
                    <a16:creationId xmlns:a16="http://schemas.microsoft.com/office/drawing/2014/main" id="{7A65D353-E2CF-44AC-B9A1-5C01ADB4B068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50069" y="1696056"/>
                <a:ext cx="622314" cy="533411"/>
              </a:xfrm>
              <a:custGeom>
                <a:avLst/>
                <a:gdLst>
                  <a:gd name="T0" fmla="*/ 2147483647 w 151"/>
                  <a:gd name="T1" fmla="*/ 0 h 119"/>
                  <a:gd name="T2" fmla="*/ 2147483647 w 151"/>
                  <a:gd name="T3" fmla="*/ 0 h 119"/>
                  <a:gd name="T4" fmla="*/ 2147483647 w 151"/>
                  <a:gd name="T5" fmla="*/ 2147483647 h 119"/>
                  <a:gd name="T6" fmla="*/ 2147483647 w 151"/>
                  <a:gd name="T7" fmla="*/ 2147483647 h 119"/>
                  <a:gd name="T8" fmla="*/ 2147483647 w 151"/>
                  <a:gd name="T9" fmla="*/ 2147483647 h 119"/>
                  <a:gd name="T10" fmla="*/ 2147483647 w 151"/>
                  <a:gd name="T11" fmla="*/ 2147483647 h 119"/>
                  <a:gd name="T12" fmla="*/ 2147483647 w 151"/>
                  <a:gd name="T13" fmla="*/ 2147483647 h 119"/>
                  <a:gd name="T14" fmla="*/ 2147483647 w 151"/>
                  <a:gd name="T15" fmla="*/ 2147483647 h 119"/>
                  <a:gd name="T16" fmla="*/ 2147483647 w 151"/>
                  <a:gd name="T17" fmla="*/ 2147483647 h 119"/>
                  <a:gd name="T18" fmla="*/ 2147483647 w 151"/>
                  <a:gd name="T19" fmla="*/ 2147483647 h 119"/>
                  <a:gd name="T20" fmla="*/ 2147483647 w 151"/>
                  <a:gd name="T21" fmla="*/ 2147483647 h 119"/>
                  <a:gd name="T22" fmla="*/ 0 w 151"/>
                  <a:gd name="T23" fmla="*/ 2147483647 h 119"/>
                  <a:gd name="T24" fmla="*/ 2147483647 w 151"/>
                  <a:gd name="T25" fmla="*/ 2147483647 h 119"/>
                  <a:gd name="T26" fmla="*/ 2147483647 w 151"/>
                  <a:gd name="T27" fmla="*/ 2147483647 h 119"/>
                  <a:gd name="T28" fmla="*/ 2147483647 w 151"/>
                  <a:gd name="T29" fmla="*/ 2147483647 h 119"/>
                  <a:gd name="T30" fmla="*/ 2147483647 w 151"/>
                  <a:gd name="T31" fmla="*/ 2147483647 h 119"/>
                  <a:gd name="T32" fmla="*/ 2147483647 w 151"/>
                  <a:gd name="T33" fmla="*/ 2147483647 h 119"/>
                  <a:gd name="T34" fmla="*/ 2147483647 w 151"/>
                  <a:gd name="T35" fmla="*/ 2147483647 h 119"/>
                  <a:gd name="T36" fmla="*/ 2147483647 w 151"/>
                  <a:gd name="T37" fmla="*/ 2147483647 h 119"/>
                  <a:gd name="T38" fmla="*/ 2147483647 w 151"/>
                  <a:gd name="T39" fmla="*/ 2147483647 h 119"/>
                  <a:gd name="T40" fmla="*/ 2147483647 w 151"/>
                  <a:gd name="T41" fmla="*/ 2147483647 h 119"/>
                  <a:gd name="T42" fmla="*/ 2147483647 w 151"/>
                  <a:gd name="T43" fmla="*/ 2147483647 h 119"/>
                  <a:gd name="T44" fmla="*/ 2147483647 w 151"/>
                  <a:gd name="T45" fmla="*/ 0 h 119"/>
                  <a:gd name="T46" fmla="*/ 0 60000 65536"/>
                  <a:gd name="T47" fmla="*/ 0 60000 65536"/>
                  <a:gd name="T48" fmla="*/ 0 60000 65536"/>
                  <a:gd name="T49" fmla="*/ 0 60000 65536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</a:gdLst>
                <a:ahLst/>
                <a:cxnLst>
                  <a:cxn ang="T46">
                    <a:pos x="T0" y="T1"/>
                  </a:cxn>
                  <a:cxn ang="T47">
                    <a:pos x="T2" y="T3"/>
                  </a:cxn>
                  <a:cxn ang="T48">
                    <a:pos x="T4" y="T5"/>
                  </a:cxn>
                  <a:cxn ang="T49">
                    <a:pos x="T6" y="T7"/>
                  </a:cxn>
                  <a:cxn ang="T50">
                    <a:pos x="T8" y="T9"/>
                  </a:cxn>
                  <a:cxn ang="T51">
                    <a:pos x="T10" y="T11"/>
                  </a:cxn>
                  <a:cxn ang="T52">
                    <a:pos x="T12" y="T13"/>
                  </a:cxn>
                  <a:cxn ang="T53">
                    <a:pos x="T14" y="T15"/>
                  </a:cxn>
                  <a:cxn ang="T54">
                    <a:pos x="T16" y="T17"/>
                  </a:cxn>
                  <a:cxn ang="T55">
                    <a:pos x="T18" y="T19"/>
                  </a:cxn>
                  <a:cxn ang="T56">
                    <a:pos x="T20" y="T21"/>
                  </a:cxn>
                  <a:cxn ang="T57">
                    <a:pos x="T22" y="T23"/>
                  </a:cxn>
                  <a:cxn ang="T58">
                    <a:pos x="T24" y="T25"/>
                  </a:cxn>
                  <a:cxn ang="T59">
                    <a:pos x="T26" y="T27"/>
                  </a:cxn>
                  <a:cxn ang="T60">
                    <a:pos x="T28" y="T29"/>
                  </a:cxn>
                  <a:cxn ang="T61">
                    <a:pos x="T30" y="T31"/>
                  </a:cxn>
                  <a:cxn ang="T62">
                    <a:pos x="T32" y="T33"/>
                  </a:cxn>
                  <a:cxn ang="T63">
                    <a:pos x="T34" y="T35"/>
                  </a:cxn>
                  <a:cxn ang="T64">
                    <a:pos x="T36" y="T37"/>
                  </a:cxn>
                  <a:cxn ang="T65">
                    <a:pos x="T38" y="T39"/>
                  </a:cxn>
                  <a:cxn ang="T66">
                    <a:pos x="T40" y="T41"/>
                  </a:cxn>
                  <a:cxn ang="T67">
                    <a:pos x="T42" y="T43"/>
                  </a:cxn>
                  <a:cxn ang="T68">
                    <a:pos x="T44" y="T45"/>
                  </a:cxn>
                </a:cxnLst>
                <a:rect l="0" t="0" r="r" b="b"/>
                <a:pathLst>
                  <a:path w="151" h="119">
                    <a:moveTo>
                      <a:pt x="67" y="0"/>
                    </a:moveTo>
                    <a:lnTo>
                      <a:pt x="151" y="0"/>
                    </a:lnTo>
                    <a:lnTo>
                      <a:pt x="150" y="11"/>
                    </a:lnTo>
                    <a:lnTo>
                      <a:pt x="151" y="26"/>
                    </a:lnTo>
                    <a:lnTo>
                      <a:pt x="91" y="27"/>
                    </a:lnTo>
                    <a:lnTo>
                      <a:pt x="91" y="71"/>
                    </a:lnTo>
                    <a:lnTo>
                      <a:pt x="75" y="77"/>
                    </a:lnTo>
                    <a:lnTo>
                      <a:pt x="70" y="81"/>
                    </a:lnTo>
                    <a:lnTo>
                      <a:pt x="70" y="87"/>
                    </a:lnTo>
                    <a:lnTo>
                      <a:pt x="70" y="112"/>
                    </a:lnTo>
                    <a:lnTo>
                      <a:pt x="4" y="112"/>
                    </a:lnTo>
                    <a:lnTo>
                      <a:pt x="0" y="119"/>
                    </a:lnTo>
                    <a:lnTo>
                      <a:pt x="4" y="102"/>
                    </a:lnTo>
                    <a:lnTo>
                      <a:pt x="10" y="93"/>
                    </a:lnTo>
                    <a:lnTo>
                      <a:pt x="14" y="87"/>
                    </a:lnTo>
                    <a:lnTo>
                      <a:pt x="16" y="81"/>
                    </a:lnTo>
                    <a:lnTo>
                      <a:pt x="20" y="75"/>
                    </a:lnTo>
                    <a:lnTo>
                      <a:pt x="27" y="65"/>
                    </a:lnTo>
                    <a:lnTo>
                      <a:pt x="39" y="50"/>
                    </a:lnTo>
                    <a:lnTo>
                      <a:pt x="39" y="38"/>
                    </a:lnTo>
                    <a:lnTo>
                      <a:pt x="47" y="26"/>
                    </a:lnTo>
                    <a:lnTo>
                      <a:pt x="64" y="7"/>
                    </a:lnTo>
                    <a:lnTo>
                      <a:pt x="67" y="0"/>
                    </a:lnTo>
                    <a:close/>
                  </a:path>
                </a:pathLst>
              </a:custGeom>
              <a:pattFill prst="dkUpDiag">
                <a:fgClr>
                  <a:schemeClr val="accent4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419" name="Bahreïn">
                <a:extLst>
                  <a:ext uri="{FF2B5EF4-FFF2-40B4-BE49-F238E27FC236}">
                    <a16:creationId xmlns:a16="http://schemas.microsoft.com/office/drawing/2014/main" id="{C7648B9F-BE2D-4B21-BA92-534FC0EF76BD}"/>
                  </a:ext>
                </a:extLst>
              </xdr:cNvPr>
              <xdr:cNvSpPr/>
            </xdr:nvSpPr>
            <xdr:spPr>
              <a:xfrm flipV="1">
                <a:off x="9020478" y="1754735"/>
                <a:ext cx="3600" cy="3600"/>
              </a:xfrm>
              <a:prstGeom prst="ellipse">
                <a:avLst/>
              </a:prstGeom>
              <a:solidFill>
                <a:srgbClr val="FFF2CC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>
                  <a:solidFill>
                    <a:schemeClr val="tx1"/>
                  </a:solidFill>
                </a:endParaRPr>
              </a:p>
            </xdr:txBody>
          </xdr:sp>
        </xdr:grpSp>
        <xdr:sp macro="" textlink="">
          <xdr:nvSpPr>
            <xdr:cNvPr id="341" name="Rectangle 340">
              <a:extLst>
                <a:ext uri="{FF2B5EF4-FFF2-40B4-BE49-F238E27FC236}">
                  <a16:creationId xmlns:a16="http://schemas.microsoft.com/office/drawing/2014/main" id="{7AA17EA6-AD96-4B5A-8A4F-4C04798AC4CD}"/>
                </a:ext>
              </a:extLst>
            </xdr:cNvPr>
            <xdr:cNvSpPr/>
          </xdr:nvSpPr>
          <xdr:spPr>
            <a:xfrm>
              <a:off x="16302943" y="3772805"/>
              <a:ext cx="1607350" cy="183788"/>
            </a:xfrm>
            <a:prstGeom prst="rect">
              <a:avLst/>
            </a:prstGeom>
            <a:noFill/>
            <a:ln w="3175" cap="flat" cmpd="sng" algn="ctr">
              <a:noFill/>
              <a:prstDash val="solid"/>
            </a:ln>
            <a:effectLst/>
          </xdr:spPr>
          <xdr:txBody>
            <a:bodyPr wrap="square" lIns="0" tIns="0" rIns="0" bIns="0" anchor="ctr"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 defTabSz="914400" eaLnBrk="0" fontAlgn="base" hangingPunct="0">
                <a:spcBef>
                  <a:spcPct val="0"/>
                </a:spcBef>
                <a:spcAft>
                  <a:spcPct val="0"/>
                </a:spcAft>
                <a:defRPr/>
              </a:pPr>
              <a:r>
                <a:rPr lang="fr-FR" sz="1200" b="1" kern="0" cap="small">
                  <a:solidFill>
                    <a:srgbClr val="3E3E36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Afrique centrale</a:t>
              </a:r>
            </a:p>
          </xdr:txBody>
        </xdr:sp>
        <xdr:sp macro="" textlink="">
          <xdr:nvSpPr>
            <xdr:cNvPr id="342" name="Rectangle 341">
              <a:extLst>
                <a:ext uri="{FF2B5EF4-FFF2-40B4-BE49-F238E27FC236}">
                  <a16:creationId xmlns:a16="http://schemas.microsoft.com/office/drawing/2014/main" id="{76D2A5C1-CD61-4A89-A03E-D07D54396832}"/>
                </a:ext>
              </a:extLst>
            </xdr:cNvPr>
            <xdr:cNvSpPr/>
          </xdr:nvSpPr>
          <xdr:spPr>
            <a:xfrm>
              <a:off x="17377084" y="3125306"/>
              <a:ext cx="1607350" cy="183788"/>
            </a:xfrm>
            <a:prstGeom prst="rect">
              <a:avLst/>
            </a:prstGeom>
            <a:noFill/>
            <a:ln w="3175" cap="flat" cmpd="sng" algn="ctr">
              <a:noFill/>
              <a:prstDash val="solid"/>
            </a:ln>
            <a:effectLst/>
          </xdr:spPr>
          <xdr:txBody>
            <a:bodyPr wrap="square" lIns="0" tIns="0" rIns="0" bIns="0" anchor="ctr"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R="0" lvl="0" indent="0" algn="ctr" defTabSz="914400" eaLnBrk="0" fontAlgn="base" hangingPunct="0">
                <a:lnSpc>
                  <a:spcPct val="100000"/>
                </a:lnSpc>
                <a:spcBef>
                  <a:spcPct val="0"/>
                </a:spcBef>
                <a:spcAft>
                  <a:spcPct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 kern="0" cap="small">
                  <a:solidFill>
                    <a:srgbClr val="3E3E36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Afrique de l’est</a:t>
              </a:r>
            </a:p>
          </xdr:txBody>
        </xdr:sp>
        <xdr:sp macro="" textlink="">
          <xdr:nvSpPr>
            <xdr:cNvPr id="343" name="Rectangle 342">
              <a:extLst>
                <a:ext uri="{FF2B5EF4-FFF2-40B4-BE49-F238E27FC236}">
                  <a16:creationId xmlns:a16="http://schemas.microsoft.com/office/drawing/2014/main" id="{90F2C0C5-0E8A-4B6E-84A0-3A8B5CAE75DE}"/>
                </a:ext>
              </a:extLst>
            </xdr:cNvPr>
            <xdr:cNvSpPr/>
          </xdr:nvSpPr>
          <xdr:spPr>
            <a:xfrm>
              <a:off x="16064094" y="1615470"/>
              <a:ext cx="1607350" cy="183788"/>
            </a:xfrm>
            <a:prstGeom prst="rect">
              <a:avLst/>
            </a:prstGeom>
            <a:noFill/>
            <a:ln w="3175" cap="flat" cmpd="sng" algn="ctr">
              <a:noFill/>
              <a:prstDash val="solid"/>
            </a:ln>
            <a:effectLst/>
          </xdr:spPr>
          <xdr:txBody>
            <a:bodyPr wrap="square" lIns="0" tIns="0" rIns="0" bIns="0" anchor="ctr"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R="0" lvl="0" indent="0" algn="ctr" defTabSz="914400" eaLnBrk="0" fontAlgn="base" hangingPunct="0">
                <a:lnSpc>
                  <a:spcPct val="100000"/>
                </a:lnSpc>
                <a:spcBef>
                  <a:spcPct val="0"/>
                </a:spcBef>
                <a:spcAft>
                  <a:spcPct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 kern="0" cap="small">
                  <a:solidFill>
                    <a:srgbClr val="3E3E36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Euro-Med</a:t>
              </a:r>
            </a:p>
          </xdr:txBody>
        </xdr:sp>
        <xdr:sp macro="" textlink="">
          <xdr:nvSpPr>
            <xdr:cNvPr id="344" name="Rectangle 343">
              <a:extLst>
                <a:ext uri="{FF2B5EF4-FFF2-40B4-BE49-F238E27FC236}">
                  <a16:creationId xmlns:a16="http://schemas.microsoft.com/office/drawing/2014/main" id="{79DEC213-2225-4E98-8B0E-A55E99F9BC79}"/>
                </a:ext>
              </a:extLst>
            </xdr:cNvPr>
            <xdr:cNvSpPr/>
          </xdr:nvSpPr>
          <xdr:spPr>
            <a:xfrm>
              <a:off x="14932781" y="2482605"/>
              <a:ext cx="1607350" cy="183788"/>
            </a:xfrm>
            <a:prstGeom prst="rect">
              <a:avLst/>
            </a:prstGeom>
            <a:noFill/>
            <a:ln w="3175" cap="flat" cmpd="sng" algn="ctr">
              <a:noFill/>
              <a:prstDash val="solid"/>
            </a:ln>
            <a:effectLst/>
          </xdr:spPr>
          <xdr:txBody>
            <a:bodyPr wrap="square" lIns="0" tIns="0" rIns="0" bIns="0" anchor="ctr"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 defTabSz="914400" eaLnBrk="0" fontAlgn="base" hangingPunct="0">
                <a:spcBef>
                  <a:spcPct val="0"/>
                </a:spcBef>
                <a:spcAft>
                  <a:spcPct val="0"/>
                </a:spcAft>
                <a:defRPr/>
              </a:pPr>
              <a:r>
                <a:rPr lang="fr-FR" sz="1200" b="1" kern="0" cap="small">
                  <a:solidFill>
                    <a:srgbClr val="3E3E36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Afrique de l’ouest</a:t>
              </a:r>
            </a:p>
          </xdr:txBody>
        </xdr:sp>
        <xdr:sp macro="" textlink="">
          <xdr:nvSpPr>
            <xdr:cNvPr id="345" name="Rectangle 344">
              <a:extLst>
                <a:ext uri="{FF2B5EF4-FFF2-40B4-BE49-F238E27FC236}">
                  <a16:creationId xmlns:a16="http://schemas.microsoft.com/office/drawing/2014/main" id="{1D5FEAA8-2D2A-4FA3-8D7E-99A326DEC8D5}"/>
                </a:ext>
              </a:extLst>
            </xdr:cNvPr>
            <xdr:cNvSpPr/>
          </xdr:nvSpPr>
          <xdr:spPr>
            <a:xfrm>
              <a:off x="18040153" y="1894671"/>
              <a:ext cx="1607350" cy="183788"/>
            </a:xfrm>
            <a:prstGeom prst="rect">
              <a:avLst/>
            </a:prstGeom>
            <a:noFill/>
            <a:ln w="3175" cap="flat" cmpd="sng" algn="ctr">
              <a:noFill/>
              <a:prstDash val="solid"/>
            </a:ln>
            <a:effectLst/>
          </xdr:spPr>
          <xdr:txBody>
            <a:bodyPr wrap="square" lIns="0" tIns="0" rIns="0" bIns="0" anchor="ctr"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R="0" lvl="0" indent="0" algn="ctr" defTabSz="914400" eaLnBrk="0" fontAlgn="base" hangingPunct="0">
                <a:lnSpc>
                  <a:spcPct val="100000"/>
                </a:lnSpc>
                <a:spcBef>
                  <a:spcPct val="0"/>
                </a:spcBef>
                <a:spcAft>
                  <a:spcPct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 kern="0" cap="small">
                  <a:solidFill>
                    <a:srgbClr val="3E3E36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Levant</a:t>
              </a:r>
            </a:p>
          </xdr:txBody>
        </xdr:sp>
        <xdr:sp macro="" textlink="">
          <xdr:nvSpPr>
            <xdr:cNvPr id="346" name="Rectangle 345">
              <a:extLst>
                <a:ext uri="{FF2B5EF4-FFF2-40B4-BE49-F238E27FC236}">
                  <a16:creationId xmlns:a16="http://schemas.microsoft.com/office/drawing/2014/main" id="{FE75DE75-3F0D-40B0-AB82-1CDF63FD2B6A}"/>
                </a:ext>
              </a:extLst>
            </xdr:cNvPr>
            <xdr:cNvSpPr/>
          </xdr:nvSpPr>
          <xdr:spPr>
            <a:xfrm>
              <a:off x="16623128" y="5308430"/>
              <a:ext cx="1607350" cy="183788"/>
            </a:xfrm>
            <a:prstGeom prst="rect">
              <a:avLst/>
            </a:prstGeom>
            <a:noFill/>
            <a:ln w="3175" cap="flat" cmpd="sng" algn="ctr">
              <a:noFill/>
              <a:prstDash val="solid"/>
            </a:ln>
            <a:effectLst/>
          </xdr:spPr>
          <xdr:txBody>
            <a:bodyPr wrap="square" lIns="0" tIns="0" rIns="0" bIns="0" anchor="ctr"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 defTabSz="914400" eaLnBrk="0" fontAlgn="base" hangingPunct="0">
                <a:spcBef>
                  <a:spcPct val="0"/>
                </a:spcBef>
                <a:spcAft>
                  <a:spcPct val="0"/>
                </a:spcAft>
                <a:defRPr/>
              </a:pPr>
              <a:r>
                <a:rPr lang="fr-FR" sz="1200" b="1" kern="0" cap="small">
                  <a:solidFill>
                    <a:srgbClr val="3E3E36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Afrique australe</a:t>
              </a:r>
            </a:p>
          </xdr:txBody>
        </xdr:sp>
      </xdr:grpSp>
    </xdr:grpSp>
    <xdr:clientData/>
  </xdr:twoCellAnchor>
  <xdr:twoCellAnchor>
    <xdr:from>
      <xdr:col>0</xdr:col>
      <xdr:colOff>12700</xdr:colOff>
      <xdr:row>0</xdr:row>
      <xdr:rowOff>12700</xdr:rowOff>
    </xdr:from>
    <xdr:to>
      <xdr:col>3</xdr:col>
      <xdr:colOff>566881</xdr:colOff>
      <xdr:row>8</xdr:row>
      <xdr:rowOff>12700</xdr:rowOff>
    </xdr:to>
    <xdr:sp macro="" textlink="">
      <xdr:nvSpPr>
        <xdr:cNvPr id="420" name="Zone HS">
          <a:extLst>
            <a:ext uri="{FF2B5EF4-FFF2-40B4-BE49-F238E27FC236}">
              <a16:creationId xmlns:a16="http://schemas.microsoft.com/office/drawing/2014/main" id="{A611915E-B2B9-4616-B797-A01AB9A9CDB8}"/>
            </a:ext>
          </a:extLst>
        </xdr:cNvPr>
        <xdr:cNvSpPr/>
      </xdr:nvSpPr>
      <xdr:spPr>
        <a:xfrm>
          <a:off x="12700" y="12700"/>
          <a:ext cx="2840181" cy="152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607663</xdr:colOff>
      <xdr:row>25</xdr:row>
      <xdr:rowOff>158879</xdr:rowOff>
    </xdr:from>
    <xdr:to>
      <xdr:col>3</xdr:col>
      <xdr:colOff>154338</xdr:colOff>
      <xdr:row>31</xdr:row>
      <xdr:rowOff>88441</xdr:rowOff>
    </xdr:to>
    <xdr:grpSp>
      <xdr:nvGrpSpPr>
        <xdr:cNvPr id="421" name="Légende globale">
          <a:extLst>
            <a:ext uri="{FF2B5EF4-FFF2-40B4-BE49-F238E27FC236}">
              <a16:creationId xmlns:a16="http://schemas.microsoft.com/office/drawing/2014/main" id="{F478915C-8CF3-454B-928C-CC869A612B5F}"/>
            </a:ext>
          </a:extLst>
        </xdr:cNvPr>
        <xdr:cNvGrpSpPr/>
      </xdr:nvGrpSpPr>
      <xdr:grpSpPr>
        <a:xfrm>
          <a:off x="1369663" y="4921379"/>
          <a:ext cx="1070675" cy="1072562"/>
          <a:chOff x="7046981" y="9464641"/>
          <a:chExt cx="1070675" cy="1072562"/>
        </a:xfrm>
      </xdr:grpSpPr>
      <xdr:grpSp>
        <xdr:nvGrpSpPr>
          <xdr:cNvPr id="422" name="Légende Global">
            <a:extLst>
              <a:ext uri="{FF2B5EF4-FFF2-40B4-BE49-F238E27FC236}">
                <a16:creationId xmlns:a16="http://schemas.microsoft.com/office/drawing/2014/main" id="{D22B90C4-D136-4567-AC73-5F597A5D7DFD}"/>
              </a:ext>
            </a:extLst>
          </xdr:cNvPr>
          <xdr:cNvGrpSpPr/>
        </xdr:nvGrpSpPr>
        <xdr:grpSpPr>
          <a:xfrm>
            <a:off x="7046981" y="9464641"/>
            <a:ext cx="1070675" cy="1072562"/>
            <a:chOff x="13368117" y="5342914"/>
            <a:chExt cx="1070675" cy="1072562"/>
          </a:xfrm>
        </xdr:grpSpPr>
        <xdr:sp macro="" textlink="">
          <xdr:nvSpPr>
            <xdr:cNvPr id="427" name="Ellipse 426">
              <a:extLst>
                <a:ext uri="{FF2B5EF4-FFF2-40B4-BE49-F238E27FC236}">
                  <a16:creationId xmlns:a16="http://schemas.microsoft.com/office/drawing/2014/main" id="{C4CFCA3D-15A0-4CF4-A96D-42EA3F80AF9F}"/>
                </a:ext>
              </a:extLst>
            </xdr:cNvPr>
            <xdr:cNvSpPr/>
          </xdr:nvSpPr>
          <xdr:spPr>
            <a:xfrm>
              <a:off x="13368117" y="5344801"/>
              <a:ext cx="1070675" cy="1070675"/>
            </a:xfrm>
            <a:prstGeom prst="ellipse">
              <a:avLst/>
            </a:prstGeom>
            <a:solidFill>
              <a:srgbClr val="DEDEDE"/>
            </a:solid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fr-FR" sz="1600">
                <a:latin typeface="Arial" panose="020B0604020202020204" pitchFamily="34" charset="0"/>
                <a:cs typeface="Arial" panose="020B0604020202020204" pitchFamily="34" charset="0"/>
              </a:endParaRPr>
            </a:p>
          </xdr:txBody>
        </xdr:sp>
        <xdr:pic>
          <xdr:nvPicPr>
            <xdr:cNvPr id="428" name="table">
              <a:extLst>
                <a:ext uri="{FF2B5EF4-FFF2-40B4-BE49-F238E27FC236}">
                  <a16:creationId xmlns:a16="http://schemas.microsoft.com/office/drawing/2014/main" id="{3614AA59-7BF2-46E2-84C9-D8307C64C6A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13613981" y="5905780"/>
              <a:ext cx="578946" cy="397729"/>
            </a:xfrm>
            <a:prstGeom prst="rect">
              <a:avLst/>
            </a:prstGeom>
          </xdr:spPr>
        </xdr:pic>
        <xdr:grpSp>
          <xdr:nvGrpSpPr>
            <xdr:cNvPr id="429" name="Groupe 428">
              <a:extLst>
                <a:ext uri="{FF2B5EF4-FFF2-40B4-BE49-F238E27FC236}">
                  <a16:creationId xmlns:a16="http://schemas.microsoft.com/office/drawing/2014/main" id="{F29C5B58-FB6E-46D0-9618-DBF1AB248A86}"/>
                </a:ext>
              </a:extLst>
            </xdr:cNvPr>
            <xdr:cNvGrpSpPr/>
          </xdr:nvGrpSpPr>
          <xdr:grpSpPr>
            <a:xfrm>
              <a:off x="13687454" y="5520496"/>
              <a:ext cx="432000" cy="366806"/>
              <a:chOff x="7812083" y="1267780"/>
              <a:chExt cx="432000" cy="366806"/>
            </a:xfrm>
            <a:solidFill>
              <a:srgbClr val="655345"/>
            </a:solidFill>
            <a:effectLst/>
          </xdr:grpSpPr>
          <xdr:sp macro="" textlink="">
            <xdr:nvSpPr>
              <xdr:cNvPr id="431" name="Organigramme : Connecteur 13">
                <a:extLst>
                  <a:ext uri="{FF2B5EF4-FFF2-40B4-BE49-F238E27FC236}">
                    <a16:creationId xmlns:a16="http://schemas.microsoft.com/office/drawing/2014/main" id="{1E5D4854-EAD2-4DFF-8EA6-173FAE53F0BB}"/>
                  </a:ext>
                </a:extLst>
              </xdr:cNvPr>
              <xdr:cNvSpPr>
                <a:spLocks noChangeAspect="1"/>
              </xdr:cNvSpPr>
            </xdr:nvSpPr>
            <xdr:spPr>
              <a:xfrm>
                <a:off x="7812083" y="1384105"/>
                <a:ext cx="432000" cy="250481"/>
              </a:xfrm>
              <a:custGeom>
                <a:avLst/>
                <a:gdLst>
                  <a:gd name="connsiteX0" fmla="*/ 0 w 438912"/>
                  <a:gd name="connsiteY0" fmla="*/ 216000 h 432000"/>
                  <a:gd name="connsiteX1" fmla="*/ 219456 w 438912"/>
                  <a:gd name="connsiteY1" fmla="*/ 0 h 432000"/>
                  <a:gd name="connsiteX2" fmla="*/ 438912 w 438912"/>
                  <a:gd name="connsiteY2" fmla="*/ 216000 h 432000"/>
                  <a:gd name="connsiteX3" fmla="*/ 219456 w 438912"/>
                  <a:gd name="connsiteY3" fmla="*/ 432000 h 432000"/>
                  <a:gd name="connsiteX4" fmla="*/ 0 w 438912"/>
                  <a:gd name="connsiteY4" fmla="*/ 216000 h 432000"/>
                  <a:gd name="connsiteX0" fmla="*/ 0 w 438912"/>
                  <a:gd name="connsiteY0" fmla="*/ 216000 h 243000"/>
                  <a:gd name="connsiteX1" fmla="*/ 219456 w 438912"/>
                  <a:gd name="connsiteY1" fmla="*/ 0 h 243000"/>
                  <a:gd name="connsiteX2" fmla="*/ 438912 w 438912"/>
                  <a:gd name="connsiteY2" fmla="*/ 216000 h 243000"/>
                  <a:gd name="connsiteX3" fmla="*/ 0 w 438912"/>
                  <a:gd name="connsiteY3" fmla="*/ 216000 h 243000"/>
                  <a:gd name="connsiteX0" fmla="*/ 0 w 438912"/>
                  <a:gd name="connsiteY0" fmla="*/ 216000 h 232031"/>
                  <a:gd name="connsiteX1" fmla="*/ 219456 w 438912"/>
                  <a:gd name="connsiteY1" fmla="*/ 0 h 232031"/>
                  <a:gd name="connsiteX2" fmla="*/ 438912 w 438912"/>
                  <a:gd name="connsiteY2" fmla="*/ 216000 h 232031"/>
                  <a:gd name="connsiteX3" fmla="*/ 0 w 438912"/>
                  <a:gd name="connsiteY3" fmla="*/ 216000 h 232031"/>
                  <a:gd name="connsiteX0" fmla="*/ 207 w 439119"/>
                  <a:gd name="connsiteY0" fmla="*/ 216000 h 218750"/>
                  <a:gd name="connsiteX1" fmla="*/ 219663 w 439119"/>
                  <a:gd name="connsiteY1" fmla="*/ 0 h 218750"/>
                  <a:gd name="connsiteX2" fmla="*/ 439119 w 439119"/>
                  <a:gd name="connsiteY2" fmla="*/ 216000 h 218750"/>
                  <a:gd name="connsiteX3" fmla="*/ 207 w 439119"/>
                  <a:gd name="connsiteY3" fmla="*/ 216000 h 218750"/>
                  <a:gd name="connsiteX0" fmla="*/ 207 w 439119"/>
                  <a:gd name="connsiteY0" fmla="*/ 251859 h 254609"/>
                  <a:gd name="connsiteX1" fmla="*/ 219663 w 439119"/>
                  <a:gd name="connsiteY1" fmla="*/ 0 h 254609"/>
                  <a:gd name="connsiteX2" fmla="*/ 439119 w 439119"/>
                  <a:gd name="connsiteY2" fmla="*/ 251859 h 254609"/>
                  <a:gd name="connsiteX3" fmla="*/ 207 w 439119"/>
                  <a:gd name="connsiteY3" fmla="*/ 251859 h 254609"/>
                  <a:gd name="connsiteX0" fmla="*/ 207 w 439119"/>
                  <a:gd name="connsiteY0" fmla="*/ 251859 h 254609"/>
                  <a:gd name="connsiteX1" fmla="*/ 219663 w 439119"/>
                  <a:gd name="connsiteY1" fmla="*/ 0 h 254609"/>
                  <a:gd name="connsiteX2" fmla="*/ 439119 w 439119"/>
                  <a:gd name="connsiteY2" fmla="*/ 251859 h 254609"/>
                  <a:gd name="connsiteX3" fmla="*/ 207 w 439119"/>
                  <a:gd name="connsiteY3" fmla="*/ 251859 h 254609"/>
                  <a:gd name="connsiteX0" fmla="*/ 207 w 439119"/>
                  <a:gd name="connsiteY0" fmla="*/ 251859 h 254609"/>
                  <a:gd name="connsiteX1" fmla="*/ 219663 w 439119"/>
                  <a:gd name="connsiteY1" fmla="*/ 0 h 254609"/>
                  <a:gd name="connsiteX2" fmla="*/ 439119 w 439119"/>
                  <a:gd name="connsiteY2" fmla="*/ 251859 h 254609"/>
                  <a:gd name="connsiteX3" fmla="*/ 207 w 439119"/>
                  <a:gd name="connsiteY3" fmla="*/ 251859 h 254609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</a:cxnLst>
                <a:rect l="l" t="t" r="r" b="b"/>
                <a:pathLst>
                  <a:path w="439119" h="254609">
                    <a:moveTo>
                      <a:pt x="207" y="251859"/>
                    </a:moveTo>
                    <a:cubicBezTo>
                      <a:pt x="207" y="132565"/>
                      <a:pt x="50649" y="0"/>
                      <a:pt x="219663" y="0"/>
                    </a:cubicBezTo>
                    <a:cubicBezTo>
                      <a:pt x="388677" y="0"/>
                      <a:pt x="439119" y="132565"/>
                      <a:pt x="439119" y="251859"/>
                    </a:cubicBezTo>
                    <a:cubicBezTo>
                      <a:pt x="438402" y="252000"/>
                      <a:pt x="-11028" y="257977"/>
                      <a:pt x="207" y="251859"/>
                    </a:cubicBezTo>
                    <a:close/>
                  </a:path>
                </a:pathLst>
              </a:custGeom>
              <a:solidFill>
                <a:srgbClr val="6D6B51"/>
              </a:solidFill>
              <a:ln w="3175" cap="flat" cmpd="sng" algn="ctr">
                <a:solidFill>
                  <a:srgbClr val="6D6B51"/>
                </a:solidFill>
                <a:prstDash val="solid"/>
              </a:ln>
              <a:effectLst/>
            </xdr:spPr>
            <xdr:txBody>
              <a:bodyPr wrap="square" lIns="0" tIns="0" rIns="0" bIns="0" anchor="ctr" anchorCtr="0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marL="0" marR="0" lvl="0" indent="0" algn="ctr" defTabSz="914400" eaLnBrk="0" fontAlgn="base" latinLnBrk="0" hangingPunct="0">
                  <a:lnSpc>
                    <a:spcPct val="100000"/>
                  </a:lnSpc>
                  <a:spcBef>
                    <a:spcPct val="0"/>
                  </a:spcBef>
                  <a:spcAft>
                    <a:spcPct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fr-FR" sz="800" b="0" i="0" u="none" strike="noStrike" kern="0" cap="none" spc="0" normalizeH="0" baseline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Arial" panose="020B0604020202020204" pitchFamily="34" charset="0"/>
                    <a:cs typeface="Arial" panose="020B0604020202020204" pitchFamily="34" charset="0"/>
                  </a:rPr>
                  <a:t>Nb actions</a:t>
                </a:r>
              </a:p>
            </xdr:txBody>
          </xdr:sp>
          <xdr:sp macro="" textlink="">
            <xdr:nvSpPr>
              <xdr:cNvPr id="432" name="Étoile : 5 branches 328">
                <a:extLst>
                  <a:ext uri="{FF2B5EF4-FFF2-40B4-BE49-F238E27FC236}">
                    <a16:creationId xmlns:a16="http://schemas.microsoft.com/office/drawing/2014/main" id="{1F63462B-C66C-4F75-8214-A79B816D0FEB}"/>
                  </a:ext>
                </a:extLst>
              </xdr:cNvPr>
              <xdr:cNvSpPr>
                <a:spLocks noChangeAspect="1"/>
              </xdr:cNvSpPr>
            </xdr:nvSpPr>
            <xdr:spPr>
              <a:xfrm>
                <a:off x="7987298" y="1267780"/>
                <a:ext cx="90000" cy="90000"/>
              </a:xfrm>
              <a:prstGeom prst="star5">
                <a:avLst/>
              </a:prstGeom>
              <a:solidFill>
                <a:srgbClr val="FF5757"/>
              </a:solidFill>
              <a:ln w="317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lIns="0" tIns="0" rIns="0" bIns="0" rtlCol="0" anchor="ctr" anchorCtr="0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 sz="16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433" name="Étoile : 5 branches 329">
                <a:extLst>
                  <a:ext uri="{FF2B5EF4-FFF2-40B4-BE49-F238E27FC236}">
                    <a16:creationId xmlns:a16="http://schemas.microsoft.com/office/drawing/2014/main" id="{6AABF2AF-433A-41C2-BBDA-0AE431D2FBDD}"/>
                  </a:ext>
                </a:extLst>
              </xdr:cNvPr>
              <xdr:cNvSpPr>
                <a:spLocks noChangeAspect="1"/>
              </xdr:cNvSpPr>
            </xdr:nvSpPr>
            <xdr:spPr>
              <a:xfrm>
                <a:off x="8125216" y="1301102"/>
                <a:ext cx="90000" cy="90000"/>
              </a:xfrm>
              <a:prstGeom prst="star5">
                <a:avLst/>
              </a:prstGeom>
              <a:solidFill>
                <a:srgbClr val="FF5757"/>
              </a:solidFill>
              <a:ln w="317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lIns="0" tIns="0" rIns="0" bIns="0" rtlCol="0" anchor="ctr" anchorCtr="0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 sz="16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434" name="Étoile : 5 branches 332">
                <a:extLst>
                  <a:ext uri="{FF2B5EF4-FFF2-40B4-BE49-F238E27FC236}">
                    <a16:creationId xmlns:a16="http://schemas.microsoft.com/office/drawing/2014/main" id="{9CA2E143-418B-489E-8BC6-EC7D096C0427}"/>
                  </a:ext>
                </a:extLst>
              </xdr:cNvPr>
              <xdr:cNvSpPr>
                <a:spLocks noChangeAspect="1"/>
              </xdr:cNvSpPr>
            </xdr:nvSpPr>
            <xdr:spPr>
              <a:xfrm>
                <a:off x="7832010" y="1301773"/>
                <a:ext cx="90000" cy="90000"/>
              </a:xfrm>
              <a:prstGeom prst="star5">
                <a:avLst/>
              </a:prstGeom>
              <a:solidFill>
                <a:srgbClr val="FF5757"/>
              </a:solidFill>
              <a:ln w="317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lIns="0" tIns="0" rIns="0" bIns="0" rtlCol="0" anchor="ctr" anchorCtr="0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 sz="16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</xdr:grpSp>
        <xdr:sp macro="" textlink="">
          <xdr:nvSpPr>
            <xdr:cNvPr id="430" name="Ellipse 429">
              <a:extLst>
                <a:ext uri="{FF2B5EF4-FFF2-40B4-BE49-F238E27FC236}">
                  <a16:creationId xmlns:a16="http://schemas.microsoft.com/office/drawing/2014/main" id="{8B6DAD4C-FE05-4EC9-B89E-95A30DED8871}"/>
                </a:ext>
              </a:extLst>
            </xdr:cNvPr>
            <xdr:cNvSpPr/>
          </xdr:nvSpPr>
          <xdr:spPr>
            <a:xfrm>
              <a:off x="13525912" y="5342914"/>
              <a:ext cx="755084" cy="755084"/>
            </a:xfrm>
            <a:prstGeom prst="ellipse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1" vert="horz" wrap="square" lIns="91440" tIns="45720" rIns="91440" bIns="45720" numCol="1" spcCol="0" rtlCol="0" fromWordArt="0" anchor="ctr" anchorCtr="0" forceAA="0" compatLnSpc="1">
              <a:prstTxWarp prst="textArchUp">
                <a:avLst/>
              </a:prstTxWarp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900" cap="small">
                  <a:solidFill>
                    <a:srgbClr val="FF5757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HVA</a:t>
              </a:r>
              <a:endParaRPr lang="fr-FR" sz="1600" cap="small">
                <a:solidFill>
                  <a:srgbClr val="FF5757"/>
                </a:solidFill>
                <a:latin typeface="Arial" panose="020B0604020202020204" pitchFamily="34" charset="0"/>
                <a:cs typeface="Arial" panose="020B0604020202020204" pitchFamily="34" charset="0"/>
              </a:endParaRPr>
            </a:p>
          </xdr:txBody>
        </xdr:sp>
      </xdr:grpSp>
      <xdr:grpSp>
        <xdr:nvGrpSpPr>
          <xdr:cNvPr id="423" name="Groupe 422">
            <a:extLst>
              <a:ext uri="{FF2B5EF4-FFF2-40B4-BE49-F238E27FC236}">
                <a16:creationId xmlns:a16="http://schemas.microsoft.com/office/drawing/2014/main" id="{A99CCEC7-7DF5-4C3D-9935-55186E12F7E2}"/>
              </a:ext>
            </a:extLst>
          </xdr:cNvPr>
          <xdr:cNvGrpSpPr/>
        </xdr:nvGrpSpPr>
        <xdr:grpSpPr>
          <a:xfrm>
            <a:off x="7295434" y="10020943"/>
            <a:ext cx="578032" cy="382362"/>
            <a:chOff x="3635829" y="9980838"/>
            <a:chExt cx="578032" cy="382362"/>
          </a:xfrm>
        </xdr:grpSpPr>
        <xdr:pic>
          <xdr:nvPicPr>
            <xdr:cNvPr id="424" name="Image 423">
              <a:extLst>
                <a:ext uri="{FF2B5EF4-FFF2-40B4-BE49-F238E27FC236}">
                  <a16:creationId xmlns:a16="http://schemas.microsoft.com/office/drawing/2014/main" id="{6CE2DEED-7687-4351-8948-86E44872C24C}"/>
                </a:ext>
              </a:extLst>
            </xdr:cNvPr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5436" r="3672" b="3832"/>
            <a:stretch/>
          </xdr:blipFill>
          <xdr:spPr bwMode="auto">
            <a:xfrm>
              <a:off x="3635829" y="10008869"/>
              <a:ext cx="578032" cy="354331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425" name="ZoneTexte 424">
              <a:extLst>
                <a:ext uri="{FF2B5EF4-FFF2-40B4-BE49-F238E27FC236}">
                  <a16:creationId xmlns:a16="http://schemas.microsoft.com/office/drawing/2014/main" id="{03D4A1F5-37FC-4A84-8098-049F81F72DBA}"/>
                </a:ext>
              </a:extLst>
            </xdr:cNvPr>
            <xdr:cNvSpPr txBox="1"/>
          </xdr:nvSpPr>
          <xdr:spPr>
            <a:xfrm>
              <a:off x="3643937" y="9980838"/>
              <a:ext cx="561975" cy="15807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fr-FR" sz="800" b="1">
                  <a:solidFill>
                    <a:srgbClr val="6D6B51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Pays</a:t>
              </a:r>
            </a:p>
          </xdr:txBody>
        </xdr:sp>
        <xdr:sp macro="" textlink="">
          <xdr:nvSpPr>
            <xdr:cNvPr id="426" name="ZoneTexte 425">
              <a:extLst>
                <a:ext uri="{FF2B5EF4-FFF2-40B4-BE49-F238E27FC236}">
                  <a16:creationId xmlns:a16="http://schemas.microsoft.com/office/drawing/2014/main" id="{F441F14A-87D3-4DAA-9690-8C5948780E17}"/>
                </a:ext>
              </a:extLst>
            </xdr:cNvPr>
            <xdr:cNvSpPr txBox="1"/>
          </xdr:nvSpPr>
          <xdr:spPr>
            <a:xfrm>
              <a:off x="3643937" y="10138911"/>
              <a:ext cx="552450" cy="2000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fr-FR" sz="800" b="1">
                  <a:solidFill>
                    <a:srgbClr val="655345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HxJ</a:t>
              </a:r>
            </a:p>
          </xdr:txBody>
        </xdr:sp>
      </xdr:grpSp>
    </xdr:grpSp>
    <xdr:clientData/>
  </xdr:twoCellAnchor>
  <xdr:twoCellAnchor>
    <xdr:from>
      <xdr:col>3</xdr:col>
      <xdr:colOff>540996</xdr:colOff>
      <xdr:row>15</xdr:row>
      <xdr:rowOff>136135</xdr:rowOff>
    </xdr:from>
    <xdr:to>
      <xdr:col>4</xdr:col>
      <xdr:colOff>191792</xdr:colOff>
      <xdr:row>18</xdr:row>
      <xdr:rowOff>15814</xdr:rowOff>
    </xdr:to>
    <xdr:grpSp>
      <xdr:nvGrpSpPr>
        <xdr:cNvPr id="435" name="nbre_action Congo">
          <a:extLst>
            <a:ext uri="{FF2B5EF4-FFF2-40B4-BE49-F238E27FC236}">
              <a16:creationId xmlns:a16="http://schemas.microsoft.com/office/drawing/2014/main" id="{80B031C3-85FC-4D60-A12C-E5DAED7904E4}"/>
            </a:ext>
          </a:extLst>
        </xdr:cNvPr>
        <xdr:cNvGrpSpPr/>
      </xdr:nvGrpSpPr>
      <xdr:grpSpPr>
        <a:xfrm>
          <a:off x="2826996" y="2993635"/>
          <a:ext cx="412796" cy="451179"/>
          <a:chOff x="2540952" y="2069592"/>
          <a:chExt cx="412796" cy="451179"/>
        </a:xfrm>
      </xdr:grpSpPr>
      <xdr:sp macro="" textlink="">
        <xdr:nvSpPr>
          <xdr:cNvPr id="436" name="Nbre Congo">
            <a:extLst>
              <a:ext uri="{FF2B5EF4-FFF2-40B4-BE49-F238E27FC236}">
                <a16:creationId xmlns:a16="http://schemas.microsoft.com/office/drawing/2014/main" id="{148DF4E3-8A81-4478-84AD-BBB53E59B7AE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2</a:t>
            </a:r>
          </a:p>
        </xdr:txBody>
      </xdr:sp>
      <xdr:sp macro="" textlink="">
        <xdr:nvSpPr>
          <xdr:cNvPr id="437" name="Pays Congo">
            <a:extLst>
              <a:ext uri="{FF2B5EF4-FFF2-40B4-BE49-F238E27FC236}">
                <a16:creationId xmlns:a16="http://schemas.microsoft.com/office/drawing/2014/main" id="{B65204DC-47EE-4EC9-8218-3C4CAB32746B}"/>
              </a:ext>
            </a:extLst>
          </xdr:cNvPr>
          <xdr:cNvSpPr txBox="1"/>
        </xdr:nvSpPr>
        <xdr:spPr>
          <a:xfrm>
            <a:off x="2540952" y="2255442"/>
            <a:ext cx="412796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Congo
173</a:t>
            </a:r>
          </a:p>
        </xdr:txBody>
      </xdr:sp>
      <xdr:cxnSp macro="">
        <xdr:nvCxnSpPr>
          <xdr:cNvPr id="438" name="Connecteur droit 437">
            <a:extLst>
              <a:ext uri="{FF2B5EF4-FFF2-40B4-BE49-F238E27FC236}">
                <a16:creationId xmlns:a16="http://schemas.microsoft.com/office/drawing/2014/main" id="{4312DE1C-D24E-413C-A5FA-6082738A692C}"/>
              </a:ext>
            </a:extLst>
          </xdr:cNvPr>
          <xdr:cNvCxnSpPr>
            <a:stCxn id="437" idx="1"/>
            <a:endCxn id="437" idx="3"/>
          </xdr:cNvCxnSpPr>
        </xdr:nvCxnSpPr>
        <xdr:spPr>
          <a:xfrm>
            <a:off x="2540952" y="2388107"/>
            <a:ext cx="412796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265278</xdr:colOff>
      <xdr:row>10</xdr:row>
      <xdr:rowOff>96571</xdr:rowOff>
    </xdr:from>
    <xdr:to>
      <xdr:col>6</xdr:col>
      <xdr:colOff>722895</xdr:colOff>
      <xdr:row>12</xdr:row>
      <xdr:rowOff>166750</xdr:rowOff>
    </xdr:to>
    <xdr:grpSp>
      <xdr:nvGrpSpPr>
        <xdr:cNvPr id="439" name="nbre_action Djibouti">
          <a:extLst>
            <a:ext uri="{FF2B5EF4-FFF2-40B4-BE49-F238E27FC236}">
              <a16:creationId xmlns:a16="http://schemas.microsoft.com/office/drawing/2014/main" id="{7B735D8E-85CB-48E1-928A-58062A471660}"/>
            </a:ext>
          </a:extLst>
        </xdr:cNvPr>
        <xdr:cNvGrpSpPr/>
      </xdr:nvGrpSpPr>
      <xdr:grpSpPr>
        <a:xfrm>
          <a:off x="4837278" y="2001571"/>
          <a:ext cx="457617" cy="451179"/>
          <a:chOff x="2518542" y="2069592"/>
          <a:chExt cx="457617" cy="451179"/>
        </a:xfrm>
      </xdr:grpSpPr>
      <xdr:sp macro="" textlink="">
        <xdr:nvSpPr>
          <xdr:cNvPr id="440" name="Nbre Djibouti">
            <a:extLst>
              <a:ext uri="{FF2B5EF4-FFF2-40B4-BE49-F238E27FC236}">
                <a16:creationId xmlns:a16="http://schemas.microsoft.com/office/drawing/2014/main" id="{56012695-EFC3-4CD4-BF08-66C3A39C49D8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1</a:t>
            </a:r>
          </a:p>
        </xdr:txBody>
      </xdr:sp>
      <xdr:sp macro="" textlink="">
        <xdr:nvSpPr>
          <xdr:cNvPr id="441" name="Pays Djibouti">
            <a:extLst>
              <a:ext uri="{FF2B5EF4-FFF2-40B4-BE49-F238E27FC236}">
                <a16:creationId xmlns:a16="http://schemas.microsoft.com/office/drawing/2014/main" id="{7E0ED9E7-4EE7-4977-8BDB-7D724B052127}"/>
              </a:ext>
            </a:extLst>
          </xdr:cNvPr>
          <xdr:cNvSpPr txBox="1"/>
        </xdr:nvSpPr>
        <xdr:spPr>
          <a:xfrm>
            <a:off x="2518542" y="2255442"/>
            <a:ext cx="457617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Djibouti
35</a:t>
            </a:r>
          </a:p>
        </xdr:txBody>
      </xdr:sp>
      <xdr:cxnSp macro="">
        <xdr:nvCxnSpPr>
          <xdr:cNvPr id="442" name="Connecteur droit 441">
            <a:extLst>
              <a:ext uri="{FF2B5EF4-FFF2-40B4-BE49-F238E27FC236}">
                <a16:creationId xmlns:a16="http://schemas.microsoft.com/office/drawing/2014/main" id="{A7880178-066E-401C-93D6-B8A667E04781}"/>
              </a:ext>
            </a:extLst>
          </xdr:cNvPr>
          <xdr:cNvCxnSpPr>
            <a:stCxn id="441" idx="1"/>
            <a:endCxn id="441" idx="3"/>
          </xdr:cNvCxnSpPr>
        </xdr:nvCxnSpPr>
        <xdr:spPr>
          <a:xfrm>
            <a:off x="2518542" y="2388107"/>
            <a:ext cx="457617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86576</xdr:colOff>
      <xdr:row>6</xdr:row>
      <xdr:rowOff>70580</xdr:rowOff>
    </xdr:from>
    <xdr:to>
      <xdr:col>1</xdr:col>
      <xdr:colOff>698081</xdr:colOff>
      <xdr:row>8</xdr:row>
      <xdr:rowOff>140759</xdr:rowOff>
    </xdr:to>
    <xdr:grpSp>
      <xdr:nvGrpSpPr>
        <xdr:cNvPr id="443" name="nbre_action Mauritanie">
          <a:extLst>
            <a:ext uri="{FF2B5EF4-FFF2-40B4-BE49-F238E27FC236}">
              <a16:creationId xmlns:a16="http://schemas.microsoft.com/office/drawing/2014/main" id="{6061AE5D-1F89-4954-9E23-024ECD9551BA}"/>
            </a:ext>
          </a:extLst>
        </xdr:cNvPr>
        <xdr:cNvGrpSpPr/>
      </xdr:nvGrpSpPr>
      <xdr:grpSpPr>
        <a:xfrm>
          <a:off x="848576" y="1213580"/>
          <a:ext cx="611505" cy="451179"/>
          <a:chOff x="2441598" y="2069592"/>
          <a:chExt cx="611505" cy="451179"/>
        </a:xfrm>
      </xdr:grpSpPr>
      <xdr:sp macro="" textlink="">
        <xdr:nvSpPr>
          <xdr:cNvPr id="444" name="Nbre Mauritanie">
            <a:extLst>
              <a:ext uri="{FF2B5EF4-FFF2-40B4-BE49-F238E27FC236}">
                <a16:creationId xmlns:a16="http://schemas.microsoft.com/office/drawing/2014/main" id="{79F172F6-F02A-4362-8FD4-F56A338D966F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2</a:t>
            </a:r>
          </a:p>
        </xdr:txBody>
      </xdr:sp>
      <xdr:sp macro="" textlink="">
        <xdr:nvSpPr>
          <xdr:cNvPr id="445" name="Pays Mauritanie">
            <a:extLst>
              <a:ext uri="{FF2B5EF4-FFF2-40B4-BE49-F238E27FC236}">
                <a16:creationId xmlns:a16="http://schemas.microsoft.com/office/drawing/2014/main" id="{8A0C8DF2-E1CD-4C64-BD15-E7CD8B977802}"/>
              </a:ext>
            </a:extLst>
          </xdr:cNvPr>
          <xdr:cNvSpPr txBox="1"/>
        </xdr:nvSpPr>
        <xdr:spPr>
          <a:xfrm>
            <a:off x="2441598" y="2255442"/>
            <a:ext cx="611505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Mauritanie
378</a:t>
            </a:r>
          </a:p>
        </xdr:txBody>
      </xdr:sp>
      <xdr:cxnSp macro="">
        <xdr:nvCxnSpPr>
          <xdr:cNvPr id="446" name="Connecteur droit 445">
            <a:extLst>
              <a:ext uri="{FF2B5EF4-FFF2-40B4-BE49-F238E27FC236}">
                <a16:creationId xmlns:a16="http://schemas.microsoft.com/office/drawing/2014/main" id="{4640B8F1-9D41-415F-99DD-52EEFB14F3C1}"/>
              </a:ext>
            </a:extLst>
          </xdr:cNvPr>
          <xdr:cNvCxnSpPr>
            <a:stCxn id="445" idx="1"/>
            <a:endCxn id="445" idx="3"/>
          </xdr:cNvCxnSpPr>
        </xdr:nvCxnSpPr>
        <xdr:spPr>
          <a:xfrm>
            <a:off x="2441598" y="2388107"/>
            <a:ext cx="611505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131001</xdr:colOff>
      <xdr:row>0</xdr:row>
      <xdr:rowOff>130603</xdr:rowOff>
    </xdr:from>
    <xdr:to>
      <xdr:col>3</xdr:col>
      <xdr:colOff>575794</xdr:colOff>
      <xdr:row>3</xdr:row>
      <xdr:rowOff>10282</xdr:rowOff>
    </xdr:to>
    <xdr:grpSp>
      <xdr:nvGrpSpPr>
        <xdr:cNvPr id="447" name="nbre_action Tunisie">
          <a:extLst>
            <a:ext uri="{FF2B5EF4-FFF2-40B4-BE49-F238E27FC236}">
              <a16:creationId xmlns:a16="http://schemas.microsoft.com/office/drawing/2014/main" id="{98A192F0-7624-48CB-883C-AFEF9F5672DB}"/>
            </a:ext>
          </a:extLst>
        </xdr:cNvPr>
        <xdr:cNvGrpSpPr/>
      </xdr:nvGrpSpPr>
      <xdr:grpSpPr>
        <a:xfrm>
          <a:off x="2417001" y="130603"/>
          <a:ext cx="444793" cy="451179"/>
          <a:chOff x="2524954" y="2069592"/>
          <a:chExt cx="444793" cy="451179"/>
        </a:xfrm>
      </xdr:grpSpPr>
      <xdr:sp macro="" textlink="">
        <xdr:nvSpPr>
          <xdr:cNvPr id="448" name="Nbre Tunisie">
            <a:extLst>
              <a:ext uri="{FF2B5EF4-FFF2-40B4-BE49-F238E27FC236}">
                <a16:creationId xmlns:a16="http://schemas.microsoft.com/office/drawing/2014/main" id="{F573ED91-DB4D-4887-9BCC-EDFE9E6C5C18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2</a:t>
            </a:r>
          </a:p>
        </xdr:txBody>
      </xdr:sp>
      <xdr:sp macro="" textlink="">
        <xdr:nvSpPr>
          <xdr:cNvPr id="449" name="Pays Tunisie">
            <a:extLst>
              <a:ext uri="{FF2B5EF4-FFF2-40B4-BE49-F238E27FC236}">
                <a16:creationId xmlns:a16="http://schemas.microsoft.com/office/drawing/2014/main" id="{E46C1BC9-7AB7-463F-8A58-F698E48284D7}"/>
              </a:ext>
            </a:extLst>
          </xdr:cNvPr>
          <xdr:cNvSpPr txBox="1"/>
        </xdr:nvSpPr>
        <xdr:spPr>
          <a:xfrm>
            <a:off x="2524954" y="2255442"/>
            <a:ext cx="444793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Tunisie
142</a:t>
            </a:r>
          </a:p>
        </xdr:txBody>
      </xdr:sp>
      <xdr:cxnSp macro="">
        <xdr:nvCxnSpPr>
          <xdr:cNvPr id="450" name="Connecteur droit 449">
            <a:extLst>
              <a:ext uri="{FF2B5EF4-FFF2-40B4-BE49-F238E27FC236}">
                <a16:creationId xmlns:a16="http://schemas.microsoft.com/office/drawing/2014/main" id="{9B8880D5-0B4F-4799-99FE-A4428827FDB5}"/>
              </a:ext>
            </a:extLst>
          </xdr:cNvPr>
          <xdr:cNvCxnSpPr>
            <a:stCxn id="449" idx="1"/>
            <a:endCxn id="449" idx="3"/>
          </xdr:cNvCxnSpPr>
        </xdr:nvCxnSpPr>
        <xdr:spPr>
          <a:xfrm>
            <a:off x="2524954" y="2388107"/>
            <a:ext cx="444793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258071</xdr:colOff>
      <xdr:row>12</xdr:row>
      <xdr:rowOff>117650</xdr:rowOff>
    </xdr:from>
    <xdr:to>
      <xdr:col>4</xdr:col>
      <xdr:colOff>625983</xdr:colOff>
      <xdr:row>14</xdr:row>
      <xdr:rowOff>187829</xdr:rowOff>
    </xdr:to>
    <xdr:grpSp>
      <xdr:nvGrpSpPr>
        <xdr:cNvPr id="451" name="nbre_action Bénin">
          <a:extLst>
            <a:ext uri="{FF2B5EF4-FFF2-40B4-BE49-F238E27FC236}">
              <a16:creationId xmlns:a16="http://schemas.microsoft.com/office/drawing/2014/main" id="{58BB89B1-CF9D-4FFA-8A25-875F3946F0B7}"/>
            </a:ext>
          </a:extLst>
        </xdr:cNvPr>
        <xdr:cNvGrpSpPr/>
      </xdr:nvGrpSpPr>
      <xdr:grpSpPr>
        <a:xfrm>
          <a:off x="3306071" y="2403650"/>
          <a:ext cx="367912" cy="451179"/>
          <a:chOff x="2563394" y="2069592"/>
          <a:chExt cx="367912" cy="451179"/>
        </a:xfrm>
      </xdr:grpSpPr>
      <xdr:sp macro="" textlink="">
        <xdr:nvSpPr>
          <xdr:cNvPr id="452" name="Nbre RCA">
            <a:extLst>
              <a:ext uri="{FF2B5EF4-FFF2-40B4-BE49-F238E27FC236}">
                <a16:creationId xmlns:a16="http://schemas.microsoft.com/office/drawing/2014/main" id="{47D80D54-B8CD-4CC7-91B3-1E89C76D5C85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3</a:t>
            </a:r>
          </a:p>
        </xdr:txBody>
      </xdr:sp>
      <xdr:sp macro="" textlink="">
        <xdr:nvSpPr>
          <xdr:cNvPr id="453" name="Pays Bénin">
            <a:extLst>
              <a:ext uri="{FF2B5EF4-FFF2-40B4-BE49-F238E27FC236}">
                <a16:creationId xmlns:a16="http://schemas.microsoft.com/office/drawing/2014/main" id="{64C250D6-C930-4CFA-9027-ED2C38F61EA0}"/>
              </a:ext>
            </a:extLst>
          </xdr:cNvPr>
          <xdr:cNvSpPr txBox="1"/>
        </xdr:nvSpPr>
        <xdr:spPr>
          <a:xfrm>
            <a:off x="2563394" y="2255442"/>
            <a:ext cx="367912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Bénin
58</a:t>
            </a:r>
          </a:p>
        </xdr:txBody>
      </xdr:sp>
      <xdr:cxnSp macro="">
        <xdr:nvCxnSpPr>
          <xdr:cNvPr id="454" name="Connecteur droit 453">
            <a:extLst>
              <a:ext uri="{FF2B5EF4-FFF2-40B4-BE49-F238E27FC236}">
                <a16:creationId xmlns:a16="http://schemas.microsoft.com/office/drawing/2014/main" id="{FE256095-E4B3-4514-97BE-19AE346531FE}"/>
              </a:ext>
            </a:extLst>
          </xdr:cNvPr>
          <xdr:cNvCxnSpPr>
            <a:stCxn id="453" idx="1"/>
            <a:endCxn id="453" idx="3"/>
          </xdr:cNvCxnSpPr>
        </xdr:nvCxnSpPr>
        <xdr:spPr>
          <a:xfrm>
            <a:off x="2563394" y="2388107"/>
            <a:ext cx="367912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62269</xdr:colOff>
      <xdr:row>7</xdr:row>
      <xdr:rowOff>161018</xdr:rowOff>
    </xdr:from>
    <xdr:to>
      <xdr:col>3</xdr:col>
      <xdr:colOff>422269</xdr:colOff>
      <xdr:row>10</xdr:row>
      <xdr:rowOff>80927</xdr:rowOff>
    </xdr:to>
    <xdr:grpSp>
      <xdr:nvGrpSpPr>
        <xdr:cNvPr id="455" name="nbre_action Niger">
          <a:extLst>
            <a:ext uri="{FF2B5EF4-FFF2-40B4-BE49-F238E27FC236}">
              <a16:creationId xmlns:a16="http://schemas.microsoft.com/office/drawing/2014/main" id="{02187F75-4CA5-4505-B1B3-3A2AD5F76F59}"/>
            </a:ext>
          </a:extLst>
        </xdr:cNvPr>
        <xdr:cNvGrpSpPr/>
      </xdr:nvGrpSpPr>
      <xdr:grpSpPr>
        <a:xfrm>
          <a:off x="2348269" y="1494518"/>
          <a:ext cx="360000" cy="491409"/>
          <a:chOff x="2568751" y="1225052"/>
          <a:chExt cx="360000" cy="491409"/>
        </a:xfrm>
      </xdr:grpSpPr>
      <xdr:sp macro="" textlink="">
        <xdr:nvSpPr>
          <xdr:cNvPr id="456" name="Nbre Niger">
            <a:extLst>
              <a:ext uri="{FF2B5EF4-FFF2-40B4-BE49-F238E27FC236}">
                <a16:creationId xmlns:a16="http://schemas.microsoft.com/office/drawing/2014/main" id="{368A155A-9956-497A-BEE1-25A7A6A77E15}"/>
              </a:ext>
            </a:extLst>
          </xdr:cNvPr>
          <xdr:cNvSpPr>
            <a:spLocks noChangeAspect="1"/>
          </xdr:cNvSpPr>
        </xdr:nvSpPr>
        <xdr:spPr>
          <a:xfrm>
            <a:off x="2568751" y="1225052"/>
            <a:ext cx="360000" cy="208735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6</a:t>
            </a:r>
          </a:p>
        </xdr:txBody>
      </xdr:sp>
      <xdr:sp macro="" textlink="">
        <xdr:nvSpPr>
          <xdr:cNvPr id="457" name="Pays Niger">
            <a:extLst>
              <a:ext uri="{FF2B5EF4-FFF2-40B4-BE49-F238E27FC236}">
                <a16:creationId xmlns:a16="http://schemas.microsoft.com/office/drawing/2014/main" id="{FF8D94B1-B571-40FB-86AB-F0A0C7093136}"/>
              </a:ext>
            </a:extLst>
          </xdr:cNvPr>
          <xdr:cNvSpPr txBox="1"/>
        </xdr:nvSpPr>
        <xdr:spPr>
          <a:xfrm>
            <a:off x="2574508" y="1451132"/>
            <a:ext cx="348484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indent="0"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Niger
40</a:t>
            </a:r>
          </a:p>
        </xdr:txBody>
      </xdr:sp>
      <xdr:cxnSp macro="">
        <xdr:nvCxnSpPr>
          <xdr:cNvPr id="458" name="Connecteur droit 457">
            <a:extLst>
              <a:ext uri="{FF2B5EF4-FFF2-40B4-BE49-F238E27FC236}">
                <a16:creationId xmlns:a16="http://schemas.microsoft.com/office/drawing/2014/main" id="{0BD8F9F2-703E-4508-AB2B-0F9C754D6212}"/>
              </a:ext>
            </a:extLst>
          </xdr:cNvPr>
          <xdr:cNvCxnSpPr>
            <a:stCxn id="457" idx="1"/>
            <a:endCxn id="457" idx="3"/>
          </xdr:cNvCxnSpPr>
        </xdr:nvCxnSpPr>
        <xdr:spPr>
          <a:xfrm>
            <a:off x="2574508" y="1583797"/>
            <a:ext cx="348484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734819</xdr:colOff>
      <xdr:row>7</xdr:row>
      <xdr:rowOff>173051</xdr:rowOff>
    </xdr:from>
    <xdr:to>
      <xdr:col>2</xdr:col>
      <xdr:colOff>302131</xdr:colOff>
      <xdr:row>10</xdr:row>
      <xdr:rowOff>52730</xdr:rowOff>
    </xdr:to>
    <xdr:grpSp>
      <xdr:nvGrpSpPr>
        <xdr:cNvPr id="459" name="nbre_action Mali">
          <a:extLst>
            <a:ext uri="{FF2B5EF4-FFF2-40B4-BE49-F238E27FC236}">
              <a16:creationId xmlns:a16="http://schemas.microsoft.com/office/drawing/2014/main" id="{1D57E878-3422-4ACF-BB1F-288B8CDBA456}"/>
            </a:ext>
          </a:extLst>
        </xdr:cNvPr>
        <xdr:cNvGrpSpPr/>
      </xdr:nvGrpSpPr>
      <xdr:grpSpPr>
        <a:xfrm>
          <a:off x="1496819" y="1506551"/>
          <a:ext cx="329312" cy="451179"/>
          <a:chOff x="2582694" y="2069592"/>
          <a:chExt cx="329312" cy="451179"/>
        </a:xfrm>
      </xdr:grpSpPr>
      <xdr:sp macro="" textlink="">
        <xdr:nvSpPr>
          <xdr:cNvPr id="460" name="Nbre Mali">
            <a:extLst>
              <a:ext uri="{FF2B5EF4-FFF2-40B4-BE49-F238E27FC236}">
                <a16:creationId xmlns:a16="http://schemas.microsoft.com/office/drawing/2014/main" id="{7E856B0E-A4A4-4A73-9CCC-6D4FD6CBD808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3</a:t>
            </a:r>
          </a:p>
        </xdr:txBody>
      </xdr:sp>
      <xdr:sp macro="" textlink="">
        <xdr:nvSpPr>
          <xdr:cNvPr id="461" name="Pays Mali">
            <a:extLst>
              <a:ext uri="{FF2B5EF4-FFF2-40B4-BE49-F238E27FC236}">
                <a16:creationId xmlns:a16="http://schemas.microsoft.com/office/drawing/2014/main" id="{0DF07060-1B0E-413B-827B-2AF112E348E1}"/>
              </a:ext>
            </a:extLst>
          </xdr:cNvPr>
          <xdr:cNvSpPr txBox="1"/>
        </xdr:nvSpPr>
        <xdr:spPr>
          <a:xfrm>
            <a:off x="2582694" y="2255442"/>
            <a:ext cx="329312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Mali
1589</a:t>
            </a:r>
          </a:p>
        </xdr:txBody>
      </xdr:sp>
      <xdr:cxnSp macro="">
        <xdr:nvCxnSpPr>
          <xdr:cNvPr id="462" name="Connecteur droit 461">
            <a:extLst>
              <a:ext uri="{FF2B5EF4-FFF2-40B4-BE49-F238E27FC236}">
                <a16:creationId xmlns:a16="http://schemas.microsoft.com/office/drawing/2014/main" id="{AD53422F-C9FC-452E-9B6E-766133A19C12}"/>
              </a:ext>
            </a:extLst>
          </xdr:cNvPr>
          <xdr:cNvCxnSpPr>
            <a:stCxn id="461" idx="1"/>
            <a:endCxn id="461" idx="3"/>
          </xdr:cNvCxnSpPr>
        </xdr:nvCxnSpPr>
        <xdr:spPr>
          <a:xfrm>
            <a:off x="2582694" y="2388107"/>
            <a:ext cx="329312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364390</xdr:colOff>
      <xdr:row>29</xdr:row>
      <xdr:rowOff>18262</xdr:rowOff>
    </xdr:from>
    <xdr:to>
      <xdr:col>1</xdr:col>
      <xdr:colOff>169011</xdr:colOff>
      <xdr:row>31</xdr:row>
      <xdr:rowOff>88441</xdr:rowOff>
    </xdr:to>
    <xdr:grpSp>
      <xdr:nvGrpSpPr>
        <xdr:cNvPr id="463" name="nbre_action Suriname">
          <a:extLst>
            <a:ext uri="{FF2B5EF4-FFF2-40B4-BE49-F238E27FC236}">
              <a16:creationId xmlns:a16="http://schemas.microsoft.com/office/drawing/2014/main" id="{97E13EE3-6AAD-4733-9F60-7EF4BAE4FA4D}"/>
            </a:ext>
          </a:extLst>
        </xdr:cNvPr>
        <xdr:cNvGrpSpPr/>
      </xdr:nvGrpSpPr>
      <xdr:grpSpPr>
        <a:xfrm>
          <a:off x="364390" y="5542762"/>
          <a:ext cx="566621" cy="451179"/>
          <a:chOff x="2464040" y="2069592"/>
          <a:chExt cx="566621" cy="451179"/>
        </a:xfrm>
      </xdr:grpSpPr>
      <xdr:sp macro="" textlink="">
        <xdr:nvSpPr>
          <xdr:cNvPr id="464" name="Nbre Suriname">
            <a:extLst>
              <a:ext uri="{FF2B5EF4-FFF2-40B4-BE49-F238E27FC236}">
                <a16:creationId xmlns:a16="http://schemas.microsoft.com/office/drawing/2014/main" id="{8FB3F9C4-5974-41DF-B4B6-A98EE8D8BEC4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1</a:t>
            </a:r>
          </a:p>
        </xdr:txBody>
      </xdr:sp>
      <xdr:sp macro="" textlink="">
        <xdr:nvSpPr>
          <xdr:cNvPr id="465" name="Pays Suriname">
            <a:extLst>
              <a:ext uri="{FF2B5EF4-FFF2-40B4-BE49-F238E27FC236}">
                <a16:creationId xmlns:a16="http://schemas.microsoft.com/office/drawing/2014/main" id="{CDC0E8ED-813D-4476-A6D7-75FA1F976F2C}"/>
              </a:ext>
            </a:extLst>
          </xdr:cNvPr>
          <xdr:cNvSpPr txBox="1"/>
        </xdr:nvSpPr>
        <xdr:spPr>
          <a:xfrm>
            <a:off x="2464040" y="2255442"/>
            <a:ext cx="566621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Suriname
63</a:t>
            </a:r>
          </a:p>
        </xdr:txBody>
      </xdr:sp>
      <xdr:cxnSp macro="">
        <xdr:nvCxnSpPr>
          <xdr:cNvPr id="466" name="Connecteur droit 465">
            <a:extLst>
              <a:ext uri="{FF2B5EF4-FFF2-40B4-BE49-F238E27FC236}">
                <a16:creationId xmlns:a16="http://schemas.microsoft.com/office/drawing/2014/main" id="{01608673-2A6B-4AA6-BA86-3A88B7FCFE85}"/>
              </a:ext>
            </a:extLst>
          </xdr:cNvPr>
          <xdr:cNvCxnSpPr>
            <a:stCxn id="465" idx="1"/>
            <a:endCxn id="465" idx="3"/>
          </xdr:cNvCxnSpPr>
        </xdr:nvCxnSpPr>
        <xdr:spPr>
          <a:xfrm>
            <a:off x="2464040" y="2388107"/>
            <a:ext cx="566621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309475</xdr:colOff>
      <xdr:row>15</xdr:row>
      <xdr:rowOff>118040</xdr:rowOff>
    </xdr:from>
    <xdr:to>
      <xdr:col>3</xdr:col>
      <xdr:colOff>728683</xdr:colOff>
      <xdr:row>18</xdr:row>
      <xdr:rowOff>37949</xdr:rowOff>
    </xdr:to>
    <xdr:grpSp>
      <xdr:nvGrpSpPr>
        <xdr:cNvPr id="467" name="nbre_action Gabon">
          <a:extLst>
            <a:ext uri="{FF2B5EF4-FFF2-40B4-BE49-F238E27FC236}">
              <a16:creationId xmlns:a16="http://schemas.microsoft.com/office/drawing/2014/main" id="{D570E740-977D-4D0C-A254-B0C031255101}"/>
            </a:ext>
          </a:extLst>
        </xdr:cNvPr>
        <xdr:cNvGrpSpPr/>
      </xdr:nvGrpSpPr>
      <xdr:grpSpPr>
        <a:xfrm>
          <a:off x="2595475" y="2975540"/>
          <a:ext cx="419208" cy="491409"/>
          <a:chOff x="2539146" y="1225052"/>
          <a:chExt cx="419208" cy="491409"/>
        </a:xfrm>
      </xdr:grpSpPr>
      <xdr:sp macro="" textlink="">
        <xdr:nvSpPr>
          <xdr:cNvPr id="468" name="Nbre Gabon">
            <a:extLst>
              <a:ext uri="{FF2B5EF4-FFF2-40B4-BE49-F238E27FC236}">
                <a16:creationId xmlns:a16="http://schemas.microsoft.com/office/drawing/2014/main" id="{4855D9B1-970A-45AB-B20A-EA58FD5A8B11}"/>
              </a:ext>
            </a:extLst>
          </xdr:cNvPr>
          <xdr:cNvSpPr>
            <a:spLocks noChangeAspect="1"/>
          </xdr:cNvSpPr>
        </xdr:nvSpPr>
        <xdr:spPr>
          <a:xfrm>
            <a:off x="2568751" y="1225052"/>
            <a:ext cx="360000" cy="208735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4</a:t>
            </a:r>
          </a:p>
        </xdr:txBody>
      </xdr:sp>
      <xdr:sp macro="" textlink="">
        <xdr:nvSpPr>
          <xdr:cNvPr id="469" name="Pays Gabon">
            <a:extLst>
              <a:ext uri="{FF2B5EF4-FFF2-40B4-BE49-F238E27FC236}">
                <a16:creationId xmlns:a16="http://schemas.microsoft.com/office/drawing/2014/main" id="{7AABD91D-2B65-4272-A85A-75F473083B3D}"/>
              </a:ext>
            </a:extLst>
          </xdr:cNvPr>
          <xdr:cNvSpPr txBox="1"/>
        </xdr:nvSpPr>
        <xdr:spPr>
          <a:xfrm>
            <a:off x="2539146" y="1451132"/>
            <a:ext cx="419208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indent="0"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Gabon
88</a:t>
            </a:r>
          </a:p>
        </xdr:txBody>
      </xdr:sp>
      <xdr:cxnSp macro="">
        <xdr:nvCxnSpPr>
          <xdr:cNvPr id="470" name="Connecteur droit 469">
            <a:extLst>
              <a:ext uri="{FF2B5EF4-FFF2-40B4-BE49-F238E27FC236}">
                <a16:creationId xmlns:a16="http://schemas.microsoft.com/office/drawing/2014/main" id="{1AC47CEC-CEA9-4E9D-8436-4891F108DB9D}"/>
              </a:ext>
            </a:extLst>
          </xdr:cNvPr>
          <xdr:cNvCxnSpPr>
            <a:stCxn id="469" idx="1"/>
            <a:endCxn id="469" idx="3"/>
          </xdr:cNvCxnSpPr>
        </xdr:nvCxnSpPr>
        <xdr:spPr>
          <a:xfrm>
            <a:off x="2539146" y="1583797"/>
            <a:ext cx="419208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318324</xdr:colOff>
      <xdr:row>11</xdr:row>
      <xdr:rowOff>154592</xdr:rowOff>
    </xdr:from>
    <xdr:to>
      <xdr:col>2</xdr:col>
      <xdr:colOff>647636</xdr:colOff>
      <xdr:row>14</xdr:row>
      <xdr:rowOff>34271</xdr:rowOff>
    </xdr:to>
    <xdr:grpSp>
      <xdr:nvGrpSpPr>
        <xdr:cNvPr id="471" name="nbre_action RDC">
          <a:extLst>
            <a:ext uri="{FF2B5EF4-FFF2-40B4-BE49-F238E27FC236}">
              <a16:creationId xmlns:a16="http://schemas.microsoft.com/office/drawing/2014/main" id="{E367985A-B96A-428D-8D56-76BA29DADBE4}"/>
            </a:ext>
          </a:extLst>
        </xdr:cNvPr>
        <xdr:cNvGrpSpPr/>
      </xdr:nvGrpSpPr>
      <xdr:grpSpPr>
        <a:xfrm>
          <a:off x="1842324" y="2250092"/>
          <a:ext cx="329312" cy="451179"/>
          <a:chOff x="2582694" y="2069592"/>
          <a:chExt cx="329312" cy="451179"/>
        </a:xfrm>
      </xdr:grpSpPr>
      <xdr:sp macro="" textlink="">
        <xdr:nvSpPr>
          <xdr:cNvPr id="472" name="Nbre Togo">
            <a:extLst>
              <a:ext uri="{FF2B5EF4-FFF2-40B4-BE49-F238E27FC236}">
                <a16:creationId xmlns:a16="http://schemas.microsoft.com/office/drawing/2014/main" id="{5B7DEB95-FD3E-4CCA-8D58-55B06B319195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1</a:t>
            </a:r>
          </a:p>
        </xdr:txBody>
      </xdr:sp>
      <xdr:sp macro="" textlink="">
        <xdr:nvSpPr>
          <xdr:cNvPr id="473" name="Pays RDC">
            <a:extLst>
              <a:ext uri="{FF2B5EF4-FFF2-40B4-BE49-F238E27FC236}">
                <a16:creationId xmlns:a16="http://schemas.microsoft.com/office/drawing/2014/main" id="{945BDB8F-DB21-4F41-AB02-D9D7CA0D33DC}"/>
              </a:ext>
            </a:extLst>
          </xdr:cNvPr>
          <xdr:cNvSpPr txBox="1"/>
        </xdr:nvSpPr>
        <xdr:spPr>
          <a:xfrm>
            <a:off x="2582694" y="2255442"/>
            <a:ext cx="329312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RDC
73</a:t>
            </a:r>
          </a:p>
        </xdr:txBody>
      </xdr:sp>
      <xdr:cxnSp macro="">
        <xdr:nvCxnSpPr>
          <xdr:cNvPr id="474" name="Connecteur droit 473">
            <a:extLst>
              <a:ext uri="{FF2B5EF4-FFF2-40B4-BE49-F238E27FC236}">
                <a16:creationId xmlns:a16="http://schemas.microsoft.com/office/drawing/2014/main" id="{C64BB289-C80F-4A56-81C8-F1D08602C60F}"/>
              </a:ext>
            </a:extLst>
          </xdr:cNvPr>
          <xdr:cNvCxnSpPr>
            <a:stCxn id="473" idx="1"/>
            <a:endCxn id="473" idx="3"/>
          </xdr:cNvCxnSpPr>
        </xdr:nvCxnSpPr>
        <xdr:spPr>
          <a:xfrm>
            <a:off x="2582694" y="2388107"/>
            <a:ext cx="329312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425033</xdr:colOff>
      <xdr:row>23</xdr:row>
      <xdr:rowOff>109322</xdr:rowOff>
    </xdr:from>
    <xdr:to>
      <xdr:col>7</xdr:col>
      <xdr:colOff>370782</xdr:colOff>
      <xdr:row>25</xdr:row>
      <xdr:rowOff>179501</xdr:rowOff>
    </xdr:to>
    <xdr:grpSp>
      <xdr:nvGrpSpPr>
        <xdr:cNvPr id="475" name="nbre_action Madagascar">
          <a:extLst>
            <a:ext uri="{FF2B5EF4-FFF2-40B4-BE49-F238E27FC236}">
              <a16:creationId xmlns:a16="http://schemas.microsoft.com/office/drawing/2014/main" id="{7DD2AC73-6FFD-4BD1-AB5C-8A5DF9F670BA}"/>
            </a:ext>
          </a:extLst>
        </xdr:cNvPr>
        <xdr:cNvGrpSpPr/>
      </xdr:nvGrpSpPr>
      <xdr:grpSpPr>
        <a:xfrm>
          <a:off x="4997033" y="4490822"/>
          <a:ext cx="707749" cy="451179"/>
          <a:chOff x="2393476" y="2069592"/>
          <a:chExt cx="707749" cy="451179"/>
        </a:xfrm>
      </xdr:grpSpPr>
      <xdr:sp macro="" textlink="">
        <xdr:nvSpPr>
          <xdr:cNvPr id="476" name="Nbre Madagascar">
            <a:extLst>
              <a:ext uri="{FF2B5EF4-FFF2-40B4-BE49-F238E27FC236}">
                <a16:creationId xmlns:a16="http://schemas.microsoft.com/office/drawing/2014/main" id="{7D58462F-6380-46ED-9EE5-07D92F29C903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2</a:t>
            </a:r>
          </a:p>
        </xdr:txBody>
      </xdr:sp>
      <xdr:sp macro="" textlink="">
        <xdr:nvSpPr>
          <xdr:cNvPr id="477" name="Pays Madagascar">
            <a:extLst>
              <a:ext uri="{FF2B5EF4-FFF2-40B4-BE49-F238E27FC236}">
                <a16:creationId xmlns:a16="http://schemas.microsoft.com/office/drawing/2014/main" id="{22FBCBA0-51C0-4340-B006-0BB0C559B059}"/>
              </a:ext>
            </a:extLst>
          </xdr:cNvPr>
          <xdr:cNvSpPr txBox="1"/>
        </xdr:nvSpPr>
        <xdr:spPr>
          <a:xfrm>
            <a:off x="2393476" y="2255442"/>
            <a:ext cx="707749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Madagascar
414</a:t>
            </a:r>
          </a:p>
        </xdr:txBody>
      </xdr:sp>
      <xdr:cxnSp macro="">
        <xdr:nvCxnSpPr>
          <xdr:cNvPr id="478" name="Connecteur droit 477">
            <a:extLst>
              <a:ext uri="{FF2B5EF4-FFF2-40B4-BE49-F238E27FC236}">
                <a16:creationId xmlns:a16="http://schemas.microsoft.com/office/drawing/2014/main" id="{2E88086E-E3A9-49E7-804A-6A4CF9DADA30}"/>
              </a:ext>
            </a:extLst>
          </xdr:cNvPr>
          <xdr:cNvCxnSpPr>
            <a:stCxn id="477" idx="1"/>
            <a:endCxn id="477" idx="3"/>
          </xdr:cNvCxnSpPr>
        </xdr:nvCxnSpPr>
        <xdr:spPr>
          <a:xfrm>
            <a:off x="2393476" y="2388107"/>
            <a:ext cx="707749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191296</xdr:colOff>
      <xdr:row>14</xdr:row>
      <xdr:rowOff>126606</xdr:rowOff>
    </xdr:from>
    <xdr:to>
      <xdr:col>3</xdr:col>
      <xdr:colOff>648849</xdr:colOff>
      <xdr:row>17</xdr:row>
      <xdr:rowOff>6285</xdr:rowOff>
    </xdr:to>
    <xdr:grpSp>
      <xdr:nvGrpSpPr>
        <xdr:cNvPr id="479" name="nbre_action Zambie">
          <a:extLst>
            <a:ext uri="{FF2B5EF4-FFF2-40B4-BE49-F238E27FC236}">
              <a16:creationId xmlns:a16="http://schemas.microsoft.com/office/drawing/2014/main" id="{FE15DD59-FF82-4539-AB44-7C9DF35342C3}"/>
            </a:ext>
          </a:extLst>
        </xdr:cNvPr>
        <xdr:cNvGrpSpPr/>
      </xdr:nvGrpSpPr>
      <xdr:grpSpPr>
        <a:xfrm>
          <a:off x="2477296" y="2793606"/>
          <a:ext cx="457553" cy="451179"/>
          <a:chOff x="2518574" y="2069592"/>
          <a:chExt cx="457553" cy="451179"/>
        </a:xfrm>
      </xdr:grpSpPr>
      <xdr:sp macro="" textlink="">
        <xdr:nvSpPr>
          <xdr:cNvPr id="480" name="Nbre Guinée Equatoriale">
            <a:extLst>
              <a:ext uri="{FF2B5EF4-FFF2-40B4-BE49-F238E27FC236}">
                <a16:creationId xmlns:a16="http://schemas.microsoft.com/office/drawing/2014/main" id="{99DF9A53-7D26-4E27-90FE-E46FADC77958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1</a:t>
            </a:r>
          </a:p>
        </xdr:txBody>
      </xdr:sp>
      <xdr:sp macro="" textlink="">
        <xdr:nvSpPr>
          <xdr:cNvPr id="481" name="Pays Zambie">
            <a:extLst>
              <a:ext uri="{FF2B5EF4-FFF2-40B4-BE49-F238E27FC236}">
                <a16:creationId xmlns:a16="http://schemas.microsoft.com/office/drawing/2014/main" id="{C61B9788-8DEC-4315-B907-34E2B31E6AB8}"/>
              </a:ext>
            </a:extLst>
          </xdr:cNvPr>
          <xdr:cNvSpPr txBox="1"/>
        </xdr:nvSpPr>
        <xdr:spPr>
          <a:xfrm>
            <a:off x="2518574" y="2255442"/>
            <a:ext cx="457553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Zambie
10</a:t>
            </a:r>
          </a:p>
        </xdr:txBody>
      </xdr:sp>
      <xdr:cxnSp macro="">
        <xdr:nvCxnSpPr>
          <xdr:cNvPr id="482" name="Connecteur droit 481">
            <a:extLst>
              <a:ext uri="{FF2B5EF4-FFF2-40B4-BE49-F238E27FC236}">
                <a16:creationId xmlns:a16="http://schemas.microsoft.com/office/drawing/2014/main" id="{EB83478C-DCE9-4451-9613-86C64F27D0E7}"/>
              </a:ext>
            </a:extLst>
          </xdr:cNvPr>
          <xdr:cNvCxnSpPr>
            <a:stCxn id="481" idx="1"/>
            <a:endCxn id="481" idx="3"/>
          </xdr:cNvCxnSpPr>
        </xdr:nvCxnSpPr>
        <xdr:spPr>
          <a:xfrm>
            <a:off x="2518574" y="2388107"/>
            <a:ext cx="457553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693716</xdr:colOff>
      <xdr:row>10</xdr:row>
      <xdr:rowOff>42018</xdr:rowOff>
    </xdr:from>
    <xdr:to>
      <xdr:col>2</xdr:col>
      <xdr:colOff>690761</xdr:colOff>
      <xdr:row>12</xdr:row>
      <xdr:rowOff>112197</xdr:rowOff>
    </xdr:to>
    <xdr:grpSp>
      <xdr:nvGrpSpPr>
        <xdr:cNvPr id="483" name="nbre_action Burkina-Faso">
          <a:extLst>
            <a:ext uri="{FF2B5EF4-FFF2-40B4-BE49-F238E27FC236}">
              <a16:creationId xmlns:a16="http://schemas.microsoft.com/office/drawing/2014/main" id="{F564E2F2-9CF0-4D6D-BD38-BC38856A7354}"/>
            </a:ext>
          </a:extLst>
        </xdr:cNvPr>
        <xdr:cNvGrpSpPr/>
      </xdr:nvGrpSpPr>
      <xdr:grpSpPr>
        <a:xfrm>
          <a:off x="1455716" y="1947018"/>
          <a:ext cx="759045" cy="451179"/>
          <a:chOff x="2367828" y="2069592"/>
          <a:chExt cx="759045" cy="451179"/>
        </a:xfrm>
      </xdr:grpSpPr>
      <xdr:sp macro="" textlink="">
        <xdr:nvSpPr>
          <xdr:cNvPr id="484" name="Nbre Burkina-Faso">
            <a:extLst>
              <a:ext uri="{FF2B5EF4-FFF2-40B4-BE49-F238E27FC236}">
                <a16:creationId xmlns:a16="http://schemas.microsoft.com/office/drawing/2014/main" id="{F800F2D9-DFC9-4D3B-A2D1-20BED99F3C2E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1</a:t>
            </a:r>
          </a:p>
        </xdr:txBody>
      </xdr:sp>
      <xdr:sp macro="" textlink="">
        <xdr:nvSpPr>
          <xdr:cNvPr id="485" name="Pays Burkina-Faso">
            <a:extLst>
              <a:ext uri="{FF2B5EF4-FFF2-40B4-BE49-F238E27FC236}">
                <a16:creationId xmlns:a16="http://schemas.microsoft.com/office/drawing/2014/main" id="{8B7BCE96-8FE0-4621-A490-576A3A2A1705}"/>
              </a:ext>
            </a:extLst>
          </xdr:cNvPr>
          <xdr:cNvSpPr txBox="1"/>
        </xdr:nvSpPr>
        <xdr:spPr>
          <a:xfrm>
            <a:off x="2367828" y="2255442"/>
            <a:ext cx="759045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Burkina-Faso
44</a:t>
            </a:r>
          </a:p>
        </xdr:txBody>
      </xdr:sp>
      <xdr:cxnSp macro="">
        <xdr:nvCxnSpPr>
          <xdr:cNvPr id="486" name="Connecteur droit 485">
            <a:extLst>
              <a:ext uri="{FF2B5EF4-FFF2-40B4-BE49-F238E27FC236}">
                <a16:creationId xmlns:a16="http://schemas.microsoft.com/office/drawing/2014/main" id="{20B7D814-1029-48FD-8C80-6744CF2D2C1A}"/>
              </a:ext>
            </a:extLst>
          </xdr:cNvPr>
          <xdr:cNvCxnSpPr>
            <a:stCxn id="485" idx="1"/>
            <a:endCxn id="485" idx="3"/>
          </xdr:cNvCxnSpPr>
        </xdr:nvCxnSpPr>
        <xdr:spPr>
          <a:xfrm>
            <a:off x="2367828" y="2388107"/>
            <a:ext cx="759045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127900</xdr:colOff>
      <xdr:row>12</xdr:row>
      <xdr:rowOff>6522</xdr:rowOff>
    </xdr:from>
    <xdr:to>
      <xdr:col>2</xdr:col>
      <xdr:colOff>547108</xdr:colOff>
      <xdr:row>14</xdr:row>
      <xdr:rowOff>76701</xdr:rowOff>
    </xdr:to>
    <xdr:grpSp>
      <xdr:nvGrpSpPr>
        <xdr:cNvPr id="487" name="nbre_action Ghana">
          <a:extLst>
            <a:ext uri="{FF2B5EF4-FFF2-40B4-BE49-F238E27FC236}">
              <a16:creationId xmlns:a16="http://schemas.microsoft.com/office/drawing/2014/main" id="{8DE6D96A-AB2C-4B76-901E-F9D1BA667F55}"/>
            </a:ext>
          </a:extLst>
        </xdr:cNvPr>
        <xdr:cNvGrpSpPr/>
      </xdr:nvGrpSpPr>
      <xdr:grpSpPr>
        <a:xfrm>
          <a:off x="1651900" y="2292522"/>
          <a:ext cx="419208" cy="451179"/>
          <a:chOff x="2537746" y="2069592"/>
          <a:chExt cx="419208" cy="451179"/>
        </a:xfrm>
      </xdr:grpSpPr>
      <xdr:sp macro="" textlink="">
        <xdr:nvSpPr>
          <xdr:cNvPr id="488" name="Nbre Ghana">
            <a:extLst>
              <a:ext uri="{FF2B5EF4-FFF2-40B4-BE49-F238E27FC236}">
                <a16:creationId xmlns:a16="http://schemas.microsoft.com/office/drawing/2014/main" id="{B21477B7-3639-4F89-B065-DA530AEBF343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1</a:t>
            </a:r>
          </a:p>
        </xdr:txBody>
      </xdr:sp>
      <xdr:sp macro="" textlink="">
        <xdr:nvSpPr>
          <xdr:cNvPr id="489" name="Pays Ghana">
            <a:extLst>
              <a:ext uri="{FF2B5EF4-FFF2-40B4-BE49-F238E27FC236}">
                <a16:creationId xmlns:a16="http://schemas.microsoft.com/office/drawing/2014/main" id="{385DCCB4-4E5C-43C3-ADD5-00EC05294EA3}"/>
              </a:ext>
            </a:extLst>
          </xdr:cNvPr>
          <xdr:cNvSpPr txBox="1"/>
        </xdr:nvSpPr>
        <xdr:spPr>
          <a:xfrm>
            <a:off x="2537746" y="2255442"/>
            <a:ext cx="419208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Ghana
152</a:t>
            </a:r>
          </a:p>
        </xdr:txBody>
      </xdr:sp>
      <xdr:cxnSp macro="">
        <xdr:nvCxnSpPr>
          <xdr:cNvPr id="490" name="Connecteur droit 489">
            <a:extLst>
              <a:ext uri="{FF2B5EF4-FFF2-40B4-BE49-F238E27FC236}">
                <a16:creationId xmlns:a16="http://schemas.microsoft.com/office/drawing/2014/main" id="{F0D75F21-3871-4A60-AD38-5C09BB67BB5B}"/>
              </a:ext>
            </a:extLst>
          </xdr:cNvPr>
          <xdr:cNvCxnSpPr>
            <a:stCxn id="489" idx="1"/>
            <a:endCxn id="489" idx="3"/>
          </xdr:cNvCxnSpPr>
        </xdr:nvCxnSpPr>
        <xdr:spPr>
          <a:xfrm>
            <a:off x="2537746" y="2388107"/>
            <a:ext cx="419208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283782</xdr:colOff>
      <xdr:row>12</xdr:row>
      <xdr:rowOff>129773</xdr:rowOff>
    </xdr:from>
    <xdr:to>
      <xdr:col>1</xdr:col>
      <xdr:colOff>702927</xdr:colOff>
      <xdr:row>15</xdr:row>
      <xdr:rowOff>9452</xdr:rowOff>
    </xdr:to>
    <xdr:grpSp>
      <xdr:nvGrpSpPr>
        <xdr:cNvPr id="491" name="nbre_action Libéria">
          <a:extLst>
            <a:ext uri="{FF2B5EF4-FFF2-40B4-BE49-F238E27FC236}">
              <a16:creationId xmlns:a16="http://schemas.microsoft.com/office/drawing/2014/main" id="{847744C6-1740-4D72-9717-E5B9C3794073}"/>
            </a:ext>
          </a:extLst>
        </xdr:cNvPr>
        <xdr:cNvGrpSpPr/>
      </xdr:nvGrpSpPr>
      <xdr:grpSpPr>
        <a:xfrm>
          <a:off x="1045782" y="2415773"/>
          <a:ext cx="419145" cy="451179"/>
          <a:chOff x="2537778" y="2069592"/>
          <a:chExt cx="419145" cy="451179"/>
        </a:xfrm>
      </xdr:grpSpPr>
      <xdr:sp macro="" textlink="">
        <xdr:nvSpPr>
          <xdr:cNvPr id="492" name="Nbre Libéria">
            <a:extLst>
              <a:ext uri="{FF2B5EF4-FFF2-40B4-BE49-F238E27FC236}">
                <a16:creationId xmlns:a16="http://schemas.microsoft.com/office/drawing/2014/main" id="{90699A81-4992-4865-ACA2-15F1EA760EB8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1</a:t>
            </a:r>
          </a:p>
        </xdr:txBody>
      </xdr:sp>
      <xdr:sp macro="" textlink="">
        <xdr:nvSpPr>
          <xdr:cNvPr id="493" name="Pays Libéria">
            <a:extLst>
              <a:ext uri="{FF2B5EF4-FFF2-40B4-BE49-F238E27FC236}">
                <a16:creationId xmlns:a16="http://schemas.microsoft.com/office/drawing/2014/main" id="{429A17EA-D789-40D9-8504-C52C9AD25BD7}"/>
              </a:ext>
            </a:extLst>
          </xdr:cNvPr>
          <xdr:cNvSpPr txBox="1"/>
        </xdr:nvSpPr>
        <xdr:spPr>
          <a:xfrm>
            <a:off x="2537778" y="2255442"/>
            <a:ext cx="419145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Libéria
132</a:t>
            </a:r>
          </a:p>
        </xdr:txBody>
      </xdr:sp>
      <xdr:cxnSp macro="">
        <xdr:nvCxnSpPr>
          <xdr:cNvPr id="494" name="Connecteur droit 493">
            <a:extLst>
              <a:ext uri="{FF2B5EF4-FFF2-40B4-BE49-F238E27FC236}">
                <a16:creationId xmlns:a16="http://schemas.microsoft.com/office/drawing/2014/main" id="{2C0BF178-C4D6-4154-B74B-01450C959AC6}"/>
              </a:ext>
            </a:extLst>
          </xdr:cNvPr>
          <xdr:cNvCxnSpPr>
            <a:stCxn id="493" idx="1"/>
            <a:endCxn id="493" idx="3"/>
          </xdr:cNvCxnSpPr>
        </xdr:nvCxnSpPr>
        <xdr:spPr>
          <a:xfrm>
            <a:off x="2537778" y="2388107"/>
            <a:ext cx="419145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630203</xdr:colOff>
      <xdr:row>12</xdr:row>
      <xdr:rowOff>42893</xdr:rowOff>
    </xdr:from>
    <xdr:to>
      <xdr:col>2</xdr:col>
      <xdr:colOff>156203</xdr:colOff>
      <xdr:row>14</xdr:row>
      <xdr:rowOff>113072</xdr:rowOff>
    </xdr:to>
    <xdr:grpSp>
      <xdr:nvGrpSpPr>
        <xdr:cNvPr id="495" name="nbre_action RCI">
          <a:extLst>
            <a:ext uri="{FF2B5EF4-FFF2-40B4-BE49-F238E27FC236}">
              <a16:creationId xmlns:a16="http://schemas.microsoft.com/office/drawing/2014/main" id="{7D3B547D-F94E-484C-A15C-28770125EE17}"/>
            </a:ext>
          </a:extLst>
        </xdr:cNvPr>
        <xdr:cNvGrpSpPr/>
      </xdr:nvGrpSpPr>
      <xdr:grpSpPr>
        <a:xfrm>
          <a:off x="1392203" y="2328893"/>
          <a:ext cx="288000" cy="451179"/>
          <a:chOff x="2603351" y="2069592"/>
          <a:chExt cx="288000" cy="451179"/>
        </a:xfrm>
      </xdr:grpSpPr>
      <xdr:sp macro="" textlink="">
        <xdr:nvSpPr>
          <xdr:cNvPr id="496" name="Nbre RCI">
            <a:extLst>
              <a:ext uri="{FF2B5EF4-FFF2-40B4-BE49-F238E27FC236}">
                <a16:creationId xmlns:a16="http://schemas.microsoft.com/office/drawing/2014/main" id="{B0268970-0B0B-493D-9E4F-A3684BF2CEB0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2</a:t>
            </a:r>
          </a:p>
        </xdr:txBody>
      </xdr:sp>
      <xdr:sp macro="" textlink="">
        <xdr:nvSpPr>
          <xdr:cNvPr id="497" name="Pays RCI">
            <a:extLst>
              <a:ext uri="{FF2B5EF4-FFF2-40B4-BE49-F238E27FC236}">
                <a16:creationId xmlns:a16="http://schemas.microsoft.com/office/drawing/2014/main" id="{F16E1F08-91D0-420C-BF3C-0E8138A518AD}"/>
              </a:ext>
            </a:extLst>
          </xdr:cNvPr>
          <xdr:cNvSpPr txBox="1"/>
        </xdr:nvSpPr>
        <xdr:spPr>
          <a:xfrm>
            <a:off x="2611612" y="2255442"/>
            <a:ext cx="271475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RCI
37</a:t>
            </a:r>
          </a:p>
        </xdr:txBody>
      </xdr:sp>
      <xdr:cxnSp macro="">
        <xdr:nvCxnSpPr>
          <xdr:cNvPr id="498" name="Connecteur droit 497">
            <a:extLst>
              <a:ext uri="{FF2B5EF4-FFF2-40B4-BE49-F238E27FC236}">
                <a16:creationId xmlns:a16="http://schemas.microsoft.com/office/drawing/2014/main" id="{6C3E2204-7E46-4A51-8379-C298AB4178AF}"/>
              </a:ext>
            </a:extLst>
          </xdr:cNvPr>
          <xdr:cNvCxnSpPr>
            <a:stCxn id="497" idx="1"/>
            <a:endCxn id="497" idx="3"/>
          </xdr:cNvCxnSpPr>
        </xdr:nvCxnSpPr>
        <xdr:spPr>
          <a:xfrm>
            <a:off x="2611612" y="2388107"/>
            <a:ext cx="271475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504651</xdr:colOff>
      <xdr:row>0</xdr:row>
      <xdr:rowOff>114430</xdr:rowOff>
    </xdr:from>
    <xdr:to>
      <xdr:col>6</xdr:col>
      <xdr:colOff>97739</xdr:colOff>
      <xdr:row>2</xdr:row>
      <xdr:rowOff>184609</xdr:rowOff>
    </xdr:to>
    <xdr:grpSp>
      <xdr:nvGrpSpPr>
        <xdr:cNvPr id="499" name="nbre_action Liban">
          <a:extLst>
            <a:ext uri="{FF2B5EF4-FFF2-40B4-BE49-F238E27FC236}">
              <a16:creationId xmlns:a16="http://schemas.microsoft.com/office/drawing/2014/main" id="{EEF1F27E-8F82-4203-A378-2B495099351A}"/>
            </a:ext>
          </a:extLst>
        </xdr:cNvPr>
        <xdr:cNvGrpSpPr/>
      </xdr:nvGrpSpPr>
      <xdr:grpSpPr>
        <a:xfrm>
          <a:off x="4314651" y="114430"/>
          <a:ext cx="355088" cy="451179"/>
          <a:chOff x="2569806" y="2069592"/>
          <a:chExt cx="355088" cy="451179"/>
        </a:xfrm>
      </xdr:grpSpPr>
      <xdr:sp macro="" textlink="">
        <xdr:nvSpPr>
          <xdr:cNvPr id="500" name="Nbre Liban">
            <a:extLst>
              <a:ext uri="{FF2B5EF4-FFF2-40B4-BE49-F238E27FC236}">
                <a16:creationId xmlns:a16="http://schemas.microsoft.com/office/drawing/2014/main" id="{4066D0D8-F1CB-4B25-826E-70F3F8E6361B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2</a:t>
            </a:r>
          </a:p>
        </xdr:txBody>
      </xdr:sp>
      <xdr:sp macro="" textlink="">
        <xdr:nvSpPr>
          <xdr:cNvPr id="501" name="Pays Liban">
            <a:extLst>
              <a:ext uri="{FF2B5EF4-FFF2-40B4-BE49-F238E27FC236}">
                <a16:creationId xmlns:a16="http://schemas.microsoft.com/office/drawing/2014/main" id="{2C019A9A-3F9F-424C-AC8B-6A0FF4F7036A}"/>
              </a:ext>
            </a:extLst>
          </xdr:cNvPr>
          <xdr:cNvSpPr txBox="1"/>
        </xdr:nvSpPr>
        <xdr:spPr>
          <a:xfrm>
            <a:off x="2569806" y="2255442"/>
            <a:ext cx="355088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Liban
6</a:t>
            </a:r>
          </a:p>
        </xdr:txBody>
      </xdr:sp>
      <xdr:cxnSp macro="">
        <xdr:nvCxnSpPr>
          <xdr:cNvPr id="502" name="Connecteur droit 501">
            <a:extLst>
              <a:ext uri="{FF2B5EF4-FFF2-40B4-BE49-F238E27FC236}">
                <a16:creationId xmlns:a16="http://schemas.microsoft.com/office/drawing/2014/main" id="{0EA3465B-0F44-4A48-8E6B-9E350563D5E7}"/>
              </a:ext>
            </a:extLst>
          </xdr:cNvPr>
          <xdr:cNvCxnSpPr>
            <a:stCxn id="501" idx="1"/>
            <a:endCxn id="501" idx="3"/>
          </xdr:cNvCxnSpPr>
        </xdr:nvCxnSpPr>
        <xdr:spPr>
          <a:xfrm>
            <a:off x="2569806" y="2388107"/>
            <a:ext cx="355088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251714</xdr:colOff>
      <xdr:row>12</xdr:row>
      <xdr:rowOff>34810</xdr:rowOff>
    </xdr:from>
    <xdr:to>
      <xdr:col>4</xdr:col>
      <xdr:colOff>101219</xdr:colOff>
      <xdr:row>14</xdr:row>
      <xdr:rowOff>104989</xdr:rowOff>
    </xdr:to>
    <xdr:grpSp>
      <xdr:nvGrpSpPr>
        <xdr:cNvPr id="503" name="nbre_action Cameroun">
          <a:extLst>
            <a:ext uri="{FF2B5EF4-FFF2-40B4-BE49-F238E27FC236}">
              <a16:creationId xmlns:a16="http://schemas.microsoft.com/office/drawing/2014/main" id="{3E67686F-8C8F-4107-ACC5-3BAD1B3159A3}"/>
            </a:ext>
          </a:extLst>
        </xdr:cNvPr>
        <xdr:cNvGrpSpPr/>
      </xdr:nvGrpSpPr>
      <xdr:grpSpPr>
        <a:xfrm>
          <a:off x="2537714" y="2320810"/>
          <a:ext cx="611505" cy="451179"/>
          <a:chOff x="2441598" y="2069592"/>
          <a:chExt cx="611505" cy="451179"/>
        </a:xfrm>
      </xdr:grpSpPr>
      <xdr:sp macro="" textlink="">
        <xdr:nvSpPr>
          <xdr:cNvPr id="504" name="Nbre Cameroun">
            <a:extLst>
              <a:ext uri="{FF2B5EF4-FFF2-40B4-BE49-F238E27FC236}">
                <a16:creationId xmlns:a16="http://schemas.microsoft.com/office/drawing/2014/main" id="{E06011AF-AB68-488A-861F-4354D13068EF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3</a:t>
            </a:r>
          </a:p>
        </xdr:txBody>
      </xdr:sp>
      <xdr:sp macro="" textlink="">
        <xdr:nvSpPr>
          <xdr:cNvPr id="505" name="Pays Cameroun">
            <a:extLst>
              <a:ext uri="{FF2B5EF4-FFF2-40B4-BE49-F238E27FC236}">
                <a16:creationId xmlns:a16="http://schemas.microsoft.com/office/drawing/2014/main" id="{4917027B-19CA-473F-8402-C37B198AB8D0}"/>
              </a:ext>
            </a:extLst>
          </xdr:cNvPr>
          <xdr:cNvSpPr txBox="1"/>
        </xdr:nvSpPr>
        <xdr:spPr>
          <a:xfrm>
            <a:off x="2441598" y="2255442"/>
            <a:ext cx="611505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Cameroun
88</a:t>
            </a:r>
          </a:p>
        </xdr:txBody>
      </xdr:sp>
      <xdr:cxnSp macro="">
        <xdr:nvCxnSpPr>
          <xdr:cNvPr id="506" name="Connecteur droit 505">
            <a:extLst>
              <a:ext uri="{FF2B5EF4-FFF2-40B4-BE49-F238E27FC236}">
                <a16:creationId xmlns:a16="http://schemas.microsoft.com/office/drawing/2014/main" id="{4C5B8F6B-B9A8-41D6-BD9F-06CBA1A0228A}"/>
              </a:ext>
            </a:extLst>
          </xdr:cNvPr>
          <xdr:cNvCxnSpPr>
            <a:stCxn id="505" idx="1"/>
            <a:endCxn id="505" idx="3"/>
          </xdr:cNvCxnSpPr>
        </xdr:nvCxnSpPr>
        <xdr:spPr>
          <a:xfrm>
            <a:off x="2441598" y="2388107"/>
            <a:ext cx="611505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150376</xdr:colOff>
      <xdr:row>5</xdr:row>
      <xdr:rowOff>109167</xdr:rowOff>
    </xdr:from>
    <xdr:to>
      <xdr:col>1</xdr:col>
      <xdr:colOff>54376</xdr:colOff>
      <xdr:row>7</xdr:row>
      <xdr:rowOff>51909</xdr:rowOff>
    </xdr:to>
    <xdr:grpSp>
      <xdr:nvGrpSpPr>
        <xdr:cNvPr id="2" name="MA 3 - M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150376" y="1061667"/>
          <a:ext cx="666000" cy="323742"/>
          <a:chOff x="10307029" y="2595135"/>
          <a:chExt cx="666000" cy="323742"/>
        </a:xfrm>
      </xdr:grpSpPr>
      <xdr:sp macro="" textlink="">
        <xdr:nvSpPr>
          <xdr:cNvPr id="3" name="NbreDCSD EMA 3 - DCSD 3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>
            <a:spLocks noChangeAspect="1"/>
          </xdr:cNvSpPr>
        </xdr:nvSpPr>
        <xdr:spPr>
          <a:xfrm>
            <a:off x="10659035" y="2595135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B7AC99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100" b="1" kern="0">
                <a:solidFill>
                  <a:srgbClr val="575346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3</a:t>
            </a:r>
          </a:p>
        </xdr:txBody>
      </xdr:sp>
      <xdr:sp macro="" textlink="">
        <xdr:nvSpPr>
          <xdr:cNvPr id="4" name="NbreMA MA 3 - M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>
            <a:spLocks noChangeAspect="1"/>
          </xdr:cNvSpPr>
        </xdr:nvSpPr>
        <xdr:spPr>
          <a:xfrm>
            <a:off x="10345130" y="2595135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100" b="1" kern="0">
                <a:solidFill>
                  <a:prstClr val="white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3</a:t>
            </a:r>
          </a:p>
        </xdr:txBody>
      </xdr:sp>
      <xdr:sp macro="" textlink="">
        <xdr:nvSpPr>
          <xdr:cNvPr id="5" name="Pays MA 3 - ME 3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10307029" y="2780378"/>
            <a:ext cx="666000" cy="13849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txBody>
          <a:bodyPr wrap="square" lIns="36000" tIns="0" rIns="36000" bIns="0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900" kern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</xdr:txBody>
      </xdr:sp>
    </xdr:grpSp>
    <xdr:clientData/>
  </xdr:twoCellAnchor>
  <xdr:twoCellAnchor>
    <xdr:from>
      <xdr:col>0</xdr:col>
      <xdr:colOff>175754</xdr:colOff>
      <xdr:row>13</xdr:row>
      <xdr:rowOff>162609</xdr:rowOff>
    </xdr:from>
    <xdr:to>
      <xdr:col>1</xdr:col>
      <xdr:colOff>77985</xdr:colOff>
      <xdr:row>15</xdr:row>
      <xdr:rowOff>147098</xdr:rowOff>
    </xdr:to>
    <xdr:grpSp>
      <xdr:nvGrpSpPr>
        <xdr:cNvPr id="6" name="MA 6 - ME 3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175754" y="2639109"/>
          <a:ext cx="664231" cy="365489"/>
          <a:chOff x="10360237" y="3262262"/>
          <a:chExt cx="664231" cy="365489"/>
        </a:xfrm>
      </xdr:grpSpPr>
      <xdr:sp macro="" textlink="">
        <xdr:nvSpPr>
          <xdr:cNvPr id="7" name="NbreDCSD EMA 6 - DCSD 3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>
            <a:spLocks noChangeAspect="1"/>
          </xdr:cNvSpPr>
        </xdr:nvSpPr>
        <xdr:spPr>
          <a:xfrm>
            <a:off x="10736468" y="3304009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B7AC99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100" b="1" kern="0">
                <a:solidFill>
                  <a:srgbClr val="575346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3</a:t>
            </a:r>
          </a:p>
        </xdr:txBody>
      </xdr:sp>
      <xdr:sp macro="" textlink="">
        <xdr:nvSpPr>
          <xdr:cNvPr id="8" name="Pays MA 6 - ME 3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/>
        </xdr:nvSpPr>
        <xdr:spPr>
          <a:xfrm>
            <a:off x="10360237" y="3489252"/>
            <a:ext cx="664231" cy="13849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txBody>
          <a:bodyPr wrap="square" lIns="36000" tIns="0" rIns="36000" bIns="0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900" kern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</xdr:txBody>
      </xdr:sp>
      <xdr:sp macro="" textlink="">
        <xdr:nvSpPr>
          <xdr:cNvPr id="9" name="NbreMA MA 6 - ME 3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>
            <a:spLocks noChangeAspect="1"/>
          </xdr:cNvSpPr>
        </xdr:nvSpPr>
        <xdr:spPr>
          <a:xfrm>
            <a:off x="10360237" y="3262262"/>
            <a:ext cx="360000" cy="208735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200" b="1" kern="0">
                <a:solidFill>
                  <a:prstClr val="white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6</a:t>
            </a:r>
          </a:p>
        </xdr:txBody>
      </xdr:sp>
    </xdr:grpSp>
    <xdr:clientData/>
  </xdr:twoCellAnchor>
  <xdr:twoCellAnchor>
    <xdr:from>
      <xdr:col>0</xdr:col>
      <xdr:colOff>157314</xdr:colOff>
      <xdr:row>16</xdr:row>
      <xdr:rowOff>83898</xdr:rowOff>
    </xdr:from>
    <xdr:to>
      <xdr:col>1</xdr:col>
      <xdr:colOff>59545</xdr:colOff>
      <xdr:row>18</xdr:row>
      <xdr:rowOff>68682</xdr:rowOff>
    </xdr:to>
    <xdr:grpSp>
      <xdr:nvGrpSpPr>
        <xdr:cNvPr id="10" name="MA 3 - ME 6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pSpPr/>
      </xdr:nvGrpSpPr>
      <xdr:grpSpPr>
        <a:xfrm>
          <a:off x="157314" y="3131898"/>
          <a:ext cx="664231" cy="365784"/>
          <a:chOff x="10416006" y="3846485"/>
          <a:chExt cx="664231" cy="365784"/>
        </a:xfrm>
      </xdr:grpSpPr>
      <xdr:sp macro="" textlink="">
        <xdr:nvSpPr>
          <xdr:cNvPr id="11" name="NbreMA MA 3 - ME 6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>
            <a:spLocks noChangeAspect="1"/>
          </xdr:cNvSpPr>
        </xdr:nvSpPr>
        <xdr:spPr>
          <a:xfrm>
            <a:off x="10416006" y="388823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100" b="1" kern="0">
                <a:solidFill>
                  <a:prstClr val="white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3</a:t>
            </a:r>
          </a:p>
        </xdr:txBody>
      </xdr:sp>
      <xdr:sp macro="" textlink="">
        <xdr:nvSpPr>
          <xdr:cNvPr id="12" name="Pays MA 3 - ME 6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10416006" y="4073770"/>
            <a:ext cx="664231" cy="13849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txBody>
          <a:bodyPr wrap="square" lIns="36000" tIns="0" rIns="36000" bIns="0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900" kern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</xdr:txBody>
      </xdr:sp>
      <xdr:sp macro="" textlink="">
        <xdr:nvSpPr>
          <xdr:cNvPr id="13" name="NbreME MA 3 - ME 6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SpPr>
            <a:spLocks noChangeAspect="1"/>
          </xdr:cNvSpPr>
        </xdr:nvSpPr>
        <xdr:spPr>
          <a:xfrm>
            <a:off x="10720237" y="3846485"/>
            <a:ext cx="360000" cy="208735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B7AC99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200" b="1" kern="0">
                <a:solidFill>
                  <a:srgbClr val="575346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6</a:t>
            </a:r>
          </a:p>
        </xdr:txBody>
      </xdr:sp>
    </xdr:grpSp>
    <xdr:clientData/>
  </xdr:twoCellAnchor>
  <xdr:twoCellAnchor>
    <xdr:from>
      <xdr:col>0</xdr:col>
      <xdr:colOff>157314</xdr:colOff>
      <xdr:row>19</xdr:row>
      <xdr:rowOff>40540</xdr:rowOff>
    </xdr:from>
    <xdr:to>
      <xdr:col>1</xdr:col>
      <xdr:colOff>59545</xdr:colOff>
      <xdr:row>21</xdr:row>
      <xdr:rowOff>70284</xdr:rowOff>
    </xdr:to>
    <xdr:grpSp>
      <xdr:nvGrpSpPr>
        <xdr:cNvPr id="14" name="MA 0 - M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/>
      </xdr:nvGrpSpPr>
      <xdr:grpSpPr>
        <a:xfrm>
          <a:off x="157314" y="3660040"/>
          <a:ext cx="664231" cy="410744"/>
          <a:chOff x="10301014" y="4454036"/>
          <a:chExt cx="664231" cy="410744"/>
        </a:xfrm>
      </xdr:grpSpPr>
      <xdr:sp macro="" textlink="">
        <xdr:nvSpPr>
          <xdr:cNvPr id="15" name="NbreME MA 0 - ME 7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spect="1"/>
          </xdr:cNvSpPr>
        </xdr:nvSpPr>
        <xdr:spPr>
          <a:xfrm>
            <a:off x="10417130" y="4454036"/>
            <a:ext cx="432000" cy="250481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B7AC99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600" b="1" i="0" u="none" strike="noStrike" kern="0" cap="none" spc="0" normalizeH="0" baseline="0">
                <a:ln>
                  <a:noFill/>
                </a:ln>
                <a:solidFill>
                  <a:srgbClr val="575346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7</a:t>
            </a:r>
          </a:p>
        </xdr:txBody>
      </xdr:sp>
      <xdr:sp macro="" textlink="">
        <xdr:nvSpPr>
          <xdr:cNvPr id="16" name="Pays MA 0 - ME 7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SpPr/>
        </xdr:nvSpPr>
        <xdr:spPr>
          <a:xfrm>
            <a:off x="10301014" y="4726281"/>
            <a:ext cx="664231" cy="138499"/>
          </a:xfrm>
          <a:prstGeom prst="rect">
            <a:avLst/>
          </a:prstGeom>
          <a:solidFill>
            <a:schemeClr val="bg1"/>
          </a:solidFill>
          <a:ln>
            <a:solidFill>
              <a:srgbClr val="BBAF9B"/>
            </a:solidFill>
          </a:ln>
        </xdr:spPr>
        <xdr:txBody>
          <a:bodyPr wrap="square" lIns="36000" tIns="0" rIns="36000" bIns="0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900" kern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</xdr:txBody>
      </xdr:sp>
    </xdr:grpSp>
    <xdr:clientData/>
  </xdr:twoCellAnchor>
  <xdr:twoCellAnchor>
    <xdr:from>
      <xdr:col>0</xdr:col>
      <xdr:colOff>157314</xdr:colOff>
      <xdr:row>22</xdr:row>
      <xdr:rowOff>42142</xdr:rowOff>
    </xdr:from>
    <xdr:to>
      <xdr:col>1</xdr:col>
      <xdr:colOff>59545</xdr:colOff>
      <xdr:row>24</xdr:row>
      <xdr:rowOff>75061</xdr:rowOff>
    </xdr:to>
    <xdr:grpSp>
      <xdr:nvGrpSpPr>
        <xdr:cNvPr id="17" name="MA 7 - ME 0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pSpPr/>
      </xdr:nvGrpSpPr>
      <xdr:grpSpPr>
        <a:xfrm>
          <a:off x="157314" y="4233142"/>
          <a:ext cx="664231" cy="413919"/>
          <a:chOff x="10351032" y="5131338"/>
          <a:chExt cx="664231" cy="413919"/>
        </a:xfrm>
      </xdr:grpSpPr>
      <xdr:sp macro="" textlink="">
        <xdr:nvSpPr>
          <xdr:cNvPr id="18" name="NbreMA MA 7 - ME 0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>
            <a:spLocks noChangeAspect="1"/>
          </xdr:cNvSpPr>
        </xdr:nvSpPr>
        <xdr:spPr>
          <a:xfrm>
            <a:off x="10467148" y="5131338"/>
            <a:ext cx="432000" cy="250481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600" b="1" kern="0">
                <a:solidFill>
                  <a:prstClr val="white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7</a:t>
            </a:r>
          </a:p>
        </xdr:txBody>
      </xdr:sp>
      <xdr:sp macro="" textlink="">
        <xdr:nvSpPr>
          <xdr:cNvPr id="19" name="Pays MA 7 - ME 0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SpPr/>
        </xdr:nvSpPr>
        <xdr:spPr>
          <a:xfrm>
            <a:off x="10351032" y="5406758"/>
            <a:ext cx="664231" cy="13849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txBody>
          <a:bodyPr wrap="square" lIns="36000" tIns="0" rIns="36000" bIns="0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900" kern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</xdr:txBody>
      </xdr:sp>
    </xdr:grpSp>
    <xdr:clientData/>
  </xdr:twoCellAnchor>
  <xdr:twoCellAnchor>
    <xdr:from>
      <xdr:col>0</xdr:col>
      <xdr:colOff>157314</xdr:colOff>
      <xdr:row>8</xdr:row>
      <xdr:rowOff>23767</xdr:rowOff>
    </xdr:from>
    <xdr:to>
      <xdr:col>1</xdr:col>
      <xdr:colOff>59545</xdr:colOff>
      <xdr:row>10</xdr:row>
      <xdr:rowOff>8551</xdr:rowOff>
    </xdr:to>
    <xdr:grpSp>
      <xdr:nvGrpSpPr>
        <xdr:cNvPr id="20" name="MA 0 - ME 6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pSpPr/>
      </xdr:nvGrpSpPr>
      <xdr:grpSpPr>
        <a:xfrm>
          <a:off x="157314" y="1547767"/>
          <a:ext cx="664231" cy="365784"/>
          <a:chOff x="10248273" y="5641769"/>
          <a:chExt cx="664231" cy="365784"/>
        </a:xfrm>
      </xdr:grpSpPr>
      <xdr:sp macro="" textlink="">
        <xdr:nvSpPr>
          <xdr:cNvPr id="21" name="Pays MA 0 - ME 6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/>
        </xdr:nvSpPr>
        <xdr:spPr>
          <a:xfrm>
            <a:off x="10248273" y="5869054"/>
            <a:ext cx="664231" cy="138499"/>
          </a:xfrm>
          <a:prstGeom prst="rect">
            <a:avLst/>
          </a:prstGeom>
          <a:solidFill>
            <a:schemeClr val="bg1"/>
          </a:solidFill>
          <a:ln>
            <a:solidFill>
              <a:srgbClr val="BBAF9B"/>
            </a:solidFill>
          </a:ln>
        </xdr:spPr>
        <xdr:txBody>
          <a:bodyPr wrap="square" lIns="36000" tIns="0" rIns="36000" bIns="0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900" kern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</xdr:txBody>
      </xdr:sp>
      <xdr:sp macro="" textlink="">
        <xdr:nvSpPr>
          <xdr:cNvPr id="22" name="NbreME MA 0 - ME 6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SpPr>
            <a:spLocks noChangeAspect="1"/>
          </xdr:cNvSpPr>
        </xdr:nvSpPr>
        <xdr:spPr>
          <a:xfrm>
            <a:off x="10400388" y="5641769"/>
            <a:ext cx="360000" cy="208735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B7AC99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200" b="1" kern="0">
                <a:solidFill>
                  <a:srgbClr val="575346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6</a:t>
            </a:r>
          </a:p>
        </xdr:txBody>
      </xdr:sp>
    </xdr:grpSp>
    <xdr:clientData/>
  </xdr:twoCellAnchor>
  <xdr:twoCellAnchor>
    <xdr:from>
      <xdr:col>0</xdr:col>
      <xdr:colOff>157314</xdr:colOff>
      <xdr:row>10</xdr:row>
      <xdr:rowOff>170909</xdr:rowOff>
    </xdr:from>
    <xdr:to>
      <xdr:col>1</xdr:col>
      <xdr:colOff>59545</xdr:colOff>
      <xdr:row>12</xdr:row>
      <xdr:rowOff>155693</xdr:rowOff>
    </xdr:to>
    <xdr:grpSp>
      <xdr:nvGrpSpPr>
        <xdr:cNvPr id="23" name="MA 6 - ME 0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pSpPr/>
      </xdr:nvGrpSpPr>
      <xdr:grpSpPr>
        <a:xfrm>
          <a:off x="157314" y="2075909"/>
          <a:ext cx="664231" cy="365784"/>
          <a:chOff x="10248273" y="6178460"/>
          <a:chExt cx="664231" cy="365784"/>
        </a:xfrm>
      </xdr:grpSpPr>
      <xdr:sp macro="" textlink="">
        <xdr:nvSpPr>
          <xdr:cNvPr id="24" name="Pays MA 6 - ME 0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/>
        </xdr:nvSpPr>
        <xdr:spPr>
          <a:xfrm>
            <a:off x="10248273" y="6405745"/>
            <a:ext cx="664231" cy="13849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txBody>
          <a:bodyPr wrap="square" lIns="36000" tIns="0" rIns="36000" bIns="0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900" kern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</xdr:txBody>
      </xdr:sp>
      <xdr:sp macro="" textlink="">
        <xdr:nvSpPr>
          <xdr:cNvPr id="25" name="NbreMA MA 6 - ME 0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SpPr>
            <a:spLocks noChangeAspect="1"/>
          </xdr:cNvSpPr>
        </xdr:nvSpPr>
        <xdr:spPr>
          <a:xfrm>
            <a:off x="10400388" y="6178460"/>
            <a:ext cx="360000" cy="208735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200" b="1" kern="0">
                <a:solidFill>
                  <a:prstClr val="white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6</a:t>
            </a:r>
          </a:p>
        </xdr:txBody>
      </xdr:sp>
    </xdr:grpSp>
    <xdr:clientData/>
  </xdr:twoCellAnchor>
  <xdr:twoCellAnchor>
    <xdr:from>
      <xdr:col>0</xdr:col>
      <xdr:colOff>188476</xdr:colOff>
      <xdr:row>3</xdr:row>
      <xdr:rowOff>4067</xdr:rowOff>
    </xdr:from>
    <xdr:to>
      <xdr:col>1</xdr:col>
      <xdr:colOff>92476</xdr:colOff>
      <xdr:row>4</xdr:row>
      <xdr:rowOff>137309</xdr:rowOff>
    </xdr:to>
    <xdr:grpSp>
      <xdr:nvGrpSpPr>
        <xdr:cNvPr id="26" name="MA 3 - ME 0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pSpPr/>
      </xdr:nvGrpSpPr>
      <xdr:grpSpPr>
        <a:xfrm>
          <a:off x="188476" y="575567"/>
          <a:ext cx="666000" cy="323742"/>
          <a:chOff x="10352656" y="1473763"/>
          <a:chExt cx="666000" cy="323742"/>
        </a:xfrm>
      </xdr:grpSpPr>
      <xdr:sp macro="" textlink="">
        <xdr:nvSpPr>
          <xdr:cNvPr id="27" name="NbreMA MA 3 - ME 0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SpPr>
            <a:spLocks noChangeAspect="1"/>
          </xdr:cNvSpPr>
        </xdr:nvSpPr>
        <xdr:spPr>
          <a:xfrm>
            <a:off x="10541656" y="1473763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100" b="1" kern="0">
                <a:solidFill>
                  <a:prstClr val="white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3</a:t>
            </a:r>
          </a:p>
        </xdr:txBody>
      </xdr:sp>
      <xdr:sp macro="" textlink="">
        <xdr:nvSpPr>
          <xdr:cNvPr id="28" name="Pays MA 3 - ME 0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SpPr/>
        </xdr:nvSpPr>
        <xdr:spPr>
          <a:xfrm>
            <a:off x="10352656" y="1659006"/>
            <a:ext cx="666000" cy="13849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txBody>
          <a:bodyPr wrap="square" lIns="36000" tIns="0" rIns="36000" bIns="0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900" kern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</xdr:txBody>
      </xdr:sp>
    </xdr:grpSp>
    <xdr:clientData/>
  </xdr:twoCellAnchor>
  <xdr:twoCellAnchor>
    <xdr:from>
      <xdr:col>0</xdr:col>
      <xdr:colOff>121933</xdr:colOff>
      <xdr:row>24</xdr:row>
      <xdr:rowOff>156470</xdr:rowOff>
    </xdr:from>
    <xdr:to>
      <xdr:col>1</xdr:col>
      <xdr:colOff>94926</xdr:colOff>
      <xdr:row>27</xdr:row>
      <xdr:rowOff>2064</xdr:rowOff>
    </xdr:to>
    <xdr:grpSp>
      <xdr:nvGrpSpPr>
        <xdr:cNvPr id="29" name="MA 7 - ME 3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pSpPr/>
      </xdr:nvGrpSpPr>
      <xdr:grpSpPr>
        <a:xfrm>
          <a:off x="121933" y="4728470"/>
          <a:ext cx="734993" cy="417094"/>
          <a:chOff x="10349013" y="5626666"/>
          <a:chExt cx="734993" cy="417094"/>
        </a:xfrm>
      </xdr:grpSpPr>
      <xdr:sp macro="" textlink="">
        <xdr:nvSpPr>
          <xdr:cNvPr id="30" name="NbreMA MA 7 - ME 3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SpPr>
            <a:spLocks noChangeAspect="1"/>
          </xdr:cNvSpPr>
        </xdr:nvSpPr>
        <xdr:spPr>
          <a:xfrm>
            <a:off x="10349013" y="5626666"/>
            <a:ext cx="432000" cy="250481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600" b="1" kern="0">
                <a:solidFill>
                  <a:prstClr val="white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7</a:t>
            </a:r>
          </a:p>
        </xdr:txBody>
      </xdr:sp>
      <xdr:sp macro="" textlink="">
        <xdr:nvSpPr>
          <xdr:cNvPr id="31" name="Pays MA 7 - ME 3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SpPr/>
        </xdr:nvSpPr>
        <xdr:spPr>
          <a:xfrm>
            <a:off x="10349013" y="5905261"/>
            <a:ext cx="734993" cy="13849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txBody>
          <a:bodyPr wrap="square" lIns="36000" tIns="0" rIns="36000" bIns="0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900" kern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</xdr:txBody>
      </xdr:sp>
      <xdr:sp macro="" textlink="">
        <xdr:nvSpPr>
          <xdr:cNvPr id="32" name="NbreME MA 7 - ME 3">
            <a:extLst>
              <a:ext uri="{FF2B5EF4-FFF2-40B4-BE49-F238E27FC236}">
                <a16:creationId xmlns:a16="http://schemas.microsoft.com/office/drawing/2014/main" id="{00000000-0008-0000-0300-000020000000}"/>
              </a:ext>
            </a:extLst>
          </xdr:cNvPr>
          <xdr:cNvSpPr>
            <a:spLocks noChangeAspect="1"/>
          </xdr:cNvSpPr>
        </xdr:nvSpPr>
        <xdr:spPr>
          <a:xfrm>
            <a:off x="10796006" y="5710159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B7AC99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100" b="1" kern="0">
                <a:solidFill>
                  <a:srgbClr val="575346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3</a:t>
            </a:r>
          </a:p>
        </xdr:txBody>
      </xdr:sp>
    </xdr:grpSp>
    <xdr:clientData/>
  </xdr:twoCellAnchor>
  <xdr:twoCellAnchor>
    <xdr:from>
      <xdr:col>0</xdr:col>
      <xdr:colOff>122515</xdr:colOff>
      <xdr:row>27</xdr:row>
      <xdr:rowOff>110514</xdr:rowOff>
    </xdr:from>
    <xdr:to>
      <xdr:col>1</xdr:col>
      <xdr:colOff>94344</xdr:colOff>
      <xdr:row>29</xdr:row>
      <xdr:rowOff>150595</xdr:rowOff>
    </xdr:to>
    <xdr:grpSp>
      <xdr:nvGrpSpPr>
        <xdr:cNvPr id="33" name="MA 3 - ME 7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pSpPr/>
      </xdr:nvGrpSpPr>
      <xdr:grpSpPr>
        <a:xfrm>
          <a:off x="122515" y="5254014"/>
          <a:ext cx="733829" cy="421081"/>
          <a:chOff x="10248898" y="6306098"/>
          <a:chExt cx="733829" cy="421081"/>
        </a:xfrm>
      </xdr:grpSpPr>
      <xdr:sp macro="" textlink="">
        <xdr:nvSpPr>
          <xdr:cNvPr id="34" name="Pays MA 3 - ME 7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SpPr/>
        </xdr:nvSpPr>
        <xdr:spPr>
          <a:xfrm>
            <a:off x="10248898" y="6588680"/>
            <a:ext cx="733829" cy="13849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txBody>
          <a:bodyPr wrap="square" lIns="36000" tIns="0" rIns="36000" bIns="0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900" kern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</xdr:txBody>
      </xdr:sp>
      <xdr:sp macro="" textlink="">
        <xdr:nvSpPr>
          <xdr:cNvPr id="35" name="NbreMA MA 3 - ME 7">
            <a:extLst>
              <a:ext uri="{FF2B5EF4-FFF2-40B4-BE49-F238E27FC236}">
                <a16:creationId xmlns:a16="http://schemas.microsoft.com/office/drawing/2014/main" id="{00000000-0008-0000-0300-000023000000}"/>
              </a:ext>
            </a:extLst>
          </xdr:cNvPr>
          <xdr:cNvSpPr>
            <a:spLocks noChangeAspect="1"/>
          </xdr:cNvSpPr>
        </xdr:nvSpPr>
        <xdr:spPr>
          <a:xfrm>
            <a:off x="10248898" y="6389591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100" b="1" kern="0">
                <a:solidFill>
                  <a:prstClr val="white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3</a:t>
            </a:r>
          </a:p>
        </xdr:txBody>
      </xdr:sp>
      <xdr:sp macro="" textlink="">
        <xdr:nvSpPr>
          <xdr:cNvPr id="36" name="NbreME MA 3 - ME 7">
            <a:extLst>
              <a:ext uri="{FF2B5EF4-FFF2-40B4-BE49-F238E27FC236}">
                <a16:creationId xmlns:a16="http://schemas.microsoft.com/office/drawing/2014/main" id="{00000000-0008-0000-0300-000024000000}"/>
              </a:ext>
            </a:extLst>
          </xdr:cNvPr>
          <xdr:cNvSpPr>
            <a:spLocks noChangeAspect="1"/>
          </xdr:cNvSpPr>
        </xdr:nvSpPr>
        <xdr:spPr>
          <a:xfrm>
            <a:off x="10550727" y="6306098"/>
            <a:ext cx="432000" cy="250481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B7AC99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600" b="1" i="0" u="none" strike="noStrike" kern="0" cap="none" spc="0" normalizeH="0" baseline="0">
                <a:ln>
                  <a:noFill/>
                </a:ln>
                <a:solidFill>
                  <a:srgbClr val="575346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7</a:t>
            </a:r>
          </a:p>
        </xdr:txBody>
      </xdr:sp>
    </xdr:grpSp>
    <xdr:clientData/>
  </xdr:twoCellAnchor>
  <xdr:twoCellAnchor>
    <xdr:from>
      <xdr:col>0</xdr:col>
      <xdr:colOff>85725</xdr:colOff>
      <xdr:row>29</xdr:row>
      <xdr:rowOff>187800</xdr:rowOff>
    </xdr:from>
    <xdr:to>
      <xdr:col>1</xdr:col>
      <xdr:colOff>131134</xdr:colOff>
      <xdr:row>32</xdr:row>
      <xdr:rowOff>33394</xdr:rowOff>
    </xdr:to>
    <xdr:grpSp>
      <xdr:nvGrpSpPr>
        <xdr:cNvPr id="37" name="MA 7 - ME 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pSpPr/>
      </xdr:nvGrpSpPr>
      <xdr:grpSpPr>
        <a:xfrm>
          <a:off x="85725" y="5712300"/>
          <a:ext cx="807409" cy="417094"/>
          <a:chOff x="10081693" y="5586120"/>
          <a:chExt cx="807409" cy="417094"/>
        </a:xfrm>
      </xdr:grpSpPr>
      <xdr:sp macro="" textlink="">
        <xdr:nvSpPr>
          <xdr:cNvPr id="38" name="NbreMA MA 7 - ME 6">
            <a:extLst>
              <a:ext uri="{FF2B5EF4-FFF2-40B4-BE49-F238E27FC236}">
                <a16:creationId xmlns:a16="http://schemas.microsoft.com/office/drawing/2014/main" id="{00000000-0008-0000-0300-000026000000}"/>
              </a:ext>
            </a:extLst>
          </xdr:cNvPr>
          <xdr:cNvSpPr>
            <a:spLocks noChangeAspect="1"/>
          </xdr:cNvSpPr>
        </xdr:nvSpPr>
        <xdr:spPr>
          <a:xfrm>
            <a:off x="10081693" y="5586120"/>
            <a:ext cx="432000" cy="250481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600" b="1" kern="0">
                <a:solidFill>
                  <a:prstClr val="white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7</a:t>
            </a:r>
          </a:p>
        </xdr:txBody>
      </xdr:sp>
      <xdr:sp macro="" textlink="">
        <xdr:nvSpPr>
          <xdr:cNvPr id="39" name="Pays MA 7 - ME 6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SpPr/>
        </xdr:nvSpPr>
        <xdr:spPr>
          <a:xfrm>
            <a:off x="10081693" y="5864715"/>
            <a:ext cx="807409" cy="13849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txBody>
          <a:bodyPr wrap="square" lIns="36000" tIns="0" rIns="36000" bIns="0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900" kern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</xdr:txBody>
      </xdr:sp>
      <xdr:sp macro="" textlink="">
        <xdr:nvSpPr>
          <xdr:cNvPr id="40" name="NbreME MA 7 - ME 6">
            <a:extLst>
              <a:ext uri="{FF2B5EF4-FFF2-40B4-BE49-F238E27FC236}">
                <a16:creationId xmlns:a16="http://schemas.microsoft.com/office/drawing/2014/main" id="{00000000-0008-0000-0300-000028000000}"/>
              </a:ext>
            </a:extLst>
          </xdr:cNvPr>
          <xdr:cNvSpPr>
            <a:spLocks noChangeAspect="1"/>
          </xdr:cNvSpPr>
        </xdr:nvSpPr>
        <xdr:spPr>
          <a:xfrm>
            <a:off x="10529102" y="5627866"/>
            <a:ext cx="360000" cy="208735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B7AC99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200" b="1" kern="0">
                <a:solidFill>
                  <a:srgbClr val="575346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6</a:t>
            </a:r>
          </a:p>
        </xdr:txBody>
      </xdr:sp>
    </xdr:grpSp>
    <xdr:clientData/>
  </xdr:twoCellAnchor>
  <xdr:twoCellAnchor>
    <xdr:from>
      <xdr:col>0</xdr:col>
      <xdr:colOff>89167</xdr:colOff>
      <xdr:row>34</xdr:row>
      <xdr:rowOff>22585</xdr:rowOff>
    </xdr:from>
    <xdr:to>
      <xdr:col>1</xdr:col>
      <xdr:colOff>127692</xdr:colOff>
      <xdr:row>36</xdr:row>
      <xdr:rowOff>60285</xdr:rowOff>
    </xdr:to>
    <xdr:grpSp>
      <xdr:nvGrpSpPr>
        <xdr:cNvPr id="41" name="MA 6 - ME 7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GrpSpPr/>
      </xdr:nvGrpSpPr>
      <xdr:grpSpPr>
        <a:xfrm>
          <a:off x="89167" y="6499585"/>
          <a:ext cx="800525" cy="418700"/>
          <a:chOff x="10015579" y="6111664"/>
          <a:chExt cx="800525" cy="418700"/>
        </a:xfrm>
      </xdr:grpSpPr>
      <xdr:sp macro="" textlink="">
        <xdr:nvSpPr>
          <xdr:cNvPr id="42" name="Pays MA 6 - ME 7">
            <a:extLst>
              <a:ext uri="{FF2B5EF4-FFF2-40B4-BE49-F238E27FC236}">
                <a16:creationId xmlns:a16="http://schemas.microsoft.com/office/drawing/2014/main" id="{00000000-0008-0000-0300-00002A000000}"/>
              </a:ext>
            </a:extLst>
          </xdr:cNvPr>
          <xdr:cNvSpPr/>
        </xdr:nvSpPr>
        <xdr:spPr>
          <a:xfrm>
            <a:off x="10015579" y="6391865"/>
            <a:ext cx="800525" cy="13849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txBody>
          <a:bodyPr wrap="square" lIns="36000" tIns="0" rIns="36000" bIns="0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900" kern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</xdr:txBody>
      </xdr:sp>
      <xdr:sp macro="" textlink="">
        <xdr:nvSpPr>
          <xdr:cNvPr id="43" name="NbreME MA 6 - ME 7">
            <a:extLst>
              <a:ext uri="{FF2B5EF4-FFF2-40B4-BE49-F238E27FC236}">
                <a16:creationId xmlns:a16="http://schemas.microsoft.com/office/drawing/2014/main" id="{00000000-0008-0000-0300-00002B000000}"/>
              </a:ext>
            </a:extLst>
          </xdr:cNvPr>
          <xdr:cNvSpPr>
            <a:spLocks noChangeAspect="1"/>
          </xdr:cNvSpPr>
        </xdr:nvSpPr>
        <xdr:spPr>
          <a:xfrm>
            <a:off x="10384104" y="6111664"/>
            <a:ext cx="432000" cy="250481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B7AC99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600" b="1" i="0" u="none" strike="noStrike" kern="0" cap="none" spc="0" normalizeH="0" baseline="0">
                <a:ln>
                  <a:noFill/>
                </a:ln>
                <a:solidFill>
                  <a:srgbClr val="575346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7</a:t>
            </a:r>
          </a:p>
        </xdr:txBody>
      </xdr:sp>
      <xdr:sp macro="" textlink="">
        <xdr:nvSpPr>
          <xdr:cNvPr id="44" name="NbreMA MA 6 - ME 7">
            <a:extLst>
              <a:ext uri="{FF2B5EF4-FFF2-40B4-BE49-F238E27FC236}">
                <a16:creationId xmlns:a16="http://schemas.microsoft.com/office/drawing/2014/main" id="{00000000-0008-0000-0300-00002C000000}"/>
              </a:ext>
            </a:extLst>
          </xdr:cNvPr>
          <xdr:cNvSpPr>
            <a:spLocks noChangeAspect="1"/>
          </xdr:cNvSpPr>
        </xdr:nvSpPr>
        <xdr:spPr>
          <a:xfrm>
            <a:off x="10015579" y="6153410"/>
            <a:ext cx="360000" cy="208735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200" b="1" kern="0">
                <a:solidFill>
                  <a:prstClr val="white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6</a:t>
            </a:r>
          </a:p>
        </xdr:txBody>
      </xdr:sp>
    </xdr:grpSp>
    <xdr:clientData/>
  </xdr:twoCellAnchor>
  <xdr:twoCellAnchor>
    <xdr:from>
      <xdr:col>0</xdr:col>
      <xdr:colOff>157314</xdr:colOff>
      <xdr:row>0</xdr:row>
      <xdr:rowOff>142875</xdr:rowOff>
    </xdr:from>
    <xdr:to>
      <xdr:col>1</xdr:col>
      <xdr:colOff>59545</xdr:colOff>
      <xdr:row>2</xdr:row>
      <xdr:rowOff>85617</xdr:rowOff>
    </xdr:to>
    <xdr:grpSp>
      <xdr:nvGrpSpPr>
        <xdr:cNvPr id="45" name="MA 0 - ME 3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GrpSpPr/>
      </xdr:nvGrpSpPr>
      <xdr:grpSpPr>
        <a:xfrm>
          <a:off x="157314" y="142875"/>
          <a:ext cx="664231" cy="323742"/>
          <a:chOff x="10116492" y="16695"/>
          <a:chExt cx="664231" cy="323742"/>
        </a:xfrm>
      </xdr:grpSpPr>
      <xdr:sp macro="" textlink="">
        <xdr:nvSpPr>
          <xdr:cNvPr id="46" name="NbreME MA 0 - ME 3">
            <a:extLst>
              <a:ext uri="{FF2B5EF4-FFF2-40B4-BE49-F238E27FC236}">
                <a16:creationId xmlns:a16="http://schemas.microsoft.com/office/drawing/2014/main" id="{00000000-0008-0000-0300-00002E000000}"/>
              </a:ext>
            </a:extLst>
          </xdr:cNvPr>
          <xdr:cNvSpPr>
            <a:spLocks noChangeAspect="1"/>
          </xdr:cNvSpPr>
        </xdr:nvSpPr>
        <xdr:spPr>
          <a:xfrm>
            <a:off x="10304607" y="16695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B7AC99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</a:pPr>
            <a:r>
              <a:rPr lang="fr-FR" sz="1100" b="1" kern="0">
                <a:solidFill>
                  <a:srgbClr val="575346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3</a:t>
            </a:r>
          </a:p>
        </xdr:txBody>
      </xdr:sp>
      <xdr:sp macro="" textlink="">
        <xdr:nvSpPr>
          <xdr:cNvPr id="47" name="Pays MA 0 - ME 3">
            <a:extLst>
              <a:ext uri="{FF2B5EF4-FFF2-40B4-BE49-F238E27FC236}">
                <a16:creationId xmlns:a16="http://schemas.microsoft.com/office/drawing/2014/main" id="{00000000-0008-0000-0300-00002F000000}"/>
              </a:ext>
            </a:extLst>
          </xdr:cNvPr>
          <xdr:cNvSpPr/>
        </xdr:nvSpPr>
        <xdr:spPr>
          <a:xfrm>
            <a:off x="10116492" y="201938"/>
            <a:ext cx="664231" cy="138499"/>
          </a:xfrm>
          <a:prstGeom prst="rect">
            <a:avLst/>
          </a:prstGeom>
          <a:solidFill>
            <a:schemeClr val="bg1"/>
          </a:solidFill>
          <a:ln>
            <a:solidFill>
              <a:srgbClr val="BBAF9B"/>
            </a:solidFill>
          </a:ln>
        </xdr:spPr>
        <xdr:txBody>
          <a:bodyPr wrap="square" lIns="36000" tIns="0" rIns="36000" bIns="0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900" kern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</xdr:txBody>
      </xdr:sp>
    </xdr:grpSp>
    <xdr:clientData/>
  </xdr:twoCellAnchor>
  <xdr:twoCellAnchor>
    <xdr:from>
      <xdr:col>3</xdr:col>
      <xdr:colOff>239645</xdr:colOff>
      <xdr:row>1</xdr:row>
      <xdr:rowOff>116325</xdr:rowOff>
    </xdr:from>
    <xdr:to>
      <xdr:col>3</xdr:col>
      <xdr:colOff>671645</xdr:colOff>
      <xdr:row>4</xdr:row>
      <xdr:rowOff>82431</xdr:rowOff>
    </xdr:to>
    <xdr:grpSp>
      <xdr:nvGrpSpPr>
        <xdr:cNvPr id="48" name="Global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GrpSpPr/>
      </xdr:nvGrpSpPr>
      <xdr:grpSpPr>
        <a:xfrm>
          <a:off x="2525645" y="306825"/>
          <a:ext cx="432000" cy="537606"/>
          <a:chOff x="2525645" y="306825"/>
          <a:chExt cx="432000" cy="537606"/>
        </a:xfrm>
      </xdr:grpSpPr>
      <xdr:sp macro="" textlink="">
        <xdr:nvSpPr>
          <xdr:cNvPr id="49" name="Pays Global 7">
            <a:extLst>
              <a:ext uri="{FF2B5EF4-FFF2-40B4-BE49-F238E27FC236}">
                <a16:creationId xmlns:a16="http://schemas.microsoft.com/office/drawing/2014/main" id="{00000000-0008-0000-0300-000031000000}"/>
              </a:ext>
            </a:extLst>
          </xdr:cNvPr>
          <xdr:cNvSpPr txBox="1"/>
        </xdr:nvSpPr>
        <xdr:spPr>
          <a:xfrm>
            <a:off x="2584094" y="579102"/>
            <a:ext cx="329312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indent="0" algn="ctr" defTabSz="457200" rtl="0" eaLnBrk="1" latinLnBrk="0" hangingPunct="1"/>
            <a:r>
              <a:rPr lang="fr-FR" sz="900" kern="1200">
                <a:solidFill>
                  <a:srgbClr val="6D6B5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Pays</a:t>
            </a:r>
          </a:p>
          <a:p>
            <a:pPr marL="0" indent="0" algn="ctr" defTabSz="457200" rtl="0" eaLnBrk="1" latinLnBrk="0" hangingPunct="1"/>
            <a:r>
              <a:rPr lang="fr-FR" sz="900" kern="1200">
                <a:solidFill>
                  <a:srgbClr val="6D6B5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???</a:t>
            </a:r>
          </a:p>
        </xdr:txBody>
      </xdr:sp>
      <xdr:cxnSp macro="">
        <xdr:nvCxnSpPr>
          <xdr:cNvPr id="50" name="Connecteur droit 49">
            <a:extLst>
              <a:ext uri="{FF2B5EF4-FFF2-40B4-BE49-F238E27FC236}">
                <a16:creationId xmlns:a16="http://schemas.microsoft.com/office/drawing/2014/main" id="{00000000-0008-0000-0300-000032000000}"/>
              </a:ext>
            </a:extLst>
          </xdr:cNvPr>
          <xdr:cNvCxnSpPr>
            <a:stCxn id="49" idx="1"/>
            <a:endCxn id="49" idx="3"/>
          </xdr:cNvCxnSpPr>
        </xdr:nvCxnSpPr>
        <xdr:spPr>
          <a:xfrm>
            <a:off x="2584094" y="711767"/>
            <a:ext cx="329312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1" name="Nbre Global 7">
            <a:extLst>
              <a:ext uri="{FF2B5EF4-FFF2-40B4-BE49-F238E27FC236}">
                <a16:creationId xmlns:a16="http://schemas.microsoft.com/office/drawing/2014/main" id="{00000000-0008-0000-0300-000033000000}"/>
              </a:ext>
            </a:extLst>
          </xdr:cNvPr>
          <xdr:cNvSpPr>
            <a:spLocks noChangeAspect="1"/>
          </xdr:cNvSpPr>
        </xdr:nvSpPr>
        <xdr:spPr>
          <a:xfrm>
            <a:off x="2525645" y="306825"/>
            <a:ext cx="432000" cy="250481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lang="fr-FR" sz="1600" kern="0">
                <a:solidFill>
                  <a:prstClr val="white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7</a:t>
            </a:r>
            <a:endParaRPr kumimoji="0" lang="fr-FR" sz="16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  <xdr:twoCellAnchor>
    <xdr:from>
      <xdr:col>3</xdr:col>
      <xdr:colOff>282751</xdr:colOff>
      <xdr:row>6</xdr:row>
      <xdr:rowOff>82052</xdr:rowOff>
    </xdr:from>
    <xdr:to>
      <xdr:col>3</xdr:col>
      <xdr:colOff>642751</xdr:colOff>
      <xdr:row>9</xdr:row>
      <xdr:rowOff>1961</xdr:rowOff>
    </xdr:to>
    <xdr:grpSp>
      <xdr:nvGrpSpPr>
        <xdr:cNvPr id="52" name="Global 6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GrpSpPr/>
      </xdr:nvGrpSpPr>
      <xdr:grpSpPr>
        <a:xfrm>
          <a:off x="2568751" y="1225052"/>
          <a:ext cx="360000" cy="491409"/>
          <a:chOff x="2568751" y="1225052"/>
          <a:chExt cx="360000" cy="491409"/>
        </a:xfrm>
      </xdr:grpSpPr>
      <xdr:sp macro="" textlink="">
        <xdr:nvSpPr>
          <xdr:cNvPr id="53" name="Nbre Global 6">
            <a:extLst>
              <a:ext uri="{FF2B5EF4-FFF2-40B4-BE49-F238E27FC236}">
                <a16:creationId xmlns:a16="http://schemas.microsoft.com/office/drawing/2014/main" id="{00000000-0008-0000-0300-000035000000}"/>
              </a:ext>
            </a:extLst>
          </xdr:cNvPr>
          <xdr:cNvSpPr>
            <a:spLocks noChangeAspect="1"/>
          </xdr:cNvSpPr>
        </xdr:nvSpPr>
        <xdr:spPr>
          <a:xfrm>
            <a:off x="2568751" y="1225052"/>
            <a:ext cx="360000" cy="208735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6</a:t>
            </a:r>
          </a:p>
        </xdr:txBody>
      </xdr:sp>
      <xdr:sp macro="" textlink="">
        <xdr:nvSpPr>
          <xdr:cNvPr id="54" name="Pays Global 6">
            <a:extLst>
              <a:ext uri="{FF2B5EF4-FFF2-40B4-BE49-F238E27FC236}">
                <a16:creationId xmlns:a16="http://schemas.microsoft.com/office/drawing/2014/main" id="{00000000-0008-0000-0300-000036000000}"/>
              </a:ext>
            </a:extLst>
          </xdr:cNvPr>
          <xdr:cNvSpPr txBox="1"/>
        </xdr:nvSpPr>
        <xdr:spPr>
          <a:xfrm>
            <a:off x="2584094" y="1451132"/>
            <a:ext cx="329312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indent="0"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Pays</a:t>
            </a:r>
          </a:p>
          <a:p>
            <a:pPr marL="0" indent="0"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???</a:t>
            </a:r>
          </a:p>
        </xdr:txBody>
      </xdr:sp>
      <xdr:cxnSp macro="">
        <xdr:nvCxnSpPr>
          <xdr:cNvPr id="55" name="Connecteur droit 54">
            <a:extLst>
              <a:ext uri="{FF2B5EF4-FFF2-40B4-BE49-F238E27FC236}">
                <a16:creationId xmlns:a16="http://schemas.microsoft.com/office/drawing/2014/main" id="{00000000-0008-0000-0300-000037000000}"/>
              </a:ext>
            </a:extLst>
          </xdr:cNvPr>
          <xdr:cNvCxnSpPr>
            <a:stCxn id="54" idx="1"/>
            <a:endCxn id="54" idx="3"/>
          </xdr:cNvCxnSpPr>
        </xdr:nvCxnSpPr>
        <xdr:spPr>
          <a:xfrm>
            <a:off x="2584094" y="1583797"/>
            <a:ext cx="329312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296694</xdr:colOff>
      <xdr:row>10</xdr:row>
      <xdr:rowOff>164592</xdr:rowOff>
    </xdr:from>
    <xdr:to>
      <xdr:col>3</xdr:col>
      <xdr:colOff>626006</xdr:colOff>
      <xdr:row>13</xdr:row>
      <xdr:rowOff>44271</xdr:rowOff>
    </xdr:to>
    <xdr:grpSp>
      <xdr:nvGrpSpPr>
        <xdr:cNvPr id="56" name="Global 3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GrpSpPr/>
      </xdr:nvGrpSpPr>
      <xdr:grpSpPr>
        <a:xfrm>
          <a:off x="2582694" y="2069592"/>
          <a:ext cx="329312" cy="451179"/>
          <a:chOff x="2582694" y="2069592"/>
          <a:chExt cx="329312" cy="451179"/>
        </a:xfrm>
      </xdr:grpSpPr>
      <xdr:sp macro="" textlink="">
        <xdr:nvSpPr>
          <xdr:cNvPr id="57" name="Nbre Global 3">
            <a:extLst>
              <a:ext uri="{FF2B5EF4-FFF2-40B4-BE49-F238E27FC236}">
                <a16:creationId xmlns:a16="http://schemas.microsoft.com/office/drawing/2014/main" id="{00000000-0008-0000-0300-000039000000}"/>
              </a:ext>
            </a:extLst>
          </xdr:cNvPr>
          <xdr:cNvSpPr>
            <a:spLocks noChangeAspect="1"/>
          </xdr:cNvSpPr>
        </xdr:nvSpPr>
        <xdr:spPr>
          <a:xfrm>
            <a:off x="2603351" y="2069592"/>
            <a:ext cx="288000" cy="166988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3</a:t>
            </a:r>
          </a:p>
        </xdr:txBody>
      </xdr:sp>
      <xdr:sp macro="" textlink="">
        <xdr:nvSpPr>
          <xdr:cNvPr id="58" name="Pays Global 3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SpPr txBox="1"/>
        </xdr:nvSpPr>
        <xdr:spPr>
          <a:xfrm>
            <a:off x="2582694" y="2255442"/>
            <a:ext cx="329312" cy="265329"/>
          </a:xfrm>
          <a:prstGeom prst="rect">
            <a:avLst/>
          </a:prstGeom>
          <a:solidFill>
            <a:schemeClr val="bg1"/>
          </a:solidFill>
          <a:ln>
            <a:solidFill>
              <a:srgbClr val="6C6A5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36000" tIns="0" rIns="36000" bIns="0" rtlCol="0" anchor="t">
            <a:spAutoFit/>
          </a:bodyPr>
          <a:lstStyle/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Pays</a:t>
            </a:r>
          </a:p>
          <a:p>
            <a:pPr algn="ctr"/>
            <a:r>
              <a:rPr lang="fr-FR" sz="900">
                <a:solidFill>
                  <a:srgbClr val="6D6B5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???</a:t>
            </a:r>
          </a:p>
        </xdr:txBody>
      </xdr:sp>
      <xdr:cxnSp macro="">
        <xdr:nvCxnSpPr>
          <xdr:cNvPr id="59" name="Connecteur droit 58">
            <a:extLst>
              <a:ext uri="{FF2B5EF4-FFF2-40B4-BE49-F238E27FC236}">
                <a16:creationId xmlns:a16="http://schemas.microsoft.com/office/drawing/2014/main" id="{00000000-0008-0000-0300-00003B000000}"/>
              </a:ext>
            </a:extLst>
          </xdr:cNvPr>
          <xdr:cNvCxnSpPr>
            <a:stCxn id="58" idx="1"/>
            <a:endCxn id="58" idx="3"/>
          </xdr:cNvCxnSpPr>
        </xdr:nvCxnSpPr>
        <xdr:spPr>
          <a:xfrm>
            <a:off x="2582694" y="2388107"/>
            <a:ext cx="329312" cy="0"/>
          </a:xfrm>
          <a:prstGeom prst="line">
            <a:avLst/>
          </a:prstGeom>
          <a:solidFill>
            <a:schemeClr val="bg1"/>
          </a:solidFill>
          <a:ln w="9525">
            <a:solidFill>
              <a:srgbClr val="6C6A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285750</xdr:colOff>
      <xdr:row>33</xdr:row>
      <xdr:rowOff>176893</xdr:rowOff>
    </xdr:from>
    <xdr:to>
      <xdr:col>4</xdr:col>
      <xdr:colOff>627339</xdr:colOff>
      <xdr:row>35</xdr:row>
      <xdr:rowOff>78121</xdr:rowOff>
    </xdr:to>
    <xdr:grpSp>
      <xdr:nvGrpSpPr>
        <xdr:cNvPr id="60" name="Légende HOP et OP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GrpSpPr/>
      </xdr:nvGrpSpPr>
      <xdr:grpSpPr>
        <a:xfrm>
          <a:off x="2571750" y="6463393"/>
          <a:ext cx="1103589" cy="282228"/>
          <a:chOff x="12954000" y="3810000"/>
          <a:chExt cx="939067" cy="263600"/>
        </a:xfrm>
      </xdr:grpSpPr>
      <xdr:sp macro="" textlink="">
        <xdr:nvSpPr>
          <xdr:cNvPr id="61" name="Organigramme : Connecteur 13">
            <a:extLst>
              <a:ext uri="{FF2B5EF4-FFF2-40B4-BE49-F238E27FC236}">
                <a16:creationId xmlns:a16="http://schemas.microsoft.com/office/drawing/2014/main" id="{00000000-0008-0000-0300-00003D000000}"/>
              </a:ext>
            </a:extLst>
          </xdr:cNvPr>
          <xdr:cNvSpPr>
            <a:spLocks noChangeAspect="1"/>
          </xdr:cNvSpPr>
        </xdr:nvSpPr>
        <xdr:spPr>
          <a:xfrm>
            <a:off x="12954000" y="3810000"/>
            <a:ext cx="454625" cy="263600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6D6B51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lIns="0" tIns="0" rIns="0" bIns="0" anchor="b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900" b="1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MA</a:t>
            </a:r>
          </a:p>
        </xdr:txBody>
      </xdr:sp>
      <xdr:sp macro="" textlink="">
        <xdr:nvSpPr>
          <xdr:cNvPr id="62" name="Organigramme : Connecteur 13">
            <a:extLst>
              <a:ext uri="{FF2B5EF4-FFF2-40B4-BE49-F238E27FC236}">
                <a16:creationId xmlns:a16="http://schemas.microsoft.com/office/drawing/2014/main" id="{00000000-0008-0000-0300-00003E000000}"/>
              </a:ext>
            </a:extLst>
          </xdr:cNvPr>
          <xdr:cNvSpPr>
            <a:spLocks noChangeAspect="1"/>
          </xdr:cNvSpPr>
        </xdr:nvSpPr>
        <xdr:spPr>
          <a:xfrm>
            <a:off x="13438442" y="3810000"/>
            <a:ext cx="454625" cy="263600"/>
          </a:xfrm>
          <a:custGeom>
            <a:avLst/>
            <a:gdLst>
              <a:gd name="connsiteX0" fmla="*/ 0 w 438912"/>
              <a:gd name="connsiteY0" fmla="*/ 216000 h 432000"/>
              <a:gd name="connsiteX1" fmla="*/ 219456 w 438912"/>
              <a:gd name="connsiteY1" fmla="*/ 0 h 432000"/>
              <a:gd name="connsiteX2" fmla="*/ 438912 w 438912"/>
              <a:gd name="connsiteY2" fmla="*/ 216000 h 432000"/>
              <a:gd name="connsiteX3" fmla="*/ 219456 w 438912"/>
              <a:gd name="connsiteY3" fmla="*/ 432000 h 432000"/>
              <a:gd name="connsiteX4" fmla="*/ 0 w 438912"/>
              <a:gd name="connsiteY4" fmla="*/ 216000 h 432000"/>
              <a:gd name="connsiteX0" fmla="*/ 0 w 438912"/>
              <a:gd name="connsiteY0" fmla="*/ 216000 h 243000"/>
              <a:gd name="connsiteX1" fmla="*/ 219456 w 438912"/>
              <a:gd name="connsiteY1" fmla="*/ 0 h 243000"/>
              <a:gd name="connsiteX2" fmla="*/ 438912 w 438912"/>
              <a:gd name="connsiteY2" fmla="*/ 216000 h 243000"/>
              <a:gd name="connsiteX3" fmla="*/ 0 w 438912"/>
              <a:gd name="connsiteY3" fmla="*/ 216000 h 243000"/>
              <a:gd name="connsiteX0" fmla="*/ 0 w 438912"/>
              <a:gd name="connsiteY0" fmla="*/ 216000 h 232031"/>
              <a:gd name="connsiteX1" fmla="*/ 219456 w 438912"/>
              <a:gd name="connsiteY1" fmla="*/ 0 h 232031"/>
              <a:gd name="connsiteX2" fmla="*/ 438912 w 438912"/>
              <a:gd name="connsiteY2" fmla="*/ 216000 h 232031"/>
              <a:gd name="connsiteX3" fmla="*/ 0 w 438912"/>
              <a:gd name="connsiteY3" fmla="*/ 216000 h 232031"/>
              <a:gd name="connsiteX0" fmla="*/ 207 w 439119"/>
              <a:gd name="connsiteY0" fmla="*/ 216000 h 218750"/>
              <a:gd name="connsiteX1" fmla="*/ 219663 w 439119"/>
              <a:gd name="connsiteY1" fmla="*/ 0 h 218750"/>
              <a:gd name="connsiteX2" fmla="*/ 439119 w 439119"/>
              <a:gd name="connsiteY2" fmla="*/ 216000 h 218750"/>
              <a:gd name="connsiteX3" fmla="*/ 207 w 439119"/>
              <a:gd name="connsiteY3" fmla="*/ 216000 h 218750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  <a:gd name="connsiteX0" fmla="*/ 207 w 439119"/>
              <a:gd name="connsiteY0" fmla="*/ 251859 h 254609"/>
              <a:gd name="connsiteX1" fmla="*/ 219663 w 439119"/>
              <a:gd name="connsiteY1" fmla="*/ 0 h 254609"/>
              <a:gd name="connsiteX2" fmla="*/ 439119 w 439119"/>
              <a:gd name="connsiteY2" fmla="*/ 251859 h 254609"/>
              <a:gd name="connsiteX3" fmla="*/ 207 w 439119"/>
              <a:gd name="connsiteY3" fmla="*/ 251859 h 2546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9119" h="254609">
                <a:moveTo>
                  <a:pt x="207" y="251859"/>
                </a:moveTo>
                <a:cubicBezTo>
                  <a:pt x="207" y="132565"/>
                  <a:pt x="50649" y="0"/>
                  <a:pt x="219663" y="0"/>
                </a:cubicBezTo>
                <a:cubicBezTo>
                  <a:pt x="388677" y="0"/>
                  <a:pt x="439119" y="132565"/>
                  <a:pt x="439119" y="251859"/>
                </a:cubicBezTo>
                <a:cubicBezTo>
                  <a:pt x="438402" y="252000"/>
                  <a:pt x="-11028" y="257977"/>
                  <a:pt x="207" y="251859"/>
                </a:cubicBezTo>
                <a:close/>
              </a:path>
            </a:pathLst>
          </a:custGeom>
          <a:solidFill>
            <a:srgbClr val="B7AC99"/>
          </a:solidFill>
          <a:ln w="3175" cap="flat" cmpd="sng" algn="ctr">
            <a:solidFill>
              <a:srgbClr val="6D6B51"/>
            </a:solidFill>
            <a:prstDash val="solid"/>
          </a:ln>
          <a:effectLst/>
        </xdr:spPr>
        <xdr:txBody>
          <a:bodyPr wrap="square" lIns="0" tIns="0" rIns="0" bIns="0" anchor="b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900" b="1" i="0" u="none" strike="noStrike" kern="0" cap="none" spc="0" normalizeH="0" baseline="0">
                <a:ln>
                  <a:noFill/>
                </a:ln>
                <a:solidFill>
                  <a:srgbClr val="575346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ME</a:t>
            </a:r>
          </a:p>
        </xdr:txBody>
      </xdr:sp>
    </xdr:grpSp>
    <xdr:clientData/>
  </xdr:twoCellAnchor>
  <xdr:twoCellAnchor>
    <xdr:from>
      <xdr:col>7</xdr:col>
      <xdr:colOff>511634</xdr:colOff>
      <xdr:row>38</xdr:row>
      <xdr:rowOff>58935</xdr:rowOff>
    </xdr:from>
    <xdr:to>
      <xdr:col>15</xdr:col>
      <xdr:colOff>686834</xdr:colOff>
      <xdr:row>70</xdr:row>
      <xdr:rowOff>21735</xdr:rowOff>
    </xdr:to>
    <xdr:grpSp>
      <xdr:nvGrpSpPr>
        <xdr:cNvPr id="63" name="Zones OP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GrpSpPr/>
      </xdr:nvGrpSpPr>
      <xdr:grpSpPr>
        <a:xfrm>
          <a:off x="5845634" y="7297935"/>
          <a:ext cx="6271200" cy="6058800"/>
          <a:chOff x="21358874" y="7533409"/>
          <a:chExt cx="6271200" cy="6058800"/>
        </a:xfrm>
      </xdr:grpSpPr>
      <xdr:sp macro="" textlink="">
        <xdr:nvSpPr>
          <xdr:cNvPr id="64" name="Rectangle 63">
            <a:extLst>
              <a:ext uri="{FF2B5EF4-FFF2-40B4-BE49-F238E27FC236}">
                <a16:creationId xmlns:a16="http://schemas.microsoft.com/office/drawing/2014/main" id="{00000000-0008-0000-0300-000040000000}"/>
              </a:ext>
            </a:extLst>
          </xdr:cNvPr>
          <xdr:cNvSpPr/>
        </xdr:nvSpPr>
        <xdr:spPr>
          <a:xfrm>
            <a:off x="21358874" y="7533409"/>
            <a:ext cx="6271200" cy="60588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6" name="Rectangle 65">
            <a:extLst>
              <a:ext uri="{FF2B5EF4-FFF2-40B4-BE49-F238E27FC236}">
                <a16:creationId xmlns:a16="http://schemas.microsoft.com/office/drawing/2014/main" id="{00000000-0008-0000-0300-000042000000}"/>
              </a:ext>
            </a:extLst>
          </xdr:cNvPr>
          <xdr:cNvSpPr/>
        </xdr:nvSpPr>
        <xdr:spPr>
          <a:xfrm>
            <a:off x="21759380" y="7823241"/>
            <a:ext cx="740403" cy="184666"/>
          </a:xfrm>
          <a:prstGeom prst="rect">
            <a:avLst/>
          </a:prstGeom>
          <a:noFill/>
          <a:ln w="3175" cap="flat" cmpd="sng" algn="ctr">
            <a:noFill/>
            <a:prstDash val="solid"/>
          </a:ln>
          <a:effectLst/>
        </xdr:spPr>
        <xdr:txBody>
          <a:bodyPr wrap="square" lIns="0" tIns="0" rIns="0" bIns="0" anchor="ctr">
            <a:no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  <a:defRPr/>
            </a:pPr>
            <a:r>
              <a:rPr lang="fr-FR" sz="1200" b="1" kern="0" cap="small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1</a:t>
            </a:r>
          </a:p>
        </xdr:txBody>
      </xdr:sp>
      <xdr:sp macro="" textlink="">
        <xdr:nvSpPr>
          <xdr:cNvPr id="67" name="Rectangle 66">
            <a:extLst>
              <a:ext uri="{FF2B5EF4-FFF2-40B4-BE49-F238E27FC236}">
                <a16:creationId xmlns:a16="http://schemas.microsoft.com/office/drawing/2014/main" id="{00000000-0008-0000-0300-000043000000}"/>
              </a:ext>
            </a:extLst>
          </xdr:cNvPr>
          <xdr:cNvSpPr/>
        </xdr:nvSpPr>
        <xdr:spPr>
          <a:xfrm>
            <a:off x="21892904" y="7835241"/>
            <a:ext cx="763870" cy="184666"/>
          </a:xfrm>
          <a:prstGeom prst="rect">
            <a:avLst/>
          </a:prstGeom>
          <a:noFill/>
          <a:ln w="3175" cap="flat" cmpd="sng" algn="ctr">
            <a:noFill/>
            <a:prstDash val="solid"/>
          </a:ln>
          <a:effectLst/>
        </xdr:spPr>
        <xdr:txBody>
          <a:bodyPr wrap="square" lIns="0" tIns="0" rIns="0" bIns="0" anchor="ctr">
            <a:no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defTabSz="914400" eaLnBrk="0" fontAlgn="base" hangingPunct="0">
              <a:spcBef>
                <a:spcPct val="0"/>
              </a:spcBef>
              <a:spcAft>
                <a:spcPct val="0"/>
              </a:spcAft>
              <a:defRPr/>
            </a:pPr>
            <a:r>
              <a:rPr lang="fr-FR" sz="1200" b="1" kern="0" cap="small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</a:t>
            </a:r>
          </a:p>
        </xdr:txBody>
      </xdr:sp>
    </xdr:grpSp>
    <xdr:clientData/>
  </xdr:twoCellAnchor>
  <xdr:twoCellAnchor>
    <xdr:from>
      <xdr:col>3</xdr:col>
      <xdr:colOff>10945</xdr:colOff>
      <xdr:row>17</xdr:row>
      <xdr:rowOff>82949</xdr:rowOff>
    </xdr:from>
    <xdr:to>
      <xdr:col>5</xdr:col>
      <xdr:colOff>10945</xdr:colOff>
      <xdr:row>19</xdr:row>
      <xdr:rowOff>111524</xdr:rowOff>
    </xdr:to>
    <xdr:sp macro="" textlink="">
      <xdr:nvSpPr>
        <xdr:cNvPr id="68" name="Macro créer la carte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/>
      </xdr:nvSpPr>
      <xdr:spPr>
        <a:xfrm>
          <a:off x="2296945" y="3321449"/>
          <a:ext cx="1524000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Créer la carte</a:t>
          </a:r>
        </a:p>
      </xdr:txBody>
    </xdr:sp>
    <xdr:clientData/>
  </xdr:twoCellAnchor>
  <xdr:twoCellAnchor>
    <xdr:from>
      <xdr:col>3</xdr:col>
      <xdr:colOff>12304</xdr:colOff>
      <xdr:row>14</xdr:row>
      <xdr:rowOff>122410</xdr:rowOff>
    </xdr:from>
    <xdr:to>
      <xdr:col>5</xdr:col>
      <xdr:colOff>12304</xdr:colOff>
      <xdr:row>16</xdr:row>
      <xdr:rowOff>150985</xdr:rowOff>
    </xdr:to>
    <xdr:sp macro="" textlink="">
      <xdr:nvSpPr>
        <xdr:cNvPr id="69" name="Macro copier la carte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/>
      </xdr:nvSpPr>
      <xdr:spPr>
        <a:xfrm>
          <a:off x="2298304" y="2789410"/>
          <a:ext cx="1524000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Copier la carte</a:t>
          </a:r>
        </a:p>
      </xdr:txBody>
    </xdr:sp>
    <xdr:clientData/>
  </xdr:twoCellAnchor>
  <xdr:twoCellAnchor>
    <xdr:from>
      <xdr:col>16</xdr:col>
      <xdr:colOff>103909</xdr:colOff>
      <xdr:row>4</xdr:row>
      <xdr:rowOff>86591</xdr:rowOff>
    </xdr:from>
    <xdr:to>
      <xdr:col>24</xdr:col>
      <xdr:colOff>279587</xdr:colOff>
      <xdr:row>36</xdr:row>
      <xdr:rowOff>48032</xdr:rowOff>
    </xdr:to>
    <xdr:grpSp>
      <xdr:nvGrpSpPr>
        <xdr:cNvPr id="70" name="Carte Afrique OP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GrpSpPr/>
      </xdr:nvGrpSpPr>
      <xdr:grpSpPr>
        <a:xfrm>
          <a:off x="12295909" y="848591"/>
          <a:ext cx="6271678" cy="6057441"/>
          <a:chOff x="666750" y="704850"/>
          <a:chExt cx="6271678" cy="6057441"/>
        </a:xfrm>
        <a:solidFill>
          <a:srgbClr val="FFF2CC"/>
        </a:solidFill>
      </xdr:grpSpPr>
      <xdr:sp macro="" textlink="">
        <xdr:nvSpPr>
          <xdr:cNvPr id="71" name="Angola">
            <a:extLst>
              <a:ext uri="{FF2B5EF4-FFF2-40B4-BE49-F238E27FC236}">
                <a16:creationId xmlns:a16="http://schemas.microsoft.com/office/drawing/2014/main" id="{00000000-0008-0000-0300-000047000000}"/>
              </a:ext>
            </a:extLst>
          </xdr:cNvPr>
          <xdr:cNvSpPr>
            <a:spLocks noChangeAspect="1"/>
          </xdr:cNvSpPr>
        </xdr:nvSpPr>
        <xdr:spPr bwMode="auto">
          <a:xfrm>
            <a:off x="3438922" y="4325576"/>
            <a:ext cx="917308" cy="981959"/>
          </a:xfrm>
          <a:custGeom>
            <a:avLst/>
            <a:gdLst>
              <a:gd name="T0" fmla="*/ 2147483647 w 20000"/>
              <a:gd name="T1" fmla="*/ 0 h 20000"/>
              <a:gd name="T2" fmla="*/ 2147483647 w 20000"/>
              <a:gd name="T3" fmla="*/ 0 h 20000"/>
              <a:gd name="T4" fmla="*/ 2147483647 w 20000"/>
              <a:gd name="T5" fmla="*/ 0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0" t="0" r="r" b="b"/>
            <a:pathLst>
              <a:path w="20000" h="20000">
                <a:moveTo>
                  <a:pt x="2450" y="0"/>
                </a:moveTo>
                <a:lnTo>
                  <a:pt x="2955" y="0"/>
                </a:lnTo>
                <a:lnTo>
                  <a:pt x="3532" y="218"/>
                </a:lnTo>
                <a:lnTo>
                  <a:pt x="4288" y="0"/>
                </a:lnTo>
                <a:lnTo>
                  <a:pt x="7279" y="0"/>
                </a:lnTo>
                <a:lnTo>
                  <a:pt x="8216" y="0"/>
                </a:lnTo>
                <a:lnTo>
                  <a:pt x="8396" y="764"/>
                </a:lnTo>
                <a:lnTo>
                  <a:pt x="8396" y="1127"/>
                </a:lnTo>
                <a:lnTo>
                  <a:pt x="8757" y="1709"/>
                </a:lnTo>
                <a:lnTo>
                  <a:pt x="8757" y="2073"/>
                </a:lnTo>
                <a:lnTo>
                  <a:pt x="9730" y="3564"/>
                </a:lnTo>
                <a:lnTo>
                  <a:pt x="11207" y="3564"/>
                </a:lnTo>
                <a:lnTo>
                  <a:pt x="11351" y="3200"/>
                </a:lnTo>
                <a:lnTo>
                  <a:pt x="12685" y="3200"/>
                </a:lnTo>
                <a:lnTo>
                  <a:pt x="12685" y="2655"/>
                </a:lnTo>
                <a:lnTo>
                  <a:pt x="13045" y="2655"/>
                </a:lnTo>
                <a:lnTo>
                  <a:pt x="13045" y="2073"/>
                </a:lnTo>
                <a:lnTo>
                  <a:pt x="13802" y="1709"/>
                </a:lnTo>
                <a:lnTo>
                  <a:pt x="14739" y="1491"/>
                </a:lnTo>
                <a:lnTo>
                  <a:pt x="14739" y="2473"/>
                </a:lnTo>
                <a:lnTo>
                  <a:pt x="16216" y="2473"/>
                </a:lnTo>
                <a:lnTo>
                  <a:pt x="16613" y="3564"/>
                </a:lnTo>
                <a:lnTo>
                  <a:pt x="16973" y="4545"/>
                </a:lnTo>
                <a:lnTo>
                  <a:pt x="16216" y="5673"/>
                </a:lnTo>
                <a:lnTo>
                  <a:pt x="16973" y="6400"/>
                </a:lnTo>
                <a:lnTo>
                  <a:pt x="17189" y="6618"/>
                </a:lnTo>
                <a:lnTo>
                  <a:pt x="17189" y="7927"/>
                </a:lnTo>
                <a:lnTo>
                  <a:pt x="17189" y="8473"/>
                </a:lnTo>
                <a:lnTo>
                  <a:pt x="17550" y="8836"/>
                </a:lnTo>
                <a:lnTo>
                  <a:pt x="17694" y="8473"/>
                </a:lnTo>
                <a:lnTo>
                  <a:pt x="18486" y="8473"/>
                </a:lnTo>
                <a:lnTo>
                  <a:pt x="19387" y="8109"/>
                </a:lnTo>
                <a:lnTo>
                  <a:pt x="19964" y="8473"/>
                </a:lnTo>
                <a:lnTo>
                  <a:pt x="19964" y="8109"/>
                </a:lnTo>
                <a:lnTo>
                  <a:pt x="19964" y="9964"/>
                </a:lnTo>
                <a:lnTo>
                  <a:pt x="19964" y="11127"/>
                </a:lnTo>
                <a:lnTo>
                  <a:pt x="19964" y="11491"/>
                </a:lnTo>
                <a:lnTo>
                  <a:pt x="19964" y="11891"/>
                </a:lnTo>
                <a:lnTo>
                  <a:pt x="16973" y="11891"/>
                </a:lnTo>
                <a:lnTo>
                  <a:pt x="16613" y="16945"/>
                </a:lnTo>
                <a:lnTo>
                  <a:pt x="18126" y="18291"/>
                </a:lnTo>
                <a:lnTo>
                  <a:pt x="18667" y="19382"/>
                </a:lnTo>
                <a:lnTo>
                  <a:pt x="15676" y="19964"/>
                </a:lnTo>
                <a:lnTo>
                  <a:pt x="15099" y="19964"/>
                </a:lnTo>
                <a:lnTo>
                  <a:pt x="14523" y="19964"/>
                </a:lnTo>
                <a:lnTo>
                  <a:pt x="13622" y="19964"/>
                </a:lnTo>
                <a:lnTo>
                  <a:pt x="11351" y="19782"/>
                </a:lnTo>
                <a:lnTo>
                  <a:pt x="10847" y="19382"/>
                </a:lnTo>
                <a:lnTo>
                  <a:pt x="10631" y="18836"/>
                </a:lnTo>
                <a:lnTo>
                  <a:pt x="4288" y="19018"/>
                </a:lnTo>
                <a:lnTo>
                  <a:pt x="3928" y="19018"/>
                </a:lnTo>
                <a:lnTo>
                  <a:pt x="2955" y="18473"/>
                </a:lnTo>
                <a:lnTo>
                  <a:pt x="2450" y="18291"/>
                </a:lnTo>
                <a:lnTo>
                  <a:pt x="1477" y="18836"/>
                </a:lnTo>
                <a:lnTo>
                  <a:pt x="1333" y="18836"/>
                </a:lnTo>
                <a:lnTo>
                  <a:pt x="577" y="18836"/>
                </a:lnTo>
                <a:lnTo>
                  <a:pt x="360" y="18836"/>
                </a:lnTo>
                <a:lnTo>
                  <a:pt x="360" y="17527"/>
                </a:lnTo>
                <a:lnTo>
                  <a:pt x="0" y="16764"/>
                </a:lnTo>
                <a:lnTo>
                  <a:pt x="577" y="16400"/>
                </a:lnTo>
                <a:lnTo>
                  <a:pt x="1333" y="14873"/>
                </a:lnTo>
                <a:lnTo>
                  <a:pt x="1333" y="13382"/>
                </a:lnTo>
                <a:lnTo>
                  <a:pt x="1874" y="12036"/>
                </a:lnTo>
                <a:lnTo>
                  <a:pt x="2054" y="11491"/>
                </a:lnTo>
                <a:lnTo>
                  <a:pt x="2811" y="10945"/>
                </a:lnTo>
                <a:lnTo>
                  <a:pt x="3387" y="10545"/>
                </a:lnTo>
                <a:lnTo>
                  <a:pt x="3532" y="9055"/>
                </a:lnTo>
                <a:lnTo>
                  <a:pt x="3387" y="7927"/>
                </a:lnTo>
                <a:lnTo>
                  <a:pt x="2811" y="6618"/>
                </a:lnTo>
                <a:lnTo>
                  <a:pt x="2450" y="5127"/>
                </a:lnTo>
                <a:lnTo>
                  <a:pt x="2955" y="4545"/>
                </a:lnTo>
                <a:lnTo>
                  <a:pt x="2054" y="1709"/>
                </a:lnTo>
                <a:lnTo>
                  <a:pt x="1333" y="218"/>
                </a:lnTo>
                <a:lnTo>
                  <a:pt x="2054" y="218"/>
                </a:lnTo>
                <a:lnTo>
                  <a:pt x="2450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72" name="Freeform 94">
            <a:extLst>
              <a:ext uri="{FF2B5EF4-FFF2-40B4-BE49-F238E27FC236}">
                <a16:creationId xmlns:a16="http://schemas.microsoft.com/office/drawing/2014/main" id="{00000000-0008-0000-0300-000048000000}"/>
              </a:ext>
            </a:extLst>
          </xdr:cNvPr>
          <xdr:cNvSpPr>
            <a:spLocks noChangeAspect="1"/>
          </xdr:cNvSpPr>
        </xdr:nvSpPr>
        <xdr:spPr bwMode="auto">
          <a:xfrm>
            <a:off x="3479332" y="4204346"/>
            <a:ext cx="68698" cy="101023"/>
          </a:xfrm>
          <a:custGeom>
            <a:avLst/>
            <a:gdLst>
              <a:gd name="T0" fmla="*/ 0 w 20000"/>
              <a:gd name="T1" fmla="*/ 2147483647 h 20000"/>
              <a:gd name="T2" fmla="*/ 9269651 w 20000"/>
              <a:gd name="T3" fmla="*/ 2147483647 h 20000"/>
              <a:gd name="T4" fmla="*/ 9269651 w 20000"/>
              <a:gd name="T5" fmla="*/ 2147483647 h 20000"/>
              <a:gd name="T6" fmla="*/ 19156082 w 20000"/>
              <a:gd name="T7" fmla="*/ 0 h 20000"/>
              <a:gd name="T8" fmla="*/ 25954261 w 20000"/>
              <a:gd name="T9" fmla="*/ 2147483647 h 20000"/>
              <a:gd name="T10" fmla="*/ 25954261 w 20000"/>
              <a:gd name="T11" fmla="*/ 2147483647 h 20000"/>
              <a:gd name="T12" fmla="*/ 16066488 w 20000"/>
              <a:gd name="T13" fmla="*/ 2147483647 h 20000"/>
              <a:gd name="T14" fmla="*/ 16066488 w 20000"/>
              <a:gd name="T15" fmla="*/ 2147483647 h 20000"/>
              <a:gd name="T16" fmla="*/ 6796974 w 20000"/>
              <a:gd name="T17" fmla="*/ 2147483647 h 20000"/>
              <a:gd name="T18" fmla="*/ 6796974 w 20000"/>
              <a:gd name="T19" fmla="*/ 2147483647 h 20000"/>
              <a:gd name="T20" fmla="*/ 0 w 20000"/>
              <a:gd name="T21" fmla="*/ 2147483647 h 20000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0" t="0" r="r" b="b"/>
            <a:pathLst>
              <a:path w="20000" h="20000">
                <a:moveTo>
                  <a:pt x="0" y="10690"/>
                </a:moveTo>
                <a:lnTo>
                  <a:pt x="6977" y="5517"/>
                </a:lnTo>
                <a:lnTo>
                  <a:pt x="6977" y="2069"/>
                </a:lnTo>
                <a:lnTo>
                  <a:pt x="14419" y="0"/>
                </a:lnTo>
                <a:lnTo>
                  <a:pt x="19535" y="2069"/>
                </a:lnTo>
                <a:lnTo>
                  <a:pt x="19535" y="5517"/>
                </a:lnTo>
                <a:lnTo>
                  <a:pt x="12093" y="10690"/>
                </a:lnTo>
                <a:lnTo>
                  <a:pt x="12093" y="19655"/>
                </a:lnTo>
                <a:lnTo>
                  <a:pt x="5116" y="19655"/>
                </a:lnTo>
                <a:lnTo>
                  <a:pt x="5116" y="16207"/>
                </a:lnTo>
                <a:lnTo>
                  <a:pt x="0" y="1069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73" name="Ethiopie">
            <a:extLst>
              <a:ext uri="{FF2B5EF4-FFF2-40B4-BE49-F238E27FC236}">
                <a16:creationId xmlns:a16="http://schemas.microsoft.com/office/drawing/2014/main" id="{00000000-0008-0000-0300-000049000000}"/>
              </a:ext>
            </a:extLst>
          </xdr:cNvPr>
          <xdr:cNvSpPr>
            <a:spLocks noChangeAspect="1"/>
          </xdr:cNvSpPr>
        </xdr:nvSpPr>
        <xdr:spPr bwMode="auto">
          <a:xfrm>
            <a:off x="5031075" y="2683193"/>
            <a:ext cx="1093469" cy="905155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0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0 h 20000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connsiteX0" fmla="*/ 7018 w 19970"/>
              <a:gd name="connsiteY0" fmla="*/ 0 h 19970"/>
              <a:gd name="connsiteX1" fmla="*/ 7470 w 19970"/>
              <a:gd name="connsiteY1" fmla="*/ 1578 h 19970"/>
              <a:gd name="connsiteX2" fmla="*/ 8133 w 19970"/>
              <a:gd name="connsiteY2" fmla="*/ 3005 h 19970"/>
              <a:gd name="connsiteX3" fmla="*/ 8584 w 19970"/>
              <a:gd name="connsiteY3" fmla="*/ 4097 h 19970"/>
              <a:gd name="connsiteX4" fmla="*/ 8735 w 19970"/>
              <a:gd name="connsiteY4" fmla="*/ 4097 h 19970"/>
              <a:gd name="connsiteX5" fmla="*/ 8735 w 19970"/>
              <a:gd name="connsiteY5" fmla="*/ 3460 h 19970"/>
              <a:gd name="connsiteX6" fmla="*/ 9367 w 19970"/>
              <a:gd name="connsiteY6" fmla="*/ 4249 h 19970"/>
              <a:gd name="connsiteX7" fmla="*/ 9518 w 19970"/>
              <a:gd name="connsiteY7" fmla="*/ 4249 h 19970"/>
              <a:gd name="connsiteX8" fmla="*/ 10301 w 19970"/>
              <a:gd name="connsiteY8" fmla="*/ 4583 h 19970"/>
              <a:gd name="connsiteX9" fmla="*/ 11386 w 19970"/>
              <a:gd name="connsiteY9" fmla="*/ 5524 h 19970"/>
              <a:gd name="connsiteX10" fmla="*/ 12018 w 19970"/>
              <a:gd name="connsiteY10" fmla="*/ 6586 h 19970"/>
              <a:gd name="connsiteX11" fmla="*/ 12771 w 19970"/>
              <a:gd name="connsiteY11" fmla="*/ 7071 h 19970"/>
              <a:gd name="connsiteX12" fmla="*/ 13072 w 19970"/>
              <a:gd name="connsiteY12" fmla="*/ 7071 h 19970"/>
              <a:gd name="connsiteX13" fmla="*/ 13434 w 19970"/>
              <a:gd name="connsiteY13" fmla="*/ 7405 h 19970"/>
              <a:gd name="connsiteX14" fmla="*/ 12771 w 19970"/>
              <a:gd name="connsiteY14" fmla="*/ 7557 h 19970"/>
              <a:gd name="connsiteX15" fmla="*/ 12319 w 19970"/>
              <a:gd name="connsiteY15" fmla="*/ 7860 h 19970"/>
              <a:gd name="connsiteX16" fmla="*/ 12018 w 19970"/>
              <a:gd name="connsiteY16" fmla="*/ 8316 h 19970"/>
              <a:gd name="connsiteX17" fmla="*/ 11536 w 19970"/>
              <a:gd name="connsiteY17" fmla="*/ 8801 h 19970"/>
              <a:gd name="connsiteX18" fmla="*/ 11837 w 19970"/>
              <a:gd name="connsiteY18" fmla="*/ 9621 h 19970"/>
              <a:gd name="connsiteX19" fmla="*/ 12771 w 19970"/>
              <a:gd name="connsiteY19" fmla="*/ 9621 h 19970"/>
              <a:gd name="connsiteX20" fmla="*/ 13072 w 19970"/>
              <a:gd name="connsiteY20" fmla="*/ 9924 h 19970"/>
              <a:gd name="connsiteX21" fmla="*/ 12771 w 19970"/>
              <a:gd name="connsiteY21" fmla="*/ 10379 h 19970"/>
              <a:gd name="connsiteX22" fmla="*/ 13886 w 19970"/>
              <a:gd name="connsiteY22" fmla="*/ 11654 h 19970"/>
              <a:gd name="connsiteX23" fmla="*/ 14669 w 19970"/>
              <a:gd name="connsiteY23" fmla="*/ 12109 h 19970"/>
              <a:gd name="connsiteX24" fmla="*/ 18735 w 19970"/>
              <a:gd name="connsiteY24" fmla="*/ 13657 h 19970"/>
              <a:gd name="connsiteX25" fmla="*/ 19970 w 19970"/>
              <a:gd name="connsiteY25" fmla="*/ 13657 h 19970"/>
              <a:gd name="connsiteX26" fmla="*/ 16084 w 19970"/>
              <a:gd name="connsiteY26" fmla="*/ 17754 h 19970"/>
              <a:gd name="connsiteX27" fmla="*/ 15602 w 19970"/>
              <a:gd name="connsiteY27" fmla="*/ 17754 h 19970"/>
              <a:gd name="connsiteX28" fmla="*/ 13886 w 19970"/>
              <a:gd name="connsiteY28" fmla="*/ 18240 h 19970"/>
              <a:gd name="connsiteX29" fmla="*/ 13434 w 19970"/>
              <a:gd name="connsiteY29" fmla="*/ 19029 h 19970"/>
              <a:gd name="connsiteX30" fmla="*/ 12651 w 19970"/>
              <a:gd name="connsiteY30" fmla="*/ 19029 h 19970"/>
              <a:gd name="connsiteX31" fmla="*/ 12018 w 19970"/>
              <a:gd name="connsiteY31" fmla="*/ 19332 h 19970"/>
              <a:gd name="connsiteX32" fmla="*/ 11084 w 19970"/>
              <a:gd name="connsiteY32" fmla="*/ 19332 h 19970"/>
              <a:gd name="connsiteX33" fmla="*/ 10602 w 19970"/>
              <a:gd name="connsiteY33" fmla="*/ 19029 h 19970"/>
              <a:gd name="connsiteX34" fmla="*/ 9819 w 19970"/>
              <a:gd name="connsiteY34" fmla="*/ 19029 h 19970"/>
              <a:gd name="connsiteX35" fmla="*/ 9367 w 19970"/>
              <a:gd name="connsiteY35" fmla="*/ 19029 h 19970"/>
              <a:gd name="connsiteX36" fmla="*/ 8735 w 19970"/>
              <a:gd name="connsiteY36" fmla="*/ 19970 h 19970"/>
              <a:gd name="connsiteX37" fmla="*/ 7349 w 19970"/>
              <a:gd name="connsiteY37" fmla="*/ 19788 h 19970"/>
              <a:gd name="connsiteX38" fmla="*/ 6084 w 19970"/>
              <a:gd name="connsiteY38" fmla="*/ 19029 h 19970"/>
              <a:gd name="connsiteX39" fmla="*/ 4518 w 19970"/>
              <a:gd name="connsiteY39" fmla="*/ 18543 h 19970"/>
              <a:gd name="connsiteX40" fmla="*/ 3765 w 19970"/>
              <a:gd name="connsiteY40" fmla="*/ 18240 h 19970"/>
              <a:gd name="connsiteX41" fmla="*/ 3765 w 19970"/>
              <a:gd name="connsiteY41" fmla="*/ 17299 h 19970"/>
              <a:gd name="connsiteX42" fmla="*/ 3283 w 19970"/>
              <a:gd name="connsiteY42" fmla="*/ 17299 h 19970"/>
              <a:gd name="connsiteX43" fmla="*/ 2952 w 19970"/>
              <a:gd name="connsiteY43" fmla="*/ 16662 h 19970"/>
              <a:gd name="connsiteX44" fmla="*/ 2831 w 19970"/>
              <a:gd name="connsiteY44" fmla="*/ 16055 h 19970"/>
              <a:gd name="connsiteX45" fmla="*/ 1717 w 19970"/>
              <a:gd name="connsiteY45" fmla="*/ 15266 h 19970"/>
              <a:gd name="connsiteX46" fmla="*/ 934 w 19970"/>
              <a:gd name="connsiteY46" fmla="*/ 14446 h 19970"/>
              <a:gd name="connsiteX47" fmla="*/ 0 w 19970"/>
              <a:gd name="connsiteY47" fmla="*/ 13991 h 19970"/>
              <a:gd name="connsiteX48" fmla="*/ 0 w 19970"/>
              <a:gd name="connsiteY48" fmla="*/ 13202 h 19970"/>
              <a:gd name="connsiteX49" fmla="*/ 934 w 19970"/>
              <a:gd name="connsiteY49" fmla="*/ 13202 h 19970"/>
              <a:gd name="connsiteX50" fmla="*/ 1566 w 19970"/>
              <a:gd name="connsiteY50" fmla="*/ 12898 h 19970"/>
              <a:gd name="connsiteX51" fmla="*/ 1566 w 19970"/>
              <a:gd name="connsiteY51" fmla="*/ 11472 h 19970"/>
              <a:gd name="connsiteX52" fmla="*/ 1717 w 19970"/>
              <a:gd name="connsiteY52" fmla="*/ 10865 h 19970"/>
              <a:gd name="connsiteX53" fmla="*/ 1717 w 19970"/>
              <a:gd name="connsiteY53" fmla="*/ 10379 h 19970"/>
              <a:gd name="connsiteX54" fmla="*/ 2048 w 19970"/>
              <a:gd name="connsiteY54" fmla="*/ 9924 h 19970"/>
              <a:gd name="connsiteX55" fmla="*/ 2530 w 19970"/>
              <a:gd name="connsiteY55" fmla="*/ 9924 h 19970"/>
              <a:gd name="connsiteX56" fmla="*/ 2831 w 19970"/>
              <a:gd name="connsiteY56" fmla="*/ 9621 h 19970"/>
              <a:gd name="connsiteX57" fmla="*/ 2952 w 19970"/>
              <a:gd name="connsiteY57" fmla="*/ 8316 h 19970"/>
              <a:gd name="connsiteX58" fmla="*/ 3584 w 19970"/>
              <a:gd name="connsiteY58" fmla="*/ 7405 h 19970"/>
              <a:gd name="connsiteX59" fmla="*/ 4066 w 19970"/>
              <a:gd name="connsiteY59" fmla="*/ 7071 h 19970"/>
              <a:gd name="connsiteX60" fmla="*/ 4217 w 19970"/>
              <a:gd name="connsiteY60" fmla="*/ 6282 h 19970"/>
              <a:gd name="connsiteX61" fmla="*/ 4301 w 19970"/>
              <a:gd name="connsiteY61" fmla="*/ 5592 h 19970"/>
              <a:gd name="connsiteX62" fmla="*/ 5000 w 19970"/>
              <a:gd name="connsiteY62" fmla="*/ 2853 h 19970"/>
              <a:gd name="connsiteX63" fmla="*/ 5000 w 19970"/>
              <a:gd name="connsiteY63" fmla="*/ 2064 h 19970"/>
              <a:gd name="connsiteX64" fmla="*/ 5301 w 19970"/>
              <a:gd name="connsiteY64" fmla="*/ 1244 h 19970"/>
              <a:gd name="connsiteX65" fmla="*/ 5783 w 19970"/>
              <a:gd name="connsiteY65" fmla="*/ 1244 h 19970"/>
              <a:gd name="connsiteX66" fmla="*/ 5783 w 19970"/>
              <a:gd name="connsiteY66" fmla="*/ 941 h 19970"/>
              <a:gd name="connsiteX67" fmla="*/ 6235 w 19970"/>
              <a:gd name="connsiteY67" fmla="*/ 486 h 19970"/>
              <a:gd name="connsiteX68" fmla="*/ 6867 w 19970"/>
              <a:gd name="connsiteY68" fmla="*/ 819 h 19970"/>
              <a:gd name="connsiteX69" fmla="*/ 7018 w 19970"/>
              <a:gd name="connsiteY69" fmla="*/ 0 h 19970"/>
              <a:gd name="connsiteX0" fmla="*/ 7018 w 19970"/>
              <a:gd name="connsiteY0" fmla="*/ 0 h 19970"/>
              <a:gd name="connsiteX1" fmla="*/ 7470 w 19970"/>
              <a:gd name="connsiteY1" fmla="*/ 1578 h 19970"/>
              <a:gd name="connsiteX2" fmla="*/ 8133 w 19970"/>
              <a:gd name="connsiteY2" fmla="*/ 3005 h 19970"/>
              <a:gd name="connsiteX3" fmla="*/ 8584 w 19970"/>
              <a:gd name="connsiteY3" fmla="*/ 4097 h 19970"/>
              <a:gd name="connsiteX4" fmla="*/ 8735 w 19970"/>
              <a:gd name="connsiteY4" fmla="*/ 4097 h 19970"/>
              <a:gd name="connsiteX5" fmla="*/ 8735 w 19970"/>
              <a:gd name="connsiteY5" fmla="*/ 3460 h 19970"/>
              <a:gd name="connsiteX6" fmla="*/ 9367 w 19970"/>
              <a:gd name="connsiteY6" fmla="*/ 4249 h 19970"/>
              <a:gd name="connsiteX7" fmla="*/ 9518 w 19970"/>
              <a:gd name="connsiteY7" fmla="*/ 4249 h 19970"/>
              <a:gd name="connsiteX8" fmla="*/ 10301 w 19970"/>
              <a:gd name="connsiteY8" fmla="*/ 4583 h 19970"/>
              <a:gd name="connsiteX9" fmla="*/ 11386 w 19970"/>
              <a:gd name="connsiteY9" fmla="*/ 5524 h 19970"/>
              <a:gd name="connsiteX10" fmla="*/ 12018 w 19970"/>
              <a:gd name="connsiteY10" fmla="*/ 6586 h 19970"/>
              <a:gd name="connsiteX11" fmla="*/ 12771 w 19970"/>
              <a:gd name="connsiteY11" fmla="*/ 7071 h 19970"/>
              <a:gd name="connsiteX12" fmla="*/ 13072 w 19970"/>
              <a:gd name="connsiteY12" fmla="*/ 7071 h 19970"/>
              <a:gd name="connsiteX13" fmla="*/ 13434 w 19970"/>
              <a:gd name="connsiteY13" fmla="*/ 7405 h 19970"/>
              <a:gd name="connsiteX14" fmla="*/ 12771 w 19970"/>
              <a:gd name="connsiteY14" fmla="*/ 7557 h 19970"/>
              <a:gd name="connsiteX15" fmla="*/ 12319 w 19970"/>
              <a:gd name="connsiteY15" fmla="*/ 7860 h 19970"/>
              <a:gd name="connsiteX16" fmla="*/ 12018 w 19970"/>
              <a:gd name="connsiteY16" fmla="*/ 8316 h 19970"/>
              <a:gd name="connsiteX17" fmla="*/ 11536 w 19970"/>
              <a:gd name="connsiteY17" fmla="*/ 8801 h 19970"/>
              <a:gd name="connsiteX18" fmla="*/ 11837 w 19970"/>
              <a:gd name="connsiteY18" fmla="*/ 9621 h 19970"/>
              <a:gd name="connsiteX19" fmla="*/ 12771 w 19970"/>
              <a:gd name="connsiteY19" fmla="*/ 9621 h 19970"/>
              <a:gd name="connsiteX20" fmla="*/ 13072 w 19970"/>
              <a:gd name="connsiteY20" fmla="*/ 9924 h 19970"/>
              <a:gd name="connsiteX21" fmla="*/ 12771 w 19970"/>
              <a:gd name="connsiteY21" fmla="*/ 10379 h 19970"/>
              <a:gd name="connsiteX22" fmla="*/ 13886 w 19970"/>
              <a:gd name="connsiteY22" fmla="*/ 11654 h 19970"/>
              <a:gd name="connsiteX23" fmla="*/ 14669 w 19970"/>
              <a:gd name="connsiteY23" fmla="*/ 12109 h 19970"/>
              <a:gd name="connsiteX24" fmla="*/ 18735 w 19970"/>
              <a:gd name="connsiteY24" fmla="*/ 13657 h 19970"/>
              <a:gd name="connsiteX25" fmla="*/ 19970 w 19970"/>
              <a:gd name="connsiteY25" fmla="*/ 13657 h 19970"/>
              <a:gd name="connsiteX26" fmla="*/ 16084 w 19970"/>
              <a:gd name="connsiteY26" fmla="*/ 17754 h 19970"/>
              <a:gd name="connsiteX27" fmla="*/ 15602 w 19970"/>
              <a:gd name="connsiteY27" fmla="*/ 17754 h 19970"/>
              <a:gd name="connsiteX28" fmla="*/ 13886 w 19970"/>
              <a:gd name="connsiteY28" fmla="*/ 18240 h 19970"/>
              <a:gd name="connsiteX29" fmla="*/ 13434 w 19970"/>
              <a:gd name="connsiteY29" fmla="*/ 19029 h 19970"/>
              <a:gd name="connsiteX30" fmla="*/ 12651 w 19970"/>
              <a:gd name="connsiteY30" fmla="*/ 19029 h 19970"/>
              <a:gd name="connsiteX31" fmla="*/ 12018 w 19970"/>
              <a:gd name="connsiteY31" fmla="*/ 19332 h 19970"/>
              <a:gd name="connsiteX32" fmla="*/ 11084 w 19970"/>
              <a:gd name="connsiteY32" fmla="*/ 19332 h 19970"/>
              <a:gd name="connsiteX33" fmla="*/ 10602 w 19970"/>
              <a:gd name="connsiteY33" fmla="*/ 19029 h 19970"/>
              <a:gd name="connsiteX34" fmla="*/ 9819 w 19970"/>
              <a:gd name="connsiteY34" fmla="*/ 19029 h 19970"/>
              <a:gd name="connsiteX35" fmla="*/ 9367 w 19970"/>
              <a:gd name="connsiteY35" fmla="*/ 19029 h 19970"/>
              <a:gd name="connsiteX36" fmla="*/ 8735 w 19970"/>
              <a:gd name="connsiteY36" fmla="*/ 19970 h 19970"/>
              <a:gd name="connsiteX37" fmla="*/ 7349 w 19970"/>
              <a:gd name="connsiteY37" fmla="*/ 19788 h 19970"/>
              <a:gd name="connsiteX38" fmla="*/ 6084 w 19970"/>
              <a:gd name="connsiteY38" fmla="*/ 19029 h 19970"/>
              <a:gd name="connsiteX39" fmla="*/ 4518 w 19970"/>
              <a:gd name="connsiteY39" fmla="*/ 18543 h 19970"/>
              <a:gd name="connsiteX40" fmla="*/ 3765 w 19970"/>
              <a:gd name="connsiteY40" fmla="*/ 18240 h 19970"/>
              <a:gd name="connsiteX41" fmla="*/ 3765 w 19970"/>
              <a:gd name="connsiteY41" fmla="*/ 17299 h 19970"/>
              <a:gd name="connsiteX42" fmla="*/ 3283 w 19970"/>
              <a:gd name="connsiteY42" fmla="*/ 17299 h 19970"/>
              <a:gd name="connsiteX43" fmla="*/ 2952 w 19970"/>
              <a:gd name="connsiteY43" fmla="*/ 16662 h 19970"/>
              <a:gd name="connsiteX44" fmla="*/ 2831 w 19970"/>
              <a:gd name="connsiteY44" fmla="*/ 16055 h 19970"/>
              <a:gd name="connsiteX45" fmla="*/ 1717 w 19970"/>
              <a:gd name="connsiteY45" fmla="*/ 15266 h 19970"/>
              <a:gd name="connsiteX46" fmla="*/ 934 w 19970"/>
              <a:gd name="connsiteY46" fmla="*/ 14446 h 19970"/>
              <a:gd name="connsiteX47" fmla="*/ 0 w 19970"/>
              <a:gd name="connsiteY47" fmla="*/ 13991 h 19970"/>
              <a:gd name="connsiteX48" fmla="*/ 0 w 19970"/>
              <a:gd name="connsiteY48" fmla="*/ 13202 h 19970"/>
              <a:gd name="connsiteX49" fmla="*/ 934 w 19970"/>
              <a:gd name="connsiteY49" fmla="*/ 13202 h 19970"/>
              <a:gd name="connsiteX50" fmla="*/ 1566 w 19970"/>
              <a:gd name="connsiteY50" fmla="*/ 12898 h 19970"/>
              <a:gd name="connsiteX51" fmla="*/ 1566 w 19970"/>
              <a:gd name="connsiteY51" fmla="*/ 11472 h 19970"/>
              <a:gd name="connsiteX52" fmla="*/ 1717 w 19970"/>
              <a:gd name="connsiteY52" fmla="*/ 10865 h 19970"/>
              <a:gd name="connsiteX53" fmla="*/ 1717 w 19970"/>
              <a:gd name="connsiteY53" fmla="*/ 10379 h 19970"/>
              <a:gd name="connsiteX54" fmla="*/ 2048 w 19970"/>
              <a:gd name="connsiteY54" fmla="*/ 9924 h 19970"/>
              <a:gd name="connsiteX55" fmla="*/ 2530 w 19970"/>
              <a:gd name="connsiteY55" fmla="*/ 9924 h 19970"/>
              <a:gd name="connsiteX56" fmla="*/ 2831 w 19970"/>
              <a:gd name="connsiteY56" fmla="*/ 9621 h 19970"/>
              <a:gd name="connsiteX57" fmla="*/ 2952 w 19970"/>
              <a:gd name="connsiteY57" fmla="*/ 8316 h 19970"/>
              <a:gd name="connsiteX58" fmla="*/ 3584 w 19970"/>
              <a:gd name="connsiteY58" fmla="*/ 7405 h 19970"/>
              <a:gd name="connsiteX59" fmla="*/ 4066 w 19970"/>
              <a:gd name="connsiteY59" fmla="*/ 7071 h 19970"/>
              <a:gd name="connsiteX60" fmla="*/ 4217 w 19970"/>
              <a:gd name="connsiteY60" fmla="*/ 6282 h 19970"/>
              <a:gd name="connsiteX61" fmla="*/ 4301 w 19970"/>
              <a:gd name="connsiteY61" fmla="*/ 5592 h 19970"/>
              <a:gd name="connsiteX62" fmla="*/ 5833 w 19970"/>
              <a:gd name="connsiteY62" fmla="*/ 5400 h 19970"/>
              <a:gd name="connsiteX63" fmla="*/ 5000 w 19970"/>
              <a:gd name="connsiteY63" fmla="*/ 2064 h 19970"/>
              <a:gd name="connsiteX64" fmla="*/ 5301 w 19970"/>
              <a:gd name="connsiteY64" fmla="*/ 1244 h 19970"/>
              <a:gd name="connsiteX65" fmla="*/ 5783 w 19970"/>
              <a:gd name="connsiteY65" fmla="*/ 1244 h 19970"/>
              <a:gd name="connsiteX66" fmla="*/ 5783 w 19970"/>
              <a:gd name="connsiteY66" fmla="*/ 941 h 19970"/>
              <a:gd name="connsiteX67" fmla="*/ 6235 w 19970"/>
              <a:gd name="connsiteY67" fmla="*/ 486 h 19970"/>
              <a:gd name="connsiteX68" fmla="*/ 6867 w 19970"/>
              <a:gd name="connsiteY68" fmla="*/ 819 h 19970"/>
              <a:gd name="connsiteX69" fmla="*/ 7018 w 19970"/>
              <a:gd name="connsiteY69" fmla="*/ 0 h 19970"/>
              <a:gd name="connsiteX0" fmla="*/ 7018 w 19970"/>
              <a:gd name="connsiteY0" fmla="*/ 0 h 19970"/>
              <a:gd name="connsiteX1" fmla="*/ 7470 w 19970"/>
              <a:gd name="connsiteY1" fmla="*/ 1578 h 19970"/>
              <a:gd name="connsiteX2" fmla="*/ 8133 w 19970"/>
              <a:gd name="connsiteY2" fmla="*/ 3005 h 19970"/>
              <a:gd name="connsiteX3" fmla="*/ 8584 w 19970"/>
              <a:gd name="connsiteY3" fmla="*/ 4097 h 19970"/>
              <a:gd name="connsiteX4" fmla="*/ 8735 w 19970"/>
              <a:gd name="connsiteY4" fmla="*/ 4097 h 19970"/>
              <a:gd name="connsiteX5" fmla="*/ 8735 w 19970"/>
              <a:gd name="connsiteY5" fmla="*/ 3460 h 19970"/>
              <a:gd name="connsiteX6" fmla="*/ 9367 w 19970"/>
              <a:gd name="connsiteY6" fmla="*/ 4249 h 19970"/>
              <a:gd name="connsiteX7" fmla="*/ 9518 w 19970"/>
              <a:gd name="connsiteY7" fmla="*/ 4249 h 19970"/>
              <a:gd name="connsiteX8" fmla="*/ 10301 w 19970"/>
              <a:gd name="connsiteY8" fmla="*/ 4583 h 19970"/>
              <a:gd name="connsiteX9" fmla="*/ 11386 w 19970"/>
              <a:gd name="connsiteY9" fmla="*/ 5524 h 19970"/>
              <a:gd name="connsiteX10" fmla="*/ 12018 w 19970"/>
              <a:gd name="connsiteY10" fmla="*/ 6586 h 19970"/>
              <a:gd name="connsiteX11" fmla="*/ 12771 w 19970"/>
              <a:gd name="connsiteY11" fmla="*/ 7071 h 19970"/>
              <a:gd name="connsiteX12" fmla="*/ 13072 w 19970"/>
              <a:gd name="connsiteY12" fmla="*/ 7071 h 19970"/>
              <a:gd name="connsiteX13" fmla="*/ 13434 w 19970"/>
              <a:gd name="connsiteY13" fmla="*/ 7405 h 19970"/>
              <a:gd name="connsiteX14" fmla="*/ 12771 w 19970"/>
              <a:gd name="connsiteY14" fmla="*/ 7557 h 19970"/>
              <a:gd name="connsiteX15" fmla="*/ 12319 w 19970"/>
              <a:gd name="connsiteY15" fmla="*/ 7860 h 19970"/>
              <a:gd name="connsiteX16" fmla="*/ 12018 w 19970"/>
              <a:gd name="connsiteY16" fmla="*/ 8316 h 19970"/>
              <a:gd name="connsiteX17" fmla="*/ 11536 w 19970"/>
              <a:gd name="connsiteY17" fmla="*/ 8801 h 19970"/>
              <a:gd name="connsiteX18" fmla="*/ 11837 w 19970"/>
              <a:gd name="connsiteY18" fmla="*/ 9621 h 19970"/>
              <a:gd name="connsiteX19" fmla="*/ 12771 w 19970"/>
              <a:gd name="connsiteY19" fmla="*/ 9621 h 19970"/>
              <a:gd name="connsiteX20" fmla="*/ 13072 w 19970"/>
              <a:gd name="connsiteY20" fmla="*/ 9924 h 19970"/>
              <a:gd name="connsiteX21" fmla="*/ 12771 w 19970"/>
              <a:gd name="connsiteY21" fmla="*/ 10379 h 19970"/>
              <a:gd name="connsiteX22" fmla="*/ 13886 w 19970"/>
              <a:gd name="connsiteY22" fmla="*/ 11654 h 19970"/>
              <a:gd name="connsiteX23" fmla="*/ 14669 w 19970"/>
              <a:gd name="connsiteY23" fmla="*/ 12109 h 19970"/>
              <a:gd name="connsiteX24" fmla="*/ 18735 w 19970"/>
              <a:gd name="connsiteY24" fmla="*/ 13657 h 19970"/>
              <a:gd name="connsiteX25" fmla="*/ 19970 w 19970"/>
              <a:gd name="connsiteY25" fmla="*/ 13657 h 19970"/>
              <a:gd name="connsiteX26" fmla="*/ 16084 w 19970"/>
              <a:gd name="connsiteY26" fmla="*/ 17754 h 19970"/>
              <a:gd name="connsiteX27" fmla="*/ 15602 w 19970"/>
              <a:gd name="connsiteY27" fmla="*/ 17754 h 19970"/>
              <a:gd name="connsiteX28" fmla="*/ 13886 w 19970"/>
              <a:gd name="connsiteY28" fmla="*/ 18240 h 19970"/>
              <a:gd name="connsiteX29" fmla="*/ 13434 w 19970"/>
              <a:gd name="connsiteY29" fmla="*/ 19029 h 19970"/>
              <a:gd name="connsiteX30" fmla="*/ 12651 w 19970"/>
              <a:gd name="connsiteY30" fmla="*/ 19029 h 19970"/>
              <a:gd name="connsiteX31" fmla="*/ 12018 w 19970"/>
              <a:gd name="connsiteY31" fmla="*/ 19332 h 19970"/>
              <a:gd name="connsiteX32" fmla="*/ 11084 w 19970"/>
              <a:gd name="connsiteY32" fmla="*/ 19332 h 19970"/>
              <a:gd name="connsiteX33" fmla="*/ 10602 w 19970"/>
              <a:gd name="connsiteY33" fmla="*/ 19029 h 19970"/>
              <a:gd name="connsiteX34" fmla="*/ 9819 w 19970"/>
              <a:gd name="connsiteY34" fmla="*/ 19029 h 19970"/>
              <a:gd name="connsiteX35" fmla="*/ 9367 w 19970"/>
              <a:gd name="connsiteY35" fmla="*/ 19029 h 19970"/>
              <a:gd name="connsiteX36" fmla="*/ 8735 w 19970"/>
              <a:gd name="connsiteY36" fmla="*/ 19970 h 19970"/>
              <a:gd name="connsiteX37" fmla="*/ 7349 w 19970"/>
              <a:gd name="connsiteY37" fmla="*/ 19788 h 19970"/>
              <a:gd name="connsiteX38" fmla="*/ 6084 w 19970"/>
              <a:gd name="connsiteY38" fmla="*/ 19029 h 19970"/>
              <a:gd name="connsiteX39" fmla="*/ 4518 w 19970"/>
              <a:gd name="connsiteY39" fmla="*/ 18543 h 19970"/>
              <a:gd name="connsiteX40" fmla="*/ 3765 w 19970"/>
              <a:gd name="connsiteY40" fmla="*/ 18240 h 19970"/>
              <a:gd name="connsiteX41" fmla="*/ 3765 w 19970"/>
              <a:gd name="connsiteY41" fmla="*/ 17299 h 19970"/>
              <a:gd name="connsiteX42" fmla="*/ 3283 w 19970"/>
              <a:gd name="connsiteY42" fmla="*/ 17299 h 19970"/>
              <a:gd name="connsiteX43" fmla="*/ 2952 w 19970"/>
              <a:gd name="connsiteY43" fmla="*/ 16662 h 19970"/>
              <a:gd name="connsiteX44" fmla="*/ 2831 w 19970"/>
              <a:gd name="connsiteY44" fmla="*/ 16055 h 19970"/>
              <a:gd name="connsiteX45" fmla="*/ 1717 w 19970"/>
              <a:gd name="connsiteY45" fmla="*/ 15266 h 19970"/>
              <a:gd name="connsiteX46" fmla="*/ 934 w 19970"/>
              <a:gd name="connsiteY46" fmla="*/ 14446 h 19970"/>
              <a:gd name="connsiteX47" fmla="*/ 0 w 19970"/>
              <a:gd name="connsiteY47" fmla="*/ 13991 h 19970"/>
              <a:gd name="connsiteX48" fmla="*/ 0 w 19970"/>
              <a:gd name="connsiteY48" fmla="*/ 13202 h 19970"/>
              <a:gd name="connsiteX49" fmla="*/ 934 w 19970"/>
              <a:gd name="connsiteY49" fmla="*/ 13202 h 19970"/>
              <a:gd name="connsiteX50" fmla="*/ 1566 w 19970"/>
              <a:gd name="connsiteY50" fmla="*/ 12898 h 19970"/>
              <a:gd name="connsiteX51" fmla="*/ 1566 w 19970"/>
              <a:gd name="connsiteY51" fmla="*/ 11472 h 19970"/>
              <a:gd name="connsiteX52" fmla="*/ 1717 w 19970"/>
              <a:gd name="connsiteY52" fmla="*/ 10865 h 19970"/>
              <a:gd name="connsiteX53" fmla="*/ 1717 w 19970"/>
              <a:gd name="connsiteY53" fmla="*/ 10379 h 19970"/>
              <a:gd name="connsiteX54" fmla="*/ 2048 w 19970"/>
              <a:gd name="connsiteY54" fmla="*/ 9924 h 19970"/>
              <a:gd name="connsiteX55" fmla="*/ 2530 w 19970"/>
              <a:gd name="connsiteY55" fmla="*/ 9924 h 19970"/>
              <a:gd name="connsiteX56" fmla="*/ 2831 w 19970"/>
              <a:gd name="connsiteY56" fmla="*/ 9621 h 19970"/>
              <a:gd name="connsiteX57" fmla="*/ 2952 w 19970"/>
              <a:gd name="connsiteY57" fmla="*/ 8316 h 19970"/>
              <a:gd name="connsiteX58" fmla="*/ 3584 w 19970"/>
              <a:gd name="connsiteY58" fmla="*/ 7405 h 19970"/>
              <a:gd name="connsiteX59" fmla="*/ 4066 w 19970"/>
              <a:gd name="connsiteY59" fmla="*/ 7071 h 19970"/>
              <a:gd name="connsiteX60" fmla="*/ 4217 w 19970"/>
              <a:gd name="connsiteY60" fmla="*/ 6282 h 19970"/>
              <a:gd name="connsiteX61" fmla="*/ 4301 w 19970"/>
              <a:gd name="connsiteY61" fmla="*/ 5592 h 19970"/>
              <a:gd name="connsiteX62" fmla="*/ 5833 w 19970"/>
              <a:gd name="connsiteY62" fmla="*/ 5400 h 19970"/>
              <a:gd name="connsiteX63" fmla="*/ 5980 w 19970"/>
              <a:gd name="connsiteY63" fmla="*/ 5611 h 19970"/>
              <a:gd name="connsiteX64" fmla="*/ 5301 w 19970"/>
              <a:gd name="connsiteY64" fmla="*/ 1244 h 19970"/>
              <a:gd name="connsiteX65" fmla="*/ 5783 w 19970"/>
              <a:gd name="connsiteY65" fmla="*/ 1244 h 19970"/>
              <a:gd name="connsiteX66" fmla="*/ 5783 w 19970"/>
              <a:gd name="connsiteY66" fmla="*/ 941 h 19970"/>
              <a:gd name="connsiteX67" fmla="*/ 6235 w 19970"/>
              <a:gd name="connsiteY67" fmla="*/ 486 h 19970"/>
              <a:gd name="connsiteX68" fmla="*/ 6867 w 19970"/>
              <a:gd name="connsiteY68" fmla="*/ 819 h 19970"/>
              <a:gd name="connsiteX69" fmla="*/ 7018 w 19970"/>
              <a:gd name="connsiteY69" fmla="*/ 0 h 19970"/>
              <a:gd name="connsiteX0" fmla="*/ 7018 w 19970"/>
              <a:gd name="connsiteY0" fmla="*/ 0 h 19970"/>
              <a:gd name="connsiteX1" fmla="*/ 7470 w 19970"/>
              <a:gd name="connsiteY1" fmla="*/ 1578 h 19970"/>
              <a:gd name="connsiteX2" fmla="*/ 8133 w 19970"/>
              <a:gd name="connsiteY2" fmla="*/ 3005 h 19970"/>
              <a:gd name="connsiteX3" fmla="*/ 8584 w 19970"/>
              <a:gd name="connsiteY3" fmla="*/ 4097 h 19970"/>
              <a:gd name="connsiteX4" fmla="*/ 8735 w 19970"/>
              <a:gd name="connsiteY4" fmla="*/ 4097 h 19970"/>
              <a:gd name="connsiteX5" fmla="*/ 8735 w 19970"/>
              <a:gd name="connsiteY5" fmla="*/ 3460 h 19970"/>
              <a:gd name="connsiteX6" fmla="*/ 9367 w 19970"/>
              <a:gd name="connsiteY6" fmla="*/ 4249 h 19970"/>
              <a:gd name="connsiteX7" fmla="*/ 9518 w 19970"/>
              <a:gd name="connsiteY7" fmla="*/ 4249 h 19970"/>
              <a:gd name="connsiteX8" fmla="*/ 10301 w 19970"/>
              <a:gd name="connsiteY8" fmla="*/ 4583 h 19970"/>
              <a:gd name="connsiteX9" fmla="*/ 11386 w 19970"/>
              <a:gd name="connsiteY9" fmla="*/ 5524 h 19970"/>
              <a:gd name="connsiteX10" fmla="*/ 12018 w 19970"/>
              <a:gd name="connsiteY10" fmla="*/ 6586 h 19970"/>
              <a:gd name="connsiteX11" fmla="*/ 12771 w 19970"/>
              <a:gd name="connsiteY11" fmla="*/ 7071 h 19970"/>
              <a:gd name="connsiteX12" fmla="*/ 13072 w 19970"/>
              <a:gd name="connsiteY12" fmla="*/ 7071 h 19970"/>
              <a:gd name="connsiteX13" fmla="*/ 13434 w 19970"/>
              <a:gd name="connsiteY13" fmla="*/ 7405 h 19970"/>
              <a:gd name="connsiteX14" fmla="*/ 12771 w 19970"/>
              <a:gd name="connsiteY14" fmla="*/ 7557 h 19970"/>
              <a:gd name="connsiteX15" fmla="*/ 12319 w 19970"/>
              <a:gd name="connsiteY15" fmla="*/ 7860 h 19970"/>
              <a:gd name="connsiteX16" fmla="*/ 12018 w 19970"/>
              <a:gd name="connsiteY16" fmla="*/ 8316 h 19970"/>
              <a:gd name="connsiteX17" fmla="*/ 11536 w 19970"/>
              <a:gd name="connsiteY17" fmla="*/ 8801 h 19970"/>
              <a:gd name="connsiteX18" fmla="*/ 11837 w 19970"/>
              <a:gd name="connsiteY18" fmla="*/ 9621 h 19970"/>
              <a:gd name="connsiteX19" fmla="*/ 12771 w 19970"/>
              <a:gd name="connsiteY19" fmla="*/ 9621 h 19970"/>
              <a:gd name="connsiteX20" fmla="*/ 13072 w 19970"/>
              <a:gd name="connsiteY20" fmla="*/ 9924 h 19970"/>
              <a:gd name="connsiteX21" fmla="*/ 12771 w 19970"/>
              <a:gd name="connsiteY21" fmla="*/ 10379 h 19970"/>
              <a:gd name="connsiteX22" fmla="*/ 13886 w 19970"/>
              <a:gd name="connsiteY22" fmla="*/ 11654 h 19970"/>
              <a:gd name="connsiteX23" fmla="*/ 14669 w 19970"/>
              <a:gd name="connsiteY23" fmla="*/ 12109 h 19970"/>
              <a:gd name="connsiteX24" fmla="*/ 18735 w 19970"/>
              <a:gd name="connsiteY24" fmla="*/ 13657 h 19970"/>
              <a:gd name="connsiteX25" fmla="*/ 19970 w 19970"/>
              <a:gd name="connsiteY25" fmla="*/ 13657 h 19970"/>
              <a:gd name="connsiteX26" fmla="*/ 16084 w 19970"/>
              <a:gd name="connsiteY26" fmla="*/ 17754 h 19970"/>
              <a:gd name="connsiteX27" fmla="*/ 15602 w 19970"/>
              <a:gd name="connsiteY27" fmla="*/ 17754 h 19970"/>
              <a:gd name="connsiteX28" fmla="*/ 13886 w 19970"/>
              <a:gd name="connsiteY28" fmla="*/ 18240 h 19970"/>
              <a:gd name="connsiteX29" fmla="*/ 13434 w 19970"/>
              <a:gd name="connsiteY29" fmla="*/ 19029 h 19970"/>
              <a:gd name="connsiteX30" fmla="*/ 12651 w 19970"/>
              <a:gd name="connsiteY30" fmla="*/ 19029 h 19970"/>
              <a:gd name="connsiteX31" fmla="*/ 12018 w 19970"/>
              <a:gd name="connsiteY31" fmla="*/ 19332 h 19970"/>
              <a:gd name="connsiteX32" fmla="*/ 11084 w 19970"/>
              <a:gd name="connsiteY32" fmla="*/ 19332 h 19970"/>
              <a:gd name="connsiteX33" fmla="*/ 10602 w 19970"/>
              <a:gd name="connsiteY33" fmla="*/ 19029 h 19970"/>
              <a:gd name="connsiteX34" fmla="*/ 9819 w 19970"/>
              <a:gd name="connsiteY34" fmla="*/ 19029 h 19970"/>
              <a:gd name="connsiteX35" fmla="*/ 9367 w 19970"/>
              <a:gd name="connsiteY35" fmla="*/ 19029 h 19970"/>
              <a:gd name="connsiteX36" fmla="*/ 8735 w 19970"/>
              <a:gd name="connsiteY36" fmla="*/ 19970 h 19970"/>
              <a:gd name="connsiteX37" fmla="*/ 7349 w 19970"/>
              <a:gd name="connsiteY37" fmla="*/ 19788 h 19970"/>
              <a:gd name="connsiteX38" fmla="*/ 6084 w 19970"/>
              <a:gd name="connsiteY38" fmla="*/ 19029 h 19970"/>
              <a:gd name="connsiteX39" fmla="*/ 4518 w 19970"/>
              <a:gd name="connsiteY39" fmla="*/ 18543 h 19970"/>
              <a:gd name="connsiteX40" fmla="*/ 3765 w 19970"/>
              <a:gd name="connsiteY40" fmla="*/ 18240 h 19970"/>
              <a:gd name="connsiteX41" fmla="*/ 3765 w 19970"/>
              <a:gd name="connsiteY41" fmla="*/ 17299 h 19970"/>
              <a:gd name="connsiteX42" fmla="*/ 3283 w 19970"/>
              <a:gd name="connsiteY42" fmla="*/ 17299 h 19970"/>
              <a:gd name="connsiteX43" fmla="*/ 2952 w 19970"/>
              <a:gd name="connsiteY43" fmla="*/ 16662 h 19970"/>
              <a:gd name="connsiteX44" fmla="*/ 2831 w 19970"/>
              <a:gd name="connsiteY44" fmla="*/ 16055 h 19970"/>
              <a:gd name="connsiteX45" fmla="*/ 1717 w 19970"/>
              <a:gd name="connsiteY45" fmla="*/ 15266 h 19970"/>
              <a:gd name="connsiteX46" fmla="*/ 934 w 19970"/>
              <a:gd name="connsiteY46" fmla="*/ 14446 h 19970"/>
              <a:gd name="connsiteX47" fmla="*/ 0 w 19970"/>
              <a:gd name="connsiteY47" fmla="*/ 13991 h 19970"/>
              <a:gd name="connsiteX48" fmla="*/ 0 w 19970"/>
              <a:gd name="connsiteY48" fmla="*/ 13202 h 19970"/>
              <a:gd name="connsiteX49" fmla="*/ 934 w 19970"/>
              <a:gd name="connsiteY49" fmla="*/ 13202 h 19970"/>
              <a:gd name="connsiteX50" fmla="*/ 1566 w 19970"/>
              <a:gd name="connsiteY50" fmla="*/ 12898 h 19970"/>
              <a:gd name="connsiteX51" fmla="*/ 1566 w 19970"/>
              <a:gd name="connsiteY51" fmla="*/ 11472 h 19970"/>
              <a:gd name="connsiteX52" fmla="*/ 1717 w 19970"/>
              <a:gd name="connsiteY52" fmla="*/ 10865 h 19970"/>
              <a:gd name="connsiteX53" fmla="*/ 1717 w 19970"/>
              <a:gd name="connsiteY53" fmla="*/ 10379 h 19970"/>
              <a:gd name="connsiteX54" fmla="*/ 2048 w 19970"/>
              <a:gd name="connsiteY54" fmla="*/ 9924 h 19970"/>
              <a:gd name="connsiteX55" fmla="*/ 2530 w 19970"/>
              <a:gd name="connsiteY55" fmla="*/ 9924 h 19970"/>
              <a:gd name="connsiteX56" fmla="*/ 2831 w 19970"/>
              <a:gd name="connsiteY56" fmla="*/ 9621 h 19970"/>
              <a:gd name="connsiteX57" fmla="*/ 2952 w 19970"/>
              <a:gd name="connsiteY57" fmla="*/ 8316 h 19970"/>
              <a:gd name="connsiteX58" fmla="*/ 3584 w 19970"/>
              <a:gd name="connsiteY58" fmla="*/ 7405 h 19970"/>
              <a:gd name="connsiteX59" fmla="*/ 4066 w 19970"/>
              <a:gd name="connsiteY59" fmla="*/ 7071 h 19970"/>
              <a:gd name="connsiteX60" fmla="*/ 4217 w 19970"/>
              <a:gd name="connsiteY60" fmla="*/ 6282 h 19970"/>
              <a:gd name="connsiteX61" fmla="*/ 4301 w 19970"/>
              <a:gd name="connsiteY61" fmla="*/ 5592 h 19970"/>
              <a:gd name="connsiteX62" fmla="*/ 5833 w 19970"/>
              <a:gd name="connsiteY62" fmla="*/ 5400 h 19970"/>
              <a:gd name="connsiteX63" fmla="*/ 5980 w 19970"/>
              <a:gd name="connsiteY63" fmla="*/ 5611 h 19970"/>
              <a:gd name="connsiteX64" fmla="*/ 6379 w 19970"/>
              <a:gd name="connsiteY64" fmla="*/ 3472 h 19970"/>
              <a:gd name="connsiteX65" fmla="*/ 5783 w 19970"/>
              <a:gd name="connsiteY65" fmla="*/ 1244 h 19970"/>
              <a:gd name="connsiteX66" fmla="*/ 5783 w 19970"/>
              <a:gd name="connsiteY66" fmla="*/ 941 h 19970"/>
              <a:gd name="connsiteX67" fmla="*/ 6235 w 19970"/>
              <a:gd name="connsiteY67" fmla="*/ 486 h 19970"/>
              <a:gd name="connsiteX68" fmla="*/ 6867 w 19970"/>
              <a:gd name="connsiteY68" fmla="*/ 819 h 19970"/>
              <a:gd name="connsiteX69" fmla="*/ 7018 w 19970"/>
              <a:gd name="connsiteY69" fmla="*/ 0 h 19970"/>
              <a:gd name="connsiteX0" fmla="*/ 7018 w 19970"/>
              <a:gd name="connsiteY0" fmla="*/ 0 h 19970"/>
              <a:gd name="connsiteX1" fmla="*/ 7470 w 19970"/>
              <a:gd name="connsiteY1" fmla="*/ 1578 h 19970"/>
              <a:gd name="connsiteX2" fmla="*/ 8133 w 19970"/>
              <a:gd name="connsiteY2" fmla="*/ 3005 h 19970"/>
              <a:gd name="connsiteX3" fmla="*/ 8584 w 19970"/>
              <a:gd name="connsiteY3" fmla="*/ 4097 h 19970"/>
              <a:gd name="connsiteX4" fmla="*/ 8735 w 19970"/>
              <a:gd name="connsiteY4" fmla="*/ 4097 h 19970"/>
              <a:gd name="connsiteX5" fmla="*/ 8735 w 19970"/>
              <a:gd name="connsiteY5" fmla="*/ 3460 h 19970"/>
              <a:gd name="connsiteX6" fmla="*/ 9367 w 19970"/>
              <a:gd name="connsiteY6" fmla="*/ 4249 h 19970"/>
              <a:gd name="connsiteX7" fmla="*/ 9518 w 19970"/>
              <a:gd name="connsiteY7" fmla="*/ 4249 h 19970"/>
              <a:gd name="connsiteX8" fmla="*/ 10301 w 19970"/>
              <a:gd name="connsiteY8" fmla="*/ 4583 h 19970"/>
              <a:gd name="connsiteX9" fmla="*/ 11386 w 19970"/>
              <a:gd name="connsiteY9" fmla="*/ 5524 h 19970"/>
              <a:gd name="connsiteX10" fmla="*/ 12018 w 19970"/>
              <a:gd name="connsiteY10" fmla="*/ 6586 h 19970"/>
              <a:gd name="connsiteX11" fmla="*/ 12771 w 19970"/>
              <a:gd name="connsiteY11" fmla="*/ 7071 h 19970"/>
              <a:gd name="connsiteX12" fmla="*/ 13072 w 19970"/>
              <a:gd name="connsiteY12" fmla="*/ 7071 h 19970"/>
              <a:gd name="connsiteX13" fmla="*/ 13434 w 19970"/>
              <a:gd name="connsiteY13" fmla="*/ 7405 h 19970"/>
              <a:gd name="connsiteX14" fmla="*/ 12771 w 19970"/>
              <a:gd name="connsiteY14" fmla="*/ 7557 h 19970"/>
              <a:gd name="connsiteX15" fmla="*/ 12319 w 19970"/>
              <a:gd name="connsiteY15" fmla="*/ 7860 h 19970"/>
              <a:gd name="connsiteX16" fmla="*/ 12018 w 19970"/>
              <a:gd name="connsiteY16" fmla="*/ 8316 h 19970"/>
              <a:gd name="connsiteX17" fmla="*/ 11536 w 19970"/>
              <a:gd name="connsiteY17" fmla="*/ 8801 h 19970"/>
              <a:gd name="connsiteX18" fmla="*/ 11837 w 19970"/>
              <a:gd name="connsiteY18" fmla="*/ 9621 h 19970"/>
              <a:gd name="connsiteX19" fmla="*/ 12771 w 19970"/>
              <a:gd name="connsiteY19" fmla="*/ 9621 h 19970"/>
              <a:gd name="connsiteX20" fmla="*/ 13072 w 19970"/>
              <a:gd name="connsiteY20" fmla="*/ 9924 h 19970"/>
              <a:gd name="connsiteX21" fmla="*/ 12771 w 19970"/>
              <a:gd name="connsiteY21" fmla="*/ 10379 h 19970"/>
              <a:gd name="connsiteX22" fmla="*/ 13886 w 19970"/>
              <a:gd name="connsiteY22" fmla="*/ 11654 h 19970"/>
              <a:gd name="connsiteX23" fmla="*/ 14669 w 19970"/>
              <a:gd name="connsiteY23" fmla="*/ 12109 h 19970"/>
              <a:gd name="connsiteX24" fmla="*/ 18735 w 19970"/>
              <a:gd name="connsiteY24" fmla="*/ 13657 h 19970"/>
              <a:gd name="connsiteX25" fmla="*/ 19970 w 19970"/>
              <a:gd name="connsiteY25" fmla="*/ 13657 h 19970"/>
              <a:gd name="connsiteX26" fmla="*/ 16084 w 19970"/>
              <a:gd name="connsiteY26" fmla="*/ 17754 h 19970"/>
              <a:gd name="connsiteX27" fmla="*/ 15602 w 19970"/>
              <a:gd name="connsiteY27" fmla="*/ 17754 h 19970"/>
              <a:gd name="connsiteX28" fmla="*/ 13886 w 19970"/>
              <a:gd name="connsiteY28" fmla="*/ 18240 h 19970"/>
              <a:gd name="connsiteX29" fmla="*/ 13434 w 19970"/>
              <a:gd name="connsiteY29" fmla="*/ 19029 h 19970"/>
              <a:gd name="connsiteX30" fmla="*/ 12651 w 19970"/>
              <a:gd name="connsiteY30" fmla="*/ 19029 h 19970"/>
              <a:gd name="connsiteX31" fmla="*/ 12018 w 19970"/>
              <a:gd name="connsiteY31" fmla="*/ 19332 h 19970"/>
              <a:gd name="connsiteX32" fmla="*/ 11084 w 19970"/>
              <a:gd name="connsiteY32" fmla="*/ 19332 h 19970"/>
              <a:gd name="connsiteX33" fmla="*/ 10602 w 19970"/>
              <a:gd name="connsiteY33" fmla="*/ 19029 h 19970"/>
              <a:gd name="connsiteX34" fmla="*/ 9819 w 19970"/>
              <a:gd name="connsiteY34" fmla="*/ 19029 h 19970"/>
              <a:gd name="connsiteX35" fmla="*/ 9367 w 19970"/>
              <a:gd name="connsiteY35" fmla="*/ 19029 h 19970"/>
              <a:gd name="connsiteX36" fmla="*/ 8735 w 19970"/>
              <a:gd name="connsiteY36" fmla="*/ 19970 h 19970"/>
              <a:gd name="connsiteX37" fmla="*/ 7349 w 19970"/>
              <a:gd name="connsiteY37" fmla="*/ 19788 h 19970"/>
              <a:gd name="connsiteX38" fmla="*/ 6084 w 19970"/>
              <a:gd name="connsiteY38" fmla="*/ 19029 h 19970"/>
              <a:gd name="connsiteX39" fmla="*/ 4518 w 19970"/>
              <a:gd name="connsiteY39" fmla="*/ 18543 h 19970"/>
              <a:gd name="connsiteX40" fmla="*/ 3765 w 19970"/>
              <a:gd name="connsiteY40" fmla="*/ 18240 h 19970"/>
              <a:gd name="connsiteX41" fmla="*/ 3765 w 19970"/>
              <a:gd name="connsiteY41" fmla="*/ 17299 h 19970"/>
              <a:gd name="connsiteX42" fmla="*/ 3283 w 19970"/>
              <a:gd name="connsiteY42" fmla="*/ 17299 h 19970"/>
              <a:gd name="connsiteX43" fmla="*/ 2952 w 19970"/>
              <a:gd name="connsiteY43" fmla="*/ 16662 h 19970"/>
              <a:gd name="connsiteX44" fmla="*/ 2831 w 19970"/>
              <a:gd name="connsiteY44" fmla="*/ 16055 h 19970"/>
              <a:gd name="connsiteX45" fmla="*/ 1717 w 19970"/>
              <a:gd name="connsiteY45" fmla="*/ 15266 h 19970"/>
              <a:gd name="connsiteX46" fmla="*/ 934 w 19970"/>
              <a:gd name="connsiteY46" fmla="*/ 14446 h 19970"/>
              <a:gd name="connsiteX47" fmla="*/ 0 w 19970"/>
              <a:gd name="connsiteY47" fmla="*/ 13991 h 19970"/>
              <a:gd name="connsiteX48" fmla="*/ 0 w 19970"/>
              <a:gd name="connsiteY48" fmla="*/ 13202 h 19970"/>
              <a:gd name="connsiteX49" fmla="*/ 934 w 19970"/>
              <a:gd name="connsiteY49" fmla="*/ 13202 h 19970"/>
              <a:gd name="connsiteX50" fmla="*/ 1566 w 19970"/>
              <a:gd name="connsiteY50" fmla="*/ 12898 h 19970"/>
              <a:gd name="connsiteX51" fmla="*/ 1566 w 19970"/>
              <a:gd name="connsiteY51" fmla="*/ 11472 h 19970"/>
              <a:gd name="connsiteX52" fmla="*/ 1717 w 19970"/>
              <a:gd name="connsiteY52" fmla="*/ 10865 h 19970"/>
              <a:gd name="connsiteX53" fmla="*/ 1717 w 19970"/>
              <a:gd name="connsiteY53" fmla="*/ 10379 h 19970"/>
              <a:gd name="connsiteX54" fmla="*/ 2048 w 19970"/>
              <a:gd name="connsiteY54" fmla="*/ 9924 h 19970"/>
              <a:gd name="connsiteX55" fmla="*/ 2530 w 19970"/>
              <a:gd name="connsiteY55" fmla="*/ 9924 h 19970"/>
              <a:gd name="connsiteX56" fmla="*/ 2831 w 19970"/>
              <a:gd name="connsiteY56" fmla="*/ 9621 h 19970"/>
              <a:gd name="connsiteX57" fmla="*/ 2952 w 19970"/>
              <a:gd name="connsiteY57" fmla="*/ 8316 h 19970"/>
              <a:gd name="connsiteX58" fmla="*/ 3584 w 19970"/>
              <a:gd name="connsiteY58" fmla="*/ 7405 h 19970"/>
              <a:gd name="connsiteX59" fmla="*/ 4066 w 19970"/>
              <a:gd name="connsiteY59" fmla="*/ 7071 h 19970"/>
              <a:gd name="connsiteX60" fmla="*/ 4217 w 19970"/>
              <a:gd name="connsiteY60" fmla="*/ 6282 h 19970"/>
              <a:gd name="connsiteX61" fmla="*/ 4301 w 19970"/>
              <a:gd name="connsiteY61" fmla="*/ 5592 h 19970"/>
              <a:gd name="connsiteX62" fmla="*/ 6568 w 19970"/>
              <a:gd name="connsiteY62" fmla="*/ 4945 h 19970"/>
              <a:gd name="connsiteX63" fmla="*/ 5980 w 19970"/>
              <a:gd name="connsiteY63" fmla="*/ 5611 h 19970"/>
              <a:gd name="connsiteX64" fmla="*/ 6379 w 19970"/>
              <a:gd name="connsiteY64" fmla="*/ 3472 h 19970"/>
              <a:gd name="connsiteX65" fmla="*/ 5783 w 19970"/>
              <a:gd name="connsiteY65" fmla="*/ 1244 h 19970"/>
              <a:gd name="connsiteX66" fmla="*/ 5783 w 19970"/>
              <a:gd name="connsiteY66" fmla="*/ 941 h 19970"/>
              <a:gd name="connsiteX67" fmla="*/ 6235 w 19970"/>
              <a:gd name="connsiteY67" fmla="*/ 486 h 19970"/>
              <a:gd name="connsiteX68" fmla="*/ 6867 w 19970"/>
              <a:gd name="connsiteY68" fmla="*/ 819 h 19970"/>
              <a:gd name="connsiteX69" fmla="*/ 7018 w 19970"/>
              <a:gd name="connsiteY69" fmla="*/ 0 h 19970"/>
              <a:gd name="connsiteX0" fmla="*/ 7018 w 19970"/>
              <a:gd name="connsiteY0" fmla="*/ 0 h 19970"/>
              <a:gd name="connsiteX1" fmla="*/ 7470 w 19970"/>
              <a:gd name="connsiteY1" fmla="*/ 1578 h 19970"/>
              <a:gd name="connsiteX2" fmla="*/ 8133 w 19970"/>
              <a:gd name="connsiteY2" fmla="*/ 3005 h 19970"/>
              <a:gd name="connsiteX3" fmla="*/ 8584 w 19970"/>
              <a:gd name="connsiteY3" fmla="*/ 4097 h 19970"/>
              <a:gd name="connsiteX4" fmla="*/ 8735 w 19970"/>
              <a:gd name="connsiteY4" fmla="*/ 4097 h 19970"/>
              <a:gd name="connsiteX5" fmla="*/ 8735 w 19970"/>
              <a:gd name="connsiteY5" fmla="*/ 3460 h 19970"/>
              <a:gd name="connsiteX6" fmla="*/ 9367 w 19970"/>
              <a:gd name="connsiteY6" fmla="*/ 4249 h 19970"/>
              <a:gd name="connsiteX7" fmla="*/ 9518 w 19970"/>
              <a:gd name="connsiteY7" fmla="*/ 4249 h 19970"/>
              <a:gd name="connsiteX8" fmla="*/ 10301 w 19970"/>
              <a:gd name="connsiteY8" fmla="*/ 4583 h 19970"/>
              <a:gd name="connsiteX9" fmla="*/ 11386 w 19970"/>
              <a:gd name="connsiteY9" fmla="*/ 5524 h 19970"/>
              <a:gd name="connsiteX10" fmla="*/ 12018 w 19970"/>
              <a:gd name="connsiteY10" fmla="*/ 6586 h 19970"/>
              <a:gd name="connsiteX11" fmla="*/ 12771 w 19970"/>
              <a:gd name="connsiteY11" fmla="*/ 7071 h 19970"/>
              <a:gd name="connsiteX12" fmla="*/ 13072 w 19970"/>
              <a:gd name="connsiteY12" fmla="*/ 7071 h 19970"/>
              <a:gd name="connsiteX13" fmla="*/ 13434 w 19970"/>
              <a:gd name="connsiteY13" fmla="*/ 7405 h 19970"/>
              <a:gd name="connsiteX14" fmla="*/ 12771 w 19970"/>
              <a:gd name="connsiteY14" fmla="*/ 7557 h 19970"/>
              <a:gd name="connsiteX15" fmla="*/ 12319 w 19970"/>
              <a:gd name="connsiteY15" fmla="*/ 7860 h 19970"/>
              <a:gd name="connsiteX16" fmla="*/ 12018 w 19970"/>
              <a:gd name="connsiteY16" fmla="*/ 8316 h 19970"/>
              <a:gd name="connsiteX17" fmla="*/ 11536 w 19970"/>
              <a:gd name="connsiteY17" fmla="*/ 8801 h 19970"/>
              <a:gd name="connsiteX18" fmla="*/ 11837 w 19970"/>
              <a:gd name="connsiteY18" fmla="*/ 9621 h 19970"/>
              <a:gd name="connsiteX19" fmla="*/ 12771 w 19970"/>
              <a:gd name="connsiteY19" fmla="*/ 9621 h 19970"/>
              <a:gd name="connsiteX20" fmla="*/ 13072 w 19970"/>
              <a:gd name="connsiteY20" fmla="*/ 9924 h 19970"/>
              <a:gd name="connsiteX21" fmla="*/ 12771 w 19970"/>
              <a:gd name="connsiteY21" fmla="*/ 10379 h 19970"/>
              <a:gd name="connsiteX22" fmla="*/ 13886 w 19970"/>
              <a:gd name="connsiteY22" fmla="*/ 11654 h 19970"/>
              <a:gd name="connsiteX23" fmla="*/ 14669 w 19970"/>
              <a:gd name="connsiteY23" fmla="*/ 12109 h 19970"/>
              <a:gd name="connsiteX24" fmla="*/ 18735 w 19970"/>
              <a:gd name="connsiteY24" fmla="*/ 13657 h 19970"/>
              <a:gd name="connsiteX25" fmla="*/ 19970 w 19970"/>
              <a:gd name="connsiteY25" fmla="*/ 13657 h 19970"/>
              <a:gd name="connsiteX26" fmla="*/ 16084 w 19970"/>
              <a:gd name="connsiteY26" fmla="*/ 17754 h 19970"/>
              <a:gd name="connsiteX27" fmla="*/ 15602 w 19970"/>
              <a:gd name="connsiteY27" fmla="*/ 17754 h 19970"/>
              <a:gd name="connsiteX28" fmla="*/ 13886 w 19970"/>
              <a:gd name="connsiteY28" fmla="*/ 18240 h 19970"/>
              <a:gd name="connsiteX29" fmla="*/ 13434 w 19970"/>
              <a:gd name="connsiteY29" fmla="*/ 19029 h 19970"/>
              <a:gd name="connsiteX30" fmla="*/ 12651 w 19970"/>
              <a:gd name="connsiteY30" fmla="*/ 19029 h 19970"/>
              <a:gd name="connsiteX31" fmla="*/ 12018 w 19970"/>
              <a:gd name="connsiteY31" fmla="*/ 19332 h 19970"/>
              <a:gd name="connsiteX32" fmla="*/ 11084 w 19970"/>
              <a:gd name="connsiteY32" fmla="*/ 19332 h 19970"/>
              <a:gd name="connsiteX33" fmla="*/ 10602 w 19970"/>
              <a:gd name="connsiteY33" fmla="*/ 19029 h 19970"/>
              <a:gd name="connsiteX34" fmla="*/ 9819 w 19970"/>
              <a:gd name="connsiteY34" fmla="*/ 19029 h 19970"/>
              <a:gd name="connsiteX35" fmla="*/ 9367 w 19970"/>
              <a:gd name="connsiteY35" fmla="*/ 19029 h 19970"/>
              <a:gd name="connsiteX36" fmla="*/ 8735 w 19970"/>
              <a:gd name="connsiteY36" fmla="*/ 19970 h 19970"/>
              <a:gd name="connsiteX37" fmla="*/ 7349 w 19970"/>
              <a:gd name="connsiteY37" fmla="*/ 19788 h 19970"/>
              <a:gd name="connsiteX38" fmla="*/ 6084 w 19970"/>
              <a:gd name="connsiteY38" fmla="*/ 19029 h 19970"/>
              <a:gd name="connsiteX39" fmla="*/ 4518 w 19970"/>
              <a:gd name="connsiteY39" fmla="*/ 18543 h 19970"/>
              <a:gd name="connsiteX40" fmla="*/ 3765 w 19970"/>
              <a:gd name="connsiteY40" fmla="*/ 18240 h 19970"/>
              <a:gd name="connsiteX41" fmla="*/ 3765 w 19970"/>
              <a:gd name="connsiteY41" fmla="*/ 17299 h 19970"/>
              <a:gd name="connsiteX42" fmla="*/ 3283 w 19970"/>
              <a:gd name="connsiteY42" fmla="*/ 17299 h 19970"/>
              <a:gd name="connsiteX43" fmla="*/ 2952 w 19970"/>
              <a:gd name="connsiteY43" fmla="*/ 16662 h 19970"/>
              <a:gd name="connsiteX44" fmla="*/ 2831 w 19970"/>
              <a:gd name="connsiteY44" fmla="*/ 16055 h 19970"/>
              <a:gd name="connsiteX45" fmla="*/ 1717 w 19970"/>
              <a:gd name="connsiteY45" fmla="*/ 15266 h 19970"/>
              <a:gd name="connsiteX46" fmla="*/ 934 w 19970"/>
              <a:gd name="connsiteY46" fmla="*/ 14446 h 19970"/>
              <a:gd name="connsiteX47" fmla="*/ 0 w 19970"/>
              <a:gd name="connsiteY47" fmla="*/ 13991 h 19970"/>
              <a:gd name="connsiteX48" fmla="*/ 0 w 19970"/>
              <a:gd name="connsiteY48" fmla="*/ 13202 h 19970"/>
              <a:gd name="connsiteX49" fmla="*/ 934 w 19970"/>
              <a:gd name="connsiteY49" fmla="*/ 13202 h 19970"/>
              <a:gd name="connsiteX50" fmla="*/ 1566 w 19970"/>
              <a:gd name="connsiteY50" fmla="*/ 12898 h 19970"/>
              <a:gd name="connsiteX51" fmla="*/ 1566 w 19970"/>
              <a:gd name="connsiteY51" fmla="*/ 11472 h 19970"/>
              <a:gd name="connsiteX52" fmla="*/ 1717 w 19970"/>
              <a:gd name="connsiteY52" fmla="*/ 10865 h 19970"/>
              <a:gd name="connsiteX53" fmla="*/ 1717 w 19970"/>
              <a:gd name="connsiteY53" fmla="*/ 10379 h 19970"/>
              <a:gd name="connsiteX54" fmla="*/ 2048 w 19970"/>
              <a:gd name="connsiteY54" fmla="*/ 9924 h 19970"/>
              <a:gd name="connsiteX55" fmla="*/ 2530 w 19970"/>
              <a:gd name="connsiteY55" fmla="*/ 9924 h 19970"/>
              <a:gd name="connsiteX56" fmla="*/ 2831 w 19970"/>
              <a:gd name="connsiteY56" fmla="*/ 9621 h 19970"/>
              <a:gd name="connsiteX57" fmla="*/ 2952 w 19970"/>
              <a:gd name="connsiteY57" fmla="*/ 8316 h 19970"/>
              <a:gd name="connsiteX58" fmla="*/ 3584 w 19970"/>
              <a:gd name="connsiteY58" fmla="*/ 7405 h 19970"/>
              <a:gd name="connsiteX59" fmla="*/ 4066 w 19970"/>
              <a:gd name="connsiteY59" fmla="*/ 7071 h 19970"/>
              <a:gd name="connsiteX60" fmla="*/ 4217 w 19970"/>
              <a:gd name="connsiteY60" fmla="*/ 6282 h 19970"/>
              <a:gd name="connsiteX61" fmla="*/ 4301 w 19970"/>
              <a:gd name="connsiteY61" fmla="*/ 5592 h 19970"/>
              <a:gd name="connsiteX62" fmla="*/ 6568 w 19970"/>
              <a:gd name="connsiteY62" fmla="*/ 4945 h 19970"/>
              <a:gd name="connsiteX63" fmla="*/ 7401 w 19970"/>
              <a:gd name="connsiteY63" fmla="*/ 7021 h 19970"/>
              <a:gd name="connsiteX64" fmla="*/ 6379 w 19970"/>
              <a:gd name="connsiteY64" fmla="*/ 3472 h 19970"/>
              <a:gd name="connsiteX65" fmla="*/ 5783 w 19970"/>
              <a:gd name="connsiteY65" fmla="*/ 1244 h 19970"/>
              <a:gd name="connsiteX66" fmla="*/ 5783 w 19970"/>
              <a:gd name="connsiteY66" fmla="*/ 941 h 19970"/>
              <a:gd name="connsiteX67" fmla="*/ 6235 w 19970"/>
              <a:gd name="connsiteY67" fmla="*/ 486 h 19970"/>
              <a:gd name="connsiteX68" fmla="*/ 6867 w 19970"/>
              <a:gd name="connsiteY68" fmla="*/ 819 h 19970"/>
              <a:gd name="connsiteX69" fmla="*/ 7018 w 19970"/>
              <a:gd name="connsiteY69" fmla="*/ 0 h 19970"/>
              <a:gd name="connsiteX0" fmla="*/ 7018 w 19970"/>
              <a:gd name="connsiteY0" fmla="*/ 0 h 19970"/>
              <a:gd name="connsiteX1" fmla="*/ 7470 w 19970"/>
              <a:gd name="connsiteY1" fmla="*/ 1578 h 19970"/>
              <a:gd name="connsiteX2" fmla="*/ 8133 w 19970"/>
              <a:gd name="connsiteY2" fmla="*/ 3005 h 19970"/>
              <a:gd name="connsiteX3" fmla="*/ 8584 w 19970"/>
              <a:gd name="connsiteY3" fmla="*/ 4097 h 19970"/>
              <a:gd name="connsiteX4" fmla="*/ 8735 w 19970"/>
              <a:gd name="connsiteY4" fmla="*/ 4097 h 19970"/>
              <a:gd name="connsiteX5" fmla="*/ 8735 w 19970"/>
              <a:gd name="connsiteY5" fmla="*/ 3460 h 19970"/>
              <a:gd name="connsiteX6" fmla="*/ 9367 w 19970"/>
              <a:gd name="connsiteY6" fmla="*/ 4249 h 19970"/>
              <a:gd name="connsiteX7" fmla="*/ 9518 w 19970"/>
              <a:gd name="connsiteY7" fmla="*/ 4249 h 19970"/>
              <a:gd name="connsiteX8" fmla="*/ 10301 w 19970"/>
              <a:gd name="connsiteY8" fmla="*/ 4583 h 19970"/>
              <a:gd name="connsiteX9" fmla="*/ 11386 w 19970"/>
              <a:gd name="connsiteY9" fmla="*/ 5524 h 19970"/>
              <a:gd name="connsiteX10" fmla="*/ 12018 w 19970"/>
              <a:gd name="connsiteY10" fmla="*/ 6586 h 19970"/>
              <a:gd name="connsiteX11" fmla="*/ 12771 w 19970"/>
              <a:gd name="connsiteY11" fmla="*/ 7071 h 19970"/>
              <a:gd name="connsiteX12" fmla="*/ 13072 w 19970"/>
              <a:gd name="connsiteY12" fmla="*/ 7071 h 19970"/>
              <a:gd name="connsiteX13" fmla="*/ 13434 w 19970"/>
              <a:gd name="connsiteY13" fmla="*/ 7405 h 19970"/>
              <a:gd name="connsiteX14" fmla="*/ 12771 w 19970"/>
              <a:gd name="connsiteY14" fmla="*/ 7557 h 19970"/>
              <a:gd name="connsiteX15" fmla="*/ 12319 w 19970"/>
              <a:gd name="connsiteY15" fmla="*/ 7860 h 19970"/>
              <a:gd name="connsiteX16" fmla="*/ 12018 w 19970"/>
              <a:gd name="connsiteY16" fmla="*/ 8316 h 19970"/>
              <a:gd name="connsiteX17" fmla="*/ 11536 w 19970"/>
              <a:gd name="connsiteY17" fmla="*/ 8801 h 19970"/>
              <a:gd name="connsiteX18" fmla="*/ 11837 w 19970"/>
              <a:gd name="connsiteY18" fmla="*/ 9621 h 19970"/>
              <a:gd name="connsiteX19" fmla="*/ 12771 w 19970"/>
              <a:gd name="connsiteY19" fmla="*/ 9621 h 19970"/>
              <a:gd name="connsiteX20" fmla="*/ 13072 w 19970"/>
              <a:gd name="connsiteY20" fmla="*/ 9924 h 19970"/>
              <a:gd name="connsiteX21" fmla="*/ 12771 w 19970"/>
              <a:gd name="connsiteY21" fmla="*/ 10379 h 19970"/>
              <a:gd name="connsiteX22" fmla="*/ 13886 w 19970"/>
              <a:gd name="connsiteY22" fmla="*/ 11654 h 19970"/>
              <a:gd name="connsiteX23" fmla="*/ 14669 w 19970"/>
              <a:gd name="connsiteY23" fmla="*/ 12109 h 19970"/>
              <a:gd name="connsiteX24" fmla="*/ 18735 w 19970"/>
              <a:gd name="connsiteY24" fmla="*/ 13657 h 19970"/>
              <a:gd name="connsiteX25" fmla="*/ 19970 w 19970"/>
              <a:gd name="connsiteY25" fmla="*/ 13657 h 19970"/>
              <a:gd name="connsiteX26" fmla="*/ 16084 w 19970"/>
              <a:gd name="connsiteY26" fmla="*/ 17754 h 19970"/>
              <a:gd name="connsiteX27" fmla="*/ 15602 w 19970"/>
              <a:gd name="connsiteY27" fmla="*/ 17754 h 19970"/>
              <a:gd name="connsiteX28" fmla="*/ 13886 w 19970"/>
              <a:gd name="connsiteY28" fmla="*/ 18240 h 19970"/>
              <a:gd name="connsiteX29" fmla="*/ 13434 w 19970"/>
              <a:gd name="connsiteY29" fmla="*/ 19029 h 19970"/>
              <a:gd name="connsiteX30" fmla="*/ 12651 w 19970"/>
              <a:gd name="connsiteY30" fmla="*/ 19029 h 19970"/>
              <a:gd name="connsiteX31" fmla="*/ 12018 w 19970"/>
              <a:gd name="connsiteY31" fmla="*/ 19332 h 19970"/>
              <a:gd name="connsiteX32" fmla="*/ 11084 w 19970"/>
              <a:gd name="connsiteY32" fmla="*/ 19332 h 19970"/>
              <a:gd name="connsiteX33" fmla="*/ 10602 w 19970"/>
              <a:gd name="connsiteY33" fmla="*/ 19029 h 19970"/>
              <a:gd name="connsiteX34" fmla="*/ 9819 w 19970"/>
              <a:gd name="connsiteY34" fmla="*/ 19029 h 19970"/>
              <a:gd name="connsiteX35" fmla="*/ 9367 w 19970"/>
              <a:gd name="connsiteY35" fmla="*/ 19029 h 19970"/>
              <a:gd name="connsiteX36" fmla="*/ 8735 w 19970"/>
              <a:gd name="connsiteY36" fmla="*/ 19970 h 19970"/>
              <a:gd name="connsiteX37" fmla="*/ 7349 w 19970"/>
              <a:gd name="connsiteY37" fmla="*/ 19788 h 19970"/>
              <a:gd name="connsiteX38" fmla="*/ 6084 w 19970"/>
              <a:gd name="connsiteY38" fmla="*/ 19029 h 19970"/>
              <a:gd name="connsiteX39" fmla="*/ 4518 w 19970"/>
              <a:gd name="connsiteY39" fmla="*/ 18543 h 19970"/>
              <a:gd name="connsiteX40" fmla="*/ 3765 w 19970"/>
              <a:gd name="connsiteY40" fmla="*/ 18240 h 19970"/>
              <a:gd name="connsiteX41" fmla="*/ 3765 w 19970"/>
              <a:gd name="connsiteY41" fmla="*/ 17299 h 19970"/>
              <a:gd name="connsiteX42" fmla="*/ 3283 w 19970"/>
              <a:gd name="connsiteY42" fmla="*/ 17299 h 19970"/>
              <a:gd name="connsiteX43" fmla="*/ 2952 w 19970"/>
              <a:gd name="connsiteY43" fmla="*/ 16662 h 19970"/>
              <a:gd name="connsiteX44" fmla="*/ 2831 w 19970"/>
              <a:gd name="connsiteY44" fmla="*/ 16055 h 19970"/>
              <a:gd name="connsiteX45" fmla="*/ 1717 w 19970"/>
              <a:gd name="connsiteY45" fmla="*/ 15266 h 19970"/>
              <a:gd name="connsiteX46" fmla="*/ 934 w 19970"/>
              <a:gd name="connsiteY46" fmla="*/ 14446 h 19970"/>
              <a:gd name="connsiteX47" fmla="*/ 0 w 19970"/>
              <a:gd name="connsiteY47" fmla="*/ 13991 h 19970"/>
              <a:gd name="connsiteX48" fmla="*/ 0 w 19970"/>
              <a:gd name="connsiteY48" fmla="*/ 13202 h 19970"/>
              <a:gd name="connsiteX49" fmla="*/ 934 w 19970"/>
              <a:gd name="connsiteY49" fmla="*/ 13202 h 19970"/>
              <a:gd name="connsiteX50" fmla="*/ 1566 w 19970"/>
              <a:gd name="connsiteY50" fmla="*/ 12898 h 19970"/>
              <a:gd name="connsiteX51" fmla="*/ 1566 w 19970"/>
              <a:gd name="connsiteY51" fmla="*/ 11472 h 19970"/>
              <a:gd name="connsiteX52" fmla="*/ 1717 w 19970"/>
              <a:gd name="connsiteY52" fmla="*/ 10865 h 19970"/>
              <a:gd name="connsiteX53" fmla="*/ 1717 w 19970"/>
              <a:gd name="connsiteY53" fmla="*/ 10379 h 19970"/>
              <a:gd name="connsiteX54" fmla="*/ 2048 w 19970"/>
              <a:gd name="connsiteY54" fmla="*/ 9924 h 19970"/>
              <a:gd name="connsiteX55" fmla="*/ 2530 w 19970"/>
              <a:gd name="connsiteY55" fmla="*/ 9924 h 19970"/>
              <a:gd name="connsiteX56" fmla="*/ 2831 w 19970"/>
              <a:gd name="connsiteY56" fmla="*/ 9621 h 19970"/>
              <a:gd name="connsiteX57" fmla="*/ 2952 w 19970"/>
              <a:gd name="connsiteY57" fmla="*/ 8316 h 19970"/>
              <a:gd name="connsiteX58" fmla="*/ 3584 w 19970"/>
              <a:gd name="connsiteY58" fmla="*/ 7405 h 19970"/>
              <a:gd name="connsiteX59" fmla="*/ 4066 w 19970"/>
              <a:gd name="connsiteY59" fmla="*/ 7071 h 19970"/>
              <a:gd name="connsiteX60" fmla="*/ 4217 w 19970"/>
              <a:gd name="connsiteY60" fmla="*/ 6282 h 19970"/>
              <a:gd name="connsiteX61" fmla="*/ 4301 w 19970"/>
              <a:gd name="connsiteY61" fmla="*/ 5592 h 19970"/>
              <a:gd name="connsiteX62" fmla="*/ 6225 w 19970"/>
              <a:gd name="connsiteY62" fmla="*/ 5536 h 19970"/>
              <a:gd name="connsiteX63" fmla="*/ 7401 w 19970"/>
              <a:gd name="connsiteY63" fmla="*/ 7021 h 19970"/>
              <a:gd name="connsiteX64" fmla="*/ 6379 w 19970"/>
              <a:gd name="connsiteY64" fmla="*/ 3472 h 19970"/>
              <a:gd name="connsiteX65" fmla="*/ 5783 w 19970"/>
              <a:gd name="connsiteY65" fmla="*/ 1244 h 19970"/>
              <a:gd name="connsiteX66" fmla="*/ 5783 w 19970"/>
              <a:gd name="connsiteY66" fmla="*/ 941 h 19970"/>
              <a:gd name="connsiteX67" fmla="*/ 6235 w 19970"/>
              <a:gd name="connsiteY67" fmla="*/ 486 h 19970"/>
              <a:gd name="connsiteX68" fmla="*/ 6867 w 19970"/>
              <a:gd name="connsiteY68" fmla="*/ 819 h 19970"/>
              <a:gd name="connsiteX69" fmla="*/ 7018 w 19970"/>
              <a:gd name="connsiteY69" fmla="*/ 0 h 19970"/>
              <a:gd name="connsiteX0" fmla="*/ 7018 w 19970"/>
              <a:gd name="connsiteY0" fmla="*/ 0 h 19970"/>
              <a:gd name="connsiteX1" fmla="*/ 7470 w 19970"/>
              <a:gd name="connsiteY1" fmla="*/ 1578 h 19970"/>
              <a:gd name="connsiteX2" fmla="*/ 8133 w 19970"/>
              <a:gd name="connsiteY2" fmla="*/ 3005 h 19970"/>
              <a:gd name="connsiteX3" fmla="*/ 8584 w 19970"/>
              <a:gd name="connsiteY3" fmla="*/ 4097 h 19970"/>
              <a:gd name="connsiteX4" fmla="*/ 8735 w 19970"/>
              <a:gd name="connsiteY4" fmla="*/ 4097 h 19970"/>
              <a:gd name="connsiteX5" fmla="*/ 8735 w 19970"/>
              <a:gd name="connsiteY5" fmla="*/ 3460 h 19970"/>
              <a:gd name="connsiteX6" fmla="*/ 9367 w 19970"/>
              <a:gd name="connsiteY6" fmla="*/ 4249 h 19970"/>
              <a:gd name="connsiteX7" fmla="*/ 9518 w 19970"/>
              <a:gd name="connsiteY7" fmla="*/ 4249 h 19970"/>
              <a:gd name="connsiteX8" fmla="*/ 10301 w 19970"/>
              <a:gd name="connsiteY8" fmla="*/ 4583 h 19970"/>
              <a:gd name="connsiteX9" fmla="*/ 11386 w 19970"/>
              <a:gd name="connsiteY9" fmla="*/ 5524 h 19970"/>
              <a:gd name="connsiteX10" fmla="*/ 12018 w 19970"/>
              <a:gd name="connsiteY10" fmla="*/ 6586 h 19970"/>
              <a:gd name="connsiteX11" fmla="*/ 12771 w 19970"/>
              <a:gd name="connsiteY11" fmla="*/ 7071 h 19970"/>
              <a:gd name="connsiteX12" fmla="*/ 13072 w 19970"/>
              <a:gd name="connsiteY12" fmla="*/ 7071 h 19970"/>
              <a:gd name="connsiteX13" fmla="*/ 13434 w 19970"/>
              <a:gd name="connsiteY13" fmla="*/ 7405 h 19970"/>
              <a:gd name="connsiteX14" fmla="*/ 12771 w 19970"/>
              <a:gd name="connsiteY14" fmla="*/ 7557 h 19970"/>
              <a:gd name="connsiteX15" fmla="*/ 12319 w 19970"/>
              <a:gd name="connsiteY15" fmla="*/ 7860 h 19970"/>
              <a:gd name="connsiteX16" fmla="*/ 12018 w 19970"/>
              <a:gd name="connsiteY16" fmla="*/ 8316 h 19970"/>
              <a:gd name="connsiteX17" fmla="*/ 11536 w 19970"/>
              <a:gd name="connsiteY17" fmla="*/ 8801 h 19970"/>
              <a:gd name="connsiteX18" fmla="*/ 11837 w 19970"/>
              <a:gd name="connsiteY18" fmla="*/ 9621 h 19970"/>
              <a:gd name="connsiteX19" fmla="*/ 12771 w 19970"/>
              <a:gd name="connsiteY19" fmla="*/ 9621 h 19970"/>
              <a:gd name="connsiteX20" fmla="*/ 13072 w 19970"/>
              <a:gd name="connsiteY20" fmla="*/ 9924 h 19970"/>
              <a:gd name="connsiteX21" fmla="*/ 12771 w 19970"/>
              <a:gd name="connsiteY21" fmla="*/ 10379 h 19970"/>
              <a:gd name="connsiteX22" fmla="*/ 13886 w 19970"/>
              <a:gd name="connsiteY22" fmla="*/ 11654 h 19970"/>
              <a:gd name="connsiteX23" fmla="*/ 14669 w 19970"/>
              <a:gd name="connsiteY23" fmla="*/ 12109 h 19970"/>
              <a:gd name="connsiteX24" fmla="*/ 18735 w 19970"/>
              <a:gd name="connsiteY24" fmla="*/ 13657 h 19970"/>
              <a:gd name="connsiteX25" fmla="*/ 19970 w 19970"/>
              <a:gd name="connsiteY25" fmla="*/ 13657 h 19970"/>
              <a:gd name="connsiteX26" fmla="*/ 16084 w 19970"/>
              <a:gd name="connsiteY26" fmla="*/ 17754 h 19970"/>
              <a:gd name="connsiteX27" fmla="*/ 15602 w 19970"/>
              <a:gd name="connsiteY27" fmla="*/ 17754 h 19970"/>
              <a:gd name="connsiteX28" fmla="*/ 13886 w 19970"/>
              <a:gd name="connsiteY28" fmla="*/ 18240 h 19970"/>
              <a:gd name="connsiteX29" fmla="*/ 13434 w 19970"/>
              <a:gd name="connsiteY29" fmla="*/ 19029 h 19970"/>
              <a:gd name="connsiteX30" fmla="*/ 12651 w 19970"/>
              <a:gd name="connsiteY30" fmla="*/ 19029 h 19970"/>
              <a:gd name="connsiteX31" fmla="*/ 12018 w 19970"/>
              <a:gd name="connsiteY31" fmla="*/ 19332 h 19970"/>
              <a:gd name="connsiteX32" fmla="*/ 11084 w 19970"/>
              <a:gd name="connsiteY32" fmla="*/ 19332 h 19970"/>
              <a:gd name="connsiteX33" fmla="*/ 10602 w 19970"/>
              <a:gd name="connsiteY33" fmla="*/ 19029 h 19970"/>
              <a:gd name="connsiteX34" fmla="*/ 9819 w 19970"/>
              <a:gd name="connsiteY34" fmla="*/ 19029 h 19970"/>
              <a:gd name="connsiteX35" fmla="*/ 9367 w 19970"/>
              <a:gd name="connsiteY35" fmla="*/ 19029 h 19970"/>
              <a:gd name="connsiteX36" fmla="*/ 8735 w 19970"/>
              <a:gd name="connsiteY36" fmla="*/ 19970 h 19970"/>
              <a:gd name="connsiteX37" fmla="*/ 7349 w 19970"/>
              <a:gd name="connsiteY37" fmla="*/ 19788 h 19970"/>
              <a:gd name="connsiteX38" fmla="*/ 6084 w 19970"/>
              <a:gd name="connsiteY38" fmla="*/ 19029 h 19970"/>
              <a:gd name="connsiteX39" fmla="*/ 4518 w 19970"/>
              <a:gd name="connsiteY39" fmla="*/ 18543 h 19970"/>
              <a:gd name="connsiteX40" fmla="*/ 3765 w 19970"/>
              <a:gd name="connsiteY40" fmla="*/ 18240 h 19970"/>
              <a:gd name="connsiteX41" fmla="*/ 3765 w 19970"/>
              <a:gd name="connsiteY41" fmla="*/ 17299 h 19970"/>
              <a:gd name="connsiteX42" fmla="*/ 3283 w 19970"/>
              <a:gd name="connsiteY42" fmla="*/ 17299 h 19970"/>
              <a:gd name="connsiteX43" fmla="*/ 2952 w 19970"/>
              <a:gd name="connsiteY43" fmla="*/ 16662 h 19970"/>
              <a:gd name="connsiteX44" fmla="*/ 2831 w 19970"/>
              <a:gd name="connsiteY44" fmla="*/ 16055 h 19970"/>
              <a:gd name="connsiteX45" fmla="*/ 1717 w 19970"/>
              <a:gd name="connsiteY45" fmla="*/ 15266 h 19970"/>
              <a:gd name="connsiteX46" fmla="*/ 934 w 19970"/>
              <a:gd name="connsiteY46" fmla="*/ 14446 h 19970"/>
              <a:gd name="connsiteX47" fmla="*/ 0 w 19970"/>
              <a:gd name="connsiteY47" fmla="*/ 13991 h 19970"/>
              <a:gd name="connsiteX48" fmla="*/ 0 w 19970"/>
              <a:gd name="connsiteY48" fmla="*/ 13202 h 19970"/>
              <a:gd name="connsiteX49" fmla="*/ 934 w 19970"/>
              <a:gd name="connsiteY49" fmla="*/ 13202 h 19970"/>
              <a:gd name="connsiteX50" fmla="*/ 1566 w 19970"/>
              <a:gd name="connsiteY50" fmla="*/ 12898 h 19970"/>
              <a:gd name="connsiteX51" fmla="*/ 1566 w 19970"/>
              <a:gd name="connsiteY51" fmla="*/ 11472 h 19970"/>
              <a:gd name="connsiteX52" fmla="*/ 1717 w 19970"/>
              <a:gd name="connsiteY52" fmla="*/ 10865 h 19970"/>
              <a:gd name="connsiteX53" fmla="*/ 1717 w 19970"/>
              <a:gd name="connsiteY53" fmla="*/ 10379 h 19970"/>
              <a:gd name="connsiteX54" fmla="*/ 2048 w 19970"/>
              <a:gd name="connsiteY54" fmla="*/ 9924 h 19970"/>
              <a:gd name="connsiteX55" fmla="*/ 2530 w 19970"/>
              <a:gd name="connsiteY55" fmla="*/ 9924 h 19970"/>
              <a:gd name="connsiteX56" fmla="*/ 2831 w 19970"/>
              <a:gd name="connsiteY56" fmla="*/ 9621 h 19970"/>
              <a:gd name="connsiteX57" fmla="*/ 2952 w 19970"/>
              <a:gd name="connsiteY57" fmla="*/ 8316 h 19970"/>
              <a:gd name="connsiteX58" fmla="*/ 3584 w 19970"/>
              <a:gd name="connsiteY58" fmla="*/ 7405 h 19970"/>
              <a:gd name="connsiteX59" fmla="*/ 4066 w 19970"/>
              <a:gd name="connsiteY59" fmla="*/ 7071 h 19970"/>
              <a:gd name="connsiteX60" fmla="*/ 4217 w 19970"/>
              <a:gd name="connsiteY60" fmla="*/ 6282 h 19970"/>
              <a:gd name="connsiteX61" fmla="*/ 4301 w 19970"/>
              <a:gd name="connsiteY61" fmla="*/ 5592 h 19970"/>
              <a:gd name="connsiteX62" fmla="*/ 6225 w 19970"/>
              <a:gd name="connsiteY62" fmla="*/ 5536 h 19970"/>
              <a:gd name="connsiteX63" fmla="*/ 6666 w 19970"/>
              <a:gd name="connsiteY63" fmla="*/ 5065 h 19970"/>
              <a:gd name="connsiteX64" fmla="*/ 6379 w 19970"/>
              <a:gd name="connsiteY64" fmla="*/ 3472 h 19970"/>
              <a:gd name="connsiteX65" fmla="*/ 5783 w 19970"/>
              <a:gd name="connsiteY65" fmla="*/ 1244 h 19970"/>
              <a:gd name="connsiteX66" fmla="*/ 5783 w 19970"/>
              <a:gd name="connsiteY66" fmla="*/ 941 h 19970"/>
              <a:gd name="connsiteX67" fmla="*/ 6235 w 19970"/>
              <a:gd name="connsiteY67" fmla="*/ 486 h 19970"/>
              <a:gd name="connsiteX68" fmla="*/ 6867 w 19970"/>
              <a:gd name="connsiteY68" fmla="*/ 819 h 19970"/>
              <a:gd name="connsiteX69" fmla="*/ 7018 w 19970"/>
              <a:gd name="connsiteY69" fmla="*/ 0 h 19970"/>
              <a:gd name="connsiteX0" fmla="*/ 7018 w 19970"/>
              <a:gd name="connsiteY0" fmla="*/ 0 h 19970"/>
              <a:gd name="connsiteX1" fmla="*/ 7470 w 19970"/>
              <a:gd name="connsiteY1" fmla="*/ 1578 h 19970"/>
              <a:gd name="connsiteX2" fmla="*/ 8133 w 19970"/>
              <a:gd name="connsiteY2" fmla="*/ 3005 h 19970"/>
              <a:gd name="connsiteX3" fmla="*/ 8584 w 19970"/>
              <a:gd name="connsiteY3" fmla="*/ 4097 h 19970"/>
              <a:gd name="connsiteX4" fmla="*/ 8735 w 19970"/>
              <a:gd name="connsiteY4" fmla="*/ 4097 h 19970"/>
              <a:gd name="connsiteX5" fmla="*/ 8735 w 19970"/>
              <a:gd name="connsiteY5" fmla="*/ 3460 h 19970"/>
              <a:gd name="connsiteX6" fmla="*/ 9367 w 19970"/>
              <a:gd name="connsiteY6" fmla="*/ 4249 h 19970"/>
              <a:gd name="connsiteX7" fmla="*/ 9518 w 19970"/>
              <a:gd name="connsiteY7" fmla="*/ 4249 h 19970"/>
              <a:gd name="connsiteX8" fmla="*/ 10301 w 19970"/>
              <a:gd name="connsiteY8" fmla="*/ 4583 h 19970"/>
              <a:gd name="connsiteX9" fmla="*/ 11386 w 19970"/>
              <a:gd name="connsiteY9" fmla="*/ 5524 h 19970"/>
              <a:gd name="connsiteX10" fmla="*/ 12018 w 19970"/>
              <a:gd name="connsiteY10" fmla="*/ 6586 h 19970"/>
              <a:gd name="connsiteX11" fmla="*/ 12771 w 19970"/>
              <a:gd name="connsiteY11" fmla="*/ 7071 h 19970"/>
              <a:gd name="connsiteX12" fmla="*/ 13072 w 19970"/>
              <a:gd name="connsiteY12" fmla="*/ 7071 h 19970"/>
              <a:gd name="connsiteX13" fmla="*/ 13434 w 19970"/>
              <a:gd name="connsiteY13" fmla="*/ 7405 h 19970"/>
              <a:gd name="connsiteX14" fmla="*/ 12771 w 19970"/>
              <a:gd name="connsiteY14" fmla="*/ 7557 h 19970"/>
              <a:gd name="connsiteX15" fmla="*/ 12319 w 19970"/>
              <a:gd name="connsiteY15" fmla="*/ 7860 h 19970"/>
              <a:gd name="connsiteX16" fmla="*/ 12018 w 19970"/>
              <a:gd name="connsiteY16" fmla="*/ 8316 h 19970"/>
              <a:gd name="connsiteX17" fmla="*/ 11536 w 19970"/>
              <a:gd name="connsiteY17" fmla="*/ 8801 h 19970"/>
              <a:gd name="connsiteX18" fmla="*/ 11837 w 19970"/>
              <a:gd name="connsiteY18" fmla="*/ 9621 h 19970"/>
              <a:gd name="connsiteX19" fmla="*/ 12771 w 19970"/>
              <a:gd name="connsiteY19" fmla="*/ 9621 h 19970"/>
              <a:gd name="connsiteX20" fmla="*/ 13072 w 19970"/>
              <a:gd name="connsiteY20" fmla="*/ 9924 h 19970"/>
              <a:gd name="connsiteX21" fmla="*/ 12771 w 19970"/>
              <a:gd name="connsiteY21" fmla="*/ 10379 h 19970"/>
              <a:gd name="connsiteX22" fmla="*/ 13886 w 19970"/>
              <a:gd name="connsiteY22" fmla="*/ 11654 h 19970"/>
              <a:gd name="connsiteX23" fmla="*/ 14669 w 19970"/>
              <a:gd name="connsiteY23" fmla="*/ 12109 h 19970"/>
              <a:gd name="connsiteX24" fmla="*/ 18735 w 19970"/>
              <a:gd name="connsiteY24" fmla="*/ 13657 h 19970"/>
              <a:gd name="connsiteX25" fmla="*/ 19970 w 19970"/>
              <a:gd name="connsiteY25" fmla="*/ 13657 h 19970"/>
              <a:gd name="connsiteX26" fmla="*/ 16084 w 19970"/>
              <a:gd name="connsiteY26" fmla="*/ 17754 h 19970"/>
              <a:gd name="connsiteX27" fmla="*/ 15602 w 19970"/>
              <a:gd name="connsiteY27" fmla="*/ 17754 h 19970"/>
              <a:gd name="connsiteX28" fmla="*/ 13886 w 19970"/>
              <a:gd name="connsiteY28" fmla="*/ 18240 h 19970"/>
              <a:gd name="connsiteX29" fmla="*/ 13434 w 19970"/>
              <a:gd name="connsiteY29" fmla="*/ 19029 h 19970"/>
              <a:gd name="connsiteX30" fmla="*/ 12651 w 19970"/>
              <a:gd name="connsiteY30" fmla="*/ 19029 h 19970"/>
              <a:gd name="connsiteX31" fmla="*/ 12018 w 19970"/>
              <a:gd name="connsiteY31" fmla="*/ 19332 h 19970"/>
              <a:gd name="connsiteX32" fmla="*/ 11084 w 19970"/>
              <a:gd name="connsiteY32" fmla="*/ 19332 h 19970"/>
              <a:gd name="connsiteX33" fmla="*/ 10602 w 19970"/>
              <a:gd name="connsiteY33" fmla="*/ 19029 h 19970"/>
              <a:gd name="connsiteX34" fmla="*/ 9819 w 19970"/>
              <a:gd name="connsiteY34" fmla="*/ 19029 h 19970"/>
              <a:gd name="connsiteX35" fmla="*/ 9367 w 19970"/>
              <a:gd name="connsiteY35" fmla="*/ 19029 h 19970"/>
              <a:gd name="connsiteX36" fmla="*/ 8735 w 19970"/>
              <a:gd name="connsiteY36" fmla="*/ 19970 h 19970"/>
              <a:gd name="connsiteX37" fmla="*/ 7349 w 19970"/>
              <a:gd name="connsiteY37" fmla="*/ 19788 h 19970"/>
              <a:gd name="connsiteX38" fmla="*/ 6084 w 19970"/>
              <a:gd name="connsiteY38" fmla="*/ 19029 h 19970"/>
              <a:gd name="connsiteX39" fmla="*/ 4518 w 19970"/>
              <a:gd name="connsiteY39" fmla="*/ 18543 h 19970"/>
              <a:gd name="connsiteX40" fmla="*/ 3765 w 19970"/>
              <a:gd name="connsiteY40" fmla="*/ 18240 h 19970"/>
              <a:gd name="connsiteX41" fmla="*/ 3765 w 19970"/>
              <a:gd name="connsiteY41" fmla="*/ 17299 h 19970"/>
              <a:gd name="connsiteX42" fmla="*/ 3283 w 19970"/>
              <a:gd name="connsiteY42" fmla="*/ 17299 h 19970"/>
              <a:gd name="connsiteX43" fmla="*/ 2952 w 19970"/>
              <a:gd name="connsiteY43" fmla="*/ 16662 h 19970"/>
              <a:gd name="connsiteX44" fmla="*/ 2831 w 19970"/>
              <a:gd name="connsiteY44" fmla="*/ 16055 h 19970"/>
              <a:gd name="connsiteX45" fmla="*/ 1717 w 19970"/>
              <a:gd name="connsiteY45" fmla="*/ 15266 h 19970"/>
              <a:gd name="connsiteX46" fmla="*/ 934 w 19970"/>
              <a:gd name="connsiteY46" fmla="*/ 14446 h 19970"/>
              <a:gd name="connsiteX47" fmla="*/ 0 w 19970"/>
              <a:gd name="connsiteY47" fmla="*/ 13991 h 19970"/>
              <a:gd name="connsiteX48" fmla="*/ 0 w 19970"/>
              <a:gd name="connsiteY48" fmla="*/ 13202 h 19970"/>
              <a:gd name="connsiteX49" fmla="*/ 934 w 19970"/>
              <a:gd name="connsiteY49" fmla="*/ 13202 h 19970"/>
              <a:gd name="connsiteX50" fmla="*/ 1566 w 19970"/>
              <a:gd name="connsiteY50" fmla="*/ 12898 h 19970"/>
              <a:gd name="connsiteX51" fmla="*/ 1566 w 19970"/>
              <a:gd name="connsiteY51" fmla="*/ 11472 h 19970"/>
              <a:gd name="connsiteX52" fmla="*/ 1717 w 19970"/>
              <a:gd name="connsiteY52" fmla="*/ 10865 h 19970"/>
              <a:gd name="connsiteX53" fmla="*/ 1717 w 19970"/>
              <a:gd name="connsiteY53" fmla="*/ 10379 h 19970"/>
              <a:gd name="connsiteX54" fmla="*/ 2048 w 19970"/>
              <a:gd name="connsiteY54" fmla="*/ 9924 h 19970"/>
              <a:gd name="connsiteX55" fmla="*/ 2530 w 19970"/>
              <a:gd name="connsiteY55" fmla="*/ 9924 h 19970"/>
              <a:gd name="connsiteX56" fmla="*/ 2831 w 19970"/>
              <a:gd name="connsiteY56" fmla="*/ 9621 h 19970"/>
              <a:gd name="connsiteX57" fmla="*/ 2952 w 19970"/>
              <a:gd name="connsiteY57" fmla="*/ 8316 h 19970"/>
              <a:gd name="connsiteX58" fmla="*/ 3584 w 19970"/>
              <a:gd name="connsiteY58" fmla="*/ 7405 h 19970"/>
              <a:gd name="connsiteX59" fmla="*/ 4066 w 19970"/>
              <a:gd name="connsiteY59" fmla="*/ 7071 h 19970"/>
              <a:gd name="connsiteX60" fmla="*/ 4217 w 19970"/>
              <a:gd name="connsiteY60" fmla="*/ 6282 h 19970"/>
              <a:gd name="connsiteX61" fmla="*/ 4301 w 19970"/>
              <a:gd name="connsiteY61" fmla="*/ 5592 h 19970"/>
              <a:gd name="connsiteX62" fmla="*/ 6225 w 19970"/>
              <a:gd name="connsiteY62" fmla="*/ 5536 h 19970"/>
              <a:gd name="connsiteX63" fmla="*/ 6666 w 19970"/>
              <a:gd name="connsiteY63" fmla="*/ 5065 h 19970"/>
              <a:gd name="connsiteX64" fmla="*/ 6771 w 19970"/>
              <a:gd name="connsiteY64" fmla="*/ 4927 h 19970"/>
              <a:gd name="connsiteX65" fmla="*/ 5783 w 19970"/>
              <a:gd name="connsiteY65" fmla="*/ 1244 h 19970"/>
              <a:gd name="connsiteX66" fmla="*/ 5783 w 19970"/>
              <a:gd name="connsiteY66" fmla="*/ 941 h 19970"/>
              <a:gd name="connsiteX67" fmla="*/ 6235 w 19970"/>
              <a:gd name="connsiteY67" fmla="*/ 486 h 19970"/>
              <a:gd name="connsiteX68" fmla="*/ 6867 w 19970"/>
              <a:gd name="connsiteY68" fmla="*/ 819 h 19970"/>
              <a:gd name="connsiteX69" fmla="*/ 7018 w 19970"/>
              <a:gd name="connsiteY69" fmla="*/ 0 h 19970"/>
              <a:gd name="connsiteX0" fmla="*/ 7018 w 19970"/>
              <a:gd name="connsiteY0" fmla="*/ 0 h 19970"/>
              <a:gd name="connsiteX1" fmla="*/ 7470 w 19970"/>
              <a:gd name="connsiteY1" fmla="*/ 1578 h 19970"/>
              <a:gd name="connsiteX2" fmla="*/ 8133 w 19970"/>
              <a:gd name="connsiteY2" fmla="*/ 3005 h 19970"/>
              <a:gd name="connsiteX3" fmla="*/ 8584 w 19970"/>
              <a:gd name="connsiteY3" fmla="*/ 4097 h 19970"/>
              <a:gd name="connsiteX4" fmla="*/ 8735 w 19970"/>
              <a:gd name="connsiteY4" fmla="*/ 4097 h 19970"/>
              <a:gd name="connsiteX5" fmla="*/ 8735 w 19970"/>
              <a:gd name="connsiteY5" fmla="*/ 3460 h 19970"/>
              <a:gd name="connsiteX6" fmla="*/ 9367 w 19970"/>
              <a:gd name="connsiteY6" fmla="*/ 4249 h 19970"/>
              <a:gd name="connsiteX7" fmla="*/ 9518 w 19970"/>
              <a:gd name="connsiteY7" fmla="*/ 4249 h 19970"/>
              <a:gd name="connsiteX8" fmla="*/ 10301 w 19970"/>
              <a:gd name="connsiteY8" fmla="*/ 4583 h 19970"/>
              <a:gd name="connsiteX9" fmla="*/ 11386 w 19970"/>
              <a:gd name="connsiteY9" fmla="*/ 5524 h 19970"/>
              <a:gd name="connsiteX10" fmla="*/ 12018 w 19970"/>
              <a:gd name="connsiteY10" fmla="*/ 6586 h 19970"/>
              <a:gd name="connsiteX11" fmla="*/ 12771 w 19970"/>
              <a:gd name="connsiteY11" fmla="*/ 7071 h 19970"/>
              <a:gd name="connsiteX12" fmla="*/ 13072 w 19970"/>
              <a:gd name="connsiteY12" fmla="*/ 7071 h 19970"/>
              <a:gd name="connsiteX13" fmla="*/ 13434 w 19970"/>
              <a:gd name="connsiteY13" fmla="*/ 7405 h 19970"/>
              <a:gd name="connsiteX14" fmla="*/ 12771 w 19970"/>
              <a:gd name="connsiteY14" fmla="*/ 7557 h 19970"/>
              <a:gd name="connsiteX15" fmla="*/ 12319 w 19970"/>
              <a:gd name="connsiteY15" fmla="*/ 7860 h 19970"/>
              <a:gd name="connsiteX16" fmla="*/ 12018 w 19970"/>
              <a:gd name="connsiteY16" fmla="*/ 8316 h 19970"/>
              <a:gd name="connsiteX17" fmla="*/ 11536 w 19970"/>
              <a:gd name="connsiteY17" fmla="*/ 8801 h 19970"/>
              <a:gd name="connsiteX18" fmla="*/ 11837 w 19970"/>
              <a:gd name="connsiteY18" fmla="*/ 9621 h 19970"/>
              <a:gd name="connsiteX19" fmla="*/ 12771 w 19970"/>
              <a:gd name="connsiteY19" fmla="*/ 9621 h 19970"/>
              <a:gd name="connsiteX20" fmla="*/ 13072 w 19970"/>
              <a:gd name="connsiteY20" fmla="*/ 9924 h 19970"/>
              <a:gd name="connsiteX21" fmla="*/ 12771 w 19970"/>
              <a:gd name="connsiteY21" fmla="*/ 10379 h 19970"/>
              <a:gd name="connsiteX22" fmla="*/ 13886 w 19970"/>
              <a:gd name="connsiteY22" fmla="*/ 11654 h 19970"/>
              <a:gd name="connsiteX23" fmla="*/ 14669 w 19970"/>
              <a:gd name="connsiteY23" fmla="*/ 12109 h 19970"/>
              <a:gd name="connsiteX24" fmla="*/ 18735 w 19970"/>
              <a:gd name="connsiteY24" fmla="*/ 13657 h 19970"/>
              <a:gd name="connsiteX25" fmla="*/ 19970 w 19970"/>
              <a:gd name="connsiteY25" fmla="*/ 13657 h 19970"/>
              <a:gd name="connsiteX26" fmla="*/ 16084 w 19970"/>
              <a:gd name="connsiteY26" fmla="*/ 17754 h 19970"/>
              <a:gd name="connsiteX27" fmla="*/ 15602 w 19970"/>
              <a:gd name="connsiteY27" fmla="*/ 17754 h 19970"/>
              <a:gd name="connsiteX28" fmla="*/ 13886 w 19970"/>
              <a:gd name="connsiteY28" fmla="*/ 18240 h 19970"/>
              <a:gd name="connsiteX29" fmla="*/ 13434 w 19970"/>
              <a:gd name="connsiteY29" fmla="*/ 19029 h 19970"/>
              <a:gd name="connsiteX30" fmla="*/ 12651 w 19970"/>
              <a:gd name="connsiteY30" fmla="*/ 19029 h 19970"/>
              <a:gd name="connsiteX31" fmla="*/ 12018 w 19970"/>
              <a:gd name="connsiteY31" fmla="*/ 19332 h 19970"/>
              <a:gd name="connsiteX32" fmla="*/ 11084 w 19970"/>
              <a:gd name="connsiteY32" fmla="*/ 19332 h 19970"/>
              <a:gd name="connsiteX33" fmla="*/ 10602 w 19970"/>
              <a:gd name="connsiteY33" fmla="*/ 19029 h 19970"/>
              <a:gd name="connsiteX34" fmla="*/ 9819 w 19970"/>
              <a:gd name="connsiteY34" fmla="*/ 19029 h 19970"/>
              <a:gd name="connsiteX35" fmla="*/ 9367 w 19970"/>
              <a:gd name="connsiteY35" fmla="*/ 19029 h 19970"/>
              <a:gd name="connsiteX36" fmla="*/ 8735 w 19970"/>
              <a:gd name="connsiteY36" fmla="*/ 19970 h 19970"/>
              <a:gd name="connsiteX37" fmla="*/ 7349 w 19970"/>
              <a:gd name="connsiteY37" fmla="*/ 19788 h 19970"/>
              <a:gd name="connsiteX38" fmla="*/ 6084 w 19970"/>
              <a:gd name="connsiteY38" fmla="*/ 19029 h 19970"/>
              <a:gd name="connsiteX39" fmla="*/ 4518 w 19970"/>
              <a:gd name="connsiteY39" fmla="*/ 18543 h 19970"/>
              <a:gd name="connsiteX40" fmla="*/ 3765 w 19970"/>
              <a:gd name="connsiteY40" fmla="*/ 18240 h 19970"/>
              <a:gd name="connsiteX41" fmla="*/ 3765 w 19970"/>
              <a:gd name="connsiteY41" fmla="*/ 17299 h 19970"/>
              <a:gd name="connsiteX42" fmla="*/ 3283 w 19970"/>
              <a:gd name="connsiteY42" fmla="*/ 17299 h 19970"/>
              <a:gd name="connsiteX43" fmla="*/ 2952 w 19970"/>
              <a:gd name="connsiteY43" fmla="*/ 16662 h 19970"/>
              <a:gd name="connsiteX44" fmla="*/ 2831 w 19970"/>
              <a:gd name="connsiteY44" fmla="*/ 16055 h 19970"/>
              <a:gd name="connsiteX45" fmla="*/ 1717 w 19970"/>
              <a:gd name="connsiteY45" fmla="*/ 15266 h 19970"/>
              <a:gd name="connsiteX46" fmla="*/ 934 w 19970"/>
              <a:gd name="connsiteY46" fmla="*/ 14446 h 19970"/>
              <a:gd name="connsiteX47" fmla="*/ 0 w 19970"/>
              <a:gd name="connsiteY47" fmla="*/ 13991 h 19970"/>
              <a:gd name="connsiteX48" fmla="*/ 0 w 19970"/>
              <a:gd name="connsiteY48" fmla="*/ 13202 h 19970"/>
              <a:gd name="connsiteX49" fmla="*/ 934 w 19970"/>
              <a:gd name="connsiteY49" fmla="*/ 13202 h 19970"/>
              <a:gd name="connsiteX50" fmla="*/ 1566 w 19970"/>
              <a:gd name="connsiteY50" fmla="*/ 12898 h 19970"/>
              <a:gd name="connsiteX51" fmla="*/ 1566 w 19970"/>
              <a:gd name="connsiteY51" fmla="*/ 11472 h 19970"/>
              <a:gd name="connsiteX52" fmla="*/ 1717 w 19970"/>
              <a:gd name="connsiteY52" fmla="*/ 10865 h 19970"/>
              <a:gd name="connsiteX53" fmla="*/ 1717 w 19970"/>
              <a:gd name="connsiteY53" fmla="*/ 10379 h 19970"/>
              <a:gd name="connsiteX54" fmla="*/ 2048 w 19970"/>
              <a:gd name="connsiteY54" fmla="*/ 9924 h 19970"/>
              <a:gd name="connsiteX55" fmla="*/ 2530 w 19970"/>
              <a:gd name="connsiteY55" fmla="*/ 9924 h 19970"/>
              <a:gd name="connsiteX56" fmla="*/ 2831 w 19970"/>
              <a:gd name="connsiteY56" fmla="*/ 9621 h 19970"/>
              <a:gd name="connsiteX57" fmla="*/ 2952 w 19970"/>
              <a:gd name="connsiteY57" fmla="*/ 8316 h 19970"/>
              <a:gd name="connsiteX58" fmla="*/ 3584 w 19970"/>
              <a:gd name="connsiteY58" fmla="*/ 7405 h 19970"/>
              <a:gd name="connsiteX59" fmla="*/ 4066 w 19970"/>
              <a:gd name="connsiteY59" fmla="*/ 7071 h 19970"/>
              <a:gd name="connsiteX60" fmla="*/ 4217 w 19970"/>
              <a:gd name="connsiteY60" fmla="*/ 6282 h 19970"/>
              <a:gd name="connsiteX61" fmla="*/ 4301 w 19970"/>
              <a:gd name="connsiteY61" fmla="*/ 5592 h 19970"/>
              <a:gd name="connsiteX62" fmla="*/ 6225 w 19970"/>
              <a:gd name="connsiteY62" fmla="*/ 5536 h 19970"/>
              <a:gd name="connsiteX63" fmla="*/ 6666 w 19970"/>
              <a:gd name="connsiteY63" fmla="*/ 5065 h 19970"/>
              <a:gd name="connsiteX64" fmla="*/ 6771 w 19970"/>
              <a:gd name="connsiteY64" fmla="*/ 4927 h 19970"/>
              <a:gd name="connsiteX65" fmla="*/ 7596 w 19970"/>
              <a:gd name="connsiteY65" fmla="*/ 5337 h 19970"/>
              <a:gd name="connsiteX66" fmla="*/ 5783 w 19970"/>
              <a:gd name="connsiteY66" fmla="*/ 941 h 19970"/>
              <a:gd name="connsiteX67" fmla="*/ 6235 w 19970"/>
              <a:gd name="connsiteY67" fmla="*/ 486 h 19970"/>
              <a:gd name="connsiteX68" fmla="*/ 6867 w 19970"/>
              <a:gd name="connsiteY68" fmla="*/ 819 h 19970"/>
              <a:gd name="connsiteX69" fmla="*/ 7018 w 19970"/>
              <a:gd name="connsiteY69" fmla="*/ 0 h 19970"/>
              <a:gd name="connsiteX0" fmla="*/ 7018 w 19970"/>
              <a:gd name="connsiteY0" fmla="*/ 0 h 19970"/>
              <a:gd name="connsiteX1" fmla="*/ 7470 w 19970"/>
              <a:gd name="connsiteY1" fmla="*/ 1578 h 19970"/>
              <a:gd name="connsiteX2" fmla="*/ 8133 w 19970"/>
              <a:gd name="connsiteY2" fmla="*/ 3005 h 19970"/>
              <a:gd name="connsiteX3" fmla="*/ 8584 w 19970"/>
              <a:gd name="connsiteY3" fmla="*/ 4097 h 19970"/>
              <a:gd name="connsiteX4" fmla="*/ 8735 w 19970"/>
              <a:gd name="connsiteY4" fmla="*/ 4097 h 19970"/>
              <a:gd name="connsiteX5" fmla="*/ 8735 w 19970"/>
              <a:gd name="connsiteY5" fmla="*/ 3460 h 19970"/>
              <a:gd name="connsiteX6" fmla="*/ 9367 w 19970"/>
              <a:gd name="connsiteY6" fmla="*/ 4249 h 19970"/>
              <a:gd name="connsiteX7" fmla="*/ 9518 w 19970"/>
              <a:gd name="connsiteY7" fmla="*/ 4249 h 19970"/>
              <a:gd name="connsiteX8" fmla="*/ 10301 w 19970"/>
              <a:gd name="connsiteY8" fmla="*/ 4583 h 19970"/>
              <a:gd name="connsiteX9" fmla="*/ 11386 w 19970"/>
              <a:gd name="connsiteY9" fmla="*/ 5524 h 19970"/>
              <a:gd name="connsiteX10" fmla="*/ 12018 w 19970"/>
              <a:gd name="connsiteY10" fmla="*/ 6586 h 19970"/>
              <a:gd name="connsiteX11" fmla="*/ 12771 w 19970"/>
              <a:gd name="connsiteY11" fmla="*/ 7071 h 19970"/>
              <a:gd name="connsiteX12" fmla="*/ 13072 w 19970"/>
              <a:gd name="connsiteY12" fmla="*/ 7071 h 19970"/>
              <a:gd name="connsiteX13" fmla="*/ 13434 w 19970"/>
              <a:gd name="connsiteY13" fmla="*/ 7405 h 19970"/>
              <a:gd name="connsiteX14" fmla="*/ 12771 w 19970"/>
              <a:gd name="connsiteY14" fmla="*/ 7557 h 19970"/>
              <a:gd name="connsiteX15" fmla="*/ 12319 w 19970"/>
              <a:gd name="connsiteY15" fmla="*/ 7860 h 19970"/>
              <a:gd name="connsiteX16" fmla="*/ 12018 w 19970"/>
              <a:gd name="connsiteY16" fmla="*/ 8316 h 19970"/>
              <a:gd name="connsiteX17" fmla="*/ 11536 w 19970"/>
              <a:gd name="connsiteY17" fmla="*/ 8801 h 19970"/>
              <a:gd name="connsiteX18" fmla="*/ 11837 w 19970"/>
              <a:gd name="connsiteY18" fmla="*/ 9621 h 19970"/>
              <a:gd name="connsiteX19" fmla="*/ 12771 w 19970"/>
              <a:gd name="connsiteY19" fmla="*/ 9621 h 19970"/>
              <a:gd name="connsiteX20" fmla="*/ 13072 w 19970"/>
              <a:gd name="connsiteY20" fmla="*/ 9924 h 19970"/>
              <a:gd name="connsiteX21" fmla="*/ 12771 w 19970"/>
              <a:gd name="connsiteY21" fmla="*/ 10379 h 19970"/>
              <a:gd name="connsiteX22" fmla="*/ 13886 w 19970"/>
              <a:gd name="connsiteY22" fmla="*/ 11654 h 19970"/>
              <a:gd name="connsiteX23" fmla="*/ 14669 w 19970"/>
              <a:gd name="connsiteY23" fmla="*/ 12109 h 19970"/>
              <a:gd name="connsiteX24" fmla="*/ 18735 w 19970"/>
              <a:gd name="connsiteY24" fmla="*/ 13657 h 19970"/>
              <a:gd name="connsiteX25" fmla="*/ 19970 w 19970"/>
              <a:gd name="connsiteY25" fmla="*/ 13657 h 19970"/>
              <a:gd name="connsiteX26" fmla="*/ 16084 w 19970"/>
              <a:gd name="connsiteY26" fmla="*/ 17754 h 19970"/>
              <a:gd name="connsiteX27" fmla="*/ 15602 w 19970"/>
              <a:gd name="connsiteY27" fmla="*/ 17754 h 19970"/>
              <a:gd name="connsiteX28" fmla="*/ 13886 w 19970"/>
              <a:gd name="connsiteY28" fmla="*/ 18240 h 19970"/>
              <a:gd name="connsiteX29" fmla="*/ 13434 w 19970"/>
              <a:gd name="connsiteY29" fmla="*/ 19029 h 19970"/>
              <a:gd name="connsiteX30" fmla="*/ 12651 w 19970"/>
              <a:gd name="connsiteY30" fmla="*/ 19029 h 19970"/>
              <a:gd name="connsiteX31" fmla="*/ 12018 w 19970"/>
              <a:gd name="connsiteY31" fmla="*/ 19332 h 19970"/>
              <a:gd name="connsiteX32" fmla="*/ 11084 w 19970"/>
              <a:gd name="connsiteY32" fmla="*/ 19332 h 19970"/>
              <a:gd name="connsiteX33" fmla="*/ 10602 w 19970"/>
              <a:gd name="connsiteY33" fmla="*/ 19029 h 19970"/>
              <a:gd name="connsiteX34" fmla="*/ 9819 w 19970"/>
              <a:gd name="connsiteY34" fmla="*/ 19029 h 19970"/>
              <a:gd name="connsiteX35" fmla="*/ 9367 w 19970"/>
              <a:gd name="connsiteY35" fmla="*/ 19029 h 19970"/>
              <a:gd name="connsiteX36" fmla="*/ 8735 w 19970"/>
              <a:gd name="connsiteY36" fmla="*/ 19970 h 19970"/>
              <a:gd name="connsiteX37" fmla="*/ 7349 w 19970"/>
              <a:gd name="connsiteY37" fmla="*/ 19788 h 19970"/>
              <a:gd name="connsiteX38" fmla="*/ 6084 w 19970"/>
              <a:gd name="connsiteY38" fmla="*/ 19029 h 19970"/>
              <a:gd name="connsiteX39" fmla="*/ 4518 w 19970"/>
              <a:gd name="connsiteY39" fmla="*/ 18543 h 19970"/>
              <a:gd name="connsiteX40" fmla="*/ 3765 w 19970"/>
              <a:gd name="connsiteY40" fmla="*/ 18240 h 19970"/>
              <a:gd name="connsiteX41" fmla="*/ 3765 w 19970"/>
              <a:gd name="connsiteY41" fmla="*/ 17299 h 19970"/>
              <a:gd name="connsiteX42" fmla="*/ 3283 w 19970"/>
              <a:gd name="connsiteY42" fmla="*/ 17299 h 19970"/>
              <a:gd name="connsiteX43" fmla="*/ 2952 w 19970"/>
              <a:gd name="connsiteY43" fmla="*/ 16662 h 19970"/>
              <a:gd name="connsiteX44" fmla="*/ 2831 w 19970"/>
              <a:gd name="connsiteY44" fmla="*/ 16055 h 19970"/>
              <a:gd name="connsiteX45" fmla="*/ 1717 w 19970"/>
              <a:gd name="connsiteY45" fmla="*/ 15266 h 19970"/>
              <a:gd name="connsiteX46" fmla="*/ 934 w 19970"/>
              <a:gd name="connsiteY46" fmla="*/ 14446 h 19970"/>
              <a:gd name="connsiteX47" fmla="*/ 0 w 19970"/>
              <a:gd name="connsiteY47" fmla="*/ 13991 h 19970"/>
              <a:gd name="connsiteX48" fmla="*/ 0 w 19970"/>
              <a:gd name="connsiteY48" fmla="*/ 13202 h 19970"/>
              <a:gd name="connsiteX49" fmla="*/ 934 w 19970"/>
              <a:gd name="connsiteY49" fmla="*/ 13202 h 19970"/>
              <a:gd name="connsiteX50" fmla="*/ 1566 w 19970"/>
              <a:gd name="connsiteY50" fmla="*/ 12898 h 19970"/>
              <a:gd name="connsiteX51" fmla="*/ 1566 w 19970"/>
              <a:gd name="connsiteY51" fmla="*/ 11472 h 19970"/>
              <a:gd name="connsiteX52" fmla="*/ 1717 w 19970"/>
              <a:gd name="connsiteY52" fmla="*/ 10865 h 19970"/>
              <a:gd name="connsiteX53" fmla="*/ 1717 w 19970"/>
              <a:gd name="connsiteY53" fmla="*/ 10379 h 19970"/>
              <a:gd name="connsiteX54" fmla="*/ 2048 w 19970"/>
              <a:gd name="connsiteY54" fmla="*/ 9924 h 19970"/>
              <a:gd name="connsiteX55" fmla="*/ 2530 w 19970"/>
              <a:gd name="connsiteY55" fmla="*/ 9924 h 19970"/>
              <a:gd name="connsiteX56" fmla="*/ 2831 w 19970"/>
              <a:gd name="connsiteY56" fmla="*/ 9621 h 19970"/>
              <a:gd name="connsiteX57" fmla="*/ 2952 w 19970"/>
              <a:gd name="connsiteY57" fmla="*/ 8316 h 19970"/>
              <a:gd name="connsiteX58" fmla="*/ 3584 w 19970"/>
              <a:gd name="connsiteY58" fmla="*/ 7405 h 19970"/>
              <a:gd name="connsiteX59" fmla="*/ 4066 w 19970"/>
              <a:gd name="connsiteY59" fmla="*/ 7071 h 19970"/>
              <a:gd name="connsiteX60" fmla="*/ 4217 w 19970"/>
              <a:gd name="connsiteY60" fmla="*/ 6282 h 19970"/>
              <a:gd name="connsiteX61" fmla="*/ 4301 w 19970"/>
              <a:gd name="connsiteY61" fmla="*/ 5592 h 19970"/>
              <a:gd name="connsiteX62" fmla="*/ 6225 w 19970"/>
              <a:gd name="connsiteY62" fmla="*/ 5536 h 19970"/>
              <a:gd name="connsiteX63" fmla="*/ 6666 w 19970"/>
              <a:gd name="connsiteY63" fmla="*/ 5065 h 19970"/>
              <a:gd name="connsiteX64" fmla="*/ 6771 w 19970"/>
              <a:gd name="connsiteY64" fmla="*/ 4927 h 19970"/>
              <a:gd name="connsiteX65" fmla="*/ 7596 w 19970"/>
              <a:gd name="connsiteY65" fmla="*/ 5337 h 19970"/>
              <a:gd name="connsiteX66" fmla="*/ 8086 w 19970"/>
              <a:gd name="connsiteY66" fmla="*/ 5534 h 19970"/>
              <a:gd name="connsiteX67" fmla="*/ 6235 w 19970"/>
              <a:gd name="connsiteY67" fmla="*/ 486 h 19970"/>
              <a:gd name="connsiteX68" fmla="*/ 6867 w 19970"/>
              <a:gd name="connsiteY68" fmla="*/ 819 h 19970"/>
              <a:gd name="connsiteX69" fmla="*/ 7018 w 19970"/>
              <a:gd name="connsiteY69" fmla="*/ 0 h 19970"/>
              <a:gd name="connsiteX0" fmla="*/ 7018 w 19970"/>
              <a:gd name="connsiteY0" fmla="*/ 0 h 19970"/>
              <a:gd name="connsiteX1" fmla="*/ 7470 w 19970"/>
              <a:gd name="connsiteY1" fmla="*/ 1578 h 19970"/>
              <a:gd name="connsiteX2" fmla="*/ 8133 w 19970"/>
              <a:gd name="connsiteY2" fmla="*/ 3005 h 19970"/>
              <a:gd name="connsiteX3" fmla="*/ 8584 w 19970"/>
              <a:gd name="connsiteY3" fmla="*/ 4097 h 19970"/>
              <a:gd name="connsiteX4" fmla="*/ 8735 w 19970"/>
              <a:gd name="connsiteY4" fmla="*/ 4097 h 19970"/>
              <a:gd name="connsiteX5" fmla="*/ 8735 w 19970"/>
              <a:gd name="connsiteY5" fmla="*/ 3460 h 19970"/>
              <a:gd name="connsiteX6" fmla="*/ 9367 w 19970"/>
              <a:gd name="connsiteY6" fmla="*/ 4249 h 19970"/>
              <a:gd name="connsiteX7" fmla="*/ 9518 w 19970"/>
              <a:gd name="connsiteY7" fmla="*/ 4249 h 19970"/>
              <a:gd name="connsiteX8" fmla="*/ 10301 w 19970"/>
              <a:gd name="connsiteY8" fmla="*/ 4583 h 19970"/>
              <a:gd name="connsiteX9" fmla="*/ 11386 w 19970"/>
              <a:gd name="connsiteY9" fmla="*/ 5524 h 19970"/>
              <a:gd name="connsiteX10" fmla="*/ 12018 w 19970"/>
              <a:gd name="connsiteY10" fmla="*/ 6586 h 19970"/>
              <a:gd name="connsiteX11" fmla="*/ 12771 w 19970"/>
              <a:gd name="connsiteY11" fmla="*/ 7071 h 19970"/>
              <a:gd name="connsiteX12" fmla="*/ 13072 w 19970"/>
              <a:gd name="connsiteY12" fmla="*/ 7071 h 19970"/>
              <a:gd name="connsiteX13" fmla="*/ 13434 w 19970"/>
              <a:gd name="connsiteY13" fmla="*/ 7405 h 19970"/>
              <a:gd name="connsiteX14" fmla="*/ 12771 w 19970"/>
              <a:gd name="connsiteY14" fmla="*/ 7557 h 19970"/>
              <a:gd name="connsiteX15" fmla="*/ 12319 w 19970"/>
              <a:gd name="connsiteY15" fmla="*/ 7860 h 19970"/>
              <a:gd name="connsiteX16" fmla="*/ 12018 w 19970"/>
              <a:gd name="connsiteY16" fmla="*/ 8316 h 19970"/>
              <a:gd name="connsiteX17" fmla="*/ 11536 w 19970"/>
              <a:gd name="connsiteY17" fmla="*/ 8801 h 19970"/>
              <a:gd name="connsiteX18" fmla="*/ 11837 w 19970"/>
              <a:gd name="connsiteY18" fmla="*/ 9621 h 19970"/>
              <a:gd name="connsiteX19" fmla="*/ 12771 w 19970"/>
              <a:gd name="connsiteY19" fmla="*/ 9621 h 19970"/>
              <a:gd name="connsiteX20" fmla="*/ 13072 w 19970"/>
              <a:gd name="connsiteY20" fmla="*/ 9924 h 19970"/>
              <a:gd name="connsiteX21" fmla="*/ 12771 w 19970"/>
              <a:gd name="connsiteY21" fmla="*/ 10379 h 19970"/>
              <a:gd name="connsiteX22" fmla="*/ 13886 w 19970"/>
              <a:gd name="connsiteY22" fmla="*/ 11654 h 19970"/>
              <a:gd name="connsiteX23" fmla="*/ 14669 w 19970"/>
              <a:gd name="connsiteY23" fmla="*/ 12109 h 19970"/>
              <a:gd name="connsiteX24" fmla="*/ 18735 w 19970"/>
              <a:gd name="connsiteY24" fmla="*/ 13657 h 19970"/>
              <a:gd name="connsiteX25" fmla="*/ 19970 w 19970"/>
              <a:gd name="connsiteY25" fmla="*/ 13657 h 19970"/>
              <a:gd name="connsiteX26" fmla="*/ 16084 w 19970"/>
              <a:gd name="connsiteY26" fmla="*/ 17754 h 19970"/>
              <a:gd name="connsiteX27" fmla="*/ 15602 w 19970"/>
              <a:gd name="connsiteY27" fmla="*/ 17754 h 19970"/>
              <a:gd name="connsiteX28" fmla="*/ 13886 w 19970"/>
              <a:gd name="connsiteY28" fmla="*/ 18240 h 19970"/>
              <a:gd name="connsiteX29" fmla="*/ 13434 w 19970"/>
              <a:gd name="connsiteY29" fmla="*/ 19029 h 19970"/>
              <a:gd name="connsiteX30" fmla="*/ 12651 w 19970"/>
              <a:gd name="connsiteY30" fmla="*/ 19029 h 19970"/>
              <a:gd name="connsiteX31" fmla="*/ 12018 w 19970"/>
              <a:gd name="connsiteY31" fmla="*/ 19332 h 19970"/>
              <a:gd name="connsiteX32" fmla="*/ 11084 w 19970"/>
              <a:gd name="connsiteY32" fmla="*/ 19332 h 19970"/>
              <a:gd name="connsiteX33" fmla="*/ 10602 w 19970"/>
              <a:gd name="connsiteY33" fmla="*/ 19029 h 19970"/>
              <a:gd name="connsiteX34" fmla="*/ 9819 w 19970"/>
              <a:gd name="connsiteY34" fmla="*/ 19029 h 19970"/>
              <a:gd name="connsiteX35" fmla="*/ 9367 w 19970"/>
              <a:gd name="connsiteY35" fmla="*/ 19029 h 19970"/>
              <a:gd name="connsiteX36" fmla="*/ 8735 w 19970"/>
              <a:gd name="connsiteY36" fmla="*/ 19970 h 19970"/>
              <a:gd name="connsiteX37" fmla="*/ 7349 w 19970"/>
              <a:gd name="connsiteY37" fmla="*/ 19788 h 19970"/>
              <a:gd name="connsiteX38" fmla="*/ 6084 w 19970"/>
              <a:gd name="connsiteY38" fmla="*/ 19029 h 19970"/>
              <a:gd name="connsiteX39" fmla="*/ 4518 w 19970"/>
              <a:gd name="connsiteY39" fmla="*/ 18543 h 19970"/>
              <a:gd name="connsiteX40" fmla="*/ 3765 w 19970"/>
              <a:gd name="connsiteY40" fmla="*/ 18240 h 19970"/>
              <a:gd name="connsiteX41" fmla="*/ 3765 w 19970"/>
              <a:gd name="connsiteY41" fmla="*/ 17299 h 19970"/>
              <a:gd name="connsiteX42" fmla="*/ 3283 w 19970"/>
              <a:gd name="connsiteY42" fmla="*/ 17299 h 19970"/>
              <a:gd name="connsiteX43" fmla="*/ 2952 w 19970"/>
              <a:gd name="connsiteY43" fmla="*/ 16662 h 19970"/>
              <a:gd name="connsiteX44" fmla="*/ 2831 w 19970"/>
              <a:gd name="connsiteY44" fmla="*/ 16055 h 19970"/>
              <a:gd name="connsiteX45" fmla="*/ 1717 w 19970"/>
              <a:gd name="connsiteY45" fmla="*/ 15266 h 19970"/>
              <a:gd name="connsiteX46" fmla="*/ 934 w 19970"/>
              <a:gd name="connsiteY46" fmla="*/ 14446 h 19970"/>
              <a:gd name="connsiteX47" fmla="*/ 0 w 19970"/>
              <a:gd name="connsiteY47" fmla="*/ 13991 h 19970"/>
              <a:gd name="connsiteX48" fmla="*/ 0 w 19970"/>
              <a:gd name="connsiteY48" fmla="*/ 13202 h 19970"/>
              <a:gd name="connsiteX49" fmla="*/ 934 w 19970"/>
              <a:gd name="connsiteY49" fmla="*/ 13202 h 19970"/>
              <a:gd name="connsiteX50" fmla="*/ 1566 w 19970"/>
              <a:gd name="connsiteY50" fmla="*/ 12898 h 19970"/>
              <a:gd name="connsiteX51" fmla="*/ 1566 w 19970"/>
              <a:gd name="connsiteY51" fmla="*/ 11472 h 19970"/>
              <a:gd name="connsiteX52" fmla="*/ 1717 w 19970"/>
              <a:gd name="connsiteY52" fmla="*/ 10865 h 19970"/>
              <a:gd name="connsiteX53" fmla="*/ 1717 w 19970"/>
              <a:gd name="connsiteY53" fmla="*/ 10379 h 19970"/>
              <a:gd name="connsiteX54" fmla="*/ 2048 w 19970"/>
              <a:gd name="connsiteY54" fmla="*/ 9924 h 19970"/>
              <a:gd name="connsiteX55" fmla="*/ 2530 w 19970"/>
              <a:gd name="connsiteY55" fmla="*/ 9924 h 19970"/>
              <a:gd name="connsiteX56" fmla="*/ 2831 w 19970"/>
              <a:gd name="connsiteY56" fmla="*/ 9621 h 19970"/>
              <a:gd name="connsiteX57" fmla="*/ 2952 w 19970"/>
              <a:gd name="connsiteY57" fmla="*/ 8316 h 19970"/>
              <a:gd name="connsiteX58" fmla="*/ 3584 w 19970"/>
              <a:gd name="connsiteY58" fmla="*/ 7405 h 19970"/>
              <a:gd name="connsiteX59" fmla="*/ 4066 w 19970"/>
              <a:gd name="connsiteY59" fmla="*/ 7071 h 19970"/>
              <a:gd name="connsiteX60" fmla="*/ 4217 w 19970"/>
              <a:gd name="connsiteY60" fmla="*/ 6282 h 19970"/>
              <a:gd name="connsiteX61" fmla="*/ 4301 w 19970"/>
              <a:gd name="connsiteY61" fmla="*/ 5592 h 19970"/>
              <a:gd name="connsiteX62" fmla="*/ 6225 w 19970"/>
              <a:gd name="connsiteY62" fmla="*/ 5536 h 19970"/>
              <a:gd name="connsiteX63" fmla="*/ 6666 w 19970"/>
              <a:gd name="connsiteY63" fmla="*/ 5065 h 19970"/>
              <a:gd name="connsiteX64" fmla="*/ 6771 w 19970"/>
              <a:gd name="connsiteY64" fmla="*/ 4927 h 19970"/>
              <a:gd name="connsiteX65" fmla="*/ 7596 w 19970"/>
              <a:gd name="connsiteY65" fmla="*/ 5337 h 19970"/>
              <a:gd name="connsiteX66" fmla="*/ 8086 w 19970"/>
              <a:gd name="connsiteY66" fmla="*/ 5534 h 19970"/>
              <a:gd name="connsiteX67" fmla="*/ 8636 w 19970"/>
              <a:gd name="connsiteY67" fmla="*/ 5261 h 19970"/>
              <a:gd name="connsiteX68" fmla="*/ 6867 w 19970"/>
              <a:gd name="connsiteY68" fmla="*/ 819 h 19970"/>
              <a:gd name="connsiteX69" fmla="*/ 7018 w 19970"/>
              <a:gd name="connsiteY69" fmla="*/ 0 h 19970"/>
              <a:gd name="connsiteX0" fmla="*/ 7018 w 19970"/>
              <a:gd name="connsiteY0" fmla="*/ 0 h 19970"/>
              <a:gd name="connsiteX1" fmla="*/ 7470 w 19970"/>
              <a:gd name="connsiteY1" fmla="*/ 1578 h 19970"/>
              <a:gd name="connsiteX2" fmla="*/ 8133 w 19970"/>
              <a:gd name="connsiteY2" fmla="*/ 3005 h 19970"/>
              <a:gd name="connsiteX3" fmla="*/ 8584 w 19970"/>
              <a:gd name="connsiteY3" fmla="*/ 4097 h 19970"/>
              <a:gd name="connsiteX4" fmla="*/ 8735 w 19970"/>
              <a:gd name="connsiteY4" fmla="*/ 4097 h 19970"/>
              <a:gd name="connsiteX5" fmla="*/ 8735 w 19970"/>
              <a:gd name="connsiteY5" fmla="*/ 3460 h 19970"/>
              <a:gd name="connsiteX6" fmla="*/ 9367 w 19970"/>
              <a:gd name="connsiteY6" fmla="*/ 4249 h 19970"/>
              <a:gd name="connsiteX7" fmla="*/ 9518 w 19970"/>
              <a:gd name="connsiteY7" fmla="*/ 4249 h 19970"/>
              <a:gd name="connsiteX8" fmla="*/ 10301 w 19970"/>
              <a:gd name="connsiteY8" fmla="*/ 4583 h 19970"/>
              <a:gd name="connsiteX9" fmla="*/ 11386 w 19970"/>
              <a:gd name="connsiteY9" fmla="*/ 5524 h 19970"/>
              <a:gd name="connsiteX10" fmla="*/ 12018 w 19970"/>
              <a:gd name="connsiteY10" fmla="*/ 6586 h 19970"/>
              <a:gd name="connsiteX11" fmla="*/ 12771 w 19970"/>
              <a:gd name="connsiteY11" fmla="*/ 7071 h 19970"/>
              <a:gd name="connsiteX12" fmla="*/ 13072 w 19970"/>
              <a:gd name="connsiteY12" fmla="*/ 7071 h 19970"/>
              <a:gd name="connsiteX13" fmla="*/ 13434 w 19970"/>
              <a:gd name="connsiteY13" fmla="*/ 7405 h 19970"/>
              <a:gd name="connsiteX14" fmla="*/ 12771 w 19970"/>
              <a:gd name="connsiteY14" fmla="*/ 7557 h 19970"/>
              <a:gd name="connsiteX15" fmla="*/ 12319 w 19970"/>
              <a:gd name="connsiteY15" fmla="*/ 7860 h 19970"/>
              <a:gd name="connsiteX16" fmla="*/ 12018 w 19970"/>
              <a:gd name="connsiteY16" fmla="*/ 8316 h 19970"/>
              <a:gd name="connsiteX17" fmla="*/ 11536 w 19970"/>
              <a:gd name="connsiteY17" fmla="*/ 8801 h 19970"/>
              <a:gd name="connsiteX18" fmla="*/ 11837 w 19970"/>
              <a:gd name="connsiteY18" fmla="*/ 9621 h 19970"/>
              <a:gd name="connsiteX19" fmla="*/ 12771 w 19970"/>
              <a:gd name="connsiteY19" fmla="*/ 9621 h 19970"/>
              <a:gd name="connsiteX20" fmla="*/ 13072 w 19970"/>
              <a:gd name="connsiteY20" fmla="*/ 9924 h 19970"/>
              <a:gd name="connsiteX21" fmla="*/ 12771 w 19970"/>
              <a:gd name="connsiteY21" fmla="*/ 10379 h 19970"/>
              <a:gd name="connsiteX22" fmla="*/ 13886 w 19970"/>
              <a:gd name="connsiteY22" fmla="*/ 11654 h 19970"/>
              <a:gd name="connsiteX23" fmla="*/ 14669 w 19970"/>
              <a:gd name="connsiteY23" fmla="*/ 12109 h 19970"/>
              <a:gd name="connsiteX24" fmla="*/ 18735 w 19970"/>
              <a:gd name="connsiteY24" fmla="*/ 13657 h 19970"/>
              <a:gd name="connsiteX25" fmla="*/ 19970 w 19970"/>
              <a:gd name="connsiteY25" fmla="*/ 13657 h 19970"/>
              <a:gd name="connsiteX26" fmla="*/ 16084 w 19970"/>
              <a:gd name="connsiteY26" fmla="*/ 17754 h 19970"/>
              <a:gd name="connsiteX27" fmla="*/ 15602 w 19970"/>
              <a:gd name="connsiteY27" fmla="*/ 17754 h 19970"/>
              <a:gd name="connsiteX28" fmla="*/ 13886 w 19970"/>
              <a:gd name="connsiteY28" fmla="*/ 18240 h 19970"/>
              <a:gd name="connsiteX29" fmla="*/ 13434 w 19970"/>
              <a:gd name="connsiteY29" fmla="*/ 19029 h 19970"/>
              <a:gd name="connsiteX30" fmla="*/ 12651 w 19970"/>
              <a:gd name="connsiteY30" fmla="*/ 19029 h 19970"/>
              <a:gd name="connsiteX31" fmla="*/ 12018 w 19970"/>
              <a:gd name="connsiteY31" fmla="*/ 19332 h 19970"/>
              <a:gd name="connsiteX32" fmla="*/ 11084 w 19970"/>
              <a:gd name="connsiteY32" fmla="*/ 19332 h 19970"/>
              <a:gd name="connsiteX33" fmla="*/ 10602 w 19970"/>
              <a:gd name="connsiteY33" fmla="*/ 19029 h 19970"/>
              <a:gd name="connsiteX34" fmla="*/ 9819 w 19970"/>
              <a:gd name="connsiteY34" fmla="*/ 19029 h 19970"/>
              <a:gd name="connsiteX35" fmla="*/ 9367 w 19970"/>
              <a:gd name="connsiteY35" fmla="*/ 19029 h 19970"/>
              <a:gd name="connsiteX36" fmla="*/ 8735 w 19970"/>
              <a:gd name="connsiteY36" fmla="*/ 19970 h 19970"/>
              <a:gd name="connsiteX37" fmla="*/ 7349 w 19970"/>
              <a:gd name="connsiteY37" fmla="*/ 19788 h 19970"/>
              <a:gd name="connsiteX38" fmla="*/ 6084 w 19970"/>
              <a:gd name="connsiteY38" fmla="*/ 19029 h 19970"/>
              <a:gd name="connsiteX39" fmla="*/ 4518 w 19970"/>
              <a:gd name="connsiteY39" fmla="*/ 18543 h 19970"/>
              <a:gd name="connsiteX40" fmla="*/ 3765 w 19970"/>
              <a:gd name="connsiteY40" fmla="*/ 18240 h 19970"/>
              <a:gd name="connsiteX41" fmla="*/ 3765 w 19970"/>
              <a:gd name="connsiteY41" fmla="*/ 17299 h 19970"/>
              <a:gd name="connsiteX42" fmla="*/ 3283 w 19970"/>
              <a:gd name="connsiteY42" fmla="*/ 17299 h 19970"/>
              <a:gd name="connsiteX43" fmla="*/ 2952 w 19970"/>
              <a:gd name="connsiteY43" fmla="*/ 16662 h 19970"/>
              <a:gd name="connsiteX44" fmla="*/ 2831 w 19970"/>
              <a:gd name="connsiteY44" fmla="*/ 16055 h 19970"/>
              <a:gd name="connsiteX45" fmla="*/ 1717 w 19970"/>
              <a:gd name="connsiteY45" fmla="*/ 15266 h 19970"/>
              <a:gd name="connsiteX46" fmla="*/ 934 w 19970"/>
              <a:gd name="connsiteY46" fmla="*/ 14446 h 19970"/>
              <a:gd name="connsiteX47" fmla="*/ 0 w 19970"/>
              <a:gd name="connsiteY47" fmla="*/ 13991 h 19970"/>
              <a:gd name="connsiteX48" fmla="*/ 0 w 19970"/>
              <a:gd name="connsiteY48" fmla="*/ 13202 h 19970"/>
              <a:gd name="connsiteX49" fmla="*/ 934 w 19970"/>
              <a:gd name="connsiteY49" fmla="*/ 13202 h 19970"/>
              <a:gd name="connsiteX50" fmla="*/ 1566 w 19970"/>
              <a:gd name="connsiteY50" fmla="*/ 12898 h 19970"/>
              <a:gd name="connsiteX51" fmla="*/ 1566 w 19970"/>
              <a:gd name="connsiteY51" fmla="*/ 11472 h 19970"/>
              <a:gd name="connsiteX52" fmla="*/ 1717 w 19970"/>
              <a:gd name="connsiteY52" fmla="*/ 10865 h 19970"/>
              <a:gd name="connsiteX53" fmla="*/ 1717 w 19970"/>
              <a:gd name="connsiteY53" fmla="*/ 10379 h 19970"/>
              <a:gd name="connsiteX54" fmla="*/ 2048 w 19970"/>
              <a:gd name="connsiteY54" fmla="*/ 9924 h 19970"/>
              <a:gd name="connsiteX55" fmla="*/ 2530 w 19970"/>
              <a:gd name="connsiteY55" fmla="*/ 9924 h 19970"/>
              <a:gd name="connsiteX56" fmla="*/ 2831 w 19970"/>
              <a:gd name="connsiteY56" fmla="*/ 9621 h 19970"/>
              <a:gd name="connsiteX57" fmla="*/ 2952 w 19970"/>
              <a:gd name="connsiteY57" fmla="*/ 8316 h 19970"/>
              <a:gd name="connsiteX58" fmla="*/ 3584 w 19970"/>
              <a:gd name="connsiteY58" fmla="*/ 7405 h 19970"/>
              <a:gd name="connsiteX59" fmla="*/ 4066 w 19970"/>
              <a:gd name="connsiteY59" fmla="*/ 7071 h 19970"/>
              <a:gd name="connsiteX60" fmla="*/ 4217 w 19970"/>
              <a:gd name="connsiteY60" fmla="*/ 6282 h 19970"/>
              <a:gd name="connsiteX61" fmla="*/ 4301 w 19970"/>
              <a:gd name="connsiteY61" fmla="*/ 5592 h 19970"/>
              <a:gd name="connsiteX62" fmla="*/ 6225 w 19970"/>
              <a:gd name="connsiteY62" fmla="*/ 5536 h 19970"/>
              <a:gd name="connsiteX63" fmla="*/ 6666 w 19970"/>
              <a:gd name="connsiteY63" fmla="*/ 5065 h 19970"/>
              <a:gd name="connsiteX64" fmla="*/ 6771 w 19970"/>
              <a:gd name="connsiteY64" fmla="*/ 4927 h 19970"/>
              <a:gd name="connsiteX65" fmla="*/ 7596 w 19970"/>
              <a:gd name="connsiteY65" fmla="*/ 5337 h 19970"/>
              <a:gd name="connsiteX66" fmla="*/ 8086 w 19970"/>
              <a:gd name="connsiteY66" fmla="*/ 5534 h 19970"/>
              <a:gd name="connsiteX67" fmla="*/ 8636 w 19970"/>
              <a:gd name="connsiteY67" fmla="*/ 5261 h 19970"/>
              <a:gd name="connsiteX68" fmla="*/ 8876 w 19970"/>
              <a:gd name="connsiteY68" fmla="*/ 5640 h 19970"/>
              <a:gd name="connsiteX69" fmla="*/ 7018 w 19970"/>
              <a:gd name="connsiteY69" fmla="*/ 0 h 19970"/>
              <a:gd name="connsiteX0" fmla="*/ 9468 w 19970"/>
              <a:gd name="connsiteY0" fmla="*/ 3879 h 18392"/>
              <a:gd name="connsiteX1" fmla="*/ 7470 w 19970"/>
              <a:gd name="connsiteY1" fmla="*/ 0 h 18392"/>
              <a:gd name="connsiteX2" fmla="*/ 8133 w 19970"/>
              <a:gd name="connsiteY2" fmla="*/ 1427 h 18392"/>
              <a:gd name="connsiteX3" fmla="*/ 8584 w 19970"/>
              <a:gd name="connsiteY3" fmla="*/ 2519 h 18392"/>
              <a:gd name="connsiteX4" fmla="*/ 8735 w 19970"/>
              <a:gd name="connsiteY4" fmla="*/ 2519 h 18392"/>
              <a:gd name="connsiteX5" fmla="*/ 8735 w 19970"/>
              <a:gd name="connsiteY5" fmla="*/ 1882 h 18392"/>
              <a:gd name="connsiteX6" fmla="*/ 9367 w 19970"/>
              <a:gd name="connsiteY6" fmla="*/ 2671 h 18392"/>
              <a:gd name="connsiteX7" fmla="*/ 9518 w 19970"/>
              <a:gd name="connsiteY7" fmla="*/ 2671 h 18392"/>
              <a:gd name="connsiteX8" fmla="*/ 10301 w 19970"/>
              <a:gd name="connsiteY8" fmla="*/ 3005 h 18392"/>
              <a:gd name="connsiteX9" fmla="*/ 11386 w 19970"/>
              <a:gd name="connsiteY9" fmla="*/ 3946 h 18392"/>
              <a:gd name="connsiteX10" fmla="*/ 12018 w 19970"/>
              <a:gd name="connsiteY10" fmla="*/ 5008 h 18392"/>
              <a:gd name="connsiteX11" fmla="*/ 12771 w 19970"/>
              <a:gd name="connsiteY11" fmla="*/ 5493 h 18392"/>
              <a:gd name="connsiteX12" fmla="*/ 13072 w 19970"/>
              <a:gd name="connsiteY12" fmla="*/ 5493 h 18392"/>
              <a:gd name="connsiteX13" fmla="*/ 13434 w 19970"/>
              <a:gd name="connsiteY13" fmla="*/ 5827 h 18392"/>
              <a:gd name="connsiteX14" fmla="*/ 12771 w 19970"/>
              <a:gd name="connsiteY14" fmla="*/ 5979 h 18392"/>
              <a:gd name="connsiteX15" fmla="*/ 12319 w 19970"/>
              <a:gd name="connsiteY15" fmla="*/ 6282 h 18392"/>
              <a:gd name="connsiteX16" fmla="*/ 12018 w 19970"/>
              <a:gd name="connsiteY16" fmla="*/ 6738 h 18392"/>
              <a:gd name="connsiteX17" fmla="*/ 11536 w 19970"/>
              <a:gd name="connsiteY17" fmla="*/ 7223 h 18392"/>
              <a:gd name="connsiteX18" fmla="*/ 11837 w 19970"/>
              <a:gd name="connsiteY18" fmla="*/ 8043 h 18392"/>
              <a:gd name="connsiteX19" fmla="*/ 12771 w 19970"/>
              <a:gd name="connsiteY19" fmla="*/ 8043 h 18392"/>
              <a:gd name="connsiteX20" fmla="*/ 13072 w 19970"/>
              <a:gd name="connsiteY20" fmla="*/ 8346 h 18392"/>
              <a:gd name="connsiteX21" fmla="*/ 12771 w 19970"/>
              <a:gd name="connsiteY21" fmla="*/ 8801 h 18392"/>
              <a:gd name="connsiteX22" fmla="*/ 13886 w 19970"/>
              <a:gd name="connsiteY22" fmla="*/ 10076 h 18392"/>
              <a:gd name="connsiteX23" fmla="*/ 14669 w 19970"/>
              <a:gd name="connsiteY23" fmla="*/ 10531 h 18392"/>
              <a:gd name="connsiteX24" fmla="*/ 18735 w 19970"/>
              <a:gd name="connsiteY24" fmla="*/ 12079 h 18392"/>
              <a:gd name="connsiteX25" fmla="*/ 19970 w 19970"/>
              <a:gd name="connsiteY25" fmla="*/ 12079 h 18392"/>
              <a:gd name="connsiteX26" fmla="*/ 16084 w 19970"/>
              <a:gd name="connsiteY26" fmla="*/ 16176 h 18392"/>
              <a:gd name="connsiteX27" fmla="*/ 15602 w 19970"/>
              <a:gd name="connsiteY27" fmla="*/ 16176 h 18392"/>
              <a:gd name="connsiteX28" fmla="*/ 13886 w 19970"/>
              <a:gd name="connsiteY28" fmla="*/ 16662 h 18392"/>
              <a:gd name="connsiteX29" fmla="*/ 13434 w 19970"/>
              <a:gd name="connsiteY29" fmla="*/ 17451 h 18392"/>
              <a:gd name="connsiteX30" fmla="*/ 12651 w 19970"/>
              <a:gd name="connsiteY30" fmla="*/ 17451 h 18392"/>
              <a:gd name="connsiteX31" fmla="*/ 12018 w 19970"/>
              <a:gd name="connsiteY31" fmla="*/ 17754 h 18392"/>
              <a:gd name="connsiteX32" fmla="*/ 11084 w 19970"/>
              <a:gd name="connsiteY32" fmla="*/ 17754 h 18392"/>
              <a:gd name="connsiteX33" fmla="*/ 10602 w 19970"/>
              <a:gd name="connsiteY33" fmla="*/ 17451 h 18392"/>
              <a:gd name="connsiteX34" fmla="*/ 9819 w 19970"/>
              <a:gd name="connsiteY34" fmla="*/ 17451 h 18392"/>
              <a:gd name="connsiteX35" fmla="*/ 9367 w 19970"/>
              <a:gd name="connsiteY35" fmla="*/ 17451 h 18392"/>
              <a:gd name="connsiteX36" fmla="*/ 8735 w 19970"/>
              <a:gd name="connsiteY36" fmla="*/ 18392 h 18392"/>
              <a:gd name="connsiteX37" fmla="*/ 7349 w 19970"/>
              <a:gd name="connsiteY37" fmla="*/ 18210 h 18392"/>
              <a:gd name="connsiteX38" fmla="*/ 6084 w 19970"/>
              <a:gd name="connsiteY38" fmla="*/ 17451 h 18392"/>
              <a:gd name="connsiteX39" fmla="*/ 4518 w 19970"/>
              <a:gd name="connsiteY39" fmla="*/ 16965 h 18392"/>
              <a:gd name="connsiteX40" fmla="*/ 3765 w 19970"/>
              <a:gd name="connsiteY40" fmla="*/ 16662 h 18392"/>
              <a:gd name="connsiteX41" fmla="*/ 3765 w 19970"/>
              <a:gd name="connsiteY41" fmla="*/ 15721 h 18392"/>
              <a:gd name="connsiteX42" fmla="*/ 3283 w 19970"/>
              <a:gd name="connsiteY42" fmla="*/ 15721 h 18392"/>
              <a:gd name="connsiteX43" fmla="*/ 2952 w 19970"/>
              <a:gd name="connsiteY43" fmla="*/ 15084 h 18392"/>
              <a:gd name="connsiteX44" fmla="*/ 2831 w 19970"/>
              <a:gd name="connsiteY44" fmla="*/ 14477 h 18392"/>
              <a:gd name="connsiteX45" fmla="*/ 1717 w 19970"/>
              <a:gd name="connsiteY45" fmla="*/ 13688 h 18392"/>
              <a:gd name="connsiteX46" fmla="*/ 934 w 19970"/>
              <a:gd name="connsiteY46" fmla="*/ 12868 h 18392"/>
              <a:gd name="connsiteX47" fmla="*/ 0 w 19970"/>
              <a:gd name="connsiteY47" fmla="*/ 12413 h 18392"/>
              <a:gd name="connsiteX48" fmla="*/ 0 w 19970"/>
              <a:gd name="connsiteY48" fmla="*/ 11624 h 18392"/>
              <a:gd name="connsiteX49" fmla="*/ 934 w 19970"/>
              <a:gd name="connsiteY49" fmla="*/ 11624 h 18392"/>
              <a:gd name="connsiteX50" fmla="*/ 1566 w 19970"/>
              <a:gd name="connsiteY50" fmla="*/ 11320 h 18392"/>
              <a:gd name="connsiteX51" fmla="*/ 1566 w 19970"/>
              <a:gd name="connsiteY51" fmla="*/ 9894 h 18392"/>
              <a:gd name="connsiteX52" fmla="*/ 1717 w 19970"/>
              <a:gd name="connsiteY52" fmla="*/ 9287 h 18392"/>
              <a:gd name="connsiteX53" fmla="*/ 1717 w 19970"/>
              <a:gd name="connsiteY53" fmla="*/ 8801 h 18392"/>
              <a:gd name="connsiteX54" fmla="*/ 2048 w 19970"/>
              <a:gd name="connsiteY54" fmla="*/ 8346 h 18392"/>
              <a:gd name="connsiteX55" fmla="*/ 2530 w 19970"/>
              <a:gd name="connsiteY55" fmla="*/ 8346 h 18392"/>
              <a:gd name="connsiteX56" fmla="*/ 2831 w 19970"/>
              <a:gd name="connsiteY56" fmla="*/ 8043 h 18392"/>
              <a:gd name="connsiteX57" fmla="*/ 2952 w 19970"/>
              <a:gd name="connsiteY57" fmla="*/ 6738 h 18392"/>
              <a:gd name="connsiteX58" fmla="*/ 3584 w 19970"/>
              <a:gd name="connsiteY58" fmla="*/ 5827 h 18392"/>
              <a:gd name="connsiteX59" fmla="*/ 4066 w 19970"/>
              <a:gd name="connsiteY59" fmla="*/ 5493 h 18392"/>
              <a:gd name="connsiteX60" fmla="*/ 4217 w 19970"/>
              <a:gd name="connsiteY60" fmla="*/ 4704 h 18392"/>
              <a:gd name="connsiteX61" fmla="*/ 4301 w 19970"/>
              <a:gd name="connsiteY61" fmla="*/ 4014 h 18392"/>
              <a:gd name="connsiteX62" fmla="*/ 6225 w 19970"/>
              <a:gd name="connsiteY62" fmla="*/ 3958 h 18392"/>
              <a:gd name="connsiteX63" fmla="*/ 6666 w 19970"/>
              <a:gd name="connsiteY63" fmla="*/ 3487 h 18392"/>
              <a:gd name="connsiteX64" fmla="*/ 6771 w 19970"/>
              <a:gd name="connsiteY64" fmla="*/ 3349 h 18392"/>
              <a:gd name="connsiteX65" fmla="*/ 7596 w 19970"/>
              <a:gd name="connsiteY65" fmla="*/ 3759 h 18392"/>
              <a:gd name="connsiteX66" fmla="*/ 8086 w 19970"/>
              <a:gd name="connsiteY66" fmla="*/ 3956 h 18392"/>
              <a:gd name="connsiteX67" fmla="*/ 8636 w 19970"/>
              <a:gd name="connsiteY67" fmla="*/ 3683 h 18392"/>
              <a:gd name="connsiteX68" fmla="*/ 8876 w 19970"/>
              <a:gd name="connsiteY68" fmla="*/ 4062 h 18392"/>
              <a:gd name="connsiteX69" fmla="*/ 9468 w 19970"/>
              <a:gd name="connsiteY69" fmla="*/ 3879 h 18392"/>
              <a:gd name="connsiteX0" fmla="*/ 9468 w 19970"/>
              <a:gd name="connsiteY0" fmla="*/ 2452 h 16965"/>
              <a:gd name="connsiteX1" fmla="*/ 10067 w 19970"/>
              <a:gd name="connsiteY1" fmla="*/ 2802 h 16965"/>
              <a:gd name="connsiteX2" fmla="*/ 8133 w 19970"/>
              <a:gd name="connsiteY2" fmla="*/ 0 h 16965"/>
              <a:gd name="connsiteX3" fmla="*/ 8584 w 19970"/>
              <a:gd name="connsiteY3" fmla="*/ 1092 h 16965"/>
              <a:gd name="connsiteX4" fmla="*/ 8735 w 19970"/>
              <a:gd name="connsiteY4" fmla="*/ 1092 h 16965"/>
              <a:gd name="connsiteX5" fmla="*/ 8735 w 19970"/>
              <a:gd name="connsiteY5" fmla="*/ 455 h 16965"/>
              <a:gd name="connsiteX6" fmla="*/ 9367 w 19970"/>
              <a:gd name="connsiteY6" fmla="*/ 1244 h 16965"/>
              <a:gd name="connsiteX7" fmla="*/ 9518 w 19970"/>
              <a:gd name="connsiteY7" fmla="*/ 1244 h 16965"/>
              <a:gd name="connsiteX8" fmla="*/ 10301 w 19970"/>
              <a:gd name="connsiteY8" fmla="*/ 1578 h 16965"/>
              <a:gd name="connsiteX9" fmla="*/ 11386 w 19970"/>
              <a:gd name="connsiteY9" fmla="*/ 2519 h 16965"/>
              <a:gd name="connsiteX10" fmla="*/ 12018 w 19970"/>
              <a:gd name="connsiteY10" fmla="*/ 3581 h 16965"/>
              <a:gd name="connsiteX11" fmla="*/ 12771 w 19970"/>
              <a:gd name="connsiteY11" fmla="*/ 4066 h 16965"/>
              <a:gd name="connsiteX12" fmla="*/ 13072 w 19970"/>
              <a:gd name="connsiteY12" fmla="*/ 4066 h 16965"/>
              <a:gd name="connsiteX13" fmla="*/ 13434 w 19970"/>
              <a:gd name="connsiteY13" fmla="*/ 4400 h 16965"/>
              <a:gd name="connsiteX14" fmla="*/ 12771 w 19970"/>
              <a:gd name="connsiteY14" fmla="*/ 4552 h 16965"/>
              <a:gd name="connsiteX15" fmla="*/ 12319 w 19970"/>
              <a:gd name="connsiteY15" fmla="*/ 4855 h 16965"/>
              <a:gd name="connsiteX16" fmla="*/ 12018 w 19970"/>
              <a:gd name="connsiteY16" fmla="*/ 5311 h 16965"/>
              <a:gd name="connsiteX17" fmla="*/ 11536 w 19970"/>
              <a:gd name="connsiteY17" fmla="*/ 5796 h 16965"/>
              <a:gd name="connsiteX18" fmla="*/ 11837 w 19970"/>
              <a:gd name="connsiteY18" fmla="*/ 6616 h 16965"/>
              <a:gd name="connsiteX19" fmla="*/ 12771 w 19970"/>
              <a:gd name="connsiteY19" fmla="*/ 6616 h 16965"/>
              <a:gd name="connsiteX20" fmla="*/ 13072 w 19970"/>
              <a:gd name="connsiteY20" fmla="*/ 6919 h 16965"/>
              <a:gd name="connsiteX21" fmla="*/ 12771 w 19970"/>
              <a:gd name="connsiteY21" fmla="*/ 7374 h 16965"/>
              <a:gd name="connsiteX22" fmla="*/ 13886 w 19970"/>
              <a:gd name="connsiteY22" fmla="*/ 8649 h 16965"/>
              <a:gd name="connsiteX23" fmla="*/ 14669 w 19970"/>
              <a:gd name="connsiteY23" fmla="*/ 9104 h 16965"/>
              <a:gd name="connsiteX24" fmla="*/ 18735 w 19970"/>
              <a:gd name="connsiteY24" fmla="*/ 10652 h 16965"/>
              <a:gd name="connsiteX25" fmla="*/ 19970 w 19970"/>
              <a:gd name="connsiteY25" fmla="*/ 10652 h 16965"/>
              <a:gd name="connsiteX26" fmla="*/ 16084 w 19970"/>
              <a:gd name="connsiteY26" fmla="*/ 14749 h 16965"/>
              <a:gd name="connsiteX27" fmla="*/ 15602 w 19970"/>
              <a:gd name="connsiteY27" fmla="*/ 14749 h 16965"/>
              <a:gd name="connsiteX28" fmla="*/ 13886 w 19970"/>
              <a:gd name="connsiteY28" fmla="*/ 15235 h 16965"/>
              <a:gd name="connsiteX29" fmla="*/ 13434 w 19970"/>
              <a:gd name="connsiteY29" fmla="*/ 16024 h 16965"/>
              <a:gd name="connsiteX30" fmla="*/ 12651 w 19970"/>
              <a:gd name="connsiteY30" fmla="*/ 16024 h 16965"/>
              <a:gd name="connsiteX31" fmla="*/ 12018 w 19970"/>
              <a:gd name="connsiteY31" fmla="*/ 16327 h 16965"/>
              <a:gd name="connsiteX32" fmla="*/ 11084 w 19970"/>
              <a:gd name="connsiteY32" fmla="*/ 16327 h 16965"/>
              <a:gd name="connsiteX33" fmla="*/ 10602 w 19970"/>
              <a:gd name="connsiteY33" fmla="*/ 16024 h 16965"/>
              <a:gd name="connsiteX34" fmla="*/ 9819 w 19970"/>
              <a:gd name="connsiteY34" fmla="*/ 16024 h 16965"/>
              <a:gd name="connsiteX35" fmla="*/ 9367 w 19970"/>
              <a:gd name="connsiteY35" fmla="*/ 16024 h 16965"/>
              <a:gd name="connsiteX36" fmla="*/ 8735 w 19970"/>
              <a:gd name="connsiteY36" fmla="*/ 16965 h 16965"/>
              <a:gd name="connsiteX37" fmla="*/ 7349 w 19970"/>
              <a:gd name="connsiteY37" fmla="*/ 16783 h 16965"/>
              <a:gd name="connsiteX38" fmla="*/ 6084 w 19970"/>
              <a:gd name="connsiteY38" fmla="*/ 16024 h 16965"/>
              <a:gd name="connsiteX39" fmla="*/ 4518 w 19970"/>
              <a:gd name="connsiteY39" fmla="*/ 15538 h 16965"/>
              <a:gd name="connsiteX40" fmla="*/ 3765 w 19970"/>
              <a:gd name="connsiteY40" fmla="*/ 15235 h 16965"/>
              <a:gd name="connsiteX41" fmla="*/ 3765 w 19970"/>
              <a:gd name="connsiteY41" fmla="*/ 14294 h 16965"/>
              <a:gd name="connsiteX42" fmla="*/ 3283 w 19970"/>
              <a:gd name="connsiteY42" fmla="*/ 14294 h 16965"/>
              <a:gd name="connsiteX43" fmla="*/ 2952 w 19970"/>
              <a:gd name="connsiteY43" fmla="*/ 13657 h 16965"/>
              <a:gd name="connsiteX44" fmla="*/ 2831 w 19970"/>
              <a:gd name="connsiteY44" fmla="*/ 13050 h 16965"/>
              <a:gd name="connsiteX45" fmla="*/ 1717 w 19970"/>
              <a:gd name="connsiteY45" fmla="*/ 12261 h 16965"/>
              <a:gd name="connsiteX46" fmla="*/ 934 w 19970"/>
              <a:gd name="connsiteY46" fmla="*/ 11441 h 16965"/>
              <a:gd name="connsiteX47" fmla="*/ 0 w 19970"/>
              <a:gd name="connsiteY47" fmla="*/ 10986 h 16965"/>
              <a:gd name="connsiteX48" fmla="*/ 0 w 19970"/>
              <a:gd name="connsiteY48" fmla="*/ 10197 h 16965"/>
              <a:gd name="connsiteX49" fmla="*/ 934 w 19970"/>
              <a:gd name="connsiteY49" fmla="*/ 10197 h 16965"/>
              <a:gd name="connsiteX50" fmla="*/ 1566 w 19970"/>
              <a:gd name="connsiteY50" fmla="*/ 9893 h 16965"/>
              <a:gd name="connsiteX51" fmla="*/ 1566 w 19970"/>
              <a:gd name="connsiteY51" fmla="*/ 8467 h 16965"/>
              <a:gd name="connsiteX52" fmla="*/ 1717 w 19970"/>
              <a:gd name="connsiteY52" fmla="*/ 7860 h 16965"/>
              <a:gd name="connsiteX53" fmla="*/ 1717 w 19970"/>
              <a:gd name="connsiteY53" fmla="*/ 7374 h 16965"/>
              <a:gd name="connsiteX54" fmla="*/ 2048 w 19970"/>
              <a:gd name="connsiteY54" fmla="*/ 6919 h 16965"/>
              <a:gd name="connsiteX55" fmla="*/ 2530 w 19970"/>
              <a:gd name="connsiteY55" fmla="*/ 6919 h 16965"/>
              <a:gd name="connsiteX56" fmla="*/ 2831 w 19970"/>
              <a:gd name="connsiteY56" fmla="*/ 6616 h 16965"/>
              <a:gd name="connsiteX57" fmla="*/ 2952 w 19970"/>
              <a:gd name="connsiteY57" fmla="*/ 5311 h 16965"/>
              <a:gd name="connsiteX58" fmla="*/ 3584 w 19970"/>
              <a:gd name="connsiteY58" fmla="*/ 4400 h 16965"/>
              <a:gd name="connsiteX59" fmla="*/ 4066 w 19970"/>
              <a:gd name="connsiteY59" fmla="*/ 4066 h 16965"/>
              <a:gd name="connsiteX60" fmla="*/ 4217 w 19970"/>
              <a:gd name="connsiteY60" fmla="*/ 3277 h 16965"/>
              <a:gd name="connsiteX61" fmla="*/ 4301 w 19970"/>
              <a:gd name="connsiteY61" fmla="*/ 2587 h 16965"/>
              <a:gd name="connsiteX62" fmla="*/ 6225 w 19970"/>
              <a:gd name="connsiteY62" fmla="*/ 2531 h 16965"/>
              <a:gd name="connsiteX63" fmla="*/ 6666 w 19970"/>
              <a:gd name="connsiteY63" fmla="*/ 2060 h 16965"/>
              <a:gd name="connsiteX64" fmla="*/ 6771 w 19970"/>
              <a:gd name="connsiteY64" fmla="*/ 1922 h 16965"/>
              <a:gd name="connsiteX65" fmla="*/ 7596 w 19970"/>
              <a:gd name="connsiteY65" fmla="*/ 2332 h 16965"/>
              <a:gd name="connsiteX66" fmla="*/ 8086 w 19970"/>
              <a:gd name="connsiteY66" fmla="*/ 2529 h 16965"/>
              <a:gd name="connsiteX67" fmla="*/ 8636 w 19970"/>
              <a:gd name="connsiteY67" fmla="*/ 2256 h 16965"/>
              <a:gd name="connsiteX68" fmla="*/ 8876 w 19970"/>
              <a:gd name="connsiteY68" fmla="*/ 2635 h 16965"/>
              <a:gd name="connsiteX69" fmla="*/ 9468 w 19970"/>
              <a:gd name="connsiteY69" fmla="*/ 2452 h 16965"/>
              <a:gd name="connsiteX0" fmla="*/ 9468 w 19970"/>
              <a:gd name="connsiteY0" fmla="*/ 1997 h 16510"/>
              <a:gd name="connsiteX1" fmla="*/ 10067 w 19970"/>
              <a:gd name="connsiteY1" fmla="*/ 2347 h 16510"/>
              <a:gd name="connsiteX2" fmla="*/ 10436 w 19970"/>
              <a:gd name="connsiteY2" fmla="*/ 5503 h 16510"/>
              <a:gd name="connsiteX3" fmla="*/ 8584 w 19970"/>
              <a:gd name="connsiteY3" fmla="*/ 637 h 16510"/>
              <a:gd name="connsiteX4" fmla="*/ 8735 w 19970"/>
              <a:gd name="connsiteY4" fmla="*/ 637 h 16510"/>
              <a:gd name="connsiteX5" fmla="*/ 8735 w 19970"/>
              <a:gd name="connsiteY5" fmla="*/ 0 h 16510"/>
              <a:gd name="connsiteX6" fmla="*/ 9367 w 19970"/>
              <a:gd name="connsiteY6" fmla="*/ 789 h 16510"/>
              <a:gd name="connsiteX7" fmla="*/ 9518 w 19970"/>
              <a:gd name="connsiteY7" fmla="*/ 789 h 16510"/>
              <a:gd name="connsiteX8" fmla="*/ 10301 w 19970"/>
              <a:gd name="connsiteY8" fmla="*/ 1123 h 16510"/>
              <a:gd name="connsiteX9" fmla="*/ 11386 w 19970"/>
              <a:gd name="connsiteY9" fmla="*/ 2064 h 16510"/>
              <a:gd name="connsiteX10" fmla="*/ 12018 w 19970"/>
              <a:gd name="connsiteY10" fmla="*/ 3126 h 16510"/>
              <a:gd name="connsiteX11" fmla="*/ 12771 w 19970"/>
              <a:gd name="connsiteY11" fmla="*/ 3611 h 16510"/>
              <a:gd name="connsiteX12" fmla="*/ 13072 w 19970"/>
              <a:gd name="connsiteY12" fmla="*/ 3611 h 16510"/>
              <a:gd name="connsiteX13" fmla="*/ 13434 w 19970"/>
              <a:gd name="connsiteY13" fmla="*/ 3945 h 16510"/>
              <a:gd name="connsiteX14" fmla="*/ 12771 w 19970"/>
              <a:gd name="connsiteY14" fmla="*/ 4097 h 16510"/>
              <a:gd name="connsiteX15" fmla="*/ 12319 w 19970"/>
              <a:gd name="connsiteY15" fmla="*/ 4400 h 16510"/>
              <a:gd name="connsiteX16" fmla="*/ 12018 w 19970"/>
              <a:gd name="connsiteY16" fmla="*/ 4856 h 16510"/>
              <a:gd name="connsiteX17" fmla="*/ 11536 w 19970"/>
              <a:gd name="connsiteY17" fmla="*/ 5341 h 16510"/>
              <a:gd name="connsiteX18" fmla="*/ 11837 w 19970"/>
              <a:gd name="connsiteY18" fmla="*/ 6161 h 16510"/>
              <a:gd name="connsiteX19" fmla="*/ 12771 w 19970"/>
              <a:gd name="connsiteY19" fmla="*/ 6161 h 16510"/>
              <a:gd name="connsiteX20" fmla="*/ 13072 w 19970"/>
              <a:gd name="connsiteY20" fmla="*/ 6464 h 16510"/>
              <a:gd name="connsiteX21" fmla="*/ 12771 w 19970"/>
              <a:gd name="connsiteY21" fmla="*/ 6919 h 16510"/>
              <a:gd name="connsiteX22" fmla="*/ 13886 w 19970"/>
              <a:gd name="connsiteY22" fmla="*/ 8194 h 16510"/>
              <a:gd name="connsiteX23" fmla="*/ 14669 w 19970"/>
              <a:gd name="connsiteY23" fmla="*/ 8649 h 16510"/>
              <a:gd name="connsiteX24" fmla="*/ 18735 w 19970"/>
              <a:gd name="connsiteY24" fmla="*/ 10197 h 16510"/>
              <a:gd name="connsiteX25" fmla="*/ 19970 w 19970"/>
              <a:gd name="connsiteY25" fmla="*/ 10197 h 16510"/>
              <a:gd name="connsiteX26" fmla="*/ 16084 w 19970"/>
              <a:gd name="connsiteY26" fmla="*/ 14294 h 16510"/>
              <a:gd name="connsiteX27" fmla="*/ 15602 w 19970"/>
              <a:gd name="connsiteY27" fmla="*/ 14294 h 16510"/>
              <a:gd name="connsiteX28" fmla="*/ 13886 w 19970"/>
              <a:gd name="connsiteY28" fmla="*/ 14780 h 16510"/>
              <a:gd name="connsiteX29" fmla="*/ 13434 w 19970"/>
              <a:gd name="connsiteY29" fmla="*/ 15569 h 16510"/>
              <a:gd name="connsiteX30" fmla="*/ 12651 w 19970"/>
              <a:gd name="connsiteY30" fmla="*/ 15569 h 16510"/>
              <a:gd name="connsiteX31" fmla="*/ 12018 w 19970"/>
              <a:gd name="connsiteY31" fmla="*/ 15872 h 16510"/>
              <a:gd name="connsiteX32" fmla="*/ 11084 w 19970"/>
              <a:gd name="connsiteY32" fmla="*/ 15872 h 16510"/>
              <a:gd name="connsiteX33" fmla="*/ 10602 w 19970"/>
              <a:gd name="connsiteY33" fmla="*/ 15569 h 16510"/>
              <a:gd name="connsiteX34" fmla="*/ 9819 w 19970"/>
              <a:gd name="connsiteY34" fmla="*/ 15569 h 16510"/>
              <a:gd name="connsiteX35" fmla="*/ 9367 w 19970"/>
              <a:gd name="connsiteY35" fmla="*/ 15569 h 16510"/>
              <a:gd name="connsiteX36" fmla="*/ 8735 w 19970"/>
              <a:gd name="connsiteY36" fmla="*/ 16510 h 16510"/>
              <a:gd name="connsiteX37" fmla="*/ 7349 w 19970"/>
              <a:gd name="connsiteY37" fmla="*/ 16328 h 16510"/>
              <a:gd name="connsiteX38" fmla="*/ 6084 w 19970"/>
              <a:gd name="connsiteY38" fmla="*/ 15569 h 16510"/>
              <a:gd name="connsiteX39" fmla="*/ 4518 w 19970"/>
              <a:gd name="connsiteY39" fmla="*/ 15083 h 16510"/>
              <a:gd name="connsiteX40" fmla="*/ 3765 w 19970"/>
              <a:gd name="connsiteY40" fmla="*/ 14780 h 16510"/>
              <a:gd name="connsiteX41" fmla="*/ 3765 w 19970"/>
              <a:gd name="connsiteY41" fmla="*/ 13839 h 16510"/>
              <a:gd name="connsiteX42" fmla="*/ 3283 w 19970"/>
              <a:gd name="connsiteY42" fmla="*/ 13839 h 16510"/>
              <a:gd name="connsiteX43" fmla="*/ 2952 w 19970"/>
              <a:gd name="connsiteY43" fmla="*/ 13202 h 16510"/>
              <a:gd name="connsiteX44" fmla="*/ 2831 w 19970"/>
              <a:gd name="connsiteY44" fmla="*/ 12595 h 16510"/>
              <a:gd name="connsiteX45" fmla="*/ 1717 w 19970"/>
              <a:gd name="connsiteY45" fmla="*/ 11806 h 16510"/>
              <a:gd name="connsiteX46" fmla="*/ 934 w 19970"/>
              <a:gd name="connsiteY46" fmla="*/ 10986 h 16510"/>
              <a:gd name="connsiteX47" fmla="*/ 0 w 19970"/>
              <a:gd name="connsiteY47" fmla="*/ 10531 h 16510"/>
              <a:gd name="connsiteX48" fmla="*/ 0 w 19970"/>
              <a:gd name="connsiteY48" fmla="*/ 9742 h 16510"/>
              <a:gd name="connsiteX49" fmla="*/ 934 w 19970"/>
              <a:gd name="connsiteY49" fmla="*/ 9742 h 16510"/>
              <a:gd name="connsiteX50" fmla="*/ 1566 w 19970"/>
              <a:gd name="connsiteY50" fmla="*/ 9438 h 16510"/>
              <a:gd name="connsiteX51" fmla="*/ 1566 w 19970"/>
              <a:gd name="connsiteY51" fmla="*/ 8012 h 16510"/>
              <a:gd name="connsiteX52" fmla="*/ 1717 w 19970"/>
              <a:gd name="connsiteY52" fmla="*/ 7405 h 16510"/>
              <a:gd name="connsiteX53" fmla="*/ 1717 w 19970"/>
              <a:gd name="connsiteY53" fmla="*/ 6919 h 16510"/>
              <a:gd name="connsiteX54" fmla="*/ 2048 w 19970"/>
              <a:gd name="connsiteY54" fmla="*/ 6464 h 16510"/>
              <a:gd name="connsiteX55" fmla="*/ 2530 w 19970"/>
              <a:gd name="connsiteY55" fmla="*/ 6464 h 16510"/>
              <a:gd name="connsiteX56" fmla="*/ 2831 w 19970"/>
              <a:gd name="connsiteY56" fmla="*/ 6161 h 16510"/>
              <a:gd name="connsiteX57" fmla="*/ 2952 w 19970"/>
              <a:gd name="connsiteY57" fmla="*/ 4856 h 16510"/>
              <a:gd name="connsiteX58" fmla="*/ 3584 w 19970"/>
              <a:gd name="connsiteY58" fmla="*/ 3945 h 16510"/>
              <a:gd name="connsiteX59" fmla="*/ 4066 w 19970"/>
              <a:gd name="connsiteY59" fmla="*/ 3611 h 16510"/>
              <a:gd name="connsiteX60" fmla="*/ 4217 w 19970"/>
              <a:gd name="connsiteY60" fmla="*/ 2822 h 16510"/>
              <a:gd name="connsiteX61" fmla="*/ 4301 w 19970"/>
              <a:gd name="connsiteY61" fmla="*/ 2132 h 16510"/>
              <a:gd name="connsiteX62" fmla="*/ 6225 w 19970"/>
              <a:gd name="connsiteY62" fmla="*/ 2076 h 16510"/>
              <a:gd name="connsiteX63" fmla="*/ 6666 w 19970"/>
              <a:gd name="connsiteY63" fmla="*/ 1605 h 16510"/>
              <a:gd name="connsiteX64" fmla="*/ 6771 w 19970"/>
              <a:gd name="connsiteY64" fmla="*/ 1467 h 16510"/>
              <a:gd name="connsiteX65" fmla="*/ 7596 w 19970"/>
              <a:gd name="connsiteY65" fmla="*/ 1877 h 16510"/>
              <a:gd name="connsiteX66" fmla="*/ 8086 w 19970"/>
              <a:gd name="connsiteY66" fmla="*/ 2074 h 16510"/>
              <a:gd name="connsiteX67" fmla="*/ 8636 w 19970"/>
              <a:gd name="connsiteY67" fmla="*/ 1801 h 16510"/>
              <a:gd name="connsiteX68" fmla="*/ 8876 w 19970"/>
              <a:gd name="connsiteY68" fmla="*/ 2180 h 16510"/>
              <a:gd name="connsiteX69" fmla="*/ 9468 w 19970"/>
              <a:gd name="connsiteY69" fmla="*/ 1997 h 16510"/>
              <a:gd name="connsiteX0" fmla="*/ 9468 w 19970"/>
              <a:gd name="connsiteY0" fmla="*/ 1997 h 16510"/>
              <a:gd name="connsiteX1" fmla="*/ 10067 w 19970"/>
              <a:gd name="connsiteY1" fmla="*/ 2347 h 16510"/>
              <a:gd name="connsiteX2" fmla="*/ 11906 w 19970"/>
              <a:gd name="connsiteY2" fmla="*/ 4639 h 16510"/>
              <a:gd name="connsiteX3" fmla="*/ 8584 w 19970"/>
              <a:gd name="connsiteY3" fmla="*/ 637 h 16510"/>
              <a:gd name="connsiteX4" fmla="*/ 8735 w 19970"/>
              <a:gd name="connsiteY4" fmla="*/ 637 h 16510"/>
              <a:gd name="connsiteX5" fmla="*/ 8735 w 19970"/>
              <a:gd name="connsiteY5" fmla="*/ 0 h 16510"/>
              <a:gd name="connsiteX6" fmla="*/ 9367 w 19970"/>
              <a:gd name="connsiteY6" fmla="*/ 789 h 16510"/>
              <a:gd name="connsiteX7" fmla="*/ 9518 w 19970"/>
              <a:gd name="connsiteY7" fmla="*/ 789 h 16510"/>
              <a:gd name="connsiteX8" fmla="*/ 10301 w 19970"/>
              <a:gd name="connsiteY8" fmla="*/ 1123 h 16510"/>
              <a:gd name="connsiteX9" fmla="*/ 11386 w 19970"/>
              <a:gd name="connsiteY9" fmla="*/ 2064 h 16510"/>
              <a:gd name="connsiteX10" fmla="*/ 12018 w 19970"/>
              <a:gd name="connsiteY10" fmla="*/ 3126 h 16510"/>
              <a:gd name="connsiteX11" fmla="*/ 12771 w 19970"/>
              <a:gd name="connsiteY11" fmla="*/ 3611 h 16510"/>
              <a:gd name="connsiteX12" fmla="*/ 13072 w 19970"/>
              <a:gd name="connsiteY12" fmla="*/ 3611 h 16510"/>
              <a:gd name="connsiteX13" fmla="*/ 13434 w 19970"/>
              <a:gd name="connsiteY13" fmla="*/ 3945 h 16510"/>
              <a:gd name="connsiteX14" fmla="*/ 12771 w 19970"/>
              <a:gd name="connsiteY14" fmla="*/ 4097 h 16510"/>
              <a:gd name="connsiteX15" fmla="*/ 12319 w 19970"/>
              <a:gd name="connsiteY15" fmla="*/ 4400 h 16510"/>
              <a:gd name="connsiteX16" fmla="*/ 12018 w 19970"/>
              <a:gd name="connsiteY16" fmla="*/ 4856 h 16510"/>
              <a:gd name="connsiteX17" fmla="*/ 11536 w 19970"/>
              <a:gd name="connsiteY17" fmla="*/ 5341 h 16510"/>
              <a:gd name="connsiteX18" fmla="*/ 11837 w 19970"/>
              <a:gd name="connsiteY18" fmla="*/ 6161 h 16510"/>
              <a:gd name="connsiteX19" fmla="*/ 12771 w 19970"/>
              <a:gd name="connsiteY19" fmla="*/ 6161 h 16510"/>
              <a:gd name="connsiteX20" fmla="*/ 13072 w 19970"/>
              <a:gd name="connsiteY20" fmla="*/ 6464 h 16510"/>
              <a:gd name="connsiteX21" fmla="*/ 12771 w 19970"/>
              <a:gd name="connsiteY21" fmla="*/ 6919 h 16510"/>
              <a:gd name="connsiteX22" fmla="*/ 13886 w 19970"/>
              <a:gd name="connsiteY22" fmla="*/ 8194 h 16510"/>
              <a:gd name="connsiteX23" fmla="*/ 14669 w 19970"/>
              <a:gd name="connsiteY23" fmla="*/ 8649 h 16510"/>
              <a:gd name="connsiteX24" fmla="*/ 18735 w 19970"/>
              <a:gd name="connsiteY24" fmla="*/ 10197 h 16510"/>
              <a:gd name="connsiteX25" fmla="*/ 19970 w 19970"/>
              <a:gd name="connsiteY25" fmla="*/ 10197 h 16510"/>
              <a:gd name="connsiteX26" fmla="*/ 16084 w 19970"/>
              <a:gd name="connsiteY26" fmla="*/ 14294 h 16510"/>
              <a:gd name="connsiteX27" fmla="*/ 15602 w 19970"/>
              <a:gd name="connsiteY27" fmla="*/ 14294 h 16510"/>
              <a:gd name="connsiteX28" fmla="*/ 13886 w 19970"/>
              <a:gd name="connsiteY28" fmla="*/ 14780 h 16510"/>
              <a:gd name="connsiteX29" fmla="*/ 13434 w 19970"/>
              <a:gd name="connsiteY29" fmla="*/ 15569 h 16510"/>
              <a:gd name="connsiteX30" fmla="*/ 12651 w 19970"/>
              <a:gd name="connsiteY30" fmla="*/ 15569 h 16510"/>
              <a:gd name="connsiteX31" fmla="*/ 12018 w 19970"/>
              <a:gd name="connsiteY31" fmla="*/ 15872 h 16510"/>
              <a:gd name="connsiteX32" fmla="*/ 11084 w 19970"/>
              <a:gd name="connsiteY32" fmla="*/ 15872 h 16510"/>
              <a:gd name="connsiteX33" fmla="*/ 10602 w 19970"/>
              <a:gd name="connsiteY33" fmla="*/ 15569 h 16510"/>
              <a:gd name="connsiteX34" fmla="*/ 9819 w 19970"/>
              <a:gd name="connsiteY34" fmla="*/ 15569 h 16510"/>
              <a:gd name="connsiteX35" fmla="*/ 9367 w 19970"/>
              <a:gd name="connsiteY35" fmla="*/ 15569 h 16510"/>
              <a:gd name="connsiteX36" fmla="*/ 8735 w 19970"/>
              <a:gd name="connsiteY36" fmla="*/ 16510 h 16510"/>
              <a:gd name="connsiteX37" fmla="*/ 7349 w 19970"/>
              <a:gd name="connsiteY37" fmla="*/ 16328 h 16510"/>
              <a:gd name="connsiteX38" fmla="*/ 6084 w 19970"/>
              <a:gd name="connsiteY38" fmla="*/ 15569 h 16510"/>
              <a:gd name="connsiteX39" fmla="*/ 4518 w 19970"/>
              <a:gd name="connsiteY39" fmla="*/ 15083 h 16510"/>
              <a:gd name="connsiteX40" fmla="*/ 3765 w 19970"/>
              <a:gd name="connsiteY40" fmla="*/ 14780 h 16510"/>
              <a:gd name="connsiteX41" fmla="*/ 3765 w 19970"/>
              <a:gd name="connsiteY41" fmla="*/ 13839 h 16510"/>
              <a:gd name="connsiteX42" fmla="*/ 3283 w 19970"/>
              <a:gd name="connsiteY42" fmla="*/ 13839 h 16510"/>
              <a:gd name="connsiteX43" fmla="*/ 2952 w 19970"/>
              <a:gd name="connsiteY43" fmla="*/ 13202 h 16510"/>
              <a:gd name="connsiteX44" fmla="*/ 2831 w 19970"/>
              <a:gd name="connsiteY44" fmla="*/ 12595 h 16510"/>
              <a:gd name="connsiteX45" fmla="*/ 1717 w 19970"/>
              <a:gd name="connsiteY45" fmla="*/ 11806 h 16510"/>
              <a:gd name="connsiteX46" fmla="*/ 934 w 19970"/>
              <a:gd name="connsiteY46" fmla="*/ 10986 h 16510"/>
              <a:gd name="connsiteX47" fmla="*/ 0 w 19970"/>
              <a:gd name="connsiteY47" fmla="*/ 10531 h 16510"/>
              <a:gd name="connsiteX48" fmla="*/ 0 w 19970"/>
              <a:gd name="connsiteY48" fmla="*/ 9742 h 16510"/>
              <a:gd name="connsiteX49" fmla="*/ 934 w 19970"/>
              <a:gd name="connsiteY49" fmla="*/ 9742 h 16510"/>
              <a:gd name="connsiteX50" fmla="*/ 1566 w 19970"/>
              <a:gd name="connsiteY50" fmla="*/ 9438 h 16510"/>
              <a:gd name="connsiteX51" fmla="*/ 1566 w 19970"/>
              <a:gd name="connsiteY51" fmla="*/ 8012 h 16510"/>
              <a:gd name="connsiteX52" fmla="*/ 1717 w 19970"/>
              <a:gd name="connsiteY52" fmla="*/ 7405 h 16510"/>
              <a:gd name="connsiteX53" fmla="*/ 1717 w 19970"/>
              <a:gd name="connsiteY53" fmla="*/ 6919 h 16510"/>
              <a:gd name="connsiteX54" fmla="*/ 2048 w 19970"/>
              <a:gd name="connsiteY54" fmla="*/ 6464 h 16510"/>
              <a:gd name="connsiteX55" fmla="*/ 2530 w 19970"/>
              <a:gd name="connsiteY55" fmla="*/ 6464 h 16510"/>
              <a:gd name="connsiteX56" fmla="*/ 2831 w 19970"/>
              <a:gd name="connsiteY56" fmla="*/ 6161 h 16510"/>
              <a:gd name="connsiteX57" fmla="*/ 2952 w 19970"/>
              <a:gd name="connsiteY57" fmla="*/ 4856 h 16510"/>
              <a:gd name="connsiteX58" fmla="*/ 3584 w 19970"/>
              <a:gd name="connsiteY58" fmla="*/ 3945 h 16510"/>
              <a:gd name="connsiteX59" fmla="*/ 4066 w 19970"/>
              <a:gd name="connsiteY59" fmla="*/ 3611 h 16510"/>
              <a:gd name="connsiteX60" fmla="*/ 4217 w 19970"/>
              <a:gd name="connsiteY60" fmla="*/ 2822 h 16510"/>
              <a:gd name="connsiteX61" fmla="*/ 4301 w 19970"/>
              <a:gd name="connsiteY61" fmla="*/ 2132 h 16510"/>
              <a:gd name="connsiteX62" fmla="*/ 6225 w 19970"/>
              <a:gd name="connsiteY62" fmla="*/ 2076 h 16510"/>
              <a:gd name="connsiteX63" fmla="*/ 6666 w 19970"/>
              <a:gd name="connsiteY63" fmla="*/ 1605 h 16510"/>
              <a:gd name="connsiteX64" fmla="*/ 6771 w 19970"/>
              <a:gd name="connsiteY64" fmla="*/ 1467 h 16510"/>
              <a:gd name="connsiteX65" fmla="*/ 7596 w 19970"/>
              <a:gd name="connsiteY65" fmla="*/ 1877 h 16510"/>
              <a:gd name="connsiteX66" fmla="*/ 8086 w 19970"/>
              <a:gd name="connsiteY66" fmla="*/ 2074 h 16510"/>
              <a:gd name="connsiteX67" fmla="*/ 8636 w 19970"/>
              <a:gd name="connsiteY67" fmla="*/ 1801 h 16510"/>
              <a:gd name="connsiteX68" fmla="*/ 8876 w 19970"/>
              <a:gd name="connsiteY68" fmla="*/ 2180 h 16510"/>
              <a:gd name="connsiteX69" fmla="*/ 9468 w 19970"/>
              <a:gd name="connsiteY69" fmla="*/ 1997 h 16510"/>
              <a:gd name="connsiteX0" fmla="*/ 9468 w 19970"/>
              <a:gd name="connsiteY0" fmla="*/ 1997 h 16510"/>
              <a:gd name="connsiteX1" fmla="*/ 10067 w 19970"/>
              <a:gd name="connsiteY1" fmla="*/ 2347 h 16510"/>
              <a:gd name="connsiteX2" fmla="*/ 11906 w 19970"/>
              <a:gd name="connsiteY2" fmla="*/ 4639 h 16510"/>
              <a:gd name="connsiteX3" fmla="*/ 8584 w 19970"/>
              <a:gd name="connsiteY3" fmla="*/ 637 h 16510"/>
              <a:gd name="connsiteX4" fmla="*/ 10156 w 19970"/>
              <a:gd name="connsiteY4" fmla="*/ 319 h 16510"/>
              <a:gd name="connsiteX5" fmla="*/ 8735 w 19970"/>
              <a:gd name="connsiteY5" fmla="*/ 0 h 16510"/>
              <a:gd name="connsiteX6" fmla="*/ 9367 w 19970"/>
              <a:gd name="connsiteY6" fmla="*/ 789 h 16510"/>
              <a:gd name="connsiteX7" fmla="*/ 9518 w 19970"/>
              <a:gd name="connsiteY7" fmla="*/ 789 h 16510"/>
              <a:gd name="connsiteX8" fmla="*/ 10301 w 19970"/>
              <a:gd name="connsiteY8" fmla="*/ 1123 h 16510"/>
              <a:gd name="connsiteX9" fmla="*/ 11386 w 19970"/>
              <a:gd name="connsiteY9" fmla="*/ 2064 h 16510"/>
              <a:gd name="connsiteX10" fmla="*/ 12018 w 19970"/>
              <a:gd name="connsiteY10" fmla="*/ 3126 h 16510"/>
              <a:gd name="connsiteX11" fmla="*/ 12771 w 19970"/>
              <a:gd name="connsiteY11" fmla="*/ 3611 h 16510"/>
              <a:gd name="connsiteX12" fmla="*/ 13072 w 19970"/>
              <a:gd name="connsiteY12" fmla="*/ 3611 h 16510"/>
              <a:gd name="connsiteX13" fmla="*/ 13434 w 19970"/>
              <a:gd name="connsiteY13" fmla="*/ 3945 h 16510"/>
              <a:gd name="connsiteX14" fmla="*/ 12771 w 19970"/>
              <a:gd name="connsiteY14" fmla="*/ 4097 h 16510"/>
              <a:gd name="connsiteX15" fmla="*/ 12319 w 19970"/>
              <a:gd name="connsiteY15" fmla="*/ 4400 h 16510"/>
              <a:gd name="connsiteX16" fmla="*/ 12018 w 19970"/>
              <a:gd name="connsiteY16" fmla="*/ 4856 h 16510"/>
              <a:gd name="connsiteX17" fmla="*/ 11536 w 19970"/>
              <a:gd name="connsiteY17" fmla="*/ 5341 h 16510"/>
              <a:gd name="connsiteX18" fmla="*/ 11837 w 19970"/>
              <a:gd name="connsiteY18" fmla="*/ 6161 h 16510"/>
              <a:gd name="connsiteX19" fmla="*/ 12771 w 19970"/>
              <a:gd name="connsiteY19" fmla="*/ 6161 h 16510"/>
              <a:gd name="connsiteX20" fmla="*/ 13072 w 19970"/>
              <a:gd name="connsiteY20" fmla="*/ 6464 h 16510"/>
              <a:gd name="connsiteX21" fmla="*/ 12771 w 19970"/>
              <a:gd name="connsiteY21" fmla="*/ 6919 h 16510"/>
              <a:gd name="connsiteX22" fmla="*/ 13886 w 19970"/>
              <a:gd name="connsiteY22" fmla="*/ 8194 h 16510"/>
              <a:gd name="connsiteX23" fmla="*/ 14669 w 19970"/>
              <a:gd name="connsiteY23" fmla="*/ 8649 h 16510"/>
              <a:gd name="connsiteX24" fmla="*/ 18735 w 19970"/>
              <a:gd name="connsiteY24" fmla="*/ 10197 h 16510"/>
              <a:gd name="connsiteX25" fmla="*/ 19970 w 19970"/>
              <a:gd name="connsiteY25" fmla="*/ 10197 h 16510"/>
              <a:gd name="connsiteX26" fmla="*/ 16084 w 19970"/>
              <a:gd name="connsiteY26" fmla="*/ 14294 h 16510"/>
              <a:gd name="connsiteX27" fmla="*/ 15602 w 19970"/>
              <a:gd name="connsiteY27" fmla="*/ 14294 h 16510"/>
              <a:gd name="connsiteX28" fmla="*/ 13886 w 19970"/>
              <a:gd name="connsiteY28" fmla="*/ 14780 h 16510"/>
              <a:gd name="connsiteX29" fmla="*/ 13434 w 19970"/>
              <a:gd name="connsiteY29" fmla="*/ 15569 h 16510"/>
              <a:gd name="connsiteX30" fmla="*/ 12651 w 19970"/>
              <a:gd name="connsiteY30" fmla="*/ 15569 h 16510"/>
              <a:gd name="connsiteX31" fmla="*/ 12018 w 19970"/>
              <a:gd name="connsiteY31" fmla="*/ 15872 h 16510"/>
              <a:gd name="connsiteX32" fmla="*/ 11084 w 19970"/>
              <a:gd name="connsiteY32" fmla="*/ 15872 h 16510"/>
              <a:gd name="connsiteX33" fmla="*/ 10602 w 19970"/>
              <a:gd name="connsiteY33" fmla="*/ 15569 h 16510"/>
              <a:gd name="connsiteX34" fmla="*/ 9819 w 19970"/>
              <a:gd name="connsiteY34" fmla="*/ 15569 h 16510"/>
              <a:gd name="connsiteX35" fmla="*/ 9367 w 19970"/>
              <a:gd name="connsiteY35" fmla="*/ 15569 h 16510"/>
              <a:gd name="connsiteX36" fmla="*/ 8735 w 19970"/>
              <a:gd name="connsiteY36" fmla="*/ 16510 h 16510"/>
              <a:gd name="connsiteX37" fmla="*/ 7349 w 19970"/>
              <a:gd name="connsiteY37" fmla="*/ 16328 h 16510"/>
              <a:gd name="connsiteX38" fmla="*/ 6084 w 19970"/>
              <a:gd name="connsiteY38" fmla="*/ 15569 h 16510"/>
              <a:gd name="connsiteX39" fmla="*/ 4518 w 19970"/>
              <a:gd name="connsiteY39" fmla="*/ 15083 h 16510"/>
              <a:gd name="connsiteX40" fmla="*/ 3765 w 19970"/>
              <a:gd name="connsiteY40" fmla="*/ 14780 h 16510"/>
              <a:gd name="connsiteX41" fmla="*/ 3765 w 19970"/>
              <a:gd name="connsiteY41" fmla="*/ 13839 h 16510"/>
              <a:gd name="connsiteX42" fmla="*/ 3283 w 19970"/>
              <a:gd name="connsiteY42" fmla="*/ 13839 h 16510"/>
              <a:gd name="connsiteX43" fmla="*/ 2952 w 19970"/>
              <a:gd name="connsiteY43" fmla="*/ 13202 h 16510"/>
              <a:gd name="connsiteX44" fmla="*/ 2831 w 19970"/>
              <a:gd name="connsiteY44" fmla="*/ 12595 h 16510"/>
              <a:gd name="connsiteX45" fmla="*/ 1717 w 19970"/>
              <a:gd name="connsiteY45" fmla="*/ 11806 h 16510"/>
              <a:gd name="connsiteX46" fmla="*/ 934 w 19970"/>
              <a:gd name="connsiteY46" fmla="*/ 10986 h 16510"/>
              <a:gd name="connsiteX47" fmla="*/ 0 w 19970"/>
              <a:gd name="connsiteY47" fmla="*/ 10531 h 16510"/>
              <a:gd name="connsiteX48" fmla="*/ 0 w 19970"/>
              <a:gd name="connsiteY48" fmla="*/ 9742 h 16510"/>
              <a:gd name="connsiteX49" fmla="*/ 934 w 19970"/>
              <a:gd name="connsiteY49" fmla="*/ 9742 h 16510"/>
              <a:gd name="connsiteX50" fmla="*/ 1566 w 19970"/>
              <a:gd name="connsiteY50" fmla="*/ 9438 h 16510"/>
              <a:gd name="connsiteX51" fmla="*/ 1566 w 19970"/>
              <a:gd name="connsiteY51" fmla="*/ 8012 h 16510"/>
              <a:gd name="connsiteX52" fmla="*/ 1717 w 19970"/>
              <a:gd name="connsiteY52" fmla="*/ 7405 h 16510"/>
              <a:gd name="connsiteX53" fmla="*/ 1717 w 19970"/>
              <a:gd name="connsiteY53" fmla="*/ 6919 h 16510"/>
              <a:gd name="connsiteX54" fmla="*/ 2048 w 19970"/>
              <a:gd name="connsiteY54" fmla="*/ 6464 h 16510"/>
              <a:gd name="connsiteX55" fmla="*/ 2530 w 19970"/>
              <a:gd name="connsiteY55" fmla="*/ 6464 h 16510"/>
              <a:gd name="connsiteX56" fmla="*/ 2831 w 19970"/>
              <a:gd name="connsiteY56" fmla="*/ 6161 h 16510"/>
              <a:gd name="connsiteX57" fmla="*/ 2952 w 19970"/>
              <a:gd name="connsiteY57" fmla="*/ 4856 h 16510"/>
              <a:gd name="connsiteX58" fmla="*/ 3584 w 19970"/>
              <a:gd name="connsiteY58" fmla="*/ 3945 h 16510"/>
              <a:gd name="connsiteX59" fmla="*/ 4066 w 19970"/>
              <a:gd name="connsiteY59" fmla="*/ 3611 h 16510"/>
              <a:gd name="connsiteX60" fmla="*/ 4217 w 19970"/>
              <a:gd name="connsiteY60" fmla="*/ 2822 h 16510"/>
              <a:gd name="connsiteX61" fmla="*/ 4301 w 19970"/>
              <a:gd name="connsiteY61" fmla="*/ 2132 h 16510"/>
              <a:gd name="connsiteX62" fmla="*/ 6225 w 19970"/>
              <a:gd name="connsiteY62" fmla="*/ 2076 h 16510"/>
              <a:gd name="connsiteX63" fmla="*/ 6666 w 19970"/>
              <a:gd name="connsiteY63" fmla="*/ 1605 h 16510"/>
              <a:gd name="connsiteX64" fmla="*/ 6771 w 19970"/>
              <a:gd name="connsiteY64" fmla="*/ 1467 h 16510"/>
              <a:gd name="connsiteX65" fmla="*/ 7596 w 19970"/>
              <a:gd name="connsiteY65" fmla="*/ 1877 h 16510"/>
              <a:gd name="connsiteX66" fmla="*/ 8086 w 19970"/>
              <a:gd name="connsiteY66" fmla="*/ 2074 h 16510"/>
              <a:gd name="connsiteX67" fmla="*/ 8636 w 19970"/>
              <a:gd name="connsiteY67" fmla="*/ 1801 h 16510"/>
              <a:gd name="connsiteX68" fmla="*/ 8876 w 19970"/>
              <a:gd name="connsiteY68" fmla="*/ 2180 h 16510"/>
              <a:gd name="connsiteX69" fmla="*/ 9468 w 19970"/>
              <a:gd name="connsiteY69" fmla="*/ 1997 h 16510"/>
              <a:gd name="connsiteX0" fmla="*/ 9468 w 19970"/>
              <a:gd name="connsiteY0" fmla="*/ 1997 h 16510"/>
              <a:gd name="connsiteX1" fmla="*/ 10067 w 19970"/>
              <a:gd name="connsiteY1" fmla="*/ 2347 h 16510"/>
              <a:gd name="connsiteX2" fmla="*/ 11906 w 19970"/>
              <a:gd name="connsiteY2" fmla="*/ 4639 h 16510"/>
              <a:gd name="connsiteX3" fmla="*/ 7318 w 19970"/>
              <a:gd name="connsiteY3" fmla="*/ 4232 h 16510"/>
              <a:gd name="connsiteX4" fmla="*/ 8584 w 19970"/>
              <a:gd name="connsiteY4" fmla="*/ 637 h 16510"/>
              <a:gd name="connsiteX5" fmla="*/ 10156 w 19970"/>
              <a:gd name="connsiteY5" fmla="*/ 319 h 16510"/>
              <a:gd name="connsiteX6" fmla="*/ 8735 w 19970"/>
              <a:gd name="connsiteY6" fmla="*/ 0 h 16510"/>
              <a:gd name="connsiteX7" fmla="*/ 9367 w 19970"/>
              <a:gd name="connsiteY7" fmla="*/ 789 h 16510"/>
              <a:gd name="connsiteX8" fmla="*/ 9518 w 19970"/>
              <a:gd name="connsiteY8" fmla="*/ 789 h 16510"/>
              <a:gd name="connsiteX9" fmla="*/ 10301 w 19970"/>
              <a:gd name="connsiteY9" fmla="*/ 1123 h 16510"/>
              <a:gd name="connsiteX10" fmla="*/ 11386 w 19970"/>
              <a:gd name="connsiteY10" fmla="*/ 2064 h 16510"/>
              <a:gd name="connsiteX11" fmla="*/ 12018 w 19970"/>
              <a:gd name="connsiteY11" fmla="*/ 3126 h 16510"/>
              <a:gd name="connsiteX12" fmla="*/ 12771 w 19970"/>
              <a:gd name="connsiteY12" fmla="*/ 3611 h 16510"/>
              <a:gd name="connsiteX13" fmla="*/ 13072 w 19970"/>
              <a:gd name="connsiteY13" fmla="*/ 3611 h 16510"/>
              <a:gd name="connsiteX14" fmla="*/ 13434 w 19970"/>
              <a:gd name="connsiteY14" fmla="*/ 3945 h 16510"/>
              <a:gd name="connsiteX15" fmla="*/ 12771 w 19970"/>
              <a:gd name="connsiteY15" fmla="*/ 4097 h 16510"/>
              <a:gd name="connsiteX16" fmla="*/ 12319 w 19970"/>
              <a:gd name="connsiteY16" fmla="*/ 4400 h 16510"/>
              <a:gd name="connsiteX17" fmla="*/ 12018 w 19970"/>
              <a:gd name="connsiteY17" fmla="*/ 4856 h 16510"/>
              <a:gd name="connsiteX18" fmla="*/ 11536 w 19970"/>
              <a:gd name="connsiteY18" fmla="*/ 5341 h 16510"/>
              <a:gd name="connsiteX19" fmla="*/ 11837 w 19970"/>
              <a:gd name="connsiteY19" fmla="*/ 6161 h 16510"/>
              <a:gd name="connsiteX20" fmla="*/ 12771 w 19970"/>
              <a:gd name="connsiteY20" fmla="*/ 6161 h 16510"/>
              <a:gd name="connsiteX21" fmla="*/ 13072 w 19970"/>
              <a:gd name="connsiteY21" fmla="*/ 6464 h 16510"/>
              <a:gd name="connsiteX22" fmla="*/ 12771 w 19970"/>
              <a:gd name="connsiteY22" fmla="*/ 6919 h 16510"/>
              <a:gd name="connsiteX23" fmla="*/ 13886 w 19970"/>
              <a:gd name="connsiteY23" fmla="*/ 8194 h 16510"/>
              <a:gd name="connsiteX24" fmla="*/ 14669 w 19970"/>
              <a:gd name="connsiteY24" fmla="*/ 8649 h 16510"/>
              <a:gd name="connsiteX25" fmla="*/ 18735 w 19970"/>
              <a:gd name="connsiteY25" fmla="*/ 10197 h 16510"/>
              <a:gd name="connsiteX26" fmla="*/ 19970 w 19970"/>
              <a:gd name="connsiteY26" fmla="*/ 10197 h 16510"/>
              <a:gd name="connsiteX27" fmla="*/ 16084 w 19970"/>
              <a:gd name="connsiteY27" fmla="*/ 14294 h 16510"/>
              <a:gd name="connsiteX28" fmla="*/ 15602 w 19970"/>
              <a:gd name="connsiteY28" fmla="*/ 14294 h 16510"/>
              <a:gd name="connsiteX29" fmla="*/ 13886 w 19970"/>
              <a:gd name="connsiteY29" fmla="*/ 14780 h 16510"/>
              <a:gd name="connsiteX30" fmla="*/ 13434 w 19970"/>
              <a:gd name="connsiteY30" fmla="*/ 15569 h 16510"/>
              <a:gd name="connsiteX31" fmla="*/ 12651 w 19970"/>
              <a:gd name="connsiteY31" fmla="*/ 15569 h 16510"/>
              <a:gd name="connsiteX32" fmla="*/ 12018 w 19970"/>
              <a:gd name="connsiteY32" fmla="*/ 15872 h 16510"/>
              <a:gd name="connsiteX33" fmla="*/ 11084 w 19970"/>
              <a:gd name="connsiteY33" fmla="*/ 15872 h 16510"/>
              <a:gd name="connsiteX34" fmla="*/ 10602 w 19970"/>
              <a:gd name="connsiteY34" fmla="*/ 15569 h 16510"/>
              <a:gd name="connsiteX35" fmla="*/ 9819 w 19970"/>
              <a:gd name="connsiteY35" fmla="*/ 15569 h 16510"/>
              <a:gd name="connsiteX36" fmla="*/ 9367 w 19970"/>
              <a:gd name="connsiteY36" fmla="*/ 15569 h 16510"/>
              <a:gd name="connsiteX37" fmla="*/ 8735 w 19970"/>
              <a:gd name="connsiteY37" fmla="*/ 16510 h 16510"/>
              <a:gd name="connsiteX38" fmla="*/ 7349 w 19970"/>
              <a:gd name="connsiteY38" fmla="*/ 16328 h 16510"/>
              <a:gd name="connsiteX39" fmla="*/ 6084 w 19970"/>
              <a:gd name="connsiteY39" fmla="*/ 15569 h 16510"/>
              <a:gd name="connsiteX40" fmla="*/ 4518 w 19970"/>
              <a:gd name="connsiteY40" fmla="*/ 15083 h 16510"/>
              <a:gd name="connsiteX41" fmla="*/ 3765 w 19970"/>
              <a:gd name="connsiteY41" fmla="*/ 14780 h 16510"/>
              <a:gd name="connsiteX42" fmla="*/ 3765 w 19970"/>
              <a:gd name="connsiteY42" fmla="*/ 13839 h 16510"/>
              <a:gd name="connsiteX43" fmla="*/ 3283 w 19970"/>
              <a:gd name="connsiteY43" fmla="*/ 13839 h 16510"/>
              <a:gd name="connsiteX44" fmla="*/ 2952 w 19970"/>
              <a:gd name="connsiteY44" fmla="*/ 13202 h 16510"/>
              <a:gd name="connsiteX45" fmla="*/ 2831 w 19970"/>
              <a:gd name="connsiteY45" fmla="*/ 12595 h 16510"/>
              <a:gd name="connsiteX46" fmla="*/ 1717 w 19970"/>
              <a:gd name="connsiteY46" fmla="*/ 11806 h 16510"/>
              <a:gd name="connsiteX47" fmla="*/ 934 w 19970"/>
              <a:gd name="connsiteY47" fmla="*/ 10986 h 16510"/>
              <a:gd name="connsiteX48" fmla="*/ 0 w 19970"/>
              <a:gd name="connsiteY48" fmla="*/ 10531 h 16510"/>
              <a:gd name="connsiteX49" fmla="*/ 0 w 19970"/>
              <a:gd name="connsiteY49" fmla="*/ 9742 h 16510"/>
              <a:gd name="connsiteX50" fmla="*/ 934 w 19970"/>
              <a:gd name="connsiteY50" fmla="*/ 9742 h 16510"/>
              <a:gd name="connsiteX51" fmla="*/ 1566 w 19970"/>
              <a:gd name="connsiteY51" fmla="*/ 9438 h 16510"/>
              <a:gd name="connsiteX52" fmla="*/ 1566 w 19970"/>
              <a:gd name="connsiteY52" fmla="*/ 8012 h 16510"/>
              <a:gd name="connsiteX53" fmla="*/ 1717 w 19970"/>
              <a:gd name="connsiteY53" fmla="*/ 7405 h 16510"/>
              <a:gd name="connsiteX54" fmla="*/ 1717 w 19970"/>
              <a:gd name="connsiteY54" fmla="*/ 6919 h 16510"/>
              <a:gd name="connsiteX55" fmla="*/ 2048 w 19970"/>
              <a:gd name="connsiteY55" fmla="*/ 6464 h 16510"/>
              <a:gd name="connsiteX56" fmla="*/ 2530 w 19970"/>
              <a:gd name="connsiteY56" fmla="*/ 6464 h 16510"/>
              <a:gd name="connsiteX57" fmla="*/ 2831 w 19970"/>
              <a:gd name="connsiteY57" fmla="*/ 6161 h 16510"/>
              <a:gd name="connsiteX58" fmla="*/ 2952 w 19970"/>
              <a:gd name="connsiteY58" fmla="*/ 4856 h 16510"/>
              <a:gd name="connsiteX59" fmla="*/ 3584 w 19970"/>
              <a:gd name="connsiteY59" fmla="*/ 3945 h 16510"/>
              <a:gd name="connsiteX60" fmla="*/ 4066 w 19970"/>
              <a:gd name="connsiteY60" fmla="*/ 3611 h 16510"/>
              <a:gd name="connsiteX61" fmla="*/ 4217 w 19970"/>
              <a:gd name="connsiteY61" fmla="*/ 2822 h 16510"/>
              <a:gd name="connsiteX62" fmla="*/ 4301 w 19970"/>
              <a:gd name="connsiteY62" fmla="*/ 2132 h 16510"/>
              <a:gd name="connsiteX63" fmla="*/ 6225 w 19970"/>
              <a:gd name="connsiteY63" fmla="*/ 2076 h 16510"/>
              <a:gd name="connsiteX64" fmla="*/ 6666 w 19970"/>
              <a:gd name="connsiteY64" fmla="*/ 1605 h 16510"/>
              <a:gd name="connsiteX65" fmla="*/ 6771 w 19970"/>
              <a:gd name="connsiteY65" fmla="*/ 1467 h 16510"/>
              <a:gd name="connsiteX66" fmla="*/ 7596 w 19970"/>
              <a:gd name="connsiteY66" fmla="*/ 1877 h 16510"/>
              <a:gd name="connsiteX67" fmla="*/ 8086 w 19970"/>
              <a:gd name="connsiteY67" fmla="*/ 2074 h 16510"/>
              <a:gd name="connsiteX68" fmla="*/ 8636 w 19970"/>
              <a:gd name="connsiteY68" fmla="*/ 1801 h 16510"/>
              <a:gd name="connsiteX69" fmla="*/ 8876 w 19970"/>
              <a:gd name="connsiteY69" fmla="*/ 2180 h 16510"/>
              <a:gd name="connsiteX70" fmla="*/ 9468 w 19970"/>
              <a:gd name="connsiteY70" fmla="*/ 1997 h 16510"/>
              <a:gd name="connsiteX0" fmla="*/ 9468 w 19970"/>
              <a:gd name="connsiteY0" fmla="*/ 1997 h 16510"/>
              <a:gd name="connsiteX1" fmla="*/ 10067 w 19970"/>
              <a:gd name="connsiteY1" fmla="*/ 2347 h 16510"/>
              <a:gd name="connsiteX2" fmla="*/ 11906 w 19970"/>
              <a:gd name="connsiteY2" fmla="*/ 4639 h 16510"/>
              <a:gd name="connsiteX3" fmla="*/ 8584 w 19970"/>
              <a:gd name="connsiteY3" fmla="*/ 637 h 16510"/>
              <a:gd name="connsiteX4" fmla="*/ 10156 w 19970"/>
              <a:gd name="connsiteY4" fmla="*/ 319 h 16510"/>
              <a:gd name="connsiteX5" fmla="*/ 8735 w 19970"/>
              <a:gd name="connsiteY5" fmla="*/ 0 h 16510"/>
              <a:gd name="connsiteX6" fmla="*/ 9367 w 19970"/>
              <a:gd name="connsiteY6" fmla="*/ 789 h 16510"/>
              <a:gd name="connsiteX7" fmla="*/ 9518 w 19970"/>
              <a:gd name="connsiteY7" fmla="*/ 789 h 16510"/>
              <a:gd name="connsiteX8" fmla="*/ 10301 w 19970"/>
              <a:gd name="connsiteY8" fmla="*/ 1123 h 16510"/>
              <a:gd name="connsiteX9" fmla="*/ 11386 w 19970"/>
              <a:gd name="connsiteY9" fmla="*/ 2064 h 16510"/>
              <a:gd name="connsiteX10" fmla="*/ 12018 w 19970"/>
              <a:gd name="connsiteY10" fmla="*/ 3126 h 16510"/>
              <a:gd name="connsiteX11" fmla="*/ 12771 w 19970"/>
              <a:gd name="connsiteY11" fmla="*/ 3611 h 16510"/>
              <a:gd name="connsiteX12" fmla="*/ 13072 w 19970"/>
              <a:gd name="connsiteY12" fmla="*/ 3611 h 16510"/>
              <a:gd name="connsiteX13" fmla="*/ 13434 w 19970"/>
              <a:gd name="connsiteY13" fmla="*/ 3945 h 16510"/>
              <a:gd name="connsiteX14" fmla="*/ 12771 w 19970"/>
              <a:gd name="connsiteY14" fmla="*/ 4097 h 16510"/>
              <a:gd name="connsiteX15" fmla="*/ 12319 w 19970"/>
              <a:gd name="connsiteY15" fmla="*/ 4400 h 16510"/>
              <a:gd name="connsiteX16" fmla="*/ 12018 w 19970"/>
              <a:gd name="connsiteY16" fmla="*/ 4856 h 16510"/>
              <a:gd name="connsiteX17" fmla="*/ 11536 w 19970"/>
              <a:gd name="connsiteY17" fmla="*/ 5341 h 16510"/>
              <a:gd name="connsiteX18" fmla="*/ 11837 w 19970"/>
              <a:gd name="connsiteY18" fmla="*/ 6161 h 16510"/>
              <a:gd name="connsiteX19" fmla="*/ 12771 w 19970"/>
              <a:gd name="connsiteY19" fmla="*/ 6161 h 16510"/>
              <a:gd name="connsiteX20" fmla="*/ 13072 w 19970"/>
              <a:gd name="connsiteY20" fmla="*/ 6464 h 16510"/>
              <a:gd name="connsiteX21" fmla="*/ 12771 w 19970"/>
              <a:gd name="connsiteY21" fmla="*/ 6919 h 16510"/>
              <a:gd name="connsiteX22" fmla="*/ 13886 w 19970"/>
              <a:gd name="connsiteY22" fmla="*/ 8194 h 16510"/>
              <a:gd name="connsiteX23" fmla="*/ 14669 w 19970"/>
              <a:gd name="connsiteY23" fmla="*/ 8649 h 16510"/>
              <a:gd name="connsiteX24" fmla="*/ 18735 w 19970"/>
              <a:gd name="connsiteY24" fmla="*/ 10197 h 16510"/>
              <a:gd name="connsiteX25" fmla="*/ 19970 w 19970"/>
              <a:gd name="connsiteY25" fmla="*/ 10197 h 16510"/>
              <a:gd name="connsiteX26" fmla="*/ 16084 w 19970"/>
              <a:gd name="connsiteY26" fmla="*/ 14294 h 16510"/>
              <a:gd name="connsiteX27" fmla="*/ 15602 w 19970"/>
              <a:gd name="connsiteY27" fmla="*/ 14294 h 16510"/>
              <a:gd name="connsiteX28" fmla="*/ 13886 w 19970"/>
              <a:gd name="connsiteY28" fmla="*/ 14780 h 16510"/>
              <a:gd name="connsiteX29" fmla="*/ 13434 w 19970"/>
              <a:gd name="connsiteY29" fmla="*/ 15569 h 16510"/>
              <a:gd name="connsiteX30" fmla="*/ 12651 w 19970"/>
              <a:gd name="connsiteY30" fmla="*/ 15569 h 16510"/>
              <a:gd name="connsiteX31" fmla="*/ 12018 w 19970"/>
              <a:gd name="connsiteY31" fmla="*/ 15872 h 16510"/>
              <a:gd name="connsiteX32" fmla="*/ 11084 w 19970"/>
              <a:gd name="connsiteY32" fmla="*/ 15872 h 16510"/>
              <a:gd name="connsiteX33" fmla="*/ 10602 w 19970"/>
              <a:gd name="connsiteY33" fmla="*/ 15569 h 16510"/>
              <a:gd name="connsiteX34" fmla="*/ 9819 w 19970"/>
              <a:gd name="connsiteY34" fmla="*/ 15569 h 16510"/>
              <a:gd name="connsiteX35" fmla="*/ 9367 w 19970"/>
              <a:gd name="connsiteY35" fmla="*/ 15569 h 16510"/>
              <a:gd name="connsiteX36" fmla="*/ 8735 w 19970"/>
              <a:gd name="connsiteY36" fmla="*/ 16510 h 16510"/>
              <a:gd name="connsiteX37" fmla="*/ 7349 w 19970"/>
              <a:gd name="connsiteY37" fmla="*/ 16328 h 16510"/>
              <a:gd name="connsiteX38" fmla="*/ 6084 w 19970"/>
              <a:gd name="connsiteY38" fmla="*/ 15569 h 16510"/>
              <a:gd name="connsiteX39" fmla="*/ 4518 w 19970"/>
              <a:gd name="connsiteY39" fmla="*/ 15083 h 16510"/>
              <a:gd name="connsiteX40" fmla="*/ 3765 w 19970"/>
              <a:gd name="connsiteY40" fmla="*/ 14780 h 16510"/>
              <a:gd name="connsiteX41" fmla="*/ 3765 w 19970"/>
              <a:gd name="connsiteY41" fmla="*/ 13839 h 16510"/>
              <a:gd name="connsiteX42" fmla="*/ 3283 w 19970"/>
              <a:gd name="connsiteY42" fmla="*/ 13839 h 16510"/>
              <a:gd name="connsiteX43" fmla="*/ 2952 w 19970"/>
              <a:gd name="connsiteY43" fmla="*/ 13202 h 16510"/>
              <a:gd name="connsiteX44" fmla="*/ 2831 w 19970"/>
              <a:gd name="connsiteY44" fmla="*/ 12595 h 16510"/>
              <a:gd name="connsiteX45" fmla="*/ 1717 w 19970"/>
              <a:gd name="connsiteY45" fmla="*/ 11806 h 16510"/>
              <a:gd name="connsiteX46" fmla="*/ 934 w 19970"/>
              <a:gd name="connsiteY46" fmla="*/ 10986 h 16510"/>
              <a:gd name="connsiteX47" fmla="*/ 0 w 19970"/>
              <a:gd name="connsiteY47" fmla="*/ 10531 h 16510"/>
              <a:gd name="connsiteX48" fmla="*/ 0 w 19970"/>
              <a:gd name="connsiteY48" fmla="*/ 9742 h 16510"/>
              <a:gd name="connsiteX49" fmla="*/ 934 w 19970"/>
              <a:gd name="connsiteY49" fmla="*/ 9742 h 16510"/>
              <a:gd name="connsiteX50" fmla="*/ 1566 w 19970"/>
              <a:gd name="connsiteY50" fmla="*/ 9438 h 16510"/>
              <a:gd name="connsiteX51" fmla="*/ 1566 w 19970"/>
              <a:gd name="connsiteY51" fmla="*/ 8012 h 16510"/>
              <a:gd name="connsiteX52" fmla="*/ 1717 w 19970"/>
              <a:gd name="connsiteY52" fmla="*/ 7405 h 16510"/>
              <a:gd name="connsiteX53" fmla="*/ 1717 w 19970"/>
              <a:gd name="connsiteY53" fmla="*/ 6919 h 16510"/>
              <a:gd name="connsiteX54" fmla="*/ 2048 w 19970"/>
              <a:gd name="connsiteY54" fmla="*/ 6464 h 16510"/>
              <a:gd name="connsiteX55" fmla="*/ 2530 w 19970"/>
              <a:gd name="connsiteY55" fmla="*/ 6464 h 16510"/>
              <a:gd name="connsiteX56" fmla="*/ 2831 w 19970"/>
              <a:gd name="connsiteY56" fmla="*/ 6161 h 16510"/>
              <a:gd name="connsiteX57" fmla="*/ 2952 w 19970"/>
              <a:gd name="connsiteY57" fmla="*/ 4856 h 16510"/>
              <a:gd name="connsiteX58" fmla="*/ 3584 w 19970"/>
              <a:gd name="connsiteY58" fmla="*/ 3945 h 16510"/>
              <a:gd name="connsiteX59" fmla="*/ 4066 w 19970"/>
              <a:gd name="connsiteY59" fmla="*/ 3611 h 16510"/>
              <a:gd name="connsiteX60" fmla="*/ 4217 w 19970"/>
              <a:gd name="connsiteY60" fmla="*/ 2822 h 16510"/>
              <a:gd name="connsiteX61" fmla="*/ 4301 w 19970"/>
              <a:gd name="connsiteY61" fmla="*/ 2132 h 16510"/>
              <a:gd name="connsiteX62" fmla="*/ 6225 w 19970"/>
              <a:gd name="connsiteY62" fmla="*/ 2076 h 16510"/>
              <a:gd name="connsiteX63" fmla="*/ 6666 w 19970"/>
              <a:gd name="connsiteY63" fmla="*/ 1605 h 16510"/>
              <a:gd name="connsiteX64" fmla="*/ 6771 w 19970"/>
              <a:gd name="connsiteY64" fmla="*/ 1467 h 16510"/>
              <a:gd name="connsiteX65" fmla="*/ 7596 w 19970"/>
              <a:gd name="connsiteY65" fmla="*/ 1877 h 16510"/>
              <a:gd name="connsiteX66" fmla="*/ 8086 w 19970"/>
              <a:gd name="connsiteY66" fmla="*/ 2074 h 16510"/>
              <a:gd name="connsiteX67" fmla="*/ 8636 w 19970"/>
              <a:gd name="connsiteY67" fmla="*/ 1801 h 16510"/>
              <a:gd name="connsiteX68" fmla="*/ 8876 w 19970"/>
              <a:gd name="connsiteY68" fmla="*/ 2180 h 16510"/>
              <a:gd name="connsiteX69" fmla="*/ 9468 w 19970"/>
              <a:gd name="connsiteY69" fmla="*/ 1997 h 16510"/>
              <a:gd name="connsiteX0" fmla="*/ 9468 w 19970"/>
              <a:gd name="connsiteY0" fmla="*/ 1997 h 16510"/>
              <a:gd name="connsiteX1" fmla="*/ 10067 w 19970"/>
              <a:gd name="connsiteY1" fmla="*/ 2347 h 16510"/>
              <a:gd name="connsiteX2" fmla="*/ 11906 w 19970"/>
              <a:gd name="connsiteY2" fmla="*/ 4639 h 16510"/>
              <a:gd name="connsiteX3" fmla="*/ 12455 w 19970"/>
              <a:gd name="connsiteY3" fmla="*/ 3820 h 16510"/>
              <a:gd name="connsiteX4" fmla="*/ 10156 w 19970"/>
              <a:gd name="connsiteY4" fmla="*/ 319 h 16510"/>
              <a:gd name="connsiteX5" fmla="*/ 8735 w 19970"/>
              <a:gd name="connsiteY5" fmla="*/ 0 h 16510"/>
              <a:gd name="connsiteX6" fmla="*/ 9367 w 19970"/>
              <a:gd name="connsiteY6" fmla="*/ 789 h 16510"/>
              <a:gd name="connsiteX7" fmla="*/ 9518 w 19970"/>
              <a:gd name="connsiteY7" fmla="*/ 789 h 16510"/>
              <a:gd name="connsiteX8" fmla="*/ 10301 w 19970"/>
              <a:gd name="connsiteY8" fmla="*/ 1123 h 16510"/>
              <a:gd name="connsiteX9" fmla="*/ 11386 w 19970"/>
              <a:gd name="connsiteY9" fmla="*/ 2064 h 16510"/>
              <a:gd name="connsiteX10" fmla="*/ 12018 w 19970"/>
              <a:gd name="connsiteY10" fmla="*/ 3126 h 16510"/>
              <a:gd name="connsiteX11" fmla="*/ 12771 w 19970"/>
              <a:gd name="connsiteY11" fmla="*/ 3611 h 16510"/>
              <a:gd name="connsiteX12" fmla="*/ 13072 w 19970"/>
              <a:gd name="connsiteY12" fmla="*/ 3611 h 16510"/>
              <a:gd name="connsiteX13" fmla="*/ 13434 w 19970"/>
              <a:gd name="connsiteY13" fmla="*/ 3945 h 16510"/>
              <a:gd name="connsiteX14" fmla="*/ 12771 w 19970"/>
              <a:gd name="connsiteY14" fmla="*/ 4097 h 16510"/>
              <a:gd name="connsiteX15" fmla="*/ 12319 w 19970"/>
              <a:gd name="connsiteY15" fmla="*/ 4400 h 16510"/>
              <a:gd name="connsiteX16" fmla="*/ 12018 w 19970"/>
              <a:gd name="connsiteY16" fmla="*/ 4856 h 16510"/>
              <a:gd name="connsiteX17" fmla="*/ 11536 w 19970"/>
              <a:gd name="connsiteY17" fmla="*/ 5341 h 16510"/>
              <a:gd name="connsiteX18" fmla="*/ 11837 w 19970"/>
              <a:gd name="connsiteY18" fmla="*/ 6161 h 16510"/>
              <a:gd name="connsiteX19" fmla="*/ 12771 w 19970"/>
              <a:gd name="connsiteY19" fmla="*/ 6161 h 16510"/>
              <a:gd name="connsiteX20" fmla="*/ 13072 w 19970"/>
              <a:gd name="connsiteY20" fmla="*/ 6464 h 16510"/>
              <a:gd name="connsiteX21" fmla="*/ 12771 w 19970"/>
              <a:gd name="connsiteY21" fmla="*/ 6919 h 16510"/>
              <a:gd name="connsiteX22" fmla="*/ 13886 w 19970"/>
              <a:gd name="connsiteY22" fmla="*/ 8194 h 16510"/>
              <a:gd name="connsiteX23" fmla="*/ 14669 w 19970"/>
              <a:gd name="connsiteY23" fmla="*/ 8649 h 16510"/>
              <a:gd name="connsiteX24" fmla="*/ 18735 w 19970"/>
              <a:gd name="connsiteY24" fmla="*/ 10197 h 16510"/>
              <a:gd name="connsiteX25" fmla="*/ 19970 w 19970"/>
              <a:gd name="connsiteY25" fmla="*/ 10197 h 16510"/>
              <a:gd name="connsiteX26" fmla="*/ 16084 w 19970"/>
              <a:gd name="connsiteY26" fmla="*/ 14294 h 16510"/>
              <a:gd name="connsiteX27" fmla="*/ 15602 w 19970"/>
              <a:gd name="connsiteY27" fmla="*/ 14294 h 16510"/>
              <a:gd name="connsiteX28" fmla="*/ 13886 w 19970"/>
              <a:gd name="connsiteY28" fmla="*/ 14780 h 16510"/>
              <a:gd name="connsiteX29" fmla="*/ 13434 w 19970"/>
              <a:gd name="connsiteY29" fmla="*/ 15569 h 16510"/>
              <a:gd name="connsiteX30" fmla="*/ 12651 w 19970"/>
              <a:gd name="connsiteY30" fmla="*/ 15569 h 16510"/>
              <a:gd name="connsiteX31" fmla="*/ 12018 w 19970"/>
              <a:gd name="connsiteY31" fmla="*/ 15872 h 16510"/>
              <a:gd name="connsiteX32" fmla="*/ 11084 w 19970"/>
              <a:gd name="connsiteY32" fmla="*/ 15872 h 16510"/>
              <a:gd name="connsiteX33" fmla="*/ 10602 w 19970"/>
              <a:gd name="connsiteY33" fmla="*/ 15569 h 16510"/>
              <a:gd name="connsiteX34" fmla="*/ 9819 w 19970"/>
              <a:gd name="connsiteY34" fmla="*/ 15569 h 16510"/>
              <a:gd name="connsiteX35" fmla="*/ 9367 w 19970"/>
              <a:gd name="connsiteY35" fmla="*/ 15569 h 16510"/>
              <a:gd name="connsiteX36" fmla="*/ 8735 w 19970"/>
              <a:gd name="connsiteY36" fmla="*/ 16510 h 16510"/>
              <a:gd name="connsiteX37" fmla="*/ 7349 w 19970"/>
              <a:gd name="connsiteY37" fmla="*/ 16328 h 16510"/>
              <a:gd name="connsiteX38" fmla="*/ 6084 w 19970"/>
              <a:gd name="connsiteY38" fmla="*/ 15569 h 16510"/>
              <a:gd name="connsiteX39" fmla="*/ 4518 w 19970"/>
              <a:gd name="connsiteY39" fmla="*/ 15083 h 16510"/>
              <a:gd name="connsiteX40" fmla="*/ 3765 w 19970"/>
              <a:gd name="connsiteY40" fmla="*/ 14780 h 16510"/>
              <a:gd name="connsiteX41" fmla="*/ 3765 w 19970"/>
              <a:gd name="connsiteY41" fmla="*/ 13839 h 16510"/>
              <a:gd name="connsiteX42" fmla="*/ 3283 w 19970"/>
              <a:gd name="connsiteY42" fmla="*/ 13839 h 16510"/>
              <a:gd name="connsiteX43" fmla="*/ 2952 w 19970"/>
              <a:gd name="connsiteY43" fmla="*/ 13202 h 16510"/>
              <a:gd name="connsiteX44" fmla="*/ 2831 w 19970"/>
              <a:gd name="connsiteY44" fmla="*/ 12595 h 16510"/>
              <a:gd name="connsiteX45" fmla="*/ 1717 w 19970"/>
              <a:gd name="connsiteY45" fmla="*/ 11806 h 16510"/>
              <a:gd name="connsiteX46" fmla="*/ 934 w 19970"/>
              <a:gd name="connsiteY46" fmla="*/ 10986 h 16510"/>
              <a:gd name="connsiteX47" fmla="*/ 0 w 19970"/>
              <a:gd name="connsiteY47" fmla="*/ 10531 h 16510"/>
              <a:gd name="connsiteX48" fmla="*/ 0 w 19970"/>
              <a:gd name="connsiteY48" fmla="*/ 9742 h 16510"/>
              <a:gd name="connsiteX49" fmla="*/ 934 w 19970"/>
              <a:gd name="connsiteY49" fmla="*/ 9742 h 16510"/>
              <a:gd name="connsiteX50" fmla="*/ 1566 w 19970"/>
              <a:gd name="connsiteY50" fmla="*/ 9438 h 16510"/>
              <a:gd name="connsiteX51" fmla="*/ 1566 w 19970"/>
              <a:gd name="connsiteY51" fmla="*/ 8012 h 16510"/>
              <a:gd name="connsiteX52" fmla="*/ 1717 w 19970"/>
              <a:gd name="connsiteY52" fmla="*/ 7405 h 16510"/>
              <a:gd name="connsiteX53" fmla="*/ 1717 w 19970"/>
              <a:gd name="connsiteY53" fmla="*/ 6919 h 16510"/>
              <a:gd name="connsiteX54" fmla="*/ 2048 w 19970"/>
              <a:gd name="connsiteY54" fmla="*/ 6464 h 16510"/>
              <a:gd name="connsiteX55" fmla="*/ 2530 w 19970"/>
              <a:gd name="connsiteY55" fmla="*/ 6464 h 16510"/>
              <a:gd name="connsiteX56" fmla="*/ 2831 w 19970"/>
              <a:gd name="connsiteY56" fmla="*/ 6161 h 16510"/>
              <a:gd name="connsiteX57" fmla="*/ 2952 w 19970"/>
              <a:gd name="connsiteY57" fmla="*/ 4856 h 16510"/>
              <a:gd name="connsiteX58" fmla="*/ 3584 w 19970"/>
              <a:gd name="connsiteY58" fmla="*/ 3945 h 16510"/>
              <a:gd name="connsiteX59" fmla="*/ 4066 w 19970"/>
              <a:gd name="connsiteY59" fmla="*/ 3611 h 16510"/>
              <a:gd name="connsiteX60" fmla="*/ 4217 w 19970"/>
              <a:gd name="connsiteY60" fmla="*/ 2822 h 16510"/>
              <a:gd name="connsiteX61" fmla="*/ 4301 w 19970"/>
              <a:gd name="connsiteY61" fmla="*/ 2132 h 16510"/>
              <a:gd name="connsiteX62" fmla="*/ 6225 w 19970"/>
              <a:gd name="connsiteY62" fmla="*/ 2076 h 16510"/>
              <a:gd name="connsiteX63" fmla="*/ 6666 w 19970"/>
              <a:gd name="connsiteY63" fmla="*/ 1605 h 16510"/>
              <a:gd name="connsiteX64" fmla="*/ 6771 w 19970"/>
              <a:gd name="connsiteY64" fmla="*/ 1467 h 16510"/>
              <a:gd name="connsiteX65" fmla="*/ 7596 w 19970"/>
              <a:gd name="connsiteY65" fmla="*/ 1877 h 16510"/>
              <a:gd name="connsiteX66" fmla="*/ 8086 w 19970"/>
              <a:gd name="connsiteY66" fmla="*/ 2074 h 16510"/>
              <a:gd name="connsiteX67" fmla="*/ 8636 w 19970"/>
              <a:gd name="connsiteY67" fmla="*/ 1801 h 16510"/>
              <a:gd name="connsiteX68" fmla="*/ 8876 w 19970"/>
              <a:gd name="connsiteY68" fmla="*/ 2180 h 16510"/>
              <a:gd name="connsiteX69" fmla="*/ 9468 w 19970"/>
              <a:gd name="connsiteY69" fmla="*/ 1997 h 16510"/>
              <a:gd name="connsiteX0" fmla="*/ 9468 w 19970"/>
              <a:gd name="connsiteY0" fmla="*/ 1678 h 16191"/>
              <a:gd name="connsiteX1" fmla="*/ 10067 w 19970"/>
              <a:gd name="connsiteY1" fmla="*/ 2028 h 16191"/>
              <a:gd name="connsiteX2" fmla="*/ 11906 w 19970"/>
              <a:gd name="connsiteY2" fmla="*/ 4320 h 16191"/>
              <a:gd name="connsiteX3" fmla="*/ 12455 w 19970"/>
              <a:gd name="connsiteY3" fmla="*/ 3501 h 16191"/>
              <a:gd name="connsiteX4" fmla="*/ 10156 w 19970"/>
              <a:gd name="connsiteY4" fmla="*/ 0 h 16191"/>
              <a:gd name="connsiteX5" fmla="*/ 9367 w 19970"/>
              <a:gd name="connsiteY5" fmla="*/ 470 h 16191"/>
              <a:gd name="connsiteX6" fmla="*/ 9518 w 19970"/>
              <a:gd name="connsiteY6" fmla="*/ 470 h 16191"/>
              <a:gd name="connsiteX7" fmla="*/ 10301 w 19970"/>
              <a:gd name="connsiteY7" fmla="*/ 804 h 16191"/>
              <a:gd name="connsiteX8" fmla="*/ 11386 w 19970"/>
              <a:gd name="connsiteY8" fmla="*/ 1745 h 16191"/>
              <a:gd name="connsiteX9" fmla="*/ 12018 w 19970"/>
              <a:gd name="connsiteY9" fmla="*/ 2807 h 16191"/>
              <a:gd name="connsiteX10" fmla="*/ 12771 w 19970"/>
              <a:gd name="connsiteY10" fmla="*/ 3292 h 16191"/>
              <a:gd name="connsiteX11" fmla="*/ 13072 w 19970"/>
              <a:gd name="connsiteY11" fmla="*/ 3292 h 16191"/>
              <a:gd name="connsiteX12" fmla="*/ 13434 w 19970"/>
              <a:gd name="connsiteY12" fmla="*/ 3626 h 16191"/>
              <a:gd name="connsiteX13" fmla="*/ 12771 w 19970"/>
              <a:gd name="connsiteY13" fmla="*/ 3778 h 16191"/>
              <a:gd name="connsiteX14" fmla="*/ 12319 w 19970"/>
              <a:gd name="connsiteY14" fmla="*/ 4081 h 16191"/>
              <a:gd name="connsiteX15" fmla="*/ 12018 w 19970"/>
              <a:gd name="connsiteY15" fmla="*/ 4537 h 16191"/>
              <a:gd name="connsiteX16" fmla="*/ 11536 w 19970"/>
              <a:gd name="connsiteY16" fmla="*/ 5022 h 16191"/>
              <a:gd name="connsiteX17" fmla="*/ 11837 w 19970"/>
              <a:gd name="connsiteY17" fmla="*/ 5842 h 16191"/>
              <a:gd name="connsiteX18" fmla="*/ 12771 w 19970"/>
              <a:gd name="connsiteY18" fmla="*/ 5842 h 16191"/>
              <a:gd name="connsiteX19" fmla="*/ 13072 w 19970"/>
              <a:gd name="connsiteY19" fmla="*/ 6145 h 16191"/>
              <a:gd name="connsiteX20" fmla="*/ 12771 w 19970"/>
              <a:gd name="connsiteY20" fmla="*/ 6600 h 16191"/>
              <a:gd name="connsiteX21" fmla="*/ 13886 w 19970"/>
              <a:gd name="connsiteY21" fmla="*/ 7875 h 16191"/>
              <a:gd name="connsiteX22" fmla="*/ 14669 w 19970"/>
              <a:gd name="connsiteY22" fmla="*/ 8330 h 16191"/>
              <a:gd name="connsiteX23" fmla="*/ 18735 w 19970"/>
              <a:gd name="connsiteY23" fmla="*/ 9878 h 16191"/>
              <a:gd name="connsiteX24" fmla="*/ 19970 w 19970"/>
              <a:gd name="connsiteY24" fmla="*/ 9878 h 16191"/>
              <a:gd name="connsiteX25" fmla="*/ 16084 w 19970"/>
              <a:gd name="connsiteY25" fmla="*/ 13975 h 16191"/>
              <a:gd name="connsiteX26" fmla="*/ 15602 w 19970"/>
              <a:gd name="connsiteY26" fmla="*/ 13975 h 16191"/>
              <a:gd name="connsiteX27" fmla="*/ 13886 w 19970"/>
              <a:gd name="connsiteY27" fmla="*/ 14461 h 16191"/>
              <a:gd name="connsiteX28" fmla="*/ 13434 w 19970"/>
              <a:gd name="connsiteY28" fmla="*/ 15250 h 16191"/>
              <a:gd name="connsiteX29" fmla="*/ 12651 w 19970"/>
              <a:gd name="connsiteY29" fmla="*/ 15250 h 16191"/>
              <a:gd name="connsiteX30" fmla="*/ 12018 w 19970"/>
              <a:gd name="connsiteY30" fmla="*/ 15553 h 16191"/>
              <a:gd name="connsiteX31" fmla="*/ 11084 w 19970"/>
              <a:gd name="connsiteY31" fmla="*/ 15553 h 16191"/>
              <a:gd name="connsiteX32" fmla="*/ 10602 w 19970"/>
              <a:gd name="connsiteY32" fmla="*/ 15250 h 16191"/>
              <a:gd name="connsiteX33" fmla="*/ 9819 w 19970"/>
              <a:gd name="connsiteY33" fmla="*/ 15250 h 16191"/>
              <a:gd name="connsiteX34" fmla="*/ 9367 w 19970"/>
              <a:gd name="connsiteY34" fmla="*/ 15250 h 16191"/>
              <a:gd name="connsiteX35" fmla="*/ 8735 w 19970"/>
              <a:gd name="connsiteY35" fmla="*/ 16191 h 16191"/>
              <a:gd name="connsiteX36" fmla="*/ 7349 w 19970"/>
              <a:gd name="connsiteY36" fmla="*/ 16009 h 16191"/>
              <a:gd name="connsiteX37" fmla="*/ 6084 w 19970"/>
              <a:gd name="connsiteY37" fmla="*/ 15250 h 16191"/>
              <a:gd name="connsiteX38" fmla="*/ 4518 w 19970"/>
              <a:gd name="connsiteY38" fmla="*/ 14764 h 16191"/>
              <a:gd name="connsiteX39" fmla="*/ 3765 w 19970"/>
              <a:gd name="connsiteY39" fmla="*/ 14461 h 16191"/>
              <a:gd name="connsiteX40" fmla="*/ 3765 w 19970"/>
              <a:gd name="connsiteY40" fmla="*/ 13520 h 16191"/>
              <a:gd name="connsiteX41" fmla="*/ 3283 w 19970"/>
              <a:gd name="connsiteY41" fmla="*/ 13520 h 16191"/>
              <a:gd name="connsiteX42" fmla="*/ 2952 w 19970"/>
              <a:gd name="connsiteY42" fmla="*/ 12883 h 16191"/>
              <a:gd name="connsiteX43" fmla="*/ 2831 w 19970"/>
              <a:gd name="connsiteY43" fmla="*/ 12276 h 16191"/>
              <a:gd name="connsiteX44" fmla="*/ 1717 w 19970"/>
              <a:gd name="connsiteY44" fmla="*/ 11487 h 16191"/>
              <a:gd name="connsiteX45" fmla="*/ 934 w 19970"/>
              <a:gd name="connsiteY45" fmla="*/ 10667 h 16191"/>
              <a:gd name="connsiteX46" fmla="*/ 0 w 19970"/>
              <a:gd name="connsiteY46" fmla="*/ 10212 h 16191"/>
              <a:gd name="connsiteX47" fmla="*/ 0 w 19970"/>
              <a:gd name="connsiteY47" fmla="*/ 9423 h 16191"/>
              <a:gd name="connsiteX48" fmla="*/ 934 w 19970"/>
              <a:gd name="connsiteY48" fmla="*/ 9423 h 16191"/>
              <a:gd name="connsiteX49" fmla="*/ 1566 w 19970"/>
              <a:gd name="connsiteY49" fmla="*/ 9119 h 16191"/>
              <a:gd name="connsiteX50" fmla="*/ 1566 w 19970"/>
              <a:gd name="connsiteY50" fmla="*/ 7693 h 16191"/>
              <a:gd name="connsiteX51" fmla="*/ 1717 w 19970"/>
              <a:gd name="connsiteY51" fmla="*/ 7086 h 16191"/>
              <a:gd name="connsiteX52" fmla="*/ 1717 w 19970"/>
              <a:gd name="connsiteY52" fmla="*/ 6600 h 16191"/>
              <a:gd name="connsiteX53" fmla="*/ 2048 w 19970"/>
              <a:gd name="connsiteY53" fmla="*/ 6145 h 16191"/>
              <a:gd name="connsiteX54" fmla="*/ 2530 w 19970"/>
              <a:gd name="connsiteY54" fmla="*/ 6145 h 16191"/>
              <a:gd name="connsiteX55" fmla="*/ 2831 w 19970"/>
              <a:gd name="connsiteY55" fmla="*/ 5842 h 16191"/>
              <a:gd name="connsiteX56" fmla="*/ 2952 w 19970"/>
              <a:gd name="connsiteY56" fmla="*/ 4537 h 16191"/>
              <a:gd name="connsiteX57" fmla="*/ 3584 w 19970"/>
              <a:gd name="connsiteY57" fmla="*/ 3626 h 16191"/>
              <a:gd name="connsiteX58" fmla="*/ 4066 w 19970"/>
              <a:gd name="connsiteY58" fmla="*/ 3292 h 16191"/>
              <a:gd name="connsiteX59" fmla="*/ 4217 w 19970"/>
              <a:gd name="connsiteY59" fmla="*/ 2503 h 16191"/>
              <a:gd name="connsiteX60" fmla="*/ 4301 w 19970"/>
              <a:gd name="connsiteY60" fmla="*/ 1813 h 16191"/>
              <a:gd name="connsiteX61" fmla="*/ 6225 w 19970"/>
              <a:gd name="connsiteY61" fmla="*/ 1757 h 16191"/>
              <a:gd name="connsiteX62" fmla="*/ 6666 w 19970"/>
              <a:gd name="connsiteY62" fmla="*/ 1286 h 16191"/>
              <a:gd name="connsiteX63" fmla="*/ 6771 w 19970"/>
              <a:gd name="connsiteY63" fmla="*/ 1148 h 16191"/>
              <a:gd name="connsiteX64" fmla="*/ 7596 w 19970"/>
              <a:gd name="connsiteY64" fmla="*/ 1558 h 16191"/>
              <a:gd name="connsiteX65" fmla="*/ 8086 w 19970"/>
              <a:gd name="connsiteY65" fmla="*/ 1755 h 16191"/>
              <a:gd name="connsiteX66" fmla="*/ 8636 w 19970"/>
              <a:gd name="connsiteY66" fmla="*/ 1482 h 16191"/>
              <a:gd name="connsiteX67" fmla="*/ 8876 w 19970"/>
              <a:gd name="connsiteY67" fmla="*/ 1861 h 16191"/>
              <a:gd name="connsiteX68" fmla="*/ 9468 w 19970"/>
              <a:gd name="connsiteY68" fmla="*/ 1678 h 16191"/>
              <a:gd name="connsiteX0" fmla="*/ 9468 w 19970"/>
              <a:gd name="connsiteY0" fmla="*/ 1208 h 15721"/>
              <a:gd name="connsiteX1" fmla="*/ 10067 w 19970"/>
              <a:gd name="connsiteY1" fmla="*/ 1558 h 15721"/>
              <a:gd name="connsiteX2" fmla="*/ 11906 w 19970"/>
              <a:gd name="connsiteY2" fmla="*/ 3850 h 15721"/>
              <a:gd name="connsiteX3" fmla="*/ 12455 w 19970"/>
              <a:gd name="connsiteY3" fmla="*/ 3031 h 15721"/>
              <a:gd name="connsiteX4" fmla="*/ 9367 w 19970"/>
              <a:gd name="connsiteY4" fmla="*/ 0 h 15721"/>
              <a:gd name="connsiteX5" fmla="*/ 9518 w 19970"/>
              <a:gd name="connsiteY5" fmla="*/ 0 h 15721"/>
              <a:gd name="connsiteX6" fmla="*/ 10301 w 19970"/>
              <a:gd name="connsiteY6" fmla="*/ 334 h 15721"/>
              <a:gd name="connsiteX7" fmla="*/ 11386 w 19970"/>
              <a:gd name="connsiteY7" fmla="*/ 1275 h 15721"/>
              <a:gd name="connsiteX8" fmla="*/ 12018 w 19970"/>
              <a:gd name="connsiteY8" fmla="*/ 2337 h 15721"/>
              <a:gd name="connsiteX9" fmla="*/ 12771 w 19970"/>
              <a:gd name="connsiteY9" fmla="*/ 2822 h 15721"/>
              <a:gd name="connsiteX10" fmla="*/ 13072 w 19970"/>
              <a:gd name="connsiteY10" fmla="*/ 2822 h 15721"/>
              <a:gd name="connsiteX11" fmla="*/ 13434 w 19970"/>
              <a:gd name="connsiteY11" fmla="*/ 3156 h 15721"/>
              <a:gd name="connsiteX12" fmla="*/ 12771 w 19970"/>
              <a:gd name="connsiteY12" fmla="*/ 3308 h 15721"/>
              <a:gd name="connsiteX13" fmla="*/ 12319 w 19970"/>
              <a:gd name="connsiteY13" fmla="*/ 3611 h 15721"/>
              <a:gd name="connsiteX14" fmla="*/ 12018 w 19970"/>
              <a:gd name="connsiteY14" fmla="*/ 4067 h 15721"/>
              <a:gd name="connsiteX15" fmla="*/ 11536 w 19970"/>
              <a:gd name="connsiteY15" fmla="*/ 4552 h 15721"/>
              <a:gd name="connsiteX16" fmla="*/ 11837 w 19970"/>
              <a:gd name="connsiteY16" fmla="*/ 5372 h 15721"/>
              <a:gd name="connsiteX17" fmla="*/ 12771 w 19970"/>
              <a:gd name="connsiteY17" fmla="*/ 5372 h 15721"/>
              <a:gd name="connsiteX18" fmla="*/ 13072 w 19970"/>
              <a:gd name="connsiteY18" fmla="*/ 5675 h 15721"/>
              <a:gd name="connsiteX19" fmla="*/ 12771 w 19970"/>
              <a:gd name="connsiteY19" fmla="*/ 6130 h 15721"/>
              <a:gd name="connsiteX20" fmla="*/ 13886 w 19970"/>
              <a:gd name="connsiteY20" fmla="*/ 7405 h 15721"/>
              <a:gd name="connsiteX21" fmla="*/ 14669 w 19970"/>
              <a:gd name="connsiteY21" fmla="*/ 7860 h 15721"/>
              <a:gd name="connsiteX22" fmla="*/ 18735 w 19970"/>
              <a:gd name="connsiteY22" fmla="*/ 9408 h 15721"/>
              <a:gd name="connsiteX23" fmla="*/ 19970 w 19970"/>
              <a:gd name="connsiteY23" fmla="*/ 9408 h 15721"/>
              <a:gd name="connsiteX24" fmla="*/ 16084 w 19970"/>
              <a:gd name="connsiteY24" fmla="*/ 13505 h 15721"/>
              <a:gd name="connsiteX25" fmla="*/ 15602 w 19970"/>
              <a:gd name="connsiteY25" fmla="*/ 13505 h 15721"/>
              <a:gd name="connsiteX26" fmla="*/ 13886 w 19970"/>
              <a:gd name="connsiteY26" fmla="*/ 13991 h 15721"/>
              <a:gd name="connsiteX27" fmla="*/ 13434 w 19970"/>
              <a:gd name="connsiteY27" fmla="*/ 14780 h 15721"/>
              <a:gd name="connsiteX28" fmla="*/ 12651 w 19970"/>
              <a:gd name="connsiteY28" fmla="*/ 14780 h 15721"/>
              <a:gd name="connsiteX29" fmla="*/ 12018 w 19970"/>
              <a:gd name="connsiteY29" fmla="*/ 15083 h 15721"/>
              <a:gd name="connsiteX30" fmla="*/ 11084 w 19970"/>
              <a:gd name="connsiteY30" fmla="*/ 15083 h 15721"/>
              <a:gd name="connsiteX31" fmla="*/ 10602 w 19970"/>
              <a:gd name="connsiteY31" fmla="*/ 14780 h 15721"/>
              <a:gd name="connsiteX32" fmla="*/ 9819 w 19970"/>
              <a:gd name="connsiteY32" fmla="*/ 14780 h 15721"/>
              <a:gd name="connsiteX33" fmla="*/ 9367 w 19970"/>
              <a:gd name="connsiteY33" fmla="*/ 14780 h 15721"/>
              <a:gd name="connsiteX34" fmla="*/ 8735 w 19970"/>
              <a:gd name="connsiteY34" fmla="*/ 15721 h 15721"/>
              <a:gd name="connsiteX35" fmla="*/ 7349 w 19970"/>
              <a:gd name="connsiteY35" fmla="*/ 15539 h 15721"/>
              <a:gd name="connsiteX36" fmla="*/ 6084 w 19970"/>
              <a:gd name="connsiteY36" fmla="*/ 14780 h 15721"/>
              <a:gd name="connsiteX37" fmla="*/ 4518 w 19970"/>
              <a:gd name="connsiteY37" fmla="*/ 14294 h 15721"/>
              <a:gd name="connsiteX38" fmla="*/ 3765 w 19970"/>
              <a:gd name="connsiteY38" fmla="*/ 13991 h 15721"/>
              <a:gd name="connsiteX39" fmla="*/ 3765 w 19970"/>
              <a:gd name="connsiteY39" fmla="*/ 13050 h 15721"/>
              <a:gd name="connsiteX40" fmla="*/ 3283 w 19970"/>
              <a:gd name="connsiteY40" fmla="*/ 13050 h 15721"/>
              <a:gd name="connsiteX41" fmla="*/ 2952 w 19970"/>
              <a:gd name="connsiteY41" fmla="*/ 12413 h 15721"/>
              <a:gd name="connsiteX42" fmla="*/ 2831 w 19970"/>
              <a:gd name="connsiteY42" fmla="*/ 11806 h 15721"/>
              <a:gd name="connsiteX43" fmla="*/ 1717 w 19970"/>
              <a:gd name="connsiteY43" fmla="*/ 11017 h 15721"/>
              <a:gd name="connsiteX44" fmla="*/ 934 w 19970"/>
              <a:gd name="connsiteY44" fmla="*/ 10197 h 15721"/>
              <a:gd name="connsiteX45" fmla="*/ 0 w 19970"/>
              <a:gd name="connsiteY45" fmla="*/ 9742 h 15721"/>
              <a:gd name="connsiteX46" fmla="*/ 0 w 19970"/>
              <a:gd name="connsiteY46" fmla="*/ 8953 h 15721"/>
              <a:gd name="connsiteX47" fmla="*/ 934 w 19970"/>
              <a:gd name="connsiteY47" fmla="*/ 8953 h 15721"/>
              <a:gd name="connsiteX48" fmla="*/ 1566 w 19970"/>
              <a:gd name="connsiteY48" fmla="*/ 8649 h 15721"/>
              <a:gd name="connsiteX49" fmla="*/ 1566 w 19970"/>
              <a:gd name="connsiteY49" fmla="*/ 7223 h 15721"/>
              <a:gd name="connsiteX50" fmla="*/ 1717 w 19970"/>
              <a:gd name="connsiteY50" fmla="*/ 6616 h 15721"/>
              <a:gd name="connsiteX51" fmla="*/ 1717 w 19970"/>
              <a:gd name="connsiteY51" fmla="*/ 6130 h 15721"/>
              <a:gd name="connsiteX52" fmla="*/ 2048 w 19970"/>
              <a:gd name="connsiteY52" fmla="*/ 5675 h 15721"/>
              <a:gd name="connsiteX53" fmla="*/ 2530 w 19970"/>
              <a:gd name="connsiteY53" fmla="*/ 5675 h 15721"/>
              <a:gd name="connsiteX54" fmla="*/ 2831 w 19970"/>
              <a:gd name="connsiteY54" fmla="*/ 5372 h 15721"/>
              <a:gd name="connsiteX55" fmla="*/ 2952 w 19970"/>
              <a:gd name="connsiteY55" fmla="*/ 4067 h 15721"/>
              <a:gd name="connsiteX56" fmla="*/ 3584 w 19970"/>
              <a:gd name="connsiteY56" fmla="*/ 3156 h 15721"/>
              <a:gd name="connsiteX57" fmla="*/ 4066 w 19970"/>
              <a:gd name="connsiteY57" fmla="*/ 2822 h 15721"/>
              <a:gd name="connsiteX58" fmla="*/ 4217 w 19970"/>
              <a:gd name="connsiteY58" fmla="*/ 2033 h 15721"/>
              <a:gd name="connsiteX59" fmla="*/ 4301 w 19970"/>
              <a:gd name="connsiteY59" fmla="*/ 1343 h 15721"/>
              <a:gd name="connsiteX60" fmla="*/ 6225 w 19970"/>
              <a:gd name="connsiteY60" fmla="*/ 1287 h 15721"/>
              <a:gd name="connsiteX61" fmla="*/ 6666 w 19970"/>
              <a:gd name="connsiteY61" fmla="*/ 816 h 15721"/>
              <a:gd name="connsiteX62" fmla="*/ 6771 w 19970"/>
              <a:gd name="connsiteY62" fmla="*/ 678 h 15721"/>
              <a:gd name="connsiteX63" fmla="*/ 7596 w 19970"/>
              <a:gd name="connsiteY63" fmla="*/ 1088 h 15721"/>
              <a:gd name="connsiteX64" fmla="*/ 8086 w 19970"/>
              <a:gd name="connsiteY64" fmla="*/ 1285 h 15721"/>
              <a:gd name="connsiteX65" fmla="*/ 8636 w 19970"/>
              <a:gd name="connsiteY65" fmla="*/ 1012 h 15721"/>
              <a:gd name="connsiteX66" fmla="*/ 8876 w 19970"/>
              <a:gd name="connsiteY66" fmla="*/ 1391 h 15721"/>
              <a:gd name="connsiteX67" fmla="*/ 9468 w 19970"/>
              <a:gd name="connsiteY67" fmla="*/ 1208 h 15721"/>
              <a:gd name="connsiteX0" fmla="*/ 9468 w 19970"/>
              <a:gd name="connsiteY0" fmla="*/ 1208 h 15721"/>
              <a:gd name="connsiteX1" fmla="*/ 10067 w 19970"/>
              <a:gd name="connsiteY1" fmla="*/ 1558 h 15721"/>
              <a:gd name="connsiteX2" fmla="*/ 11906 w 19970"/>
              <a:gd name="connsiteY2" fmla="*/ 3850 h 15721"/>
              <a:gd name="connsiteX3" fmla="*/ 12455 w 19970"/>
              <a:gd name="connsiteY3" fmla="*/ 3031 h 15721"/>
              <a:gd name="connsiteX4" fmla="*/ 9367 w 19970"/>
              <a:gd name="connsiteY4" fmla="*/ 0 h 15721"/>
              <a:gd name="connsiteX5" fmla="*/ 10301 w 19970"/>
              <a:gd name="connsiteY5" fmla="*/ 334 h 15721"/>
              <a:gd name="connsiteX6" fmla="*/ 11386 w 19970"/>
              <a:gd name="connsiteY6" fmla="*/ 1275 h 15721"/>
              <a:gd name="connsiteX7" fmla="*/ 12018 w 19970"/>
              <a:gd name="connsiteY7" fmla="*/ 2337 h 15721"/>
              <a:gd name="connsiteX8" fmla="*/ 12771 w 19970"/>
              <a:gd name="connsiteY8" fmla="*/ 2822 h 15721"/>
              <a:gd name="connsiteX9" fmla="*/ 13072 w 19970"/>
              <a:gd name="connsiteY9" fmla="*/ 2822 h 15721"/>
              <a:gd name="connsiteX10" fmla="*/ 13434 w 19970"/>
              <a:gd name="connsiteY10" fmla="*/ 3156 h 15721"/>
              <a:gd name="connsiteX11" fmla="*/ 12771 w 19970"/>
              <a:gd name="connsiteY11" fmla="*/ 3308 h 15721"/>
              <a:gd name="connsiteX12" fmla="*/ 12319 w 19970"/>
              <a:gd name="connsiteY12" fmla="*/ 3611 h 15721"/>
              <a:gd name="connsiteX13" fmla="*/ 12018 w 19970"/>
              <a:gd name="connsiteY13" fmla="*/ 4067 h 15721"/>
              <a:gd name="connsiteX14" fmla="*/ 11536 w 19970"/>
              <a:gd name="connsiteY14" fmla="*/ 4552 h 15721"/>
              <a:gd name="connsiteX15" fmla="*/ 11837 w 19970"/>
              <a:gd name="connsiteY15" fmla="*/ 5372 h 15721"/>
              <a:gd name="connsiteX16" fmla="*/ 12771 w 19970"/>
              <a:gd name="connsiteY16" fmla="*/ 5372 h 15721"/>
              <a:gd name="connsiteX17" fmla="*/ 13072 w 19970"/>
              <a:gd name="connsiteY17" fmla="*/ 5675 h 15721"/>
              <a:gd name="connsiteX18" fmla="*/ 12771 w 19970"/>
              <a:gd name="connsiteY18" fmla="*/ 6130 h 15721"/>
              <a:gd name="connsiteX19" fmla="*/ 13886 w 19970"/>
              <a:gd name="connsiteY19" fmla="*/ 7405 h 15721"/>
              <a:gd name="connsiteX20" fmla="*/ 14669 w 19970"/>
              <a:gd name="connsiteY20" fmla="*/ 7860 h 15721"/>
              <a:gd name="connsiteX21" fmla="*/ 18735 w 19970"/>
              <a:gd name="connsiteY21" fmla="*/ 9408 h 15721"/>
              <a:gd name="connsiteX22" fmla="*/ 19970 w 19970"/>
              <a:gd name="connsiteY22" fmla="*/ 9408 h 15721"/>
              <a:gd name="connsiteX23" fmla="*/ 16084 w 19970"/>
              <a:gd name="connsiteY23" fmla="*/ 13505 h 15721"/>
              <a:gd name="connsiteX24" fmla="*/ 15602 w 19970"/>
              <a:gd name="connsiteY24" fmla="*/ 13505 h 15721"/>
              <a:gd name="connsiteX25" fmla="*/ 13886 w 19970"/>
              <a:gd name="connsiteY25" fmla="*/ 13991 h 15721"/>
              <a:gd name="connsiteX26" fmla="*/ 13434 w 19970"/>
              <a:gd name="connsiteY26" fmla="*/ 14780 h 15721"/>
              <a:gd name="connsiteX27" fmla="*/ 12651 w 19970"/>
              <a:gd name="connsiteY27" fmla="*/ 14780 h 15721"/>
              <a:gd name="connsiteX28" fmla="*/ 12018 w 19970"/>
              <a:gd name="connsiteY28" fmla="*/ 15083 h 15721"/>
              <a:gd name="connsiteX29" fmla="*/ 11084 w 19970"/>
              <a:gd name="connsiteY29" fmla="*/ 15083 h 15721"/>
              <a:gd name="connsiteX30" fmla="*/ 10602 w 19970"/>
              <a:gd name="connsiteY30" fmla="*/ 14780 h 15721"/>
              <a:gd name="connsiteX31" fmla="*/ 9819 w 19970"/>
              <a:gd name="connsiteY31" fmla="*/ 14780 h 15721"/>
              <a:gd name="connsiteX32" fmla="*/ 9367 w 19970"/>
              <a:gd name="connsiteY32" fmla="*/ 14780 h 15721"/>
              <a:gd name="connsiteX33" fmla="*/ 8735 w 19970"/>
              <a:gd name="connsiteY33" fmla="*/ 15721 h 15721"/>
              <a:gd name="connsiteX34" fmla="*/ 7349 w 19970"/>
              <a:gd name="connsiteY34" fmla="*/ 15539 h 15721"/>
              <a:gd name="connsiteX35" fmla="*/ 6084 w 19970"/>
              <a:gd name="connsiteY35" fmla="*/ 14780 h 15721"/>
              <a:gd name="connsiteX36" fmla="*/ 4518 w 19970"/>
              <a:gd name="connsiteY36" fmla="*/ 14294 h 15721"/>
              <a:gd name="connsiteX37" fmla="*/ 3765 w 19970"/>
              <a:gd name="connsiteY37" fmla="*/ 13991 h 15721"/>
              <a:gd name="connsiteX38" fmla="*/ 3765 w 19970"/>
              <a:gd name="connsiteY38" fmla="*/ 13050 h 15721"/>
              <a:gd name="connsiteX39" fmla="*/ 3283 w 19970"/>
              <a:gd name="connsiteY39" fmla="*/ 13050 h 15721"/>
              <a:gd name="connsiteX40" fmla="*/ 2952 w 19970"/>
              <a:gd name="connsiteY40" fmla="*/ 12413 h 15721"/>
              <a:gd name="connsiteX41" fmla="*/ 2831 w 19970"/>
              <a:gd name="connsiteY41" fmla="*/ 11806 h 15721"/>
              <a:gd name="connsiteX42" fmla="*/ 1717 w 19970"/>
              <a:gd name="connsiteY42" fmla="*/ 11017 h 15721"/>
              <a:gd name="connsiteX43" fmla="*/ 934 w 19970"/>
              <a:gd name="connsiteY43" fmla="*/ 10197 h 15721"/>
              <a:gd name="connsiteX44" fmla="*/ 0 w 19970"/>
              <a:gd name="connsiteY44" fmla="*/ 9742 h 15721"/>
              <a:gd name="connsiteX45" fmla="*/ 0 w 19970"/>
              <a:gd name="connsiteY45" fmla="*/ 8953 h 15721"/>
              <a:gd name="connsiteX46" fmla="*/ 934 w 19970"/>
              <a:gd name="connsiteY46" fmla="*/ 8953 h 15721"/>
              <a:gd name="connsiteX47" fmla="*/ 1566 w 19970"/>
              <a:gd name="connsiteY47" fmla="*/ 8649 h 15721"/>
              <a:gd name="connsiteX48" fmla="*/ 1566 w 19970"/>
              <a:gd name="connsiteY48" fmla="*/ 7223 h 15721"/>
              <a:gd name="connsiteX49" fmla="*/ 1717 w 19970"/>
              <a:gd name="connsiteY49" fmla="*/ 6616 h 15721"/>
              <a:gd name="connsiteX50" fmla="*/ 1717 w 19970"/>
              <a:gd name="connsiteY50" fmla="*/ 6130 h 15721"/>
              <a:gd name="connsiteX51" fmla="*/ 2048 w 19970"/>
              <a:gd name="connsiteY51" fmla="*/ 5675 h 15721"/>
              <a:gd name="connsiteX52" fmla="*/ 2530 w 19970"/>
              <a:gd name="connsiteY52" fmla="*/ 5675 h 15721"/>
              <a:gd name="connsiteX53" fmla="*/ 2831 w 19970"/>
              <a:gd name="connsiteY53" fmla="*/ 5372 h 15721"/>
              <a:gd name="connsiteX54" fmla="*/ 2952 w 19970"/>
              <a:gd name="connsiteY54" fmla="*/ 4067 h 15721"/>
              <a:gd name="connsiteX55" fmla="*/ 3584 w 19970"/>
              <a:gd name="connsiteY55" fmla="*/ 3156 h 15721"/>
              <a:gd name="connsiteX56" fmla="*/ 4066 w 19970"/>
              <a:gd name="connsiteY56" fmla="*/ 2822 h 15721"/>
              <a:gd name="connsiteX57" fmla="*/ 4217 w 19970"/>
              <a:gd name="connsiteY57" fmla="*/ 2033 h 15721"/>
              <a:gd name="connsiteX58" fmla="*/ 4301 w 19970"/>
              <a:gd name="connsiteY58" fmla="*/ 1343 h 15721"/>
              <a:gd name="connsiteX59" fmla="*/ 6225 w 19970"/>
              <a:gd name="connsiteY59" fmla="*/ 1287 h 15721"/>
              <a:gd name="connsiteX60" fmla="*/ 6666 w 19970"/>
              <a:gd name="connsiteY60" fmla="*/ 816 h 15721"/>
              <a:gd name="connsiteX61" fmla="*/ 6771 w 19970"/>
              <a:gd name="connsiteY61" fmla="*/ 678 h 15721"/>
              <a:gd name="connsiteX62" fmla="*/ 7596 w 19970"/>
              <a:gd name="connsiteY62" fmla="*/ 1088 h 15721"/>
              <a:gd name="connsiteX63" fmla="*/ 8086 w 19970"/>
              <a:gd name="connsiteY63" fmla="*/ 1285 h 15721"/>
              <a:gd name="connsiteX64" fmla="*/ 8636 w 19970"/>
              <a:gd name="connsiteY64" fmla="*/ 1012 h 15721"/>
              <a:gd name="connsiteX65" fmla="*/ 8876 w 19970"/>
              <a:gd name="connsiteY65" fmla="*/ 1391 h 15721"/>
              <a:gd name="connsiteX66" fmla="*/ 9468 w 19970"/>
              <a:gd name="connsiteY66" fmla="*/ 1208 h 15721"/>
              <a:gd name="connsiteX0" fmla="*/ 9468 w 19970"/>
              <a:gd name="connsiteY0" fmla="*/ 874 h 15387"/>
              <a:gd name="connsiteX1" fmla="*/ 10067 w 19970"/>
              <a:gd name="connsiteY1" fmla="*/ 1224 h 15387"/>
              <a:gd name="connsiteX2" fmla="*/ 11906 w 19970"/>
              <a:gd name="connsiteY2" fmla="*/ 3516 h 15387"/>
              <a:gd name="connsiteX3" fmla="*/ 12455 w 19970"/>
              <a:gd name="connsiteY3" fmla="*/ 2697 h 15387"/>
              <a:gd name="connsiteX4" fmla="*/ 10301 w 19970"/>
              <a:gd name="connsiteY4" fmla="*/ 0 h 15387"/>
              <a:gd name="connsiteX5" fmla="*/ 11386 w 19970"/>
              <a:gd name="connsiteY5" fmla="*/ 941 h 15387"/>
              <a:gd name="connsiteX6" fmla="*/ 12018 w 19970"/>
              <a:gd name="connsiteY6" fmla="*/ 2003 h 15387"/>
              <a:gd name="connsiteX7" fmla="*/ 12771 w 19970"/>
              <a:gd name="connsiteY7" fmla="*/ 2488 h 15387"/>
              <a:gd name="connsiteX8" fmla="*/ 13072 w 19970"/>
              <a:gd name="connsiteY8" fmla="*/ 2488 h 15387"/>
              <a:gd name="connsiteX9" fmla="*/ 13434 w 19970"/>
              <a:gd name="connsiteY9" fmla="*/ 2822 h 15387"/>
              <a:gd name="connsiteX10" fmla="*/ 12771 w 19970"/>
              <a:gd name="connsiteY10" fmla="*/ 2974 h 15387"/>
              <a:gd name="connsiteX11" fmla="*/ 12319 w 19970"/>
              <a:gd name="connsiteY11" fmla="*/ 3277 h 15387"/>
              <a:gd name="connsiteX12" fmla="*/ 12018 w 19970"/>
              <a:gd name="connsiteY12" fmla="*/ 3733 h 15387"/>
              <a:gd name="connsiteX13" fmla="*/ 11536 w 19970"/>
              <a:gd name="connsiteY13" fmla="*/ 4218 h 15387"/>
              <a:gd name="connsiteX14" fmla="*/ 11837 w 19970"/>
              <a:gd name="connsiteY14" fmla="*/ 5038 h 15387"/>
              <a:gd name="connsiteX15" fmla="*/ 12771 w 19970"/>
              <a:gd name="connsiteY15" fmla="*/ 5038 h 15387"/>
              <a:gd name="connsiteX16" fmla="*/ 13072 w 19970"/>
              <a:gd name="connsiteY16" fmla="*/ 5341 h 15387"/>
              <a:gd name="connsiteX17" fmla="*/ 12771 w 19970"/>
              <a:gd name="connsiteY17" fmla="*/ 5796 h 15387"/>
              <a:gd name="connsiteX18" fmla="*/ 13886 w 19970"/>
              <a:gd name="connsiteY18" fmla="*/ 7071 h 15387"/>
              <a:gd name="connsiteX19" fmla="*/ 14669 w 19970"/>
              <a:gd name="connsiteY19" fmla="*/ 7526 h 15387"/>
              <a:gd name="connsiteX20" fmla="*/ 18735 w 19970"/>
              <a:gd name="connsiteY20" fmla="*/ 9074 h 15387"/>
              <a:gd name="connsiteX21" fmla="*/ 19970 w 19970"/>
              <a:gd name="connsiteY21" fmla="*/ 9074 h 15387"/>
              <a:gd name="connsiteX22" fmla="*/ 16084 w 19970"/>
              <a:gd name="connsiteY22" fmla="*/ 13171 h 15387"/>
              <a:gd name="connsiteX23" fmla="*/ 15602 w 19970"/>
              <a:gd name="connsiteY23" fmla="*/ 13171 h 15387"/>
              <a:gd name="connsiteX24" fmla="*/ 13886 w 19970"/>
              <a:gd name="connsiteY24" fmla="*/ 13657 h 15387"/>
              <a:gd name="connsiteX25" fmla="*/ 13434 w 19970"/>
              <a:gd name="connsiteY25" fmla="*/ 14446 h 15387"/>
              <a:gd name="connsiteX26" fmla="*/ 12651 w 19970"/>
              <a:gd name="connsiteY26" fmla="*/ 14446 h 15387"/>
              <a:gd name="connsiteX27" fmla="*/ 12018 w 19970"/>
              <a:gd name="connsiteY27" fmla="*/ 14749 h 15387"/>
              <a:gd name="connsiteX28" fmla="*/ 11084 w 19970"/>
              <a:gd name="connsiteY28" fmla="*/ 14749 h 15387"/>
              <a:gd name="connsiteX29" fmla="*/ 10602 w 19970"/>
              <a:gd name="connsiteY29" fmla="*/ 14446 h 15387"/>
              <a:gd name="connsiteX30" fmla="*/ 9819 w 19970"/>
              <a:gd name="connsiteY30" fmla="*/ 14446 h 15387"/>
              <a:gd name="connsiteX31" fmla="*/ 9367 w 19970"/>
              <a:gd name="connsiteY31" fmla="*/ 14446 h 15387"/>
              <a:gd name="connsiteX32" fmla="*/ 8735 w 19970"/>
              <a:gd name="connsiteY32" fmla="*/ 15387 h 15387"/>
              <a:gd name="connsiteX33" fmla="*/ 7349 w 19970"/>
              <a:gd name="connsiteY33" fmla="*/ 15205 h 15387"/>
              <a:gd name="connsiteX34" fmla="*/ 6084 w 19970"/>
              <a:gd name="connsiteY34" fmla="*/ 14446 h 15387"/>
              <a:gd name="connsiteX35" fmla="*/ 4518 w 19970"/>
              <a:gd name="connsiteY35" fmla="*/ 13960 h 15387"/>
              <a:gd name="connsiteX36" fmla="*/ 3765 w 19970"/>
              <a:gd name="connsiteY36" fmla="*/ 13657 h 15387"/>
              <a:gd name="connsiteX37" fmla="*/ 3765 w 19970"/>
              <a:gd name="connsiteY37" fmla="*/ 12716 h 15387"/>
              <a:gd name="connsiteX38" fmla="*/ 3283 w 19970"/>
              <a:gd name="connsiteY38" fmla="*/ 12716 h 15387"/>
              <a:gd name="connsiteX39" fmla="*/ 2952 w 19970"/>
              <a:gd name="connsiteY39" fmla="*/ 12079 h 15387"/>
              <a:gd name="connsiteX40" fmla="*/ 2831 w 19970"/>
              <a:gd name="connsiteY40" fmla="*/ 11472 h 15387"/>
              <a:gd name="connsiteX41" fmla="*/ 1717 w 19970"/>
              <a:gd name="connsiteY41" fmla="*/ 10683 h 15387"/>
              <a:gd name="connsiteX42" fmla="*/ 934 w 19970"/>
              <a:gd name="connsiteY42" fmla="*/ 9863 h 15387"/>
              <a:gd name="connsiteX43" fmla="*/ 0 w 19970"/>
              <a:gd name="connsiteY43" fmla="*/ 9408 h 15387"/>
              <a:gd name="connsiteX44" fmla="*/ 0 w 19970"/>
              <a:gd name="connsiteY44" fmla="*/ 8619 h 15387"/>
              <a:gd name="connsiteX45" fmla="*/ 934 w 19970"/>
              <a:gd name="connsiteY45" fmla="*/ 8619 h 15387"/>
              <a:gd name="connsiteX46" fmla="*/ 1566 w 19970"/>
              <a:gd name="connsiteY46" fmla="*/ 8315 h 15387"/>
              <a:gd name="connsiteX47" fmla="*/ 1566 w 19970"/>
              <a:gd name="connsiteY47" fmla="*/ 6889 h 15387"/>
              <a:gd name="connsiteX48" fmla="*/ 1717 w 19970"/>
              <a:gd name="connsiteY48" fmla="*/ 6282 h 15387"/>
              <a:gd name="connsiteX49" fmla="*/ 1717 w 19970"/>
              <a:gd name="connsiteY49" fmla="*/ 5796 h 15387"/>
              <a:gd name="connsiteX50" fmla="*/ 2048 w 19970"/>
              <a:gd name="connsiteY50" fmla="*/ 5341 h 15387"/>
              <a:gd name="connsiteX51" fmla="*/ 2530 w 19970"/>
              <a:gd name="connsiteY51" fmla="*/ 5341 h 15387"/>
              <a:gd name="connsiteX52" fmla="*/ 2831 w 19970"/>
              <a:gd name="connsiteY52" fmla="*/ 5038 h 15387"/>
              <a:gd name="connsiteX53" fmla="*/ 2952 w 19970"/>
              <a:gd name="connsiteY53" fmla="*/ 3733 h 15387"/>
              <a:gd name="connsiteX54" fmla="*/ 3584 w 19970"/>
              <a:gd name="connsiteY54" fmla="*/ 2822 h 15387"/>
              <a:gd name="connsiteX55" fmla="*/ 4066 w 19970"/>
              <a:gd name="connsiteY55" fmla="*/ 2488 h 15387"/>
              <a:gd name="connsiteX56" fmla="*/ 4217 w 19970"/>
              <a:gd name="connsiteY56" fmla="*/ 1699 h 15387"/>
              <a:gd name="connsiteX57" fmla="*/ 4301 w 19970"/>
              <a:gd name="connsiteY57" fmla="*/ 1009 h 15387"/>
              <a:gd name="connsiteX58" fmla="*/ 6225 w 19970"/>
              <a:gd name="connsiteY58" fmla="*/ 953 h 15387"/>
              <a:gd name="connsiteX59" fmla="*/ 6666 w 19970"/>
              <a:gd name="connsiteY59" fmla="*/ 482 h 15387"/>
              <a:gd name="connsiteX60" fmla="*/ 6771 w 19970"/>
              <a:gd name="connsiteY60" fmla="*/ 344 h 15387"/>
              <a:gd name="connsiteX61" fmla="*/ 7596 w 19970"/>
              <a:gd name="connsiteY61" fmla="*/ 754 h 15387"/>
              <a:gd name="connsiteX62" fmla="*/ 8086 w 19970"/>
              <a:gd name="connsiteY62" fmla="*/ 951 h 15387"/>
              <a:gd name="connsiteX63" fmla="*/ 8636 w 19970"/>
              <a:gd name="connsiteY63" fmla="*/ 678 h 15387"/>
              <a:gd name="connsiteX64" fmla="*/ 8876 w 19970"/>
              <a:gd name="connsiteY64" fmla="*/ 1057 h 15387"/>
              <a:gd name="connsiteX65" fmla="*/ 9468 w 19970"/>
              <a:gd name="connsiteY65" fmla="*/ 874 h 15387"/>
              <a:gd name="connsiteX0" fmla="*/ 9468 w 19970"/>
              <a:gd name="connsiteY0" fmla="*/ 829 h 15342"/>
              <a:gd name="connsiteX1" fmla="*/ 10067 w 19970"/>
              <a:gd name="connsiteY1" fmla="*/ 1179 h 15342"/>
              <a:gd name="connsiteX2" fmla="*/ 11906 w 19970"/>
              <a:gd name="connsiteY2" fmla="*/ 3471 h 15342"/>
              <a:gd name="connsiteX3" fmla="*/ 12455 w 19970"/>
              <a:gd name="connsiteY3" fmla="*/ 2652 h 15342"/>
              <a:gd name="connsiteX4" fmla="*/ 11386 w 19970"/>
              <a:gd name="connsiteY4" fmla="*/ 896 h 15342"/>
              <a:gd name="connsiteX5" fmla="*/ 12018 w 19970"/>
              <a:gd name="connsiteY5" fmla="*/ 1958 h 15342"/>
              <a:gd name="connsiteX6" fmla="*/ 12771 w 19970"/>
              <a:gd name="connsiteY6" fmla="*/ 2443 h 15342"/>
              <a:gd name="connsiteX7" fmla="*/ 13072 w 19970"/>
              <a:gd name="connsiteY7" fmla="*/ 2443 h 15342"/>
              <a:gd name="connsiteX8" fmla="*/ 13434 w 19970"/>
              <a:gd name="connsiteY8" fmla="*/ 2777 h 15342"/>
              <a:gd name="connsiteX9" fmla="*/ 12771 w 19970"/>
              <a:gd name="connsiteY9" fmla="*/ 2929 h 15342"/>
              <a:gd name="connsiteX10" fmla="*/ 12319 w 19970"/>
              <a:gd name="connsiteY10" fmla="*/ 3232 h 15342"/>
              <a:gd name="connsiteX11" fmla="*/ 12018 w 19970"/>
              <a:gd name="connsiteY11" fmla="*/ 3688 h 15342"/>
              <a:gd name="connsiteX12" fmla="*/ 11536 w 19970"/>
              <a:gd name="connsiteY12" fmla="*/ 4173 h 15342"/>
              <a:gd name="connsiteX13" fmla="*/ 11837 w 19970"/>
              <a:gd name="connsiteY13" fmla="*/ 4993 h 15342"/>
              <a:gd name="connsiteX14" fmla="*/ 12771 w 19970"/>
              <a:gd name="connsiteY14" fmla="*/ 4993 h 15342"/>
              <a:gd name="connsiteX15" fmla="*/ 13072 w 19970"/>
              <a:gd name="connsiteY15" fmla="*/ 5296 h 15342"/>
              <a:gd name="connsiteX16" fmla="*/ 12771 w 19970"/>
              <a:gd name="connsiteY16" fmla="*/ 5751 h 15342"/>
              <a:gd name="connsiteX17" fmla="*/ 13886 w 19970"/>
              <a:gd name="connsiteY17" fmla="*/ 7026 h 15342"/>
              <a:gd name="connsiteX18" fmla="*/ 14669 w 19970"/>
              <a:gd name="connsiteY18" fmla="*/ 7481 h 15342"/>
              <a:gd name="connsiteX19" fmla="*/ 18735 w 19970"/>
              <a:gd name="connsiteY19" fmla="*/ 9029 h 15342"/>
              <a:gd name="connsiteX20" fmla="*/ 19970 w 19970"/>
              <a:gd name="connsiteY20" fmla="*/ 9029 h 15342"/>
              <a:gd name="connsiteX21" fmla="*/ 16084 w 19970"/>
              <a:gd name="connsiteY21" fmla="*/ 13126 h 15342"/>
              <a:gd name="connsiteX22" fmla="*/ 15602 w 19970"/>
              <a:gd name="connsiteY22" fmla="*/ 13126 h 15342"/>
              <a:gd name="connsiteX23" fmla="*/ 13886 w 19970"/>
              <a:gd name="connsiteY23" fmla="*/ 13612 h 15342"/>
              <a:gd name="connsiteX24" fmla="*/ 13434 w 19970"/>
              <a:gd name="connsiteY24" fmla="*/ 14401 h 15342"/>
              <a:gd name="connsiteX25" fmla="*/ 12651 w 19970"/>
              <a:gd name="connsiteY25" fmla="*/ 14401 h 15342"/>
              <a:gd name="connsiteX26" fmla="*/ 12018 w 19970"/>
              <a:gd name="connsiteY26" fmla="*/ 14704 h 15342"/>
              <a:gd name="connsiteX27" fmla="*/ 11084 w 19970"/>
              <a:gd name="connsiteY27" fmla="*/ 14704 h 15342"/>
              <a:gd name="connsiteX28" fmla="*/ 10602 w 19970"/>
              <a:gd name="connsiteY28" fmla="*/ 14401 h 15342"/>
              <a:gd name="connsiteX29" fmla="*/ 9819 w 19970"/>
              <a:gd name="connsiteY29" fmla="*/ 14401 h 15342"/>
              <a:gd name="connsiteX30" fmla="*/ 9367 w 19970"/>
              <a:gd name="connsiteY30" fmla="*/ 14401 h 15342"/>
              <a:gd name="connsiteX31" fmla="*/ 8735 w 19970"/>
              <a:gd name="connsiteY31" fmla="*/ 15342 h 15342"/>
              <a:gd name="connsiteX32" fmla="*/ 7349 w 19970"/>
              <a:gd name="connsiteY32" fmla="*/ 15160 h 15342"/>
              <a:gd name="connsiteX33" fmla="*/ 6084 w 19970"/>
              <a:gd name="connsiteY33" fmla="*/ 14401 h 15342"/>
              <a:gd name="connsiteX34" fmla="*/ 4518 w 19970"/>
              <a:gd name="connsiteY34" fmla="*/ 13915 h 15342"/>
              <a:gd name="connsiteX35" fmla="*/ 3765 w 19970"/>
              <a:gd name="connsiteY35" fmla="*/ 13612 h 15342"/>
              <a:gd name="connsiteX36" fmla="*/ 3765 w 19970"/>
              <a:gd name="connsiteY36" fmla="*/ 12671 h 15342"/>
              <a:gd name="connsiteX37" fmla="*/ 3283 w 19970"/>
              <a:gd name="connsiteY37" fmla="*/ 12671 h 15342"/>
              <a:gd name="connsiteX38" fmla="*/ 2952 w 19970"/>
              <a:gd name="connsiteY38" fmla="*/ 12034 h 15342"/>
              <a:gd name="connsiteX39" fmla="*/ 2831 w 19970"/>
              <a:gd name="connsiteY39" fmla="*/ 11427 h 15342"/>
              <a:gd name="connsiteX40" fmla="*/ 1717 w 19970"/>
              <a:gd name="connsiteY40" fmla="*/ 10638 h 15342"/>
              <a:gd name="connsiteX41" fmla="*/ 934 w 19970"/>
              <a:gd name="connsiteY41" fmla="*/ 9818 h 15342"/>
              <a:gd name="connsiteX42" fmla="*/ 0 w 19970"/>
              <a:gd name="connsiteY42" fmla="*/ 9363 h 15342"/>
              <a:gd name="connsiteX43" fmla="*/ 0 w 19970"/>
              <a:gd name="connsiteY43" fmla="*/ 8574 h 15342"/>
              <a:gd name="connsiteX44" fmla="*/ 934 w 19970"/>
              <a:gd name="connsiteY44" fmla="*/ 8574 h 15342"/>
              <a:gd name="connsiteX45" fmla="*/ 1566 w 19970"/>
              <a:gd name="connsiteY45" fmla="*/ 8270 h 15342"/>
              <a:gd name="connsiteX46" fmla="*/ 1566 w 19970"/>
              <a:gd name="connsiteY46" fmla="*/ 6844 h 15342"/>
              <a:gd name="connsiteX47" fmla="*/ 1717 w 19970"/>
              <a:gd name="connsiteY47" fmla="*/ 6237 h 15342"/>
              <a:gd name="connsiteX48" fmla="*/ 1717 w 19970"/>
              <a:gd name="connsiteY48" fmla="*/ 5751 h 15342"/>
              <a:gd name="connsiteX49" fmla="*/ 2048 w 19970"/>
              <a:gd name="connsiteY49" fmla="*/ 5296 h 15342"/>
              <a:gd name="connsiteX50" fmla="*/ 2530 w 19970"/>
              <a:gd name="connsiteY50" fmla="*/ 5296 h 15342"/>
              <a:gd name="connsiteX51" fmla="*/ 2831 w 19970"/>
              <a:gd name="connsiteY51" fmla="*/ 4993 h 15342"/>
              <a:gd name="connsiteX52" fmla="*/ 2952 w 19970"/>
              <a:gd name="connsiteY52" fmla="*/ 3688 h 15342"/>
              <a:gd name="connsiteX53" fmla="*/ 3584 w 19970"/>
              <a:gd name="connsiteY53" fmla="*/ 2777 h 15342"/>
              <a:gd name="connsiteX54" fmla="*/ 4066 w 19970"/>
              <a:gd name="connsiteY54" fmla="*/ 2443 h 15342"/>
              <a:gd name="connsiteX55" fmla="*/ 4217 w 19970"/>
              <a:gd name="connsiteY55" fmla="*/ 1654 h 15342"/>
              <a:gd name="connsiteX56" fmla="*/ 4301 w 19970"/>
              <a:gd name="connsiteY56" fmla="*/ 964 h 15342"/>
              <a:gd name="connsiteX57" fmla="*/ 6225 w 19970"/>
              <a:gd name="connsiteY57" fmla="*/ 908 h 15342"/>
              <a:gd name="connsiteX58" fmla="*/ 6666 w 19970"/>
              <a:gd name="connsiteY58" fmla="*/ 437 h 15342"/>
              <a:gd name="connsiteX59" fmla="*/ 6771 w 19970"/>
              <a:gd name="connsiteY59" fmla="*/ 299 h 15342"/>
              <a:gd name="connsiteX60" fmla="*/ 7596 w 19970"/>
              <a:gd name="connsiteY60" fmla="*/ 709 h 15342"/>
              <a:gd name="connsiteX61" fmla="*/ 8086 w 19970"/>
              <a:gd name="connsiteY61" fmla="*/ 906 h 15342"/>
              <a:gd name="connsiteX62" fmla="*/ 8636 w 19970"/>
              <a:gd name="connsiteY62" fmla="*/ 633 h 15342"/>
              <a:gd name="connsiteX63" fmla="*/ 8876 w 19970"/>
              <a:gd name="connsiteY63" fmla="*/ 1012 h 15342"/>
              <a:gd name="connsiteX64" fmla="*/ 9468 w 19970"/>
              <a:gd name="connsiteY64" fmla="*/ 829 h 15342"/>
              <a:gd name="connsiteX0" fmla="*/ 9468 w 19970"/>
              <a:gd name="connsiteY0" fmla="*/ 829 h 15342"/>
              <a:gd name="connsiteX1" fmla="*/ 10067 w 19970"/>
              <a:gd name="connsiteY1" fmla="*/ 1179 h 15342"/>
              <a:gd name="connsiteX2" fmla="*/ 11906 w 19970"/>
              <a:gd name="connsiteY2" fmla="*/ 3471 h 15342"/>
              <a:gd name="connsiteX3" fmla="*/ 12455 w 19970"/>
              <a:gd name="connsiteY3" fmla="*/ 2652 h 15342"/>
              <a:gd name="connsiteX4" fmla="*/ 12018 w 19970"/>
              <a:gd name="connsiteY4" fmla="*/ 1958 h 15342"/>
              <a:gd name="connsiteX5" fmla="*/ 12771 w 19970"/>
              <a:gd name="connsiteY5" fmla="*/ 2443 h 15342"/>
              <a:gd name="connsiteX6" fmla="*/ 13072 w 19970"/>
              <a:gd name="connsiteY6" fmla="*/ 2443 h 15342"/>
              <a:gd name="connsiteX7" fmla="*/ 13434 w 19970"/>
              <a:gd name="connsiteY7" fmla="*/ 2777 h 15342"/>
              <a:gd name="connsiteX8" fmla="*/ 12771 w 19970"/>
              <a:gd name="connsiteY8" fmla="*/ 2929 h 15342"/>
              <a:gd name="connsiteX9" fmla="*/ 12319 w 19970"/>
              <a:gd name="connsiteY9" fmla="*/ 3232 h 15342"/>
              <a:gd name="connsiteX10" fmla="*/ 12018 w 19970"/>
              <a:gd name="connsiteY10" fmla="*/ 3688 h 15342"/>
              <a:gd name="connsiteX11" fmla="*/ 11536 w 19970"/>
              <a:gd name="connsiteY11" fmla="*/ 4173 h 15342"/>
              <a:gd name="connsiteX12" fmla="*/ 11837 w 19970"/>
              <a:gd name="connsiteY12" fmla="*/ 4993 h 15342"/>
              <a:gd name="connsiteX13" fmla="*/ 12771 w 19970"/>
              <a:gd name="connsiteY13" fmla="*/ 4993 h 15342"/>
              <a:gd name="connsiteX14" fmla="*/ 13072 w 19970"/>
              <a:gd name="connsiteY14" fmla="*/ 5296 h 15342"/>
              <a:gd name="connsiteX15" fmla="*/ 12771 w 19970"/>
              <a:gd name="connsiteY15" fmla="*/ 5751 h 15342"/>
              <a:gd name="connsiteX16" fmla="*/ 13886 w 19970"/>
              <a:gd name="connsiteY16" fmla="*/ 7026 h 15342"/>
              <a:gd name="connsiteX17" fmla="*/ 14669 w 19970"/>
              <a:gd name="connsiteY17" fmla="*/ 7481 h 15342"/>
              <a:gd name="connsiteX18" fmla="*/ 18735 w 19970"/>
              <a:gd name="connsiteY18" fmla="*/ 9029 h 15342"/>
              <a:gd name="connsiteX19" fmla="*/ 19970 w 19970"/>
              <a:gd name="connsiteY19" fmla="*/ 9029 h 15342"/>
              <a:gd name="connsiteX20" fmla="*/ 16084 w 19970"/>
              <a:gd name="connsiteY20" fmla="*/ 13126 h 15342"/>
              <a:gd name="connsiteX21" fmla="*/ 15602 w 19970"/>
              <a:gd name="connsiteY21" fmla="*/ 13126 h 15342"/>
              <a:gd name="connsiteX22" fmla="*/ 13886 w 19970"/>
              <a:gd name="connsiteY22" fmla="*/ 13612 h 15342"/>
              <a:gd name="connsiteX23" fmla="*/ 13434 w 19970"/>
              <a:gd name="connsiteY23" fmla="*/ 14401 h 15342"/>
              <a:gd name="connsiteX24" fmla="*/ 12651 w 19970"/>
              <a:gd name="connsiteY24" fmla="*/ 14401 h 15342"/>
              <a:gd name="connsiteX25" fmla="*/ 12018 w 19970"/>
              <a:gd name="connsiteY25" fmla="*/ 14704 h 15342"/>
              <a:gd name="connsiteX26" fmla="*/ 11084 w 19970"/>
              <a:gd name="connsiteY26" fmla="*/ 14704 h 15342"/>
              <a:gd name="connsiteX27" fmla="*/ 10602 w 19970"/>
              <a:gd name="connsiteY27" fmla="*/ 14401 h 15342"/>
              <a:gd name="connsiteX28" fmla="*/ 9819 w 19970"/>
              <a:gd name="connsiteY28" fmla="*/ 14401 h 15342"/>
              <a:gd name="connsiteX29" fmla="*/ 9367 w 19970"/>
              <a:gd name="connsiteY29" fmla="*/ 14401 h 15342"/>
              <a:gd name="connsiteX30" fmla="*/ 8735 w 19970"/>
              <a:gd name="connsiteY30" fmla="*/ 15342 h 15342"/>
              <a:gd name="connsiteX31" fmla="*/ 7349 w 19970"/>
              <a:gd name="connsiteY31" fmla="*/ 15160 h 15342"/>
              <a:gd name="connsiteX32" fmla="*/ 6084 w 19970"/>
              <a:gd name="connsiteY32" fmla="*/ 14401 h 15342"/>
              <a:gd name="connsiteX33" fmla="*/ 4518 w 19970"/>
              <a:gd name="connsiteY33" fmla="*/ 13915 h 15342"/>
              <a:gd name="connsiteX34" fmla="*/ 3765 w 19970"/>
              <a:gd name="connsiteY34" fmla="*/ 13612 h 15342"/>
              <a:gd name="connsiteX35" fmla="*/ 3765 w 19970"/>
              <a:gd name="connsiteY35" fmla="*/ 12671 h 15342"/>
              <a:gd name="connsiteX36" fmla="*/ 3283 w 19970"/>
              <a:gd name="connsiteY36" fmla="*/ 12671 h 15342"/>
              <a:gd name="connsiteX37" fmla="*/ 2952 w 19970"/>
              <a:gd name="connsiteY37" fmla="*/ 12034 h 15342"/>
              <a:gd name="connsiteX38" fmla="*/ 2831 w 19970"/>
              <a:gd name="connsiteY38" fmla="*/ 11427 h 15342"/>
              <a:gd name="connsiteX39" fmla="*/ 1717 w 19970"/>
              <a:gd name="connsiteY39" fmla="*/ 10638 h 15342"/>
              <a:gd name="connsiteX40" fmla="*/ 934 w 19970"/>
              <a:gd name="connsiteY40" fmla="*/ 9818 h 15342"/>
              <a:gd name="connsiteX41" fmla="*/ 0 w 19970"/>
              <a:gd name="connsiteY41" fmla="*/ 9363 h 15342"/>
              <a:gd name="connsiteX42" fmla="*/ 0 w 19970"/>
              <a:gd name="connsiteY42" fmla="*/ 8574 h 15342"/>
              <a:gd name="connsiteX43" fmla="*/ 934 w 19970"/>
              <a:gd name="connsiteY43" fmla="*/ 8574 h 15342"/>
              <a:gd name="connsiteX44" fmla="*/ 1566 w 19970"/>
              <a:gd name="connsiteY44" fmla="*/ 8270 h 15342"/>
              <a:gd name="connsiteX45" fmla="*/ 1566 w 19970"/>
              <a:gd name="connsiteY45" fmla="*/ 6844 h 15342"/>
              <a:gd name="connsiteX46" fmla="*/ 1717 w 19970"/>
              <a:gd name="connsiteY46" fmla="*/ 6237 h 15342"/>
              <a:gd name="connsiteX47" fmla="*/ 1717 w 19970"/>
              <a:gd name="connsiteY47" fmla="*/ 5751 h 15342"/>
              <a:gd name="connsiteX48" fmla="*/ 2048 w 19970"/>
              <a:gd name="connsiteY48" fmla="*/ 5296 h 15342"/>
              <a:gd name="connsiteX49" fmla="*/ 2530 w 19970"/>
              <a:gd name="connsiteY49" fmla="*/ 5296 h 15342"/>
              <a:gd name="connsiteX50" fmla="*/ 2831 w 19970"/>
              <a:gd name="connsiteY50" fmla="*/ 4993 h 15342"/>
              <a:gd name="connsiteX51" fmla="*/ 2952 w 19970"/>
              <a:gd name="connsiteY51" fmla="*/ 3688 h 15342"/>
              <a:gd name="connsiteX52" fmla="*/ 3584 w 19970"/>
              <a:gd name="connsiteY52" fmla="*/ 2777 h 15342"/>
              <a:gd name="connsiteX53" fmla="*/ 4066 w 19970"/>
              <a:gd name="connsiteY53" fmla="*/ 2443 h 15342"/>
              <a:gd name="connsiteX54" fmla="*/ 4217 w 19970"/>
              <a:gd name="connsiteY54" fmla="*/ 1654 h 15342"/>
              <a:gd name="connsiteX55" fmla="*/ 4301 w 19970"/>
              <a:gd name="connsiteY55" fmla="*/ 964 h 15342"/>
              <a:gd name="connsiteX56" fmla="*/ 6225 w 19970"/>
              <a:gd name="connsiteY56" fmla="*/ 908 h 15342"/>
              <a:gd name="connsiteX57" fmla="*/ 6666 w 19970"/>
              <a:gd name="connsiteY57" fmla="*/ 437 h 15342"/>
              <a:gd name="connsiteX58" fmla="*/ 6771 w 19970"/>
              <a:gd name="connsiteY58" fmla="*/ 299 h 15342"/>
              <a:gd name="connsiteX59" fmla="*/ 7596 w 19970"/>
              <a:gd name="connsiteY59" fmla="*/ 709 h 15342"/>
              <a:gd name="connsiteX60" fmla="*/ 8086 w 19970"/>
              <a:gd name="connsiteY60" fmla="*/ 906 h 15342"/>
              <a:gd name="connsiteX61" fmla="*/ 8636 w 19970"/>
              <a:gd name="connsiteY61" fmla="*/ 633 h 15342"/>
              <a:gd name="connsiteX62" fmla="*/ 8876 w 19970"/>
              <a:gd name="connsiteY62" fmla="*/ 1012 h 15342"/>
              <a:gd name="connsiteX63" fmla="*/ 9468 w 19970"/>
              <a:gd name="connsiteY63" fmla="*/ 829 h 15342"/>
              <a:gd name="connsiteX0" fmla="*/ 9468 w 19970"/>
              <a:gd name="connsiteY0" fmla="*/ 829 h 15342"/>
              <a:gd name="connsiteX1" fmla="*/ 10067 w 19970"/>
              <a:gd name="connsiteY1" fmla="*/ 1179 h 15342"/>
              <a:gd name="connsiteX2" fmla="*/ 11906 w 19970"/>
              <a:gd name="connsiteY2" fmla="*/ 3471 h 15342"/>
              <a:gd name="connsiteX3" fmla="*/ 12455 w 19970"/>
              <a:gd name="connsiteY3" fmla="*/ 2652 h 15342"/>
              <a:gd name="connsiteX4" fmla="*/ 12771 w 19970"/>
              <a:gd name="connsiteY4" fmla="*/ 2443 h 15342"/>
              <a:gd name="connsiteX5" fmla="*/ 13072 w 19970"/>
              <a:gd name="connsiteY5" fmla="*/ 2443 h 15342"/>
              <a:gd name="connsiteX6" fmla="*/ 13434 w 19970"/>
              <a:gd name="connsiteY6" fmla="*/ 2777 h 15342"/>
              <a:gd name="connsiteX7" fmla="*/ 12771 w 19970"/>
              <a:gd name="connsiteY7" fmla="*/ 2929 h 15342"/>
              <a:gd name="connsiteX8" fmla="*/ 12319 w 19970"/>
              <a:gd name="connsiteY8" fmla="*/ 3232 h 15342"/>
              <a:gd name="connsiteX9" fmla="*/ 12018 w 19970"/>
              <a:gd name="connsiteY9" fmla="*/ 3688 h 15342"/>
              <a:gd name="connsiteX10" fmla="*/ 11536 w 19970"/>
              <a:gd name="connsiteY10" fmla="*/ 4173 h 15342"/>
              <a:gd name="connsiteX11" fmla="*/ 11837 w 19970"/>
              <a:gd name="connsiteY11" fmla="*/ 4993 h 15342"/>
              <a:gd name="connsiteX12" fmla="*/ 12771 w 19970"/>
              <a:gd name="connsiteY12" fmla="*/ 4993 h 15342"/>
              <a:gd name="connsiteX13" fmla="*/ 13072 w 19970"/>
              <a:gd name="connsiteY13" fmla="*/ 5296 h 15342"/>
              <a:gd name="connsiteX14" fmla="*/ 12771 w 19970"/>
              <a:gd name="connsiteY14" fmla="*/ 5751 h 15342"/>
              <a:gd name="connsiteX15" fmla="*/ 13886 w 19970"/>
              <a:gd name="connsiteY15" fmla="*/ 7026 h 15342"/>
              <a:gd name="connsiteX16" fmla="*/ 14669 w 19970"/>
              <a:gd name="connsiteY16" fmla="*/ 7481 h 15342"/>
              <a:gd name="connsiteX17" fmla="*/ 18735 w 19970"/>
              <a:gd name="connsiteY17" fmla="*/ 9029 h 15342"/>
              <a:gd name="connsiteX18" fmla="*/ 19970 w 19970"/>
              <a:gd name="connsiteY18" fmla="*/ 9029 h 15342"/>
              <a:gd name="connsiteX19" fmla="*/ 16084 w 19970"/>
              <a:gd name="connsiteY19" fmla="*/ 13126 h 15342"/>
              <a:gd name="connsiteX20" fmla="*/ 15602 w 19970"/>
              <a:gd name="connsiteY20" fmla="*/ 13126 h 15342"/>
              <a:gd name="connsiteX21" fmla="*/ 13886 w 19970"/>
              <a:gd name="connsiteY21" fmla="*/ 13612 h 15342"/>
              <a:gd name="connsiteX22" fmla="*/ 13434 w 19970"/>
              <a:gd name="connsiteY22" fmla="*/ 14401 h 15342"/>
              <a:gd name="connsiteX23" fmla="*/ 12651 w 19970"/>
              <a:gd name="connsiteY23" fmla="*/ 14401 h 15342"/>
              <a:gd name="connsiteX24" fmla="*/ 12018 w 19970"/>
              <a:gd name="connsiteY24" fmla="*/ 14704 h 15342"/>
              <a:gd name="connsiteX25" fmla="*/ 11084 w 19970"/>
              <a:gd name="connsiteY25" fmla="*/ 14704 h 15342"/>
              <a:gd name="connsiteX26" fmla="*/ 10602 w 19970"/>
              <a:gd name="connsiteY26" fmla="*/ 14401 h 15342"/>
              <a:gd name="connsiteX27" fmla="*/ 9819 w 19970"/>
              <a:gd name="connsiteY27" fmla="*/ 14401 h 15342"/>
              <a:gd name="connsiteX28" fmla="*/ 9367 w 19970"/>
              <a:gd name="connsiteY28" fmla="*/ 14401 h 15342"/>
              <a:gd name="connsiteX29" fmla="*/ 8735 w 19970"/>
              <a:gd name="connsiteY29" fmla="*/ 15342 h 15342"/>
              <a:gd name="connsiteX30" fmla="*/ 7349 w 19970"/>
              <a:gd name="connsiteY30" fmla="*/ 15160 h 15342"/>
              <a:gd name="connsiteX31" fmla="*/ 6084 w 19970"/>
              <a:gd name="connsiteY31" fmla="*/ 14401 h 15342"/>
              <a:gd name="connsiteX32" fmla="*/ 4518 w 19970"/>
              <a:gd name="connsiteY32" fmla="*/ 13915 h 15342"/>
              <a:gd name="connsiteX33" fmla="*/ 3765 w 19970"/>
              <a:gd name="connsiteY33" fmla="*/ 13612 h 15342"/>
              <a:gd name="connsiteX34" fmla="*/ 3765 w 19970"/>
              <a:gd name="connsiteY34" fmla="*/ 12671 h 15342"/>
              <a:gd name="connsiteX35" fmla="*/ 3283 w 19970"/>
              <a:gd name="connsiteY35" fmla="*/ 12671 h 15342"/>
              <a:gd name="connsiteX36" fmla="*/ 2952 w 19970"/>
              <a:gd name="connsiteY36" fmla="*/ 12034 h 15342"/>
              <a:gd name="connsiteX37" fmla="*/ 2831 w 19970"/>
              <a:gd name="connsiteY37" fmla="*/ 11427 h 15342"/>
              <a:gd name="connsiteX38" fmla="*/ 1717 w 19970"/>
              <a:gd name="connsiteY38" fmla="*/ 10638 h 15342"/>
              <a:gd name="connsiteX39" fmla="*/ 934 w 19970"/>
              <a:gd name="connsiteY39" fmla="*/ 9818 h 15342"/>
              <a:gd name="connsiteX40" fmla="*/ 0 w 19970"/>
              <a:gd name="connsiteY40" fmla="*/ 9363 h 15342"/>
              <a:gd name="connsiteX41" fmla="*/ 0 w 19970"/>
              <a:gd name="connsiteY41" fmla="*/ 8574 h 15342"/>
              <a:gd name="connsiteX42" fmla="*/ 934 w 19970"/>
              <a:gd name="connsiteY42" fmla="*/ 8574 h 15342"/>
              <a:gd name="connsiteX43" fmla="*/ 1566 w 19970"/>
              <a:gd name="connsiteY43" fmla="*/ 8270 h 15342"/>
              <a:gd name="connsiteX44" fmla="*/ 1566 w 19970"/>
              <a:gd name="connsiteY44" fmla="*/ 6844 h 15342"/>
              <a:gd name="connsiteX45" fmla="*/ 1717 w 19970"/>
              <a:gd name="connsiteY45" fmla="*/ 6237 h 15342"/>
              <a:gd name="connsiteX46" fmla="*/ 1717 w 19970"/>
              <a:gd name="connsiteY46" fmla="*/ 5751 h 15342"/>
              <a:gd name="connsiteX47" fmla="*/ 2048 w 19970"/>
              <a:gd name="connsiteY47" fmla="*/ 5296 h 15342"/>
              <a:gd name="connsiteX48" fmla="*/ 2530 w 19970"/>
              <a:gd name="connsiteY48" fmla="*/ 5296 h 15342"/>
              <a:gd name="connsiteX49" fmla="*/ 2831 w 19970"/>
              <a:gd name="connsiteY49" fmla="*/ 4993 h 15342"/>
              <a:gd name="connsiteX50" fmla="*/ 2952 w 19970"/>
              <a:gd name="connsiteY50" fmla="*/ 3688 h 15342"/>
              <a:gd name="connsiteX51" fmla="*/ 3584 w 19970"/>
              <a:gd name="connsiteY51" fmla="*/ 2777 h 15342"/>
              <a:gd name="connsiteX52" fmla="*/ 4066 w 19970"/>
              <a:gd name="connsiteY52" fmla="*/ 2443 h 15342"/>
              <a:gd name="connsiteX53" fmla="*/ 4217 w 19970"/>
              <a:gd name="connsiteY53" fmla="*/ 1654 h 15342"/>
              <a:gd name="connsiteX54" fmla="*/ 4301 w 19970"/>
              <a:gd name="connsiteY54" fmla="*/ 964 h 15342"/>
              <a:gd name="connsiteX55" fmla="*/ 6225 w 19970"/>
              <a:gd name="connsiteY55" fmla="*/ 908 h 15342"/>
              <a:gd name="connsiteX56" fmla="*/ 6666 w 19970"/>
              <a:gd name="connsiteY56" fmla="*/ 437 h 15342"/>
              <a:gd name="connsiteX57" fmla="*/ 6771 w 19970"/>
              <a:gd name="connsiteY57" fmla="*/ 299 h 15342"/>
              <a:gd name="connsiteX58" fmla="*/ 7596 w 19970"/>
              <a:gd name="connsiteY58" fmla="*/ 709 h 15342"/>
              <a:gd name="connsiteX59" fmla="*/ 8086 w 19970"/>
              <a:gd name="connsiteY59" fmla="*/ 906 h 15342"/>
              <a:gd name="connsiteX60" fmla="*/ 8636 w 19970"/>
              <a:gd name="connsiteY60" fmla="*/ 633 h 15342"/>
              <a:gd name="connsiteX61" fmla="*/ 8876 w 19970"/>
              <a:gd name="connsiteY61" fmla="*/ 1012 h 15342"/>
              <a:gd name="connsiteX62" fmla="*/ 9468 w 19970"/>
              <a:gd name="connsiteY62" fmla="*/ 829 h 15342"/>
              <a:gd name="connsiteX0" fmla="*/ 9468 w 19970"/>
              <a:gd name="connsiteY0" fmla="*/ 829 h 15342"/>
              <a:gd name="connsiteX1" fmla="*/ 10067 w 19970"/>
              <a:gd name="connsiteY1" fmla="*/ 1179 h 15342"/>
              <a:gd name="connsiteX2" fmla="*/ 11906 w 19970"/>
              <a:gd name="connsiteY2" fmla="*/ 3471 h 15342"/>
              <a:gd name="connsiteX3" fmla="*/ 12771 w 19970"/>
              <a:gd name="connsiteY3" fmla="*/ 2443 h 15342"/>
              <a:gd name="connsiteX4" fmla="*/ 13072 w 19970"/>
              <a:gd name="connsiteY4" fmla="*/ 2443 h 15342"/>
              <a:gd name="connsiteX5" fmla="*/ 13434 w 19970"/>
              <a:gd name="connsiteY5" fmla="*/ 2777 h 15342"/>
              <a:gd name="connsiteX6" fmla="*/ 12771 w 19970"/>
              <a:gd name="connsiteY6" fmla="*/ 2929 h 15342"/>
              <a:gd name="connsiteX7" fmla="*/ 12319 w 19970"/>
              <a:gd name="connsiteY7" fmla="*/ 3232 h 15342"/>
              <a:gd name="connsiteX8" fmla="*/ 12018 w 19970"/>
              <a:gd name="connsiteY8" fmla="*/ 3688 h 15342"/>
              <a:gd name="connsiteX9" fmla="*/ 11536 w 19970"/>
              <a:gd name="connsiteY9" fmla="*/ 4173 h 15342"/>
              <a:gd name="connsiteX10" fmla="*/ 11837 w 19970"/>
              <a:gd name="connsiteY10" fmla="*/ 4993 h 15342"/>
              <a:gd name="connsiteX11" fmla="*/ 12771 w 19970"/>
              <a:gd name="connsiteY11" fmla="*/ 4993 h 15342"/>
              <a:gd name="connsiteX12" fmla="*/ 13072 w 19970"/>
              <a:gd name="connsiteY12" fmla="*/ 5296 h 15342"/>
              <a:gd name="connsiteX13" fmla="*/ 12771 w 19970"/>
              <a:gd name="connsiteY13" fmla="*/ 5751 h 15342"/>
              <a:gd name="connsiteX14" fmla="*/ 13886 w 19970"/>
              <a:gd name="connsiteY14" fmla="*/ 7026 h 15342"/>
              <a:gd name="connsiteX15" fmla="*/ 14669 w 19970"/>
              <a:gd name="connsiteY15" fmla="*/ 7481 h 15342"/>
              <a:gd name="connsiteX16" fmla="*/ 18735 w 19970"/>
              <a:gd name="connsiteY16" fmla="*/ 9029 h 15342"/>
              <a:gd name="connsiteX17" fmla="*/ 19970 w 19970"/>
              <a:gd name="connsiteY17" fmla="*/ 9029 h 15342"/>
              <a:gd name="connsiteX18" fmla="*/ 16084 w 19970"/>
              <a:gd name="connsiteY18" fmla="*/ 13126 h 15342"/>
              <a:gd name="connsiteX19" fmla="*/ 15602 w 19970"/>
              <a:gd name="connsiteY19" fmla="*/ 13126 h 15342"/>
              <a:gd name="connsiteX20" fmla="*/ 13886 w 19970"/>
              <a:gd name="connsiteY20" fmla="*/ 13612 h 15342"/>
              <a:gd name="connsiteX21" fmla="*/ 13434 w 19970"/>
              <a:gd name="connsiteY21" fmla="*/ 14401 h 15342"/>
              <a:gd name="connsiteX22" fmla="*/ 12651 w 19970"/>
              <a:gd name="connsiteY22" fmla="*/ 14401 h 15342"/>
              <a:gd name="connsiteX23" fmla="*/ 12018 w 19970"/>
              <a:gd name="connsiteY23" fmla="*/ 14704 h 15342"/>
              <a:gd name="connsiteX24" fmla="*/ 11084 w 19970"/>
              <a:gd name="connsiteY24" fmla="*/ 14704 h 15342"/>
              <a:gd name="connsiteX25" fmla="*/ 10602 w 19970"/>
              <a:gd name="connsiteY25" fmla="*/ 14401 h 15342"/>
              <a:gd name="connsiteX26" fmla="*/ 9819 w 19970"/>
              <a:gd name="connsiteY26" fmla="*/ 14401 h 15342"/>
              <a:gd name="connsiteX27" fmla="*/ 9367 w 19970"/>
              <a:gd name="connsiteY27" fmla="*/ 14401 h 15342"/>
              <a:gd name="connsiteX28" fmla="*/ 8735 w 19970"/>
              <a:gd name="connsiteY28" fmla="*/ 15342 h 15342"/>
              <a:gd name="connsiteX29" fmla="*/ 7349 w 19970"/>
              <a:gd name="connsiteY29" fmla="*/ 15160 h 15342"/>
              <a:gd name="connsiteX30" fmla="*/ 6084 w 19970"/>
              <a:gd name="connsiteY30" fmla="*/ 14401 h 15342"/>
              <a:gd name="connsiteX31" fmla="*/ 4518 w 19970"/>
              <a:gd name="connsiteY31" fmla="*/ 13915 h 15342"/>
              <a:gd name="connsiteX32" fmla="*/ 3765 w 19970"/>
              <a:gd name="connsiteY32" fmla="*/ 13612 h 15342"/>
              <a:gd name="connsiteX33" fmla="*/ 3765 w 19970"/>
              <a:gd name="connsiteY33" fmla="*/ 12671 h 15342"/>
              <a:gd name="connsiteX34" fmla="*/ 3283 w 19970"/>
              <a:gd name="connsiteY34" fmla="*/ 12671 h 15342"/>
              <a:gd name="connsiteX35" fmla="*/ 2952 w 19970"/>
              <a:gd name="connsiteY35" fmla="*/ 12034 h 15342"/>
              <a:gd name="connsiteX36" fmla="*/ 2831 w 19970"/>
              <a:gd name="connsiteY36" fmla="*/ 11427 h 15342"/>
              <a:gd name="connsiteX37" fmla="*/ 1717 w 19970"/>
              <a:gd name="connsiteY37" fmla="*/ 10638 h 15342"/>
              <a:gd name="connsiteX38" fmla="*/ 934 w 19970"/>
              <a:gd name="connsiteY38" fmla="*/ 9818 h 15342"/>
              <a:gd name="connsiteX39" fmla="*/ 0 w 19970"/>
              <a:gd name="connsiteY39" fmla="*/ 9363 h 15342"/>
              <a:gd name="connsiteX40" fmla="*/ 0 w 19970"/>
              <a:gd name="connsiteY40" fmla="*/ 8574 h 15342"/>
              <a:gd name="connsiteX41" fmla="*/ 934 w 19970"/>
              <a:gd name="connsiteY41" fmla="*/ 8574 h 15342"/>
              <a:gd name="connsiteX42" fmla="*/ 1566 w 19970"/>
              <a:gd name="connsiteY42" fmla="*/ 8270 h 15342"/>
              <a:gd name="connsiteX43" fmla="*/ 1566 w 19970"/>
              <a:gd name="connsiteY43" fmla="*/ 6844 h 15342"/>
              <a:gd name="connsiteX44" fmla="*/ 1717 w 19970"/>
              <a:gd name="connsiteY44" fmla="*/ 6237 h 15342"/>
              <a:gd name="connsiteX45" fmla="*/ 1717 w 19970"/>
              <a:gd name="connsiteY45" fmla="*/ 5751 h 15342"/>
              <a:gd name="connsiteX46" fmla="*/ 2048 w 19970"/>
              <a:gd name="connsiteY46" fmla="*/ 5296 h 15342"/>
              <a:gd name="connsiteX47" fmla="*/ 2530 w 19970"/>
              <a:gd name="connsiteY47" fmla="*/ 5296 h 15342"/>
              <a:gd name="connsiteX48" fmla="*/ 2831 w 19970"/>
              <a:gd name="connsiteY48" fmla="*/ 4993 h 15342"/>
              <a:gd name="connsiteX49" fmla="*/ 2952 w 19970"/>
              <a:gd name="connsiteY49" fmla="*/ 3688 h 15342"/>
              <a:gd name="connsiteX50" fmla="*/ 3584 w 19970"/>
              <a:gd name="connsiteY50" fmla="*/ 2777 h 15342"/>
              <a:gd name="connsiteX51" fmla="*/ 4066 w 19970"/>
              <a:gd name="connsiteY51" fmla="*/ 2443 h 15342"/>
              <a:gd name="connsiteX52" fmla="*/ 4217 w 19970"/>
              <a:gd name="connsiteY52" fmla="*/ 1654 h 15342"/>
              <a:gd name="connsiteX53" fmla="*/ 4301 w 19970"/>
              <a:gd name="connsiteY53" fmla="*/ 964 h 15342"/>
              <a:gd name="connsiteX54" fmla="*/ 6225 w 19970"/>
              <a:gd name="connsiteY54" fmla="*/ 908 h 15342"/>
              <a:gd name="connsiteX55" fmla="*/ 6666 w 19970"/>
              <a:gd name="connsiteY55" fmla="*/ 437 h 15342"/>
              <a:gd name="connsiteX56" fmla="*/ 6771 w 19970"/>
              <a:gd name="connsiteY56" fmla="*/ 299 h 15342"/>
              <a:gd name="connsiteX57" fmla="*/ 7596 w 19970"/>
              <a:gd name="connsiteY57" fmla="*/ 709 h 15342"/>
              <a:gd name="connsiteX58" fmla="*/ 8086 w 19970"/>
              <a:gd name="connsiteY58" fmla="*/ 906 h 15342"/>
              <a:gd name="connsiteX59" fmla="*/ 8636 w 19970"/>
              <a:gd name="connsiteY59" fmla="*/ 633 h 15342"/>
              <a:gd name="connsiteX60" fmla="*/ 8876 w 19970"/>
              <a:gd name="connsiteY60" fmla="*/ 1012 h 15342"/>
              <a:gd name="connsiteX61" fmla="*/ 9468 w 19970"/>
              <a:gd name="connsiteY61" fmla="*/ 829 h 15342"/>
              <a:gd name="connsiteX0" fmla="*/ 9468 w 19970"/>
              <a:gd name="connsiteY0" fmla="*/ 829 h 15342"/>
              <a:gd name="connsiteX1" fmla="*/ 10067 w 19970"/>
              <a:gd name="connsiteY1" fmla="*/ 1179 h 15342"/>
              <a:gd name="connsiteX2" fmla="*/ 10166 w 19970"/>
              <a:gd name="connsiteY2" fmla="*/ 3552 h 15342"/>
              <a:gd name="connsiteX3" fmla="*/ 12771 w 19970"/>
              <a:gd name="connsiteY3" fmla="*/ 2443 h 15342"/>
              <a:gd name="connsiteX4" fmla="*/ 13072 w 19970"/>
              <a:gd name="connsiteY4" fmla="*/ 2443 h 15342"/>
              <a:gd name="connsiteX5" fmla="*/ 13434 w 19970"/>
              <a:gd name="connsiteY5" fmla="*/ 2777 h 15342"/>
              <a:gd name="connsiteX6" fmla="*/ 12771 w 19970"/>
              <a:gd name="connsiteY6" fmla="*/ 2929 h 15342"/>
              <a:gd name="connsiteX7" fmla="*/ 12319 w 19970"/>
              <a:gd name="connsiteY7" fmla="*/ 3232 h 15342"/>
              <a:gd name="connsiteX8" fmla="*/ 12018 w 19970"/>
              <a:gd name="connsiteY8" fmla="*/ 3688 h 15342"/>
              <a:gd name="connsiteX9" fmla="*/ 11536 w 19970"/>
              <a:gd name="connsiteY9" fmla="*/ 4173 h 15342"/>
              <a:gd name="connsiteX10" fmla="*/ 11837 w 19970"/>
              <a:gd name="connsiteY10" fmla="*/ 4993 h 15342"/>
              <a:gd name="connsiteX11" fmla="*/ 12771 w 19970"/>
              <a:gd name="connsiteY11" fmla="*/ 4993 h 15342"/>
              <a:gd name="connsiteX12" fmla="*/ 13072 w 19970"/>
              <a:gd name="connsiteY12" fmla="*/ 5296 h 15342"/>
              <a:gd name="connsiteX13" fmla="*/ 12771 w 19970"/>
              <a:gd name="connsiteY13" fmla="*/ 5751 h 15342"/>
              <a:gd name="connsiteX14" fmla="*/ 13886 w 19970"/>
              <a:gd name="connsiteY14" fmla="*/ 7026 h 15342"/>
              <a:gd name="connsiteX15" fmla="*/ 14669 w 19970"/>
              <a:gd name="connsiteY15" fmla="*/ 7481 h 15342"/>
              <a:gd name="connsiteX16" fmla="*/ 18735 w 19970"/>
              <a:gd name="connsiteY16" fmla="*/ 9029 h 15342"/>
              <a:gd name="connsiteX17" fmla="*/ 19970 w 19970"/>
              <a:gd name="connsiteY17" fmla="*/ 9029 h 15342"/>
              <a:gd name="connsiteX18" fmla="*/ 16084 w 19970"/>
              <a:gd name="connsiteY18" fmla="*/ 13126 h 15342"/>
              <a:gd name="connsiteX19" fmla="*/ 15602 w 19970"/>
              <a:gd name="connsiteY19" fmla="*/ 13126 h 15342"/>
              <a:gd name="connsiteX20" fmla="*/ 13886 w 19970"/>
              <a:gd name="connsiteY20" fmla="*/ 13612 h 15342"/>
              <a:gd name="connsiteX21" fmla="*/ 13434 w 19970"/>
              <a:gd name="connsiteY21" fmla="*/ 14401 h 15342"/>
              <a:gd name="connsiteX22" fmla="*/ 12651 w 19970"/>
              <a:gd name="connsiteY22" fmla="*/ 14401 h 15342"/>
              <a:gd name="connsiteX23" fmla="*/ 12018 w 19970"/>
              <a:gd name="connsiteY23" fmla="*/ 14704 h 15342"/>
              <a:gd name="connsiteX24" fmla="*/ 11084 w 19970"/>
              <a:gd name="connsiteY24" fmla="*/ 14704 h 15342"/>
              <a:gd name="connsiteX25" fmla="*/ 10602 w 19970"/>
              <a:gd name="connsiteY25" fmla="*/ 14401 h 15342"/>
              <a:gd name="connsiteX26" fmla="*/ 9819 w 19970"/>
              <a:gd name="connsiteY26" fmla="*/ 14401 h 15342"/>
              <a:gd name="connsiteX27" fmla="*/ 9367 w 19970"/>
              <a:gd name="connsiteY27" fmla="*/ 14401 h 15342"/>
              <a:gd name="connsiteX28" fmla="*/ 8735 w 19970"/>
              <a:gd name="connsiteY28" fmla="*/ 15342 h 15342"/>
              <a:gd name="connsiteX29" fmla="*/ 7349 w 19970"/>
              <a:gd name="connsiteY29" fmla="*/ 15160 h 15342"/>
              <a:gd name="connsiteX30" fmla="*/ 6084 w 19970"/>
              <a:gd name="connsiteY30" fmla="*/ 14401 h 15342"/>
              <a:gd name="connsiteX31" fmla="*/ 4518 w 19970"/>
              <a:gd name="connsiteY31" fmla="*/ 13915 h 15342"/>
              <a:gd name="connsiteX32" fmla="*/ 3765 w 19970"/>
              <a:gd name="connsiteY32" fmla="*/ 13612 h 15342"/>
              <a:gd name="connsiteX33" fmla="*/ 3765 w 19970"/>
              <a:gd name="connsiteY33" fmla="*/ 12671 h 15342"/>
              <a:gd name="connsiteX34" fmla="*/ 3283 w 19970"/>
              <a:gd name="connsiteY34" fmla="*/ 12671 h 15342"/>
              <a:gd name="connsiteX35" fmla="*/ 2952 w 19970"/>
              <a:gd name="connsiteY35" fmla="*/ 12034 h 15342"/>
              <a:gd name="connsiteX36" fmla="*/ 2831 w 19970"/>
              <a:gd name="connsiteY36" fmla="*/ 11427 h 15342"/>
              <a:gd name="connsiteX37" fmla="*/ 1717 w 19970"/>
              <a:gd name="connsiteY37" fmla="*/ 10638 h 15342"/>
              <a:gd name="connsiteX38" fmla="*/ 934 w 19970"/>
              <a:gd name="connsiteY38" fmla="*/ 9818 h 15342"/>
              <a:gd name="connsiteX39" fmla="*/ 0 w 19970"/>
              <a:gd name="connsiteY39" fmla="*/ 9363 h 15342"/>
              <a:gd name="connsiteX40" fmla="*/ 0 w 19970"/>
              <a:gd name="connsiteY40" fmla="*/ 8574 h 15342"/>
              <a:gd name="connsiteX41" fmla="*/ 934 w 19970"/>
              <a:gd name="connsiteY41" fmla="*/ 8574 h 15342"/>
              <a:gd name="connsiteX42" fmla="*/ 1566 w 19970"/>
              <a:gd name="connsiteY42" fmla="*/ 8270 h 15342"/>
              <a:gd name="connsiteX43" fmla="*/ 1566 w 19970"/>
              <a:gd name="connsiteY43" fmla="*/ 6844 h 15342"/>
              <a:gd name="connsiteX44" fmla="*/ 1717 w 19970"/>
              <a:gd name="connsiteY44" fmla="*/ 6237 h 15342"/>
              <a:gd name="connsiteX45" fmla="*/ 1717 w 19970"/>
              <a:gd name="connsiteY45" fmla="*/ 5751 h 15342"/>
              <a:gd name="connsiteX46" fmla="*/ 2048 w 19970"/>
              <a:gd name="connsiteY46" fmla="*/ 5296 h 15342"/>
              <a:gd name="connsiteX47" fmla="*/ 2530 w 19970"/>
              <a:gd name="connsiteY47" fmla="*/ 5296 h 15342"/>
              <a:gd name="connsiteX48" fmla="*/ 2831 w 19970"/>
              <a:gd name="connsiteY48" fmla="*/ 4993 h 15342"/>
              <a:gd name="connsiteX49" fmla="*/ 2952 w 19970"/>
              <a:gd name="connsiteY49" fmla="*/ 3688 h 15342"/>
              <a:gd name="connsiteX50" fmla="*/ 3584 w 19970"/>
              <a:gd name="connsiteY50" fmla="*/ 2777 h 15342"/>
              <a:gd name="connsiteX51" fmla="*/ 4066 w 19970"/>
              <a:gd name="connsiteY51" fmla="*/ 2443 h 15342"/>
              <a:gd name="connsiteX52" fmla="*/ 4217 w 19970"/>
              <a:gd name="connsiteY52" fmla="*/ 1654 h 15342"/>
              <a:gd name="connsiteX53" fmla="*/ 4301 w 19970"/>
              <a:gd name="connsiteY53" fmla="*/ 964 h 15342"/>
              <a:gd name="connsiteX54" fmla="*/ 6225 w 19970"/>
              <a:gd name="connsiteY54" fmla="*/ 908 h 15342"/>
              <a:gd name="connsiteX55" fmla="*/ 6666 w 19970"/>
              <a:gd name="connsiteY55" fmla="*/ 437 h 15342"/>
              <a:gd name="connsiteX56" fmla="*/ 6771 w 19970"/>
              <a:gd name="connsiteY56" fmla="*/ 299 h 15342"/>
              <a:gd name="connsiteX57" fmla="*/ 7596 w 19970"/>
              <a:gd name="connsiteY57" fmla="*/ 709 h 15342"/>
              <a:gd name="connsiteX58" fmla="*/ 8086 w 19970"/>
              <a:gd name="connsiteY58" fmla="*/ 906 h 15342"/>
              <a:gd name="connsiteX59" fmla="*/ 8636 w 19970"/>
              <a:gd name="connsiteY59" fmla="*/ 633 h 15342"/>
              <a:gd name="connsiteX60" fmla="*/ 8876 w 19970"/>
              <a:gd name="connsiteY60" fmla="*/ 1012 h 15342"/>
              <a:gd name="connsiteX61" fmla="*/ 9468 w 19970"/>
              <a:gd name="connsiteY61" fmla="*/ 829 h 15342"/>
              <a:gd name="connsiteX0" fmla="*/ 9468 w 19970"/>
              <a:gd name="connsiteY0" fmla="*/ 829 h 15342"/>
              <a:gd name="connsiteX1" fmla="*/ 10067 w 19970"/>
              <a:gd name="connsiteY1" fmla="*/ 1179 h 15342"/>
              <a:gd name="connsiteX2" fmla="*/ 11775 w 19970"/>
              <a:gd name="connsiteY2" fmla="*/ 3189 h 15342"/>
              <a:gd name="connsiteX3" fmla="*/ 12771 w 19970"/>
              <a:gd name="connsiteY3" fmla="*/ 2443 h 15342"/>
              <a:gd name="connsiteX4" fmla="*/ 13072 w 19970"/>
              <a:gd name="connsiteY4" fmla="*/ 2443 h 15342"/>
              <a:gd name="connsiteX5" fmla="*/ 13434 w 19970"/>
              <a:gd name="connsiteY5" fmla="*/ 2777 h 15342"/>
              <a:gd name="connsiteX6" fmla="*/ 12771 w 19970"/>
              <a:gd name="connsiteY6" fmla="*/ 2929 h 15342"/>
              <a:gd name="connsiteX7" fmla="*/ 12319 w 19970"/>
              <a:gd name="connsiteY7" fmla="*/ 3232 h 15342"/>
              <a:gd name="connsiteX8" fmla="*/ 12018 w 19970"/>
              <a:gd name="connsiteY8" fmla="*/ 3688 h 15342"/>
              <a:gd name="connsiteX9" fmla="*/ 11536 w 19970"/>
              <a:gd name="connsiteY9" fmla="*/ 4173 h 15342"/>
              <a:gd name="connsiteX10" fmla="*/ 11837 w 19970"/>
              <a:gd name="connsiteY10" fmla="*/ 4993 h 15342"/>
              <a:gd name="connsiteX11" fmla="*/ 12771 w 19970"/>
              <a:gd name="connsiteY11" fmla="*/ 4993 h 15342"/>
              <a:gd name="connsiteX12" fmla="*/ 13072 w 19970"/>
              <a:gd name="connsiteY12" fmla="*/ 5296 h 15342"/>
              <a:gd name="connsiteX13" fmla="*/ 12771 w 19970"/>
              <a:gd name="connsiteY13" fmla="*/ 5751 h 15342"/>
              <a:gd name="connsiteX14" fmla="*/ 13886 w 19970"/>
              <a:gd name="connsiteY14" fmla="*/ 7026 h 15342"/>
              <a:gd name="connsiteX15" fmla="*/ 14669 w 19970"/>
              <a:gd name="connsiteY15" fmla="*/ 7481 h 15342"/>
              <a:gd name="connsiteX16" fmla="*/ 18735 w 19970"/>
              <a:gd name="connsiteY16" fmla="*/ 9029 h 15342"/>
              <a:gd name="connsiteX17" fmla="*/ 19970 w 19970"/>
              <a:gd name="connsiteY17" fmla="*/ 9029 h 15342"/>
              <a:gd name="connsiteX18" fmla="*/ 16084 w 19970"/>
              <a:gd name="connsiteY18" fmla="*/ 13126 h 15342"/>
              <a:gd name="connsiteX19" fmla="*/ 15602 w 19970"/>
              <a:gd name="connsiteY19" fmla="*/ 13126 h 15342"/>
              <a:gd name="connsiteX20" fmla="*/ 13886 w 19970"/>
              <a:gd name="connsiteY20" fmla="*/ 13612 h 15342"/>
              <a:gd name="connsiteX21" fmla="*/ 13434 w 19970"/>
              <a:gd name="connsiteY21" fmla="*/ 14401 h 15342"/>
              <a:gd name="connsiteX22" fmla="*/ 12651 w 19970"/>
              <a:gd name="connsiteY22" fmla="*/ 14401 h 15342"/>
              <a:gd name="connsiteX23" fmla="*/ 12018 w 19970"/>
              <a:gd name="connsiteY23" fmla="*/ 14704 h 15342"/>
              <a:gd name="connsiteX24" fmla="*/ 11084 w 19970"/>
              <a:gd name="connsiteY24" fmla="*/ 14704 h 15342"/>
              <a:gd name="connsiteX25" fmla="*/ 10602 w 19970"/>
              <a:gd name="connsiteY25" fmla="*/ 14401 h 15342"/>
              <a:gd name="connsiteX26" fmla="*/ 9819 w 19970"/>
              <a:gd name="connsiteY26" fmla="*/ 14401 h 15342"/>
              <a:gd name="connsiteX27" fmla="*/ 9367 w 19970"/>
              <a:gd name="connsiteY27" fmla="*/ 14401 h 15342"/>
              <a:gd name="connsiteX28" fmla="*/ 8735 w 19970"/>
              <a:gd name="connsiteY28" fmla="*/ 15342 h 15342"/>
              <a:gd name="connsiteX29" fmla="*/ 7349 w 19970"/>
              <a:gd name="connsiteY29" fmla="*/ 15160 h 15342"/>
              <a:gd name="connsiteX30" fmla="*/ 6084 w 19970"/>
              <a:gd name="connsiteY30" fmla="*/ 14401 h 15342"/>
              <a:gd name="connsiteX31" fmla="*/ 4518 w 19970"/>
              <a:gd name="connsiteY31" fmla="*/ 13915 h 15342"/>
              <a:gd name="connsiteX32" fmla="*/ 3765 w 19970"/>
              <a:gd name="connsiteY32" fmla="*/ 13612 h 15342"/>
              <a:gd name="connsiteX33" fmla="*/ 3765 w 19970"/>
              <a:gd name="connsiteY33" fmla="*/ 12671 h 15342"/>
              <a:gd name="connsiteX34" fmla="*/ 3283 w 19970"/>
              <a:gd name="connsiteY34" fmla="*/ 12671 h 15342"/>
              <a:gd name="connsiteX35" fmla="*/ 2952 w 19970"/>
              <a:gd name="connsiteY35" fmla="*/ 12034 h 15342"/>
              <a:gd name="connsiteX36" fmla="*/ 2831 w 19970"/>
              <a:gd name="connsiteY36" fmla="*/ 11427 h 15342"/>
              <a:gd name="connsiteX37" fmla="*/ 1717 w 19970"/>
              <a:gd name="connsiteY37" fmla="*/ 10638 h 15342"/>
              <a:gd name="connsiteX38" fmla="*/ 934 w 19970"/>
              <a:gd name="connsiteY38" fmla="*/ 9818 h 15342"/>
              <a:gd name="connsiteX39" fmla="*/ 0 w 19970"/>
              <a:gd name="connsiteY39" fmla="*/ 9363 h 15342"/>
              <a:gd name="connsiteX40" fmla="*/ 0 w 19970"/>
              <a:gd name="connsiteY40" fmla="*/ 8574 h 15342"/>
              <a:gd name="connsiteX41" fmla="*/ 934 w 19970"/>
              <a:gd name="connsiteY41" fmla="*/ 8574 h 15342"/>
              <a:gd name="connsiteX42" fmla="*/ 1566 w 19970"/>
              <a:gd name="connsiteY42" fmla="*/ 8270 h 15342"/>
              <a:gd name="connsiteX43" fmla="*/ 1566 w 19970"/>
              <a:gd name="connsiteY43" fmla="*/ 6844 h 15342"/>
              <a:gd name="connsiteX44" fmla="*/ 1717 w 19970"/>
              <a:gd name="connsiteY44" fmla="*/ 6237 h 15342"/>
              <a:gd name="connsiteX45" fmla="*/ 1717 w 19970"/>
              <a:gd name="connsiteY45" fmla="*/ 5751 h 15342"/>
              <a:gd name="connsiteX46" fmla="*/ 2048 w 19970"/>
              <a:gd name="connsiteY46" fmla="*/ 5296 h 15342"/>
              <a:gd name="connsiteX47" fmla="*/ 2530 w 19970"/>
              <a:gd name="connsiteY47" fmla="*/ 5296 h 15342"/>
              <a:gd name="connsiteX48" fmla="*/ 2831 w 19970"/>
              <a:gd name="connsiteY48" fmla="*/ 4993 h 15342"/>
              <a:gd name="connsiteX49" fmla="*/ 2952 w 19970"/>
              <a:gd name="connsiteY49" fmla="*/ 3688 h 15342"/>
              <a:gd name="connsiteX50" fmla="*/ 3584 w 19970"/>
              <a:gd name="connsiteY50" fmla="*/ 2777 h 15342"/>
              <a:gd name="connsiteX51" fmla="*/ 4066 w 19970"/>
              <a:gd name="connsiteY51" fmla="*/ 2443 h 15342"/>
              <a:gd name="connsiteX52" fmla="*/ 4217 w 19970"/>
              <a:gd name="connsiteY52" fmla="*/ 1654 h 15342"/>
              <a:gd name="connsiteX53" fmla="*/ 4301 w 19970"/>
              <a:gd name="connsiteY53" fmla="*/ 964 h 15342"/>
              <a:gd name="connsiteX54" fmla="*/ 6225 w 19970"/>
              <a:gd name="connsiteY54" fmla="*/ 908 h 15342"/>
              <a:gd name="connsiteX55" fmla="*/ 6666 w 19970"/>
              <a:gd name="connsiteY55" fmla="*/ 437 h 15342"/>
              <a:gd name="connsiteX56" fmla="*/ 6771 w 19970"/>
              <a:gd name="connsiteY56" fmla="*/ 299 h 15342"/>
              <a:gd name="connsiteX57" fmla="*/ 7596 w 19970"/>
              <a:gd name="connsiteY57" fmla="*/ 709 h 15342"/>
              <a:gd name="connsiteX58" fmla="*/ 8086 w 19970"/>
              <a:gd name="connsiteY58" fmla="*/ 906 h 15342"/>
              <a:gd name="connsiteX59" fmla="*/ 8636 w 19970"/>
              <a:gd name="connsiteY59" fmla="*/ 633 h 15342"/>
              <a:gd name="connsiteX60" fmla="*/ 8876 w 19970"/>
              <a:gd name="connsiteY60" fmla="*/ 1012 h 15342"/>
              <a:gd name="connsiteX61" fmla="*/ 9468 w 19970"/>
              <a:gd name="connsiteY61" fmla="*/ 829 h 15342"/>
              <a:gd name="connsiteX0" fmla="*/ 9468 w 19970"/>
              <a:gd name="connsiteY0" fmla="*/ 829 h 15342"/>
              <a:gd name="connsiteX1" fmla="*/ 10067 w 19970"/>
              <a:gd name="connsiteY1" fmla="*/ 1179 h 15342"/>
              <a:gd name="connsiteX2" fmla="*/ 11775 w 19970"/>
              <a:gd name="connsiteY2" fmla="*/ 3189 h 15342"/>
              <a:gd name="connsiteX3" fmla="*/ 12728 w 19970"/>
              <a:gd name="connsiteY3" fmla="*/ 2685 h 15342"/>
              <a:gd name="connsiteX4" fmla="*/ 13072 w 19970"/>
              <a:gd name="connsiteY4" fmla="*/ 2443 h 15342"/>
              <a:gd name="connsiteX5" fmla="*/ 13434 w 19970"/>
              <a:gd name="connsiteY5" fmla="*/ 2777 h 15342"/>
              <a:gd name="connsiteX6" fmla="*/ 12771 w 19970"/>
              <a:gd name="connsiteY6" fmla="*/ 2929 h 15342"/>
              <a:gd name="connsiteX7" fmla="*/ 12319 w 19970"/>
              <a:gd name="connsiteY7" fmla="*/ 3232 h 15342"/>
              <a:gd name="connsiteX8" fmla="*/ 12018 w 19970"/>
              <a:gd name="connsiteY8" fmla="*/ 3688 h 15342"/>
              <a:gd name="connsiteX9" fmla="*/ 11536 w 19970"/>
              <a:gd name="connsiteY9" fmla="*/ 4173 h 15342"/>
              <a:gd name="connsiteX10" fmla="*/ 11837 w 19970"/>
              <a:gd name="connsiteY10" fmla="*/ 4993 h 15342"/>
              <a:gd name="connsiteX11" fmla="*/ 12771 w 19970"/>
              <a:gd name="connsiteY11" fmla="*/ 4993 h 15342"/>
              <a:gd name="connsiteX12" fmla="*/ 13072 w 19970"/>
              <a:gd name="connsiteY12" fmla="*/ 5296 h 15342"/>
              <a:gd name="connsiteX13" fmla="*/ 12771 w 19970"/>
              <a:gd name="connsiteY13" fmla="*/ 5751 h 15342"/>
              <a:gd name="connsiteX14" fmla="*/ 13886 w 19970"/>
              <a:gd name="connsiteY14" fmla="*/ 7026 h 15342"/>
              <a:gd name="connsiteX15" fmla="*/ 14669 w 19970"/>
              <a:gd name="connsiteY15" fmla="*/ 7481 h 15342"/>
              <a:gd name="connsiteX16" fmla="*/ 18735 w 19970"/>
              <a:gd name="connsiteY16" fmla="*/ 9029 h 15342"/>
              <a:gd name="connsiteX17" fmla="*/ 19970 w 19970"/>
              <a:gd name="connsiteY17" fmla="*/ 9029 h 15342"/>
              <a:gd name="connsiteX18" fmla="*/ 16084 w 19970"/>
              <a:gd name="connsiteY18" fmla="*/ 13126 h 15342"/>
              <a:gd name="connsiteX19" fmla="*/ 15602 w 19970"/>
              <a:gd name="connsiteY19" fmla="*/ 13126 h 15342"/>
              <a:gd name="connsiteX20" fmla="*/ 13886 w 19970"/>
              <a:gd name="connsiteY20" fmla="*/ 13612 h 15342"/>
              <a:gd name="connsiteX21" fmla="*/ 13434 w 19970"/>
              <a:gd name="connsiteY21" fmla="*/ 14401 h 15342"/>
              <a:gd name="connsiteX22" fmla="*/ 12651 w 19970"/>
              <a:gd name="connsiteY22" fmla="*/ 14401 h 15342"/>
              <a:gd name="connsiteX23" fmla="*/ 12018 w 19970"/>
              <a:gd name="connsiteY23" fmla="*/ 14704 h 15342"/>
              <a:gd name="connsiteX24" fmla="*/ 11084 w 19970"/>
              <a:gd name="connsiteY24" fmla="*/ 14704 h 15342"/>
              <a:gd name="connsiteX25" fmla="*/ 10602 w 19970"/>
              <a:gd name="connsiteY25" fmla="*/ 14401 h 15342"/>
              <a:gd name="connsiteX26" fmla="*/ 9819 w 19970"/>
              <a:gd name="connsiteY26" fmla="*/ 14401 h 15342"/>
              <a:gd name="connsiteX27" fmla="*/ 9367 w 19970"/>
              <a:gd name="connsiteY27" fmla="*/ 14401 h 15342"/>
              <a:gd name="connsiteX28" fmla="*/ 8735 w 19970"/>
              <a:gd name="connsiteY28" fmla="*/ 15342 h 15342"/>
              <a:gd name="connsiteX29" fmla="*/ 7349 w 19970"/>
              <a:gd name="connsiteY29" fmla="*/ 15160 h 15342"/>
              <a:gd name="connsiteX30" fmla="*/ 6084 w 19970"/>
              <a:gd name="connsiteY30" fmla="*/ 14401 h 15342"/>
              <a:gd name="connsiteX31" fmla="*/ 4518 w 19970"/>
              <a:gd name="connsiteY31" fmla="*/ 13915 h 15342"/>
              <a:gd name="connsiteX32" fmla="*/ 3765 w 19970"/>
              <a:gd name="connsiteY32" fmla="*/ 13612 h 15342"/>
              <a:gd name="connsiteX33" fmla="*/ 3765 w 19970"/>
              <a:gd name="connsiteY33" fmla="*/ 12671 h 15342"/>
              <a:gd name="connsiteX34" fmla="*/ 3283 w 19970"/>
              <a:gd name="connsiteY34" fmla="*/ 12671 h 15342"/>
              <a:gd name="connsiteX35" fmla="*/ 2952 w 19970"/>
              <a:gd name="connsiteY35" fmla="*/ 12034 h 15342"/>
              <a:gd name="connsiteX36" fmla="*/ 2831 w 19970"/>
              <a:gd name="connsiteY36" fmla="*/ 11427 h 15342"/>
              <a:gd name="connsiteX37" fmla="*/ 1717 w 19970"/>
              <a:gd name="connsiteY37" fmla="*/ 10638 h 15342"/>
              <a:gd name="connsiteX38" fmla="*/ 934 w 19970"/>
              <a:gd name="connsiteY38" fmla="*/ 9818 h 15342"/>
              <a:gd name="connsiteX39" fmla="*/ 0 w 19970"/>
              <a:gd name="connsiteY39" fmla="*/ 9363 h 15342"/>
              <a:gd name="connsiteX40" fmla="*/ 0 w 19970"/>
              <a:gd name="connsiteY40" fmla="*/ 8574 h 15342"/>
              <a:gd name="connsiteX41" fmla="*/ 934 w 19970"/>
              <a:gd name="connsiteY41" fmla="*/ 8574 h 15342"/>
              <a:gd name="connsiteX42" fmla="*/ 1566 w 19970"/>
              <a:gd name="connsiteY42" fmla="*/ 8270 h 15342"/>
              <a:gd name="connsiteX43" fmla="*/ 1566 w 19970"/>
              <a:gd name="connsiteY43" fmla="*/ 6844 h 15342"/>
              <a:gd name="connsiteX44" fmla="*/ 1717 w 19970"/>
              <a:gd name="connsiteY44" fmla="*/ 6237 h 15342"/>
              <a:gd name="connsiteX45" fmla="*/ 1717 w 19970"/>
              <a:gd name="connsiteY45" fmla="*/ 5751 h 15342"/>
              <a:gd name="connsiteX46" fmla="*/ 2048 w 19970"/>
              <a:gd name="connsiteY46" fmla="*/ 5296 h 15342"/>
              <a:gd name="connsiteX47" fmla="*/ 2530 w 19970"/>
              <a:gd name="connsiteY47" fmla="*/ 5296 h 15342"/>
              <a:gd name="connsiteX48" fmla="*/ 2831 w 19970"/>
              <a:gd name="connsiteY48" fmla="*/ 4993 h 15342"/>
              <a:gd name="connsiteX49" fmla="*/ 2952 w 19970"/>
              <a:gd name="connsiteY49" fmla="*/ 3688 h 15342"/>
              <a:gd name="connsiteX50" fmla="*/ 3584 w 19970"/>
              <a:gd name="connsiteY50" fmla="*/ 2777 h 15342"/>
              <a:gd name="connsiteX51" fmla="*/ 4066 w 19970"/>
              <a:gd name="connsiteY51" fmla="*/ 2443 h 15342"/>
              <a:gd name="connsiteX52" fmla="*/ 4217 w 19970"/>
              <a:gd name="connsiteY52" fmla="*/ 1654 h 15342"/>
              <a:gd name="connsiteX53" fmla="*/ 4301 w 19970"/>
              <a:gd name="connsiteY53" fmla="*/ 964 h 15342"/>
              <a:gd name="connsiteX54" fmla="*/ 6225 w 19970"/>
              <a:gd name="connsiteY54" fmla="*/ 908 h 15342"/>
              <a:gd name="connsiteX55" fmla="*/ 6666 w 19970"/>
              <a:gd name="connsiteY55" fmla="*/ 437 h 15342"/>
              <a:gd name="connsiteX56" fmla="*/ 6771 w 19970"/>
              <a:gd name="connsiteY56" fmla="*/ 299 h 15342"/>
              <a:gd name="connsiteX57" fmla="*/ 7596 w 19970"/>
              <a:gd name="connsiteY57" fmla="*/ 709 h 15342"/>
              <a:gd name="connsiteX58" fmla="*/ 8086 w 19970"/>
              <a:gd name="connsiteY58" fmla="*/ 906 h 15342"/>
              <a:gd name="connsiteX59" fmla="*/ 8636 w 19970"/>
              <a:gd name="connsiteY59" fmla="*/ 633 h 15342"/>
              <a:gd name="connsiteX60" fmla="*/ 8876 w 19970"/>
              <a:gd name="connsiteY60" fmla="*/ 1012 h 15342"/>
              <a:gd name="connsiteX61" fmla="*/ 9468 w 19970"/>
              <a:gd name="connsiteY61" fmla="*/ 829 h 15342"/>
              <a:gd name="connsiteX0" fmla="*/ 9468 w 19970"/>
              <a:gd name="connsiteY0" fmla="*/ 829 h 15342"/>
              <a:gd name="connsiteX1" fmla="*/ 10067 w 19970"/>
              <a:gd name="connsiteY1" fmla="*/ 1179 h 15342"/>
              <a:gd name="connsiteX2" fmla="*/ 11775 w 19970"/>
              <a:gd name="connsiteY2" fmla="*/ 3189 h 15342"/>
              <a:gd name="connsiteX3" fmla="*/ 12728 w 19970"/>
              <a:gd name="connsiteY3" fmla="*/ 2685 h 15342"/>
              <a:gd name="connsiteX4" fmla="*/ 13028 w 19970"/>
              <a:gd name="connsiteY4" fmla="*/ 2604 h 15342"/>
              <a:gd name="connsiteX5" fmla="*/ 13434 w 19970"/>
              <a:gd name="connsiteY5" fmla="*/ 2777 h 15342"/>
              <a:gd name="connsiteX6" fmla="*/ 12771 w 19970"/>
              <a:gd name="connsiteY6" fmla="*/ 2929 h 15342"/>
              <a:gd name="connsiteX7" fmla="*/ 12319 w 19970"/>
              <a:gd name="connsiteY7" fmla="*/ 3232 h 15342"/>
              <a:gd name="connsiteX8" fmla="*/ 12018 w 19970"/>
              <a:gd name="connsiteY8" fmla="*/ 3688 h 15342"/>
              <a:gd name="connsiteX9" fmla="*/ 11536 w 19970"/>
              <a:gd name="connsiteY9" fmla="*/ 4173 h 15342"/>
              <a:gd name="connsiteX10" fmla="*/ 11837 w 19970"/>
              <a:gd name="connsiteY10" fmla="*/ 4993 h 15342"/>
              <a:gd name="connsiteX11" fmla="*/ 12771 w 19970"/>
              <a:gd name="connsiteY11" fmla="*/ 4993 h 15342"/>
              <a:gd name="connsiteX12" fmla="*/ 13072 w 19970"/>
              <a:gd name="connsiteY12" fmla="*/ 5296 h 15342"/>
              <a:gd name="connsiteX13" fmla="*/ 12771 w 19970"/>
              <a:gd name="connsiteY13" fmla="*/ 5751 h 15342"/>
              <a:gd name="connsiteX14" fmla="*/ 13886 w 19970"/>
              <a:gd name="connsiteY14" fmla="*/ 7026 h 15342"/>
              <a:gd name="connsiteX15" fmla="*/ 14669 w 19970"/>
              <a:gd name="connsiteY15" fmla="*/ 7481 h 15342"/>
              <a:gd name="connsiteX16" fmla="*/ 18735 w 19970"/>
              <a:gd name="connsiteY16" fmla="*/ 9029 h 15342"/>
              <a:gd name="connsiteX17" fmla="*/ 19970 w 19970"/>
              <a:gd name="connsiteY17" fmla="*/ 9029 h 15342"/>
              <a:gd name="connsiteX18" fmla="*/ 16084 w 19970"/>
              <a:gd name="connsiteY18" fmla="*/ 13126 h 15342"/>
              <a:gd name="connsiteX19" fmla="*/ 15602 w 19970"/>
              <a:gd name="connsiteY19" fmla="*/ 13126 h 15342"/>
              <a:gd name="connsiteX20" fmla="*/ 13886 w 19970"/>
              <a:gd name="connsiteY20" fmla="*/ 13612 h 15342"/>
              <a:gd name="connsiteX21" fmla="*/ 13434 w 19970"/>
              <a:gd name="connsiteY21" fmla="*/ 14401 h 15342"/>
              <a:gd name="connsiteX22" fmla="*/ 12651 w 19970"/>
              <a:gd name="connsiteY22" fmla="*/ 14401 h 15342"/>
              <a:gd name="connsiteX23" fmla="*/ 12018 w 19970"/>
              <a:gd name="connsiteY23" fmla="*/ 14704 h 15342"/>
              <a:gd name="connsiteX24" fmla="*/ 11084 w 19970"/>
              <a:gd name="connsiteY24" fmla="*/ 14704 h 15342"/>
              <a:gd name="connsiteX25" fmla="*/ 10602 w 19970"/>
              <a:gd name="connsiteY25" fmla="*/ 14401 h 15342"/>
              <a:gd name="connsiteX26" fmla="*/ 9819 w 19970"/>
              <a:gd name="connsiteY26" fmla="*/ 14401 h 15342"/>
              <a:gd name="connsiteX27" fmla="*/ 9367 w 19970"/>
              <a:gd name="connsiteY27" fmla="*/ 14401 h 15342"/>
              <a:gd name="connsiteX28" fmla="*/ 8735 w 19970"/>
              <a:gd name="connsiteY28" fmla="*/ 15342 h 15342"/>
              <a:gd name="connsiteX29" fmla="*/ 7349 w 19970"/>
              <a:gd name="connsiteY29" fmla="*/ 15160 h 15342"/>
              <a:gd name="connsiteX30" fmla="*/ 6084 w 19970"/>
              <a:gd name="connsiteY30" fmla="*/ 14401 h 15342"/>
              <a:gd name="connsiteX31" fmla="*/ 4518 w 19970"/>
              <a:gd name="connsiteY31" fmla="*/ 13915 h 15342"/>
              <a:gd name="connsiteX32" fmla="*/ 3765 w 19970"/>
              <a:gd name="connsiteY32" fmla="*/ 13612 h 15342"/>
              <a:gd name="connsiteX33" fmla="*/ 3765 w 19970"/>
              <a:gd name="connsiteY33" fmla="*/ 12671 h 15342"/>
              <a:gd name="connsiteX34" fmla="*/ 3283 w 19970"/>
              <a:gd name="connsiteY34" fmla="*/ 12671 h 15342"/>
              <a:gd name="connsiteX35" fmla="*/ 2952 w 19970"/>
              <a:gd name="connsiteY35" fmla="*/ 12034 h 15342"/>
              <a:gd name="connsiteX36" fmla="*/ 2831 w 19970"/>
              <a:gd name="connsiteY36" fmla="*/ 11427 h 15342"/>
              <a:gd name="connsiteX37" fmla="*/ 1717 w 19970"/>
              <a:gd name="connsiteY37" fmla="*/ 10638 h 15342"/>
              <a:gd name="connsiteX38" fmla="*/ 934 w 19970"/>
              <a:gd name="connsiteY38" fmla="*/ 9818 h 15342"/>
              <a:gd name="connsiteX39" fmla="*/ 0 w 19970"/>
              <a:gd name="connsiteY39" fmla="*/ 9363 h 15342"/>
              <a:gd name="connsiteX40" fmla="*/ 0 w 19970"/>
              <a:gd name="connsiteY40" fmla="*/ 8574 h 15342"/>
              <a:gd name="connsiteX41" fmla="*/ 934 w 19970"/>
              <a:gd name="connsiteY41" fmla="*/ 8574 h 15342"/>
              <a:gd name="connsiteX42" fmla="*/ 1566 w 19970"/>
              <a:gd name="connsiteY42" fmla="*/ 8270 h 15342"/>
              <a:gd name="connsiteX43" fmla="*/ 1566 w 19970"/>
              <a:gd name="connsiteY43" fmla="*/ 6844 h 15342"/>
              <a:gd name="connsiteX44" fmla="*/ 1717 w 19970"/>
              <a:gd name="connsiteY44" fmla="*/ 6237 h 15342"/>
              <a:gd name="connsiteX45" fmla="*/ 1717 w 19970"/>
              <a:gd name="connsiteY45" fmla="*/ 5751 h 15342"/>
              <a:gd name="connsiteX46" fmla="*/ 2048 w 19970"/>
              <a:gd name="connsiteY46" fmla="*/ 5296 h 15342"/>
              <a:gd name="connsiteX47" fmla="*/ 2530 w 19970"/>
              <a:gd name="connsiteY47" fmla="*/ 5296 h 15342"/>
              <a:gd name="connsiteX48" fmla="*/ 2831 w 19970"/>
              <a:gd name="connsiteY48" fmla="*/ 4993 h 15342"/>
              <a:gd name="connsiteX49" fmla="*/ 2952 w 19970"/>
              <a:gd name="connsiteY49" fmla="*/ 3688 h 15342"/>
              <a:gd name="connsiteX50" fmla="*/ 3584 w 19970"/>
              <a:gd name="connsiteY50" fmla="*/ 2777 h 15342"/>
              <a:gd name="connsiteX51" fmla="*/ 4066 w 19970"/>
              <a:gd name="connsiteY51" fmla="*/ 2443 h 15342"/>
              <a:gd name="connsiteX52" fmla="*/ 4217 w 19970"/>
              <a:gd name="connsiteY52" fmla="*/ 1654 h 15342"/>
              <a:gd name="connsiteX53" fmla="*/ 4301 w 19970"/>
              <a:gd name="connsiteY53" fmla="*/ 964 h 15342"/>
              <a:gd name="connsiteX54" fmla="*/ 6225 w 19970"/>
              <a:gd name="connsiteY54" fmla="*/ 908 h 15342"/>
              <a:gd name="connsiteX55" fmla="*/ 6666 w 19970"/>
              <a:gd name="connsiteY55" fmla="*/ 437 h 15342"/>
              <a:gd name="connsiteX56" fmla="*/ 6771 w 19970"/>
              <a:gd name="connsiteY56" fmla="*/ 299 h 15342"/>
              <a:gd name="connsiteX57" fmla="*/ 7596 w 19970"/>
              <a:gd name="connsiteY57" fmla="*/ 709 h 15342"/>
              <a:gd name="connsiteX58" fmla="*/ 8086 w 19970"/>
              <a:gd name="connsiteY58" fmla="*/ 906 h 15342"/>
              <a:gd name="connsiteX59" fmla="*/ 8636 w 19970"/>
              <a:gd name="connsiteY59" fmla="*/ 633 h 15342"/>
              <a:gd name="connsiteX60" fmla="*/ 8876 w 19970"/>
              <a:gd name="connsiteY60" fmla="*/ 1012 h 15342"/>
              <a:gd name="connsiteX61" fmla="*/ 9468 w 19970"/>
              <a:gd name="connsiteY61" fmla="*/ 829 h 1534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</a:cxnLst>
            <a:rect l="l" t="t" r="r" b="b"/>
            <a:pathLst>
              <a:path w="19970" h="15342">
                <a:moveTo>
                  <a:pt x="9468" y="829"/>
                </a:moveTo>
                <a:lnTo>
                  <a:pt x="10067" y="1179"/>
                </a:lnTo>
                <a:lnTo>
                  <a:pt x="11775" y="3189"/>
                </a:lnTo>
                <a:cubicBezTo>
                  <a:pt x="12226" y="3400"/>
                  <a:pt x="12534" y="2856"/>
                  <a:pt x="12728" y="2685"/>
                </a:cubicBezTo>
                <a:lnTo>
                  <a:pt x="13028" y="2604"/>
                </a:lnTo>
                <a:lnTo>
                  <a:pt x="13434" y="2777"/>
                </a:lnTo>
                <a:lnTo>
                  <a:pt x="12771" y="2929"/>
                </a:lnTo>
                <a:lnTo>
                  <a:pt x="12319" y="3232"/>
                </a:lnTo>
                <a:lnTo>
                  <a:pt x="12018" y="3688"/>
                </a:lnTo>
                <a:lnTo>
                  <a:pt x="11536" y="4173"/>
                </a:lnTo>
                <a:lnTo>
                  <a:pt x="11837" y="4993"/>
                </a:lnTo>
                <a:lnTo>
                  <a:pt x="12771" y="4993"/>
                </a:lnTo>
                <a:lnTo>
                  <a:pt x="13072" y="5296"/>
                </a:lnTo>
                <a:lnTo>
                  <a:pt x="12771" y="5751"/>
                </a:lnTo>
                <a:lnTo>
                  <a:pt x="13886" y="7026"/>
                </a:lnTo>
                <a:lnTo>
                  <a:pt x="14669" y="7481"/>
                </a:lnTo>
                <a:lnTo>
                  <a:pt x="18735" y="9029"/>
                </a:lnTo>
                <a:lnTo>
                  <a:pt x="19970" y="9029"/>
                </a:lnTo>
                <a:lnTo>
                  <a:pt x="16084" y="13126"/>
                </a:lnTo>
                <a:lnTo>
                  <a:pt x="15602" y="13126"/>
                </a:lnTo>
                <a:lnTo>
                  <a:pt x="13886" y="13612"/>
                </a:lnTo>
                <a:lnTo>
                  <a:pt x="13434" y="14401"/>
                </a:lnTo>
                <a:lnTo>
                  <a:pt x="12651" y="14401"/>
                </a:lnTo>
                <a:lnTo>
                  <a:pt x="12018" y="14704"/>
                </a:lnTo>
                <a:lnTo>
                  <a:pt x="11084" y="14704"/>
                </a:lnTo>
                <a:lnTo>
                  <a:pt x="10602" y="14401"/>
                </a:lnTo>
                <a:lnTo>
                  <a:pt x="9819" y="14401"/>
                </a:lnTo>
                <a:lnTo>
                  <a:pt x="9367" y="14401"/>
                </a:lnTo>
                <a:lnTo>
                  <a:pt x="8735" y="15342"/>
                </a:lnTo>
                <a:lnTo>
                  <a:pt x="7349" y="15160"/>
                </a:lnTo>
                <a:lnTo>
                  <a:pt x="6084" y="14401"/>
                </a:lnTo>
                <a:lnTo>
                  <a:pt x="4518" y="13915"/>
                </a:lnTo>
                <a:lnTo>
                  <a:pt x="3765" y="13612"/>
                </a:lnTo>
                <a:lnTo>
                  <a:pt x="3765" y="12671"/>
                </a:lnTo>
                <a:lnTo>
                  <a:pt x="3283" y="12671"/>
                </a:lnTo>
                <a:lnTo>
                  <a:pt x="2952" y="12034"/>
                </a:lnTo>
                <a:cubicBezTo>
                  <a:pt x="2912" y="11832"/>
                  <a:pt x="2871" y="11629"/>
                  <a:pt x="2831" y="11427"/>
                </a:cubicBezTo>
                <a:lnTo>
                  <a:pt x="1717" y="10638"/>
                </a:lnTo>
                <a:lnTo>
                  <a:pt x="934" y="9818"/>
                </a:lnTo>
                <a:lnTo>
                  <a:pt x="0" y="9363"/>
                </a:lnTo>
                <a:lnTo>
                  <a:pt x="0" y="8574"/>
                </a:lnTo>
                <a:lnTo>
                  <a:pt x="934" y="8574"/>
                </a:lnTo>
                <a:lnTo>
                  <a:pt x="1566" y="8270"/>
                </a:lnTo>
                <a:lnTo>
                  <a:pt x="1566" y="6844"/>
                </a:lnTo>
                <a:cubicBezTo>
                  <a:pt x="1616" y="6642"/>
                  <a:pt x="1667" y="6439"/>
                  <a:pt x="1717" y="6237"/>
                </a:cubicBezTo>
                <a:lnTo>
                  <a:pt x="1717" y="5751"/>
                </a:lnTo>
                <a:lnTo>
                  <a:pt x="2048" y="5296"/>
                </a:lnTo>
                <a:lnTo>
                  <a:pt x="2530" y="5296"/>
                </a:lnTo>
                <a:lnTo>
                  <a:pt x="2831" y="4993"/>
                </a:lnTo>
                <a:cubicBezTo>
                  <a:pt x="2871" y="4558"/>
                  <a:pt x="2912" y="4123"/>
                  <a:pt x="2952" y="3688"/>
                </a:cubicBezTo>
                <a:lnTo>
                  <a:pt x="3584" y="2777"/>
                </a:lnTo>
                <a:lnTo>
                  <a:pt x="4066" y="2443"/>
                </a:lnTo>
                <a:cubicBezTo>
                  <a:pt x="4116" y="2180"/>
                  <a:pt x="4167" y="1917"/>
                  <a:pt x="4217" y="1654"/>
                </a:cubicBezTo>
                <a:lnTo>
                  <a:pt x="4301" y="964"/>
                </a:lnTo>
                <a:lnTo>
                  <a:pt x="6225" y="908"/>
                </a:lnTo>
                <a:lnTo>
                  <a:pt x="6666" y="437"/>
                </a:lnTo>
                <a:cubicBezTo>
                  <a:pt x="6440" y="-1019"/>
                  <a:pt x="6997" y="1755"/>
                  <a:pt x="6771" y="299"/>
                </a:cubicBezTo>
                <a:lnTo>
                  <a:pt x="7596" y="709"/>
                </a:lnTo>
                <a:lnTo>
                  <a:pt x="8086" y="906"/>
                </a:lnTo>
                <a:lnTo>
                  <a:pt x="8636" y="633"/>
                </a:lnTo>
                <a:lnTo>
                  <a:pt x="8876" y="1012"/>
                </a:lnTo>
                <a:cubicBezTo>
                  <a:pt x="8926" y="739"/>
                  <a:pt x="9418" y="1102"/>
                  <a:pt x="9468" y="829"/>
                </a:cubicBez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74" name="Bénin">
            <a:extLst>
              <a:ext uri="{FF2B5EF4-FFF2-40B4-BE49-F238E27FC236}">
                <a16:creationId xmlns:a16="http://schemas.microsoft.com/office/drawing/2014/main" id="{00000000-0008-0000-0300-00004A000000}"/>
              </a:ext>
            </a:extLst>
          </xdr:cNvPr>
          <xdr:cNvSpPr>
            <a:spLocks noChangeAspect="1"/>
          </xdr:cNvSpPr>
        </xdr:nvSpPr>
        <xdr:spPr bwMode="auto">
          <a:xfrm>
            <a:off x="2654968" y="2854656"/>
            <a:ext cx="222256" cy="497040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0 h 20000"/>
              <a:gd name="T4" fmla="*/ 2147483647 w 20000"/>
              <a:gd name="T5" fmla="*/ 0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0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</a:gdLst>
            <a:ahLst/>
            <a:cxnLst>
              <a:cxn ang="T56">
                <a:pos x="T0" y="T1"/>
              </a:cxn>
              <a:cxn ang="T57">
                <a:pos x="T2" y="T3"/>
              </a:cxn>
              <a:cxn ang="T58">
                <a:pos x="T4" y="T5"/>
              </a:cxn>
              <a:cxn ang="T59">
                <a:pos x="T6" y="T7"/>
              </a:cxn>
              <a:cxn ang="T60">
                <a:pos x="T8" y="T9"/>
              </a:cxn>
              <a:cxn ang="T61">
                <a:pos x="T10" y="T11"/>
              </a:cxn>
              <a:cxn ang="T62">
                <a:pos x="T12" y="T13"/>
              </a:cxn>
              <a:cxn ang="T63">
                <a:pos x="T14" y="T15"/>
              </a:cxn>
              <a:cxn ang="T64">
                <a:pos x="T16" y="T17"/>
              </a:cxn>
              <a:cxn ang="T65">
                <a:pos x="T18" y="T19"/>
              </a:cxn>
              <a:cxn ang="T66">
                <a:pos x="T20" y="T21"/>
              </a:cxn>
              <a:cxn ang="T67">
                <a:pos x="T22" y="T23"/>
              </a:cxn>
              <a:cxn ang="T68">
                <a:pos x="T24" y="T25"/>
              </a:cxn>
              <a:cxn ang="T69">
                <a:pos x="T26" y="T27"/>
              </a:cxn>
              <a:cxn ang="T70">
                <a:pos x="T28" y="T29"/>
              </a:cxn>
              <a:cxn ang="T71">
                <a:pos x="T30" y="T31"/>
              </a:cxn>
              <a:cxn ang="T72">
                <a:pos x="T32" y="T33"/>
              </a:cxn>
              <a:cxn ang="T73">
                <a:pos x="T34" y="T35"/>
              </a:cxn>
              <a:cxn ang="T74">
                <a:pos x="T36" y="T37"/>
              </a:cxn>
              <a:cxn ang="T75">
                <a:pos x="T38" y="T39"/>
              </a:cxn>
              <a:cxn ang="T76">
                <a:pos x="T40" y="T41"/>
              </a:cxn>
              <a:cxn ang="T77">
                <a:pos x="T42" y="T43"/>
              </a:cxn>
              <a:cxn ang="T78">
                <a:pos x="T44" y="T45"/>
              </a:cxn>
              <a:cxn ang="T79">
                <a:pos x="T46" y="T47"/>
              </a:cxn>
              <a:cxn ang="T80">
                <a:pos x="T48" y="T49"/>
              </a:cxn>
              <a:cxn ang="T81">
                <a:pos x="T50" y="T51"/>
              </a:cxn>
              <a:cxn ang="T82">
                <a:pos x="T52" y="T53"/>
              </a:cxn>
              <a:cxn ang="T83">
                <a:pos x="T54" y="T55"/>
              </a:cxn>
            </a:cxnLst>
            <a:rect l="0" t="0" r="r" b="b"/>
            <a:pathLst>
              <a:path w="20000" h="20000">
                <a:moveTo>
                  <a:pt x="10815" y="1495"/>
                </a:moveTo>
                <a:lnTo>
                  <a:pt x="12296" y="0"/>
                </a:lnTo>
                <a:lnTo>
                  <a:pt x="13778" y="0"/>
                </a:lnTo>
                <a:lnTo>
                  <a:pt x="16000" y="1495"/>
                </a:lnTo>
                <a:lnTo>
                  <a:pt x="18370" y="2633"/>
                </a:lnTo>
                <a:lnTo>
                  <a:pt x="18370" y="2918"/>
                </a:lnTo>
                <a:lnTo>
                  <a:pt x="19852" y="5552"/>
                </a:lnTo>
                <a:lnTo>
                  <a:pt x="18370" y="6690"/>
                </a:lnTo>
                <a:lnTo>
                  <a:pt x="18370" y="7758"/>
                </a:lnTo>
                <a:lnTo>
                  <a:pt x="17630" y="8470"/>
                </a:lnTo>
                <a:lnTo>
                  <a:pt x="16000" y="10320"/>
                </a:lnTo>
                <a:lnTo>
                  <a:pt x="13778" y="10747"/>
                </a:lnTo>
                <a:lnTo>
                  <a:pt x="13778" y="12527"/>
                </a:lnTo>
                <a:lnTo>
                  <a:pt x="13778" y="16157"/>
                </a:lnTo>
                <a:lnTo>
                  <a:pt x="14519" y="19217"/>
                </a:lnTo>
                <a:lnTo>
                  <a:pt x="10815" y="19217"/>
                </a:lnTo>
                <a:lnTo>
                  <a:pt x="6074" y="19929"/>
                </a:lnTo>
                <a:lnTo>
                  <a:pt x="6074" y="18434"/>
                </a:lnTo>
                <a:lnTo>
                  <a:pt x="6074" y="18078"/>
                </a:lnTo>
                <a:lnTo>
                  <a:pt x="6074" y="10320"/>
                </a:lnTo>
                <a:lnTo>
                  <a:pt x="4593" y="9181"/>
                </a:lnTo>
                <a:lnTo>
                  <a:pt x="3852" y="7758"/>
                </a:lnTo>
                <a:lnTo>
                  <a:pt x="1481" y="6690"/>
                </a:lnTo>
                <a:lnTo>
                  <a:pt x="0" y="4840"/>
                </a:lnTo>
                <a:lnTo>
                  <a:pt x="2370" y="4413"/>
                </a:lnTo>
                <a:lnTo>
                  <a:pt x="4593" y="3701"/>
                </a:lnTo>
                <a:lnTo>
                  <a:pt x="8444" y="2918"/>
                </a:lnTo>
                <a:lnTo>
                  <a:pt x="10815" y="1495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75" name="Botswana">
            <a:extLst>
              <a:ext uri="{FF2B5EF4-FFF2-40B4-BE49-F238E27FC236}">
                <a16:creationId xmlns:a16="http://schemas.microsoft.com/office/drawing/2014/main" id="{00000000-0008-0000-0300-00004B000000}"/>
              </a:ext>
            </a:extLst>
          </xdr:cNvPr>
          <xdr:cNvSpPr>
            <a:spLocks noChangeAspect="1"/>
          </xdr:cNvSpPr>
        </xdr:nvSpPr>
        <xdr:spPr bwMode="auto">
          <a:xfrm>
            <a:off x="4036990" y="5299453"/>
            <a:ext cx="662724" cy="759706"/>
          </a:xfrm>
          <a:custGeom>
            <a:avLst/>
            <a:gdLst>
              <a:gd name="T0" fmla="*/ 2147483647 w 20000"/>
              <a:gd name="T1" fmla="*/ 0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0 w 20000"/>
              <a:gd name="T79" fmla="*/ 2147483647 h 20000"/>
              <a:gd name="T80" fmla="*/ 2147483647 w 20000"/>
              <a:gd name="T81" fmla="*/ 2147483647 h 20000"/>
              <a:gd name="T82" fmla="*/ 2147483647 w 20000"/>
              <a:gd name="T83" fmla="*/ 2147483647 h 20000"/>
              <a:gd name="T84" fmla="*/ 2147483647 w 20000"/>
              <a:gd name="T85" fmla="*/ 2147483647 h 20000"/>
              <a:gd name="T86" fmla="*/ 2147483647 w 20000"/>
              <a:gd name="T87" fmla="*/ 2147483647 h 20000"/>
              <a:gd name="T88" fmla="*/ 2147483647 w 20000"/>
              <a:gd name="T89" fmla="*/ 2147483647 h 20000"/>
              <a:gd name="T90" fmla="*/ 2147483647 w 20000"/>
              <a:gd name="T91" fmla="*/ 2147483647 h 20000"/>
              <a:gd name="T92" fmla="*/ 2147483647 w 20000"/>
              <a:gd name="T93" fmla="*/ 2147483647 h 20000"/>
              <a:gd name="T94" fmla="*/ 2147483647 w 20000"/>
              <a:gd name="T95" fmla="*/ 2147483647 h 20000"/>
              <a:gd name="T96" fmla="*/ 2147483647 w 20000"/>
              <a:gd name="T97" fmla="*/ 0 h 20000"/>
              <a:gd name="T98" fmla="*/ 2147483647 w 20000"/>
              <a:gd name="T99" fmla="*/ 0 h 20000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0" t="0" r="r" b="b"/>
            <a:pathLst>
              <a:path w="20000" h="20000">
                <a:moveTo>
                  <a:pt x="11900" y="0"/>
                </a:moveTo>
                <a:lnTo>
                  <a:pt x="12400" y="1224"/>
                </a:lnTo>
                <a:lnTo>
                  <a:pt x="13750" y="2682"/>
                </a:lnTo>
                <a:lnTo>
                  <a:pt x="13750" y="3435"/>
                </a:lnTo>
                <a:lnTo>
                  <a:pt x="15050" y="4141"/>
                </a:lnTo>
                <a:lnTo>
                  <a:pt x="16300" y="4612"/>
                </a:lnTo>
                <a:lnTo>
                  <a:pt x="16600" y="5835"/>
                </a:lnTo>
                <a:lnTo>
                  <a:pt x="17100" y="5835"/>
                </a:lnTo>
                <a:lnTo>
                  <a:pt x="17400" y="7294"/>
                </a:lnTo>
                <a:lnTo>
                  <a:pt x="17900" y="8282"/>
                </a:lnTo>
                <a:lnTo>
                  <a:pt x="18650" y="8282"/>
                </a:lnTo>
                <a:lnTo>
                  <a:pt x="19950" y="8518"/>
                </a:lnTo>
                <a:lnTo>
                  <a:pt x="19950" y="9694"/>
                </a:lnTo>
                <a:lnTo>
                  <a:pt x="19150" y="10447"/>
                </a:lnTo>
                <a:lnTo>
                  <a:pt x="18400" y="10447"/>
                </a:lnTo>
                <a:lnTo>
                  <a:pt x="17100" y="11718"/>
                </a:lnTo>
                <a:lnTo>
                  <a:pt x="16600" y="11718"/>
                </a:lnTo>
                <a:lnTo>
                  <a:pt x="16300" y="12188"/>
                </a:lnTo>
                <a:lnTo>
                  <a:pt x="15800" y="12376"/>
                </a:lnTo>
                <a:lnTo>
                  <a:pt x="15050" y="13365"/>
                </a:lnTo>
                <a:lnTo>
                  <a:pt x="15050" y="14400"/>
                </a:lnTo>
                <a:lnTo>
                  <a:pt x="14250" y="14871"/>
                </a:lnTo>
                <a:lnTo>
                  <a:pt x="13000" y="15341"/>
                </a:lnTo>
                <a:lnTo>
                  <a:pt x="11900" y="17271"/>
                </a:lnTo>
                <a:lnTo>
                  <a:pt x="10850" y="17271"/>
                </a:lnTo>
                <a:lnTo>
                  <a:pt x="9600" y="17271"/>
                </a:lnTo>
                <a:lnTo>
                  <a:pt x="8300" y="17271"/>
                </a:lnTo>
                <a:lnTo>
                  <a:pt x="7000" y="16518"/>
                </a:lnTo>
                <a:lnTo>
                  <a:pt x="5750" y="16518"/>
                </a:lnTo>
                <a:lnTo>
                  <a:pt x="5750" y="18024"/>
                </a:lnTo>
                <a:lnTo>
                  <a:pt x="4400" y="19200"/>
                </a:lnTo>
                <a:lnTo>
                  <a:pt x="3600" y="19200"/>
                </a:lnTo>
                <a:lnTo>
                  <a:pt x="3600" y="19482"/>
                </a:lnTo>
                <a:lnTo>
                  <a:pt x="2350" y="19482"/>
                </a:lnTo>
                <a:lnTo>
                  <a:pt x="1050" y="19953"/>
                </a:lnTo>
                <a:lnTo>
                  <a:pt x="1050" y="18729"/>
                </a:lnTo>
                <a:lnTo>
                  <a:pt x="1550" y="18024"/>
                </a:lnTo>
                <a:lnTo>
                  <a:pt x="1050" y="17271"/>
                </a:lnTo>
                <a:lnTo>
                  <a:pt x="800" y="16047"/>
                </a:lnTo>
                <a:lnTo>
                  <a:pt x="0" y="15341"/>
                </a:lnTo>
                <a:lnTo>
                  <a:pt x="300" y="8988"/>
                </a:lnTo>
                <a:lnTo>
                  <a:pt x="2350" y="8988"/>
                </a:lnTo>
                <a:lnTo>
                  <a:pt x="2850" y="1224"/>
                </a:lnTo>
                <a:lnTo>
                  <a:pt x="5750" y="753"/>
                </a:lnTo>
                <a:lnTo>
                  <a:pt x="7500" y="188"/>
                </a:lnTo>
                <a:lnTo>
                  <a:pt x="8300" y="1224"/>
                </a:lnTo>
                <a:lnTo>
                  <a:pt x="9850" y="188"/>
                </a:lnTo>
                <a:lnTo>
                  <a:pt x="10350" y="188"/>
                </a:lnTo>
                <a:lnTo>
                  <a:pt x="11150" y="0"/>
                </a:lnTo>
                <a:lnTo>
                  <a:pt x="11900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76" name="Burkina-Faso">
            <a:extLst>
              <a:ext uri="{FF2B5EF4-FFF2-40B4-BE49-F238E27FC236}">
                <a16:creationId xmlns:a16="http://schemas.microsoft.com/office/drawing/2014/main" id="{00000000-0008-0000-0300-00004C000000}"/>
              </a:ext>
            </a:extLst>
          </xdr:cNvPr>
          <xdr:cNvSpPr>
            <a:spLocks noChangeAspect="1"/>
          </xdr:cNvSpPr>
        </xdr:nvSpPr>
        <xdr:spPr bwMode="auto">
          <a:xfrm>
            <a:off x="2198336" y="2632400"/>
            <a:ext cx="581904" cy="464715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0 w 20000"/>
              <a:gd name="T65" fmla="*/ 2147483647 h 20000"/>
              <a:gd name="T66" fmla="*/ 0 w 20000"/>
              <a:gd name="T67" fmla="*/ 2147483647 h 20000"/>
              <a:gd name="T68" fmla="*/ 0 w 20000"/>
              <a:gd name="T69" fmla="*/ 2147483647 h 20000"/>
              <a:gd name="T70" fmla="*/ 2147483647 w 20000"/>
              <a:gd name="T71" fmla="*/ 2147483647 h 20000"/>
              <a:gd name="T72" fmla="*/ 0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2147483647 h 20000"/>
              <a:gd name="T82" fmla="*/ 2147483647 w 20000"/>
              <a:gd name="T83" fmla="*/ 2147483647 h 20000"/>
              <a:gd name="T84" fmla="*/ 2147483647 w 20000"/>
              <a:gd name="T85" fmla="*/ 2147483647 h 20000"/>
              <a:gd name="T86" fmla="*/ 2147483647 w 20000"/>
              <a:gd name="T87" fmla="*/ 2147483647 h 20000"/>
              <a:gd name="T88" fmla="*/ 2147483647 w 20000"/>
              <a:gd name="T89" fmla="*/ 2147483647 h 20000"/>
              <a:gd name="T90" fmla="*/ 2147483647 w 20000"/>
              <a:gd name="T91" fmla="*/ 2147483647 h 20000"/>
              <a:gd name="T92" fmla="*/ 2147483647 w 20000"/>
              <a:gd name="T93" fmla="*/ 2147483647 h 20000"/>
              <a:gd name="T94" fmla="*/ 2147483647 w 20000"/>
              <a:gd name="T95" fmla="*/ 2147483647 h 20000"/>
              <a:gd name="T96" fmla="*/ 2147483647 w 20000"/>
              <a:gd name="T97" fmla="*/ 2147483647 h 20000"/>
              <a:gd name="T98" fmla="*/ 2147483647 w 20000"/>
              <a:gd name="T99" fmla="*/ 2147483647 h 20000"/>
              <a:gd name="T100" fmla="*/ 2147483647 w 20000"/>
              <a:gd name="T101" fmla="*/ 2147483647 h 20000"/>
              <a:gd name="T102" fmla="*/ 2147483647 w 20000"/>
              <a:gd name="T103" fmla="*/ 2147483647 h 20000"/>
              <a:gd name="T104" fmla="*/ 2147483647 w 20000"/>
              <a:gd name="T105" fmla="*/ 0 h 20000"/>
              <a:gd name="T106" fmla="*/ 2147483647 w 20000"/>
              <a:gd name="T107" fmla="*/ 2147483647 h 20000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0" t="0" r="r" b="b"/>
            <a:pathLst>
              <a:path w="20000" h="20000">
                <a:moveTo>
                  <a:pt x="14269" y="769"/>
                </a:moveTo>
                <a:lnTo>
                  <a:pt x="14269" y="2000"/>
                </a:lnTo>
                <a:lnTo>
                  <a:pt x="14900" y="3154"/>
                </a:lnTo>
                <a:lnTo>
                  <a:pt x="15129" y="4385"/>
                </a:lnTo>
                <a:lnTo>
                  <a:pt x="16332" y="5923"/>
                </a:lnTo>
                <a:lnTo>
                  <a:pt x="17249" y="5923"/>
                </a:lnTo>
                <a:lnTo>
                  <a:pt x="17249" y="6385"/>
                </a:lnTo>
                <a:lnTo>
                  <a:pt x="16332" y="6385"/>
                </a:lnTo>
                <a:lnTo>
                  <a:pt x="16332" y="7154"/>
                </a:lnTo>
                <a:lnTo>
                  <a:pt x="18166" y="8308"/>
                </a:lnTo>
                <a:lnTo>
                  <a:pt x="19026" y="8308"/>
                </a:lnTo>
                <a:lnTo>
                  <a:pt x="19599" y="9154"/>
                </a:lnTo>
                <a:lnTo>
                  <a:pt x="19026" y="9538"/>
                </a:lnTo>
                <a:lnTo>
                  <a:pt x="19943" y="11154"/>
                </a:lnTo>
                <a:lnTo>
                  <a:pt x="19026" y="12692"/>
                </a:lnTo>
                <a:lnTo>
                  <a:pt x="17593" y="13538"/>
                </a:lnTo>
                <a:lnTo>
                  <a:pt x="16676" y="14308"/>
                </a:lnTo>
                <a:lnTo>
                  <a:pt x="15759" y="14769"/>
                </a:lnTo>
                <a:lnTo>
                  <a:pt x="14900" y="14769"/>
                </a:lnTo>
                <a:lnTo>
                  <a:pt x="14269" y="14769"/>
                </a:lnTo>
                <a:lnTo>
                  <a:pt x="13696" y="14308"/>
                </a:lnTo>
                <a:lnTo>
                  <a:pt x="12779" y="14308"/>
                </a:lnTo>
                <a:lnTo>
                  <a:pt x="12550" y="14769"/>
                </a:lnTo>
                <a:lnTo>
                  <a:pt x="6590" y="14308"/>
                </a:lnTo>
                <a:lnTo>
                  <a:pt x="6246" y="15538"/>
                </a:lnTo>
                <a:lnTo>
                  <a:pt x="6590" y="17923"/>
                </a:lnTo>
                <a:lnTo>
                  <a:pt x="6590" y="19923"/>
                </a:lnTo>
                <a:lnTo>
                  <a:pt x="4814" y="17923"/>
                </a:lnTo>
                <a:lnTo>
                  <a:pt x="3324" y="17923"/>
                </a:lnTo>
                <a:lnTo>
                  <a:pt x="2693" y="19462"/>
                </a:lnTo>
                <a:lnTo>
                  <a:pt x="1777" y="19462"/>
                </a:lnTo>
                <a:lnTo>
                  <a:pt x="917" y="17538"/>
                </a:lnTo>
                <a:lnTo>
                  <a:pt x="0" y="16769"/>
                </a:lnTo>
                <a:lnTo>
                  <a:pt x="0" y="15846"/>
                </a:lnTo>
                <a:lnTo>
                  <a:pt x="0" y="14769"/>
                </a:lnTo>
                <a:lnTo>
                  <a:pt x="344" y="13538"/>
                </a:lnTo>
                <a:lnTo>
                  <a:pt x="0" y="11538"/>
                </a:lnTo>
                <a:lnTo>
                  <a:pt x="1203" y="11154"/>
                </a:lnTo>
                <a:lnTo>
                  <a:pt x="1777" y="11154"/>
                </a:lnTo>
                <a:lnTo>
                  <a:pt x="2693" y="9538"/>
                </a:lnTo>
                <a:lnTo>
                  <a:pt x="2693" y="8308"/>
                </a:lnTo>
                <a:lnTo>
                  <a:pt x="3324" y="8308"/>
                </a:lnTo>
                <a:lnTo>
                  <a:pt x="2693" y="6385"/>
                </a:lnTo>
                <a:lnTo>
                  <a:pt x="3897" y="5923"/>
                </a:lnTo>
                <a:lnTo>
                  <a:pt x="4814" y="7154"/>
                </a:lnTo>
                <a:lnTo>
                  <a:pt x="5673" y="6385"/>
                </a:lnTo>
                <a:lnTo>
                  <a:pt x="5043" y="5154"/>
                </a:lnTo>
                <a:lnTo>
                  <a:pt x="6246" y="5154"/>
                </a:lnTo>
                <a:lnTo>
                  <a:pt x="6590" y="4385"/>
                </a:lnTo>
                <a:lnTo>
                  <a:pt x="8653" y="3154"/>
                </a:lnTo>
                <a:lnTo>
                  <a:pt x="8940" y="1231"/>
                </a:lnTo>
                <a:lnTo>
                  <a:pt x="11289" y="1231"/>
                </a:lnTo>
                <a:lnTo>
                  <a:pt x="11862" y="0"/>
                </a:lnTo>
                <a:lnTo>
                  <a:pt x="14269" y="769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77" name="Burundi">
            <a:extLst>
              <a:ext uri="{FF2B5EF4-FFF2-40B4-BE49-F238E27FC236}">
                <a16:creationId xmlns:a16="http://schemas.microsoft.com/office/drawing/2014/main" id="{00000000-0008-0000-0300-00004D000000}"/>
              </a:ext>
            </a:extLst>
          </xdr:cNvPr>
          <xdr:cNvSpPr>
            <a:spLocks noChangeAspect="1"/>
          </xdr:cNvSpPr>
        </xdr:nvSpPr>
        <xdr:spPr bwMode="auto">
          <a:xfrm>
            <a:off x="4719920" y="4038665"/>
            <a:ext cx="157598" cy="177804"/>
          </a:xfrm>
          <a:custGeom>
            <a:avLst/>
            <a:gdLst>
              <a:gd name="T0" fmla="*/ 0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0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0 w 20000"/>
              <a:gd name="T37" fmla="*/ 2147483647 h 20000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</a:gdLst>
            <a:ahLst/>
            <a:cxnLst>
              <a:cxn ang="T38">
                <a:pos x="T0" y="T1"/>
              </a:cxn>
              <a:cxn ang="T39">
                <a:pos x="T2" y="T3"/>
              </a:cxn>
              <a:cxn ang="T40">
                <a:pos x="T4" y="T5"/>
              </a:cxn>
              <a:cxn ang="T41">
                <a:pos x="T6" y="T7"/>
              </a:cxn>
              <a:cxn ang="T42">
                <a:pos x="T8" y="T9"/>
              </a:cxn>
              <a:cxn ang="T43">
                <a:pos x="T10" y="T11"/>
              </a:cxn>
              <a:cxn ang="T44">
                <a:pos x="T12" y="T13"/>
              </a:cxn>
              <a:cxn ang="T45">
                <a:pos x="T14" y="T15"/>
              </a:cxn>
              <a:cxn ang="T46">
                <a:pos x="T16" y="T17"/>
              </a:cxn>
              <a:cxn ang="T47">
                <a:pos x="T18" y="T19"/>
              </a:cxn>
              <a:cxn ang="T48">
                <a:pos x="T20" y="T21"/>
              </a:cxn>
              <a:cxn ang="T49">
                <a:pos x="T22" y="T23"/>
              </a:cxn>
              <a:cxn ang="T50">
                <a:pos x="T24" y="T25"/>
              </a:cxn>
              <a:cxn ang="T51">
                <a:pos x="T26" y="T27"/>
              </a:cxn>
              <a:cxn ang="T52">
                <a:pos x="T28" y="T29"/>
              </a:cxn>
              <a:cxn ang="T53">
                <a:pos x="T30" y="T31"/>
              </a:cxn>
              <a:cxn ang="T54">
                <a:pos x="T32" y="T33"/>
              </a:cxn>
              <a:cxn ang="T55">
                <a:pos x="T34" y="T35"/>
              </a:cxn>
              <a:cxn ang="T56">
                <a:pos x="T36" y="T37"/>
              </a:cxn>
            </a:cxnLst>
            <a:rect l="0" t="0" r="r" b="b"/>
            <a:pathLst>
              <a:path w="20000" h="20000">
                <a:moveTo>
                  <a:pt x="0" y="3200"/>
                </a:moveTo>
                <a:lnTo>
                  <a:pt x="5474" y="2200"/>
                </a:lnTo>
                <a:lnTo>
                  <a:pt x="5474" y="5400"/>
                </a:lnTo>
                <a:lnTo>
                  <a:pt x="8632" y="3200"/>
                </a:lnTo>
                <a:lnTo>
                  <a:pt x="10737" y="2200"/>
                </a:lnTo>
                <a:lnTo>
                  <a:pt x="14105" y="0"/>
                </a:lnTo>
                <a:lnTo>
                  <a:pt x="16421" y="3200"/>
                </a:lnTo>
                <a:lnTo>
                  <a:pt x="16421" y="5400"/>
                </a:lnTo>
                <a:lnTo>
                  <a:pt x="19789" y="6200"/>
                </a:lnTo>
                <a:lnTo>
                  <a:pt x="19789" y="10400"/>
                </a:lnTo>
                <a:lnTo>
                  <a:pt x="16421" y="13600"/>
                </a:lnTo>
                <a:lnTo>
                  <a:pt x="10737" y="18600"/>
                </a:lnTo>
                <a:lnTo>
                  <a:pt x="5474" y="19800"/>
                </a:lnTo>
                <a:lnTo>
                  <a:pt x="5474" y="18600"/>
                </a:lnTo>
                <a:lnTo>
                  <a:pt x="4421" y="13600"/>
                </a:lnTo>
                <a:lnTo>
                  <a:pt x="4421" y="10400"/>
                </a:lnTo>
                <a:lnTo>
                  <a:pt x="4421" y="8200"/>
                </a:lnTo>
                <a:lnTo>
                  <a:pt x="2105" y="6200"/>
                </a:lnTo>
                <a:lnTo>
                  <a:pt x="0" y="320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78" name="RCI">
            <a:extLst>
              <a:ext uri="{FF2B5EF4-FFF2-40B4-BE49-F238E27FC236}">
                <a16:creationId xmlns:a16="http://schemas.microsoft.com/office/drawing/2014/main" id="{00000000-0008-0000-0300-00004E000000}"/>
              </a:ext>
            </a:extLst>
          </xdr:cNvPr>
          <xdr:cNvSpPr>
            <a:spLocks noChangeAspect="1"/>
          </xdr:cNvSpPr>
        </xdr:nvSpPr>
        <xdr:spPr bwMode="auto">
          <a:xfrm>
            <a:off x="1976080" y="2992050"/>
            <a:ext cx="428346" cy="509165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0 h 20000"/>
              <a:gd name="T14" fmla="*/ 2147483647 w 20000"/>
              <a:gd name="T15" fmla="*/ 0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0 w 20000"/>
              <a:gd name="T81" fmla="*/ 2147483647 h 20000"/>
              <a:gd name="T82" fmla="*/ 0 w 20000"/>
              <a:gd name="T83" fmla="*/ 2147483647 h 20000"/>
              <a:gd name="T84" fmla="*/ 0 w 20000"/>
              <a:gd name="T85" fmla="*/ 2147483647 h 20000"/>
              <a:gd name="T86" fmla="*/ 0 w 20000"/>
              <a:gd name="T87" fmla="*/ 2147483647 h 20000"/>
              <a:gd name="T88" fmla="*/ 2147483647 w 20000"/>
              <a:gd name="T89" fmla="*/ 2147483647 h 20000"/>
              <a:gd name="T90" fmla="*/ 2147483647 w 20000"/>
              <a:gd name="T91" fmla="*/ 2147483647 h 20000"/>
              <a:gd name="T92" fmla="*/ 2147483647 w 20000"/>
              <a:gd name="T93" fmla="*/ 2147483647 h 20000"/>
              <a:gd name="T94" fmla="*/ 2147483647 w 20000"/>
              <a:gd name="T95" fmla="*/ 2147483647 h 20000"/>
              <a:gd name="T96" fmla="*/ 2147483647 w 20000"/>
              <a:gd name="T97" fmla="*/ 2147483647 h 20000"/>
              <a:gd name="T98" fmla="*/ 2147483647 w 20000"/>
              <a:gd name="T99" fmla="*/ 2147483647 h 20000"/>
              <a:gd name="T100" fmla="*/ 2147483647 w 20000"/>
              <a:gd name="T101" fmla="*/ 2147483647 h 20000"/>
              <a:gd name="T102" fmla="*/ 2147483647 w 20000"/>
              <a:gd name="T103" fmla="*/ 2147483647 h 20000"/>
              <a:gd name="T104" fmla="*/ 2147483647 w 20000"/>
              <a:gd name="T105" fmla="*/ 2147483647 h 20000"/>
              <a:gd name="T106" fmla="*/ 2147483647 w 20000"/>
              <a:gd name="T107" fmla="*/ 2147483647 h 20000"/>
              <a:gd name="T108" fmla="*/ 2147483647 w 20000"/>
              <a:gd name="T109" fmla="*/ 2147483647 h 20000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</a:gdLst>
            <a:ahLst/>
            <a:cxnLst>
              <a:cxn ang="T110">
                <a:pos x="T0" y="T1"/>
              </a:cxn>
              <a:cxn ang="T111">
                <a:pos x="T2" y="T3"/>
              </a:cxn>
              <a:cxn ang="T112">
                <a:pos x="T4" y="T5"/>
              </a:cxn>
              <a:cxn ang="T113">
                <a:pos x="T6" y="T7"/>
              </a:cxn>
              <a:cxn ang="T114">
                <a:pos x="T8" y="T9"/>
              </a:cxn>
              <a:cxn ang="T115">
                <a:pos x="T10" y="T11"/>
              </a:cxn>
              <a:cxn ang="T116">
                <a:pos x="T12" y="T13"/>
              </a:cxn>
              <a:cxn ang="T117">
                <a:pos x="T14" y="T15"/>
              </a:cxn>
              <a:cxn ang="T118">
                <a:pos x="T16" y="T17"/>
              </a:cxn>
              <a:cxn ang="T119">
                <a:pos x="T18" y="T19"/>
              </a:cxn>
              <a:cxn ang="T120">
                <a:pos x="T20" y="T21"/>
              </a:cxn>
              <a:cxn ang="T121">
                <a:pos x="T22" y="T23"/>
              </a:cxn>
              <a:cxn ang="T122">
                <a:pos x="T24" y="T25"/>
              </a:cxn>
              <a:cxn ang="T123">
                <a:pos x="T26" y="T27"/>
              </a:cxn>
              <a:cxn ang="T124">
                <a:pos x="T28" y="T29"/>
              </a:cxn>
              <a:cxn ang="T125">
                <a:pos x="T30" y="T31"/>
              </a:cxn>
              <a:cxn ang="T126">
                <a:pos x="T32" y="T33"/>
              </a:cxn>
              <a:cxn ang="T127">
                <a:pos x="T34" y="T35"/>
              </a:cxn>
              <a:cxn ang="T128">
                <a:pos x="T36" y="T37"/>
              </a:cxn>
              <a:cxn ang="T129">
                <a:pos x="T38" y="T39"/>
              </a:cxn>
              <a:cxn ang="T130">
                <a:pos x="T40" y="T41"/>
              </a:cxn>
              <a:cxn ang="T131">
                <a:pos x="T42" y="T43"/>
              </a:cxn>
              <a:cxn ang="T132">
                <a:pos x="T44" y="T45"/>
              </a:cxn>
              <a:cxn ang="T133">
                <a:pos x="T46" y="T47"/>
              </a:cxn>
              <a:cxn ang="T134">
                <a:pos x="T48" y="T49"/>
              </a:cxn>
              <a:cxn ang="T135">
                <a:pos x="T50" y="T51"/>
              </a:cxn>
              <a:cxn ang="T136">
                <a:pos x="T52" y="T53"/>
              </a:cxn>
              <a:cxn ang="T137">
                <a:pos x="T54" y="T55"/>
              </a:cxn>
              <a:cxn ang="T138">
                <a:pos x="T56" y="T57"/>
              </a:cxn>
              <a:cxn ang="T139">
                <a:pos x="T58" y="T59"/>
              </a:cxn>
              <a:cxn ang="T140">
                <a:pos x="T60" y="T61"/>
              </a:cxn>
              <a:cxn ang="T141">
                <a:pos x="T62" y="T63"/>
              </a:cxn>
              <a:cxn ang="T142">
                <a:pos x="T64" y="T65"/>
              </a:cxn>
              <a:cxn ang="T143">
                <a:pos x="T66" y="T67"/>
              </a:cxn>
              <a:cxn ang="T144">
                <a:pos x="T68" y="T69"/>
              </a:cxn>
              <a:cxn ang="T145">
                <a:pos x="T70" y="T71"/>
              </a:cxn>
              <a:cxn ang="T146">
                <a:pos x="T72" y="T73"/>
              </a:cxn>
              <a:cxn ang="T147">
                <a:pos x="T74" y="T75"/>
              </a:cxn>
              <a:cxn ang="T148">
                <a:pos x="T76" y="T77"/>
              </a:cxn>
              <a:cxn ang="T149">
                <a:pos x="T78" y="T79"/>
              </a:cxn>
              <a:cxn ang="T150">
                <a:pos x="T80" y="T81"/>
              </a:cxn>
              <a:cxn ang="T151">
                <a:pos x="T82" y="T83"/>
              </a:cxn>
              <a:cxn ang="T152">
                <a:pos x="T84" y="T85"/>
              </a:cxn>
              <a:cxn ang="T153">
                <a:pos x="T86" y="T87"/>
              </a:cxn>
              <a:cxn ang="T154">
                <a:pos x="T88" y="T89"/>
              </a:cxn>
              <a:cxn ang="T155">
                <a:pos x="T90" y="T91"/>
              </a:cxn>
              <a:cxn ang="T156">
                <a:pos x="T92" y="T93"/>
              </a:cxn>
              <a:cxn ang="T157">
                <a:pos x="T94" y="T95"/>
              </a:cxn>
              <a:cxn ang="T158">
                <a:pos x="T96" y="T97"/>
              </a:cxn>
              <a:cxn ang="T159">
                <a:pos x="T98" y="T99"/>
              </a:cxn>
              <a:cxn ang="T160">
                <a:pos x="T100" y="T101"/>
              </a:cxn>
              <a:cxn ang="T161">
                <a:pos x="T102" y="T103"/>
              </a:cxn>
              <a:cxn ang="T162">
                <a:pos x="T104" y="T105"/>
              </a:cxn>
              <a:cxn ang="T163">
                <a:pos x="T106" y="T107"/>
              </a:cxn>
              <a:cxn ang="T164">
                <a:pos x="T108" y="T109"/>
              </a:cxn>
            </a:cxnLst>
            <a:rect l="0" t="0" r="r" b="b"/>
            <a:pathLst>
              <a:path w="20000" h="20000">
                <a:moveTo>
                  <a:pt x="2000" y="1825"/>
                </a:moveTo>
                <a:lnTo>
                  <a:pt x="3154" y="281"/>
                </a:lnTo>
                <a:lnTo>
                  <a:pt x="3538" y="1123"/>
                </a:lnTo>
                <a:lnTo>
                  <a:pt x="5154" y="1825"/>
                </a:lnTo>
                <a:lnTo>
                  <a:pt x="5154" y="1123"/>
                </a:lnTo>
                <a:lnTo>
                  <a:pt x="5615" y="281"/>
                </a:lnTo>
                <a:lnTo>
                  <a:pt x="6385" y="0"/>
                </a:lnTo>
                <a:lnTo>
                  <a:pt x="7154" y="0"/>
                </a:lnTo>
                <a:lnTo>
                  <a:pt x="7538" y="1123"/>
                </a:lnTo>
                <a:lnTo>
                  <a:pt x="8769" y="1123"/>
                </a:lnTo>
                <a:lnTo>
                  <a:pt x="10308" y="281"/>
                </a:lnTo>
                <a:lnTo>
                  <a:pt x="10308" y="1123"/>
                </a:lnTo>
                <a:lnTo>
                  <a:pt x="11538" y="1825"/>
                </a:lnTo>
                <a:lnTo>
                  <a:pt x="12692" y="3579"/>
                </a:lnTo>
                <a:lnTo>
                  <a:pt x="13923" y="3579"/>
                </a:lnTo>
                <a:lnTo>
                  <a:pt x="14769" y="2175"/>
                </a:lnTo>
                <a:lnTo>
                  <a:pt x="16769" y="2175"/>
                </a:lnTo>
                <a:lnTo>
                  <a:pt x="19154" y="4000"/>
                </a:lnTo>
                <a:lnTo>
                  <a:pt x="19154" y="4702"/>
                </a:lnTo>
                <a:lnTo>
                  <a:pt x="19923" y="6877"/>
                </a:lnTo>
                <a:lnTo>
                  <a:pt x="19923" y="8000"/>
                </a:lnTo>
                <a:lnTo>
                  <a:pt x="18692" y="8702"/>
                </a:lnTo>
                <a:lnTo>
                  <a:pt x="18692" y="10456"/>
                </a:lnTo>
                <a:lnTo>
                  <a:pt x="17077" y="12351"/>
                </a:lnTo>
                <a:lnTo>
                  <a:pt x="18692" y="15228"/>
                </a:lnTo>
                <a:lnTo>
                  <a:pt x="19154" y="17053"/>
                </a:lnTo>
                <a:lnTo>
                  <a:pt x="19154" y="18105"/>
                </a:lnTo>
                <a:lnTo>
                  <a:pt x="17923" y="17404"/>
                </a:lnTo>
                <a:lnTo>
                  <a:pt x="17923" y="16351"/>
                </a:lnTo>
                <a:lnTo>
                  <a:pt x="17077" y="17404"/>
                </a:lnTo>
                <a:lnTo>
                  <a:pt x="15538" y="17053"/>
                </a:lnTo>
                <a:lnTo>
                  <a:pt x="13923" y="17404"/>
                </a:lnTo>
                <a:lnTo>
                  <a:pt x="10308" y="17404"/>
                </a:lnTo>
                <a:lnTo>
                  <a:pt x="7154" y="18105"/>
                </a:lnTo>
                <a:lnTo>
                  <a:pt x="3154" y="19930"/>
                </a:lnTo>
                <a:lnTo>
                  <a:pt x="2385" y="17404"/>
                </a:lnTo>
                <a:lnTo>
                  <a:pt x="3154" y="15228"/>
                </a:lnTo>
                <a:lnTo>
                  <a:pt x="2385" y="14456"/>
                </a:lnTo>
                <a:lnTo>
                  <a:pt x="2000" y="14175"/>
                </a:lnTo>
                <a:lnTo>
                  <a:pt x="308" y="14175"/>
                </a:lnTo>
                <a:lnTo>
                  <a:pt x="0" y="12632"/>
                </a:lnTo>
                <a:lnTo>
                  <a:pt x="0" y="12351"/>
                </a:lnTo>
                <a:lnTo>
                  <a:pt x="0" y="11228"/>
                </a:lnTo>
                <a:lnTo>
                  <a:pt x="0" y="9754"/>
                </a:lnTo>
                <a:lnTo>
                  <a:pt x="308" y="9754"/>
                </a:lnTo>
                <a:lnTo>
                  <a:pt x="1231" y="8000"/>
                </a:lnTo>
                <a:lnTo>
                  <a:pt x="308" y="7579"/>
                </a:lnTo>
                <a:lnTo>
                  <a:pt x="1231" y="6877"/>
                </a:lnTo>
                <a:lnTo>
                  <a:pt x="2385" y="6877"/>
                </a:lnTo>
                <a:lnTo>
                  <a:pt x="2000" y="5754"/>
                </a:lnTo>
                <a:lnTo>
                  <a:pt x="2000" y="5053"/>
                </a:lnTo>
                <a:lnTo>
                  <a:pt x="2000" y="4000"/>
                </a:lnTo>
                <a:lnTo>
                  <a:pt x="1231" y="3579"/>
                </a:lnTo>
                <a:lnTo>
                  <a:pt x="1231" y="2175"/>
                </a:lnTo>
                <a:lnTo>
                  <a:pt x="2000" y="1825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79" name="Gabon">
            <a:extLst>
              <a:ext uri="{FF2B5EF4-FFF2-40B4-BE49-F238E27FC236}">
                <a16:creationId xmlns:a16="http://schemas.microsoft.com/office/drawing/2014/main" id="{00000000-0008-0000-0300-00004F000000}"/>
              </a:ext>
            </a:extLst>
          </xdr:cNvPr>
          <xdr:cNvSpPr>
            <a:spLocks noChangeAspect="1"/>
          </xdr:cNvSpPr>
        </xdr:nvSpPr>
        <xdr:spPr bwMode="auto">
          <a:xfrm>
            <a:off x="3240915" y="3666894"/>
            <a:ext cx="436428" cy="493001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0 h 20000"/>
              <a:gd name="T4" fmla="*/ 2147483647 w 20000"/>
              <a:gd name="T5" fmla="*/ 0 h 20000"/>
              <a:gd name="T6" fmla="*/ 2147483647 w 20000"/>
              <a:gd name="T7" fmla="*/ 0 h 20000"/>
              <a:gd name="T8" fmla="*/ 2147483647 w 20000"/>
              <a:gd name="T9" fmla="*/ 0 h 20000"/>
              <a:gd name="T10" fmla="*/ 2147483647 w 20000"/>
              <a:gd name="T11" fmla="*/ 0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2147483647 h 20000"/>
              <a:gd name="T82" fmla="*/ 2147483647 w 20000"/>
              <a:gd name="T83" fmla="*/ 2147483647 h 20000"/>
              <a:gd name="T84" fmla="*/ 2147483647 w 20000"/>
              <a:gd name="T85" fmla="*/ 2147483647 h 20000"/>
              <a:gd name="T86" fmla="*/ 2147483647 w 20000"/>
              <a:gd name="T87" fmla="*/ 2147483647 h 20000"/>
              <a:gd name="T88" fmla="*/ 2147483647 w 20000"/>
              <a:gd name="T89" fmla="*/ 2147483647 h 20000"/>
              <a:gd name="T90" fmla="*/ 2147483647 w 20000"/>
              <a:gd name="T91" fmla="*/ 2147483647 h 20000"/>
              <a:gd name="T92" fmla="*/ 0 w 20000"/>
              <a:gd name="T93" fmla="*/ 2147483647 h 20000"/>
              <a:gd name="T94" fmla="*/ 2147483647 w 20000"/>
              <a:gd name="T95" fmla="*/ 2147483647 h 20000"/>
              <a:gd name="T96" fmla="*/ 2147483647 w 20000"/>
              <a:gd name="T97" fmla="*/ 2147483647 h 20000"/>
              <a:gd name="T98" fmla="*/ 2147483647 w 20000"/>
              <a:gd name="T99" fmla="*/ 2147483647 h 20000"/>
              <a:gd name="T100" fmla="*/ 2147483647 w 20000"/>
              <a:gd name="T101" fmla="*/ 2147483647 h 20000"/>
              <a:gd name="T102" fmla="*/ 2147483647 w 20000"/>
              <a:gd name="T103" fmla="*/ 2147483647 h 20000"/>
              <a:gd name="T104" fmla="*/ 2147483647 w 20000"/>
              <a:gd name="T105" fmla="*/ 2147483647 h 20000"/>
              <a:gd name="T106" fmla="*/ 2147483647 w 20000"/>
              <a:gd name="T107" fmla="*/ 2147483647 h 20000"/>
              <a:gd name="T108" fmla="*/ 2147483647 w 20000"/>
              <a:gd name="T109" fmla="*/ 2147483647 h 20000"/>
              <a:gd name="T110" fmla="*/ 2147483647 w 20000"/>
              <a:gd name="T111" fmla="*/ 2147483647 h 20000"/>
              <a:gd name="T112" fmla="*/ 2147483647 w 20000"/>
              <a:gd name="T113" fmla="*/ 2147483647 h 20000"/>
              <a:gd name="T114" fmla="*/ 2147483647 w 20000"/>
              <a:gd name="T115" fmla="*/ 2147483647 h 20000"/>
              <a:gd name="T116" fmla="*/ 2147483647 w 20000"/>
              <a:gd name="T117" fmla="*/ 2147483647 h 20000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0" t="0" r="r" b="b"/>
            <a:pathLst>
              <a:path w="20000" h="20000">
                <a:moveTo>
                  <a:pt x="8981" y="291"/>
                </a:moveTo>
                <a:lnTo>
                  <a:pt x="8981" y="0"/>
                </a:lnTo>
                <a:lnTo>
                  <a:pt x="11774" y="0"/>
                </a:lnTo>
                <a:lnTo>
                  <a:pt x="14113" y="0"/>
                </a:lnTo>
                <a:lnTo>
                  <a:pt x="15245" y="0"/>
                </a:lnTo>
                <a:lnTo>
                  <a:pt x="16075" y="0"/>
                </a:lnTo>
                <a:lnTo>
                  <a:pt x="15245" y="1164"/>
                </a:lnTo>
                <a:lnTo>
                  <a:pt x="15245" y="3345"/>
                </a:lnTo>
                <a:lnTo>
                  <a:pt x="16377" y="2982"/>
                </a:lnTo>
                <a:lnTo>
                  <a:pt x="17962" y="2982"/>
                </a:lnTo>
                <a:lnTo>
                  <a:pt x="18415" y="3345"/>
                </a:lnTo>
                <a:lnTo>
                  <a:pt x="19170" y="4436"/>
                </a:lnTo>
                <a:lnTo>
                  <a:pt x="18415" y="5236"/>
                </a:lnTo>
                <a:lnTo>
                  <a:pt x="17962" y="5964"/>
                </a:lnTo>
                <a:lnTo>
                  <a:pt x="17962" y="7855"/>
                </a:lnTo>
                <a:lnTo>
                  <a:pt x="19925" y="9018"/>
                </a:lnTo>
                <a:lnTo>
                  <a:pt x="19925" y="12000"/>
                </a:lnTo>
                <a:lnTo>
                  <a:pt x="19170" y="13091"/>
                </a:lnTo>
                <a:lnTo>
                  <a:pt x="18415" y="14255"/>
                </a:lnTo>
                <a:lnTo>
                  <a:pt x="18415" y="15782"/>
                </a:lnTo>
                <a:lnTo>
                  <a:pt x="17962" y="15782"/>
                </a:lnTo>
                <a:lnTo>
                  <a:pt x="17208" y="14255"/>
                </a:lnTo>
                <a:lnTo>
                  <a:pt x="15245" y="14982"/>
                </a:lnTo>
                <a:lnTo>
                  <a:pt x="12906" y="13091"/>
                </a:lnTo>
                <a:lnTo>
                  <a:pt x="12075" y="14982"/>
                </a:lnTo>
                <a:lnTo>
                  <a:pt x="10943" y="14982"/>
                </a:lnTo>
                <a:lnTo>
                  <a:pt x="10189" y="14255"/>
                </a:lnTo>
                <a:lnTo>
                  <a:pt x="9736" y="16145"/>
                </a:lnTo>
                <a:lnTo>
                  <a:pt x="10943" y="16945"/>
                </a:lnTo>
                <a:lnTo>
                  <a:pt x="10943" y="19127"/>
                </a:lnTo>
                <a:lnTo>
                  <a:pt x="10189" y="19127"/>
                </a:lnTo>
                <a:lnTo>
                  <a:pt x="9736" y="18764"/>
                </a:lnTo>
                <a:lnTo>
                  <a:pt x="8981" y="19127"/>
                </a:lnTo>
                <a:lnTo>
                  <a:pt x="7849" y="19927"/>
                </a:lnTo>
                <a:lnTo>
                  <a:pt x="4679" y="16945"/>
                </a:lnTo>
                <a:lnTo>
                  <a:pt x="3547" y="15782"/>
                </a:lnTo>
                <a:lnTo>
                  <a:pt x="4679" y="16145"/>
                </a:lnTo>
                <a:lnTo>
                  <a:pt x="4679" y="15782"/>
                </a:lnTo>
                <a:lnTo>
                  <a:pt x="2792" y="14982"/>
                </a:lnTo>
                <a:lnTo>
                  <a:pt x="1962" y="13818"/>
                </a:lnTo>
                <a:lnTo>
                  <a:pt x="2792" y="13818"/>
                </a:lnTo>
                <a:lnTo>
                  <a:pt x="1962" y="13091"/>
                </a:lnTo>
                <a:lnTo>
                  <a:pt x="2792" y="12364"/>
                </a:lnTo>
                <a:lnTo>
                  <a:pt x="1962" y="12000"/>
                </a:lnTo>
                <a:lnTo>
                  <a:pt x="1585" y="12364"/>
                </a:lnTo>
                <a:lnTo>
                  <a:pt x="830" y="10836"/>
                </a:lnTo>
                <a:lnTo>
                  <a:pt x="0" y="9382"/>
                </a:lnTo>
                <a:lnTo>
                  <a:pt x="1585" y="9382"/>
                </a:lnTo>
                <a:lnTo>
                  <a:pt x="1962" y="7127"/>
                </a:lnTo>
                <a:lnTo>
                  <a:pt x="2792" y="7855"/>
                </a:lnTo>
                <a:lnTo>
                  <a:pt x="3925" y="7127"/>
                </a:lnTo>
                <a:lnTo>
                  <a:pt x="1962" y="6400"/>
                </a:lnTo>
                <a:lnTo>
                  <a:pt x="1962" y="5236"/>
                </a:lnTo>
                <a:lnTo>
                  <a:pt x="2792" y="5236"/>
                </a:lnTo>
                <a:lnTo>
                  <a:pt x="2792" y="4145"/>
                </a:lnTo>
                <a:lnTo>
                  <a:pt x="5132" y="4145"/>
                </a:lnTo>
                <a:lnTo>
                  <a:pt x="7094" y="4145"/>
                </a:lnTo>
                <a:lnTo>
                  <a:pt x="8981" y="4145"/>
                </a:lnTo>
                <a:lnTo>
                  <a:pt x="8981" y="291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80" name="Gambie">
            <a:extLst>
              <a:ext uri="{FF2B5EF4-FFF2-40B4-BE49-F238E27FC236}">
                <a16:creationId xmlns:a16="http://schemas.microsoft.com/office/drawing/2014/main" id="{00000000-0008-0000-0300-000050000000}"/>
              </a:ext>
            </a:extLst>
          </xdr:cNvPr>
          <xdr:cNvSpPr>
            <a:spLocks noChangeAspect="1"/>
          </xdr:cNvSpPr>
        </xdr:nvSpPr>
        <xdr:spPr bwMode="auto">
          <a:xfrm>
            <a:off x="1353766" y="2733426"/>
            <a:ext cx="242460" cy="64656"/>
          </a:xfrm>
          <a:custGeom>
            <a:avLst/>
            <a:gdLst>
              <a:gd name="T0" fmla="*/ 2147483647 w 20000"/>
              <a:gd name="T1" fmla="*/ 1675168 h 20000"/>
              <a:gd name="T2" fmla="*/ 2147483647 w 20000"/>
              <a:gd name="T3" fmla="*/ 0 h 20000"/>
              <a:gd name="T4" fmla="*/ 2147483647 w 20000"/>
              <a:gd name="T5" fmla="*/ 0 h 20000"/>
              <a:gd name="T6" fmla="*/ 2147483647 w 20000"/>
              <a:gd name="T7" fmla="*/ 1675168 h 20000"/>
              <a:gd name="T8" fmla="*/ 2147483647 w 20000"/>
              <a:gd name="T9" fmla="*/ 1675168 h 20000"/>
              <a:gd name="T10" fmla="*/ 2147483647 w 20000"/>
              <a:gd name="T11" fmla="*/ 4356075 h 20000"/>
              <a:gd name="T12" fmla="*/ 2147483647 w 20000"/>
              <a:gd name="T13" fmla="*/ 1675168 h 20000"/>
              <a:gd name="T14" fmla="*/ 2147483647 w 20000"/>
              <a:gd name="T15" fmla="*/ 3350768 h 20000"/>
              <a:gd name="T16" fmla="*/ 2147483647 w 20000"/>
              <a:gd name="T17" fmla="*/ 3350768 h 20000"/>
              <a:gd name="T18" fmla="*/ 2147483647 w 20000"/>
              <a:gd name="T19" fmla="*/ 4356075 h 20000"/>
              <a:gd name="T20" fmla="*/ 0 w 20000"/>
              <a:gd name="T21" fmla="*/ 6031320 h 20000"/>
              <a:gd name="T22" fmla="*/ 0 w 20000"/>
              <a:gd name="T23" fmla="*/ 4356075 h 20000"/>
              <a:gd name="T24" fmla="*/ 2147483647 w 20000"/>
              <a:gd name="T25" fmla="*/ 3350768 h 20000"/>
              <a:gd name="T26" fmla="*/ 2147483647 w 20000"/>
              <a:gd name="T27" fmla="*/ 1675168 h 20000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0" t="0" r="r" b="b"/>
            <a:pathLst>
              <a:path w="20000" h="20000">
                <a:moveTo>
                  <a:pt x="1370" y="5405"/>
                </a:moveTo>
                <a:lnTo>
                  <a:pt x="7808" y="0"/>
                </a:lnTo>
                <a:lnTo>
                  <a:pt x="12740" y="0"/>
                </a:lnTo>
                <a:lnTo>
                  <a:pt x="16164" y="5405"/>
                </a:lnTo>
                <a:lnTo>
                  <a:pt x="19863" y="5405"/>
                </a:lnTo>
                <a:lnTo>
                  <a:pt x="16986" y="14054"/>
                </a:lnTo>
                <a:lnTo>
                  <a:pt x="11233" y="5405"/>
                </a:lnTo>
                <a:lnTo>
                  <a:pt x="9178" y="10811"/>
                </a:lnTo>
                <a:lnTo>
                  <a:pt x="6986" y="10811"/>
                </a:lnTo>
                <a:lnTo>
                  <a:pt x="6986" y="14054"/>
                </a:lnTo>
                <a:lnTo>
                  <a:pt x="0" y="19459"/>
                </a:lnTo>
                <a:lnTo>
                  <a:pt x="0" y="14054"/>
                </a:lnTo>
                <a:lnTo>
                  <a:pt x="1370" y="10811"/>
                </a:lnTo>
                <a:lnTo>
                  <a:pt x="1370" y="5405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81" name="Ghana">
            <a:extLst>
              <a:ext uri="{FF2B5EF4-FFF2-40B4-BE49-F238E27FC236}">
                <a16:creationId xmlns:a16="http://schemas.microsoft.com/office/drawing/2014/main" id="{00000000-0008-0000-0300-000051000000}"/>
              </a:ext>
            </a:extLst>
          </xdr:cNvPr>
          <xdr:cNvSpPr>
            <a:spLocks noChangeAspect="1"/>
          </xdr:cNvSpPr>
        </xdr:nvSpPr>
        <xdr:spPr bwMode="auto">
          <a:xfrm>
            <a:off x="2347852" y="2963761"/>
            <a:ext cx="335404" cy="493001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0 h 20000"/>
              <a:gd name="T8" fmla="*/ 2147483647 w 20000"/>
              <a:gd name="T9" fmla="*/ 2147483647 h 20000"/>
              <a:gd name="T10" fmla="*/ 2147483647 w 20000"/>
              <a:gd name="T11" fmla="*/ 0 h 20000"/>
              <a:gd name="T12" fmla="*/ 2147483647 w 20000"/>
              <a:gd name="T13" fmla="*/ 0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0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0" t="0" r="r" b="b"/>
            <a:pathLst>
              <a:path w="20000" h="20000">
                <a:moveTo>
                  <a:pt x="2647" y="5236"/>
                </a:moveTo>
                <a:lnTo>
                  <a:pt x="2647" y="3418"/>
                </a:lnTo>
                <a:lnTo>
                  <a:pt x="2059" y="1164"/>
                </a:lnTo>
                <a:lnTo>
                  <a:pt x="2647" y="0"/>
                </a:lnTo>
                <a:lnTo>
                  <a:pt x="12745" y="436"/>
                </a:lnTo>
                <a:lnTo>
                  <a:pt x="13235" y="0"/>
                </a:lnTo>
                <a:lnTo>
                  <a:pt x="14706" y="0"/>
                </a:lnTo>
                <a:lnTo>
                  <a:pt x="15784" y="436"/>
                </a:lnTo>
                <a:lnTo>
                  <a:pt x="14706" y="1164"/>
                </a:lnTo>
                <a:lnTo>
                  <a:pt x="16863" y="2255"/>
                </a:lnTo>
                <a:lnTo>
                  <a:pt x="16863" y="3418"/>
                </a:lnTo>
                <a:lnTo>
                  <a:pt x="15784" y="4873"/>
                </a:lnTo>
                <a:lnTo>
                  <a:pt x="17255" y="5236"/>
                </a:lnTo>
                <a:lnTo>
                  <a:pt x="17255" y="6400"/>
                </a:lnTo>
                <a:lnTo>
                  <a:pt x="17255" y="7127"/>
                </a:lnTo>
                <a:lnTo>
                  <a:pt x="18333" y="8291"/>
                </a:lnTo>
                <a:lnTo>
                  <a:pt x="17255" y="9382"/>
                </a:lnTo>
                <a:lnTo>
                  <a:pt x="17255" y="10836"/>
                </a:lnTo>
                <a:lnTo>
                  <a:pt x="17255" y="12800"/>
                </a:lnTo>
                <a:lnTo>
                  <a:pt x="18333" y="15055"/>
                </a:lnTo>
                <a:lnTo>
                  <a:pt x="19902" y="16145"/>
                </a:lnTo>
                <a:lnTo>
                  <a:pt x="19314" y="16945"/>
                </a:lnTo>
                <a:lnTo>
                  <a:pt x="15784" y="17236"/>
                </a:lnTo>
                <a:lnTo>
                  <a:pt x="13235" y="18036"/>
                </a:lnTo>
                <a:lnTo>
                  <a:pt x="8627" y="19200"/>
                </a:lnTo>
                <a:lnTo>
                  <a:pt x="6078" y="19927"/>
                </a:lnTo>
                <a:lnTo>
                  <a:pt x="2647" y="19927"/>
                </a:lnTo>
                <a:lnTo>
                  <a:pt x="2647" y="18764"/>
                </a:lnTo>
                <a:lnTo>
                  <a:pt x="2059" y="16945"/>
                </a:lnTo>
                <a:lnTo>
                  <a:pt x="0" y="13891"/>
                </a:lnTo>
                <a:lnTo>
                  <a:pt x="2059" y="12000"/>
                </a:lnTo>
                <a:lnTo>
                  <a:pt x="2059" y="10109"/>
                </a:lnTo>
                <a:lnTo>
                  <a:pt x="3627" y="9382"/>
                </a:lnTo>
                <a:lnTo>
                  <a:pt x="3627" y="8291"/>
                </a:lnTo>
                <a:lnTo>
                  <a:pt x="2647" y="5964"/>
                </a:lnTo>
                <a:lnTo>
                  <a:pt x="2647" y="5236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82" name="Guinée Conakry">
            <a:extLst>
              <a:ext uri="{FF2B5EF4-FFF2-40B4-BE49-F238E27FC236}">
                <a16:creationId xmlns:a16="http://schemas.microsoft.com/office/drawing/2014/main" id="{00000000-0008-0000-0300-000052000000}"/>
              </a:ext>
            </a:extLst>
          </xdr:cNvPr>
          <xdr:cNvSpPr>
            <a:spLocks noChangeAspect="1"/>
          </xdr:cNvSpPr>
        </xdr:nvSpPr>
        <xdr:spPr bwMode="auto">
          <a:xfrm>
            <a:off x="1491160" y="2826368"/>
            <a:ext cx="537454" cy="436427"/>
          </a:xfrm>
          <a:custGeom>
            <a:avLst/>
            <a:gdLst>
              <a:gd name="T0" fmla="*/ 2147483647 w 20000"/>
              <a:gd name="T1" fmla="*/ 0 h 20000"/>
              <a:gd name="T2" fmla="*/ 2147483647 w 20000"/>
              <a:gd name="T3" fmla="*/ 0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2147483647 h 20000"/>
              <a:gd name="T82" fmla="*/ 2147483647 w 20000"/>
              <a:gd name="T83" fmla="*/ 2147483647 h 20000"/>
              <a:gd name="T84" fmla="*/ 2147483647 w 20000"/>
              <a:gd name="T85" fmla="*/ 2147483647 h 20000"/>
              <a:gd name="T86" fmla="*/ 2147483647 w 20000"/>
              <a:gd name="T87" fmla="*/ 2147483647 h 20000"/>
              <a:gd name="T88" fmla="*/ 2147483647 w 20000"/>
              <a:gd name="T89" fmla="*/ 2147483647 h 20000"/>
              <a:gd name="T90" fmla="*/ 2147483647 w 20000"/>
              <a:gd name="T91" fmla="*/ 2147483647 h 20000"/>
              <a:gd name="T92" fmla="*/ 2147483647 w 20000"/>
              <a:gd name="T93" fmla="*/ 2147483647 h 20000"/>
              <a:gd name="T94" fmla="*/ 2147483647 w 20000"/>
              <a:gd name="T95" fmla="*/ 2147483647 h 20000"/>
              <a:gd name="T96" fmla="*/ 2147483647 w 20000"/>
              <a:gd name="T97" fmla="*/ 2147483647 h 20000"/>
              <a:gd name="T98" fmla="*/ 2147483647 w 20000"/>
              <a:gd name="T99" fmla="*/ 2147483647 h 20000"/>
              <a:gd name="T100" fmla="*/ 2147483647 w 20000"/>
              <a:gd name="T101" fmla="*/ 2147483647 h 20000"/>
              <a:gd name="T102" fmla="*/ 2147483647 w 20000"/>
              <a:gd name="T103" fmla="*/ 2147483647 h 20000"/>
              <a:gd name="T104" fmla="*/ 2147483647 w 20000"/>
              <a:gd name="T105" fmla="*/ 2147483647 h 20000"/>
              <a:gd name="T106" fmla="*/ 2147483647 w 20000"/>
              <a:gd name="T107" fmla="*/ 2147483647 h 20000"/>
              <a:gd name="T108" fmla="*/ 0 w 20000"/>
              <a:gd name="T109" fmla="*/ 2147483647 h 20000"/>
              <a:gd name="T110" fmla="*/ 2147483647 w 20000"/>
              <a:gd name="T111" fmla="*/ 2147483647 h 20000"/>
              <a:gd name="T112" fmla="*/ 2147483647 w 20000"/>
              <a:gd name="T113" fmla="*/ 2147483647 h 20000"/>
              <a:gd name="T114" fmla="*/ 2147483647 w 20000"/>
              <a:gd name="T115" fmla="*/ 2147483647 h 20000"/>
              <a:gd name="T116" fmla="*/ 2147483647 w 20000"/>
              <a:gd name="T117" fmla="*/ 2147483647 h 20000"/>
              <a:gd name="T118" fmla="*/ 2147483647 w 20000"/>
              <a:gd name="T119" fmla="*/ 2147483647 h 20000"/>
              <a:gd name="T120" fmla="*/ 2147483647 w 20000"/>
              <a:gd name="T121" fmla="*/ 0 h 20000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</a:gdLst>
            <a:ahLst/>
            <a:cxnLst>
              <a:cxn ang="T122">
                <a:pos x="T0" y="T1"/>
              </a:cxn>
              <a:cxn ang="T123">
                <a:pos x="T2" y="T3"/>
              </a:cxn>
              <a:cxn ang="T124">
                <a:pos x="T4" y="T5"/>
              </a:cxn>
              <a:cxn ang="T125">
                <a:pos x="T6" y="T7"/>
              </a:cxn>
              <a:cxn ang="T126">
                <a:pos x="T8" y="T9"/>
              </a:cxn>
              <a:cxn ang="T127">
                <a:pos x="T10" y="T11"/>
              </a:cxn>
              <a:cxn ang="T128">
                <a:pos x="T12" y="T13"/>
              </a:cxn>
              <a:cxn ang="T129">
                <a:pos x="T14" y="T15"/>
              </a:cxn>
              <a:cxn ang="T130">
                <a:pos x="T16" y="T17"/>
              </a:cxn>
              <a:cxn ang="T131">
                <a:pos x="T18" y="T19"/>
              </a:cxn>
              <a:cxn ang="T132">
                <a:pos x="T20" y="T21"/>
              </a:cxn>
              <a:cxn ang="T133">
                <a:pos x="T22" y="T23"/>
              </a:cxn>
              <a:cxn ang="T134">
                <a:pos x="T24" y="T25"/>
              </a:cxn>
              <a:cxn ang="T135">
                <a:pos x="T26" y="T27"/>
              </a:cxn>
              <a:cxn ang="T136">
                <a:pos x="T28" y="T29"/>
              </a:cxn>
              <a:cxn ang="T137">
                <a:pos x="T30" y="T31"/>
              </a:cxn>
              <a:cxn ang="T138">
                <a:pos x="T32" y="T33"/>
              </a:cxn>
              <a:cxn ang="T139">
                <a:pos x="T34" y="T35"/>
              </a:cxn>
              <a:cxn ang="T140">
                <a:pos x="T36" y="T37"/>
              </a:cxn>
              <a:cxn ang="T141">
                <a:pos x="T38" y="T39"/>
              </a:cxn>
              <a:cxn ang="T142">
                <a:pos x="T40" y="T41"/>
              </a:cxn>
              <a:cxn ang="T143">
                <a:pos x="T42" y="T43"/>
              </a:cxn>
              <a:cxn ang="T144">
                <a:pos x="T44" y="T45"/>
              </a:cxn>
              <a:cxn ang="T145">
                <a:pos x="T46" y="T47"/>
              </a:cxn>
              <a:cxn ang="T146">
                <a:pos x="T48" y="T49"/>
              </a:cxn>
              <a:cxn ang="T147">
                <a:pos x="T50" y="T51"/>
              </a:cxn>
              <a:cxn ang="T148">
                <a:pos x="T52" y="T53"/>
              </a:cxn>
              <a:cxn ang="T149">
                <a:pos x="T54" y="T55"/>
              </a:cxn>
              <a:cxn ang="T150">
                <a:pos x="T56" y="T57"/>
              </a:cxn>
              <a:cxn ang="T151">
                <a:pos x="T58" y="T59"/>
              </a:cxn>
              <a:cxn ang="T152">
                <a:pos x="T60" y="T61"/>
              </a:cxn>
              <a:cxn ang="T153">
                <a:pos x="T62" y="T63"/>
              </a:cxn>
              <a:cxn ang="T154">
                <a:pos x="T64" y="T65"/>
              </a:cxn>
              <a:cxn ang="T155">
                <a:pos x="T66" y="T67"/>
              </a:cxn>
              <a:cxn ang="T156">
                <a:pos x="T68" y="T69"/>
              </a:cxn>
              <a:cxn ang="T157">
                <a:pos x="T70" y="T71"/>
              </a:cxn>
              <a:cxn ang="T158">
                <a:pos x="T72" y="T73"/>
              </a:cxn>
              <a:cxn ang="T159">
                <a:pos x="T74" y="T75"/>
              </a:cxn>
              <a:cxn ang="T160">
                <a:pos x="T76" y="T77"/>
              </a:cxn>
              <a:cxn ang="T161">
                <a:pos x="T78" y="T79"/>
              </a:cxn>
              <a:cxn ang="T162">
                <a:pos x="T80" y="T81"/>
              </a:cxn>
              <a:cxn ang="T163">
                <a:pos x="T82" y="T83"/>
              </a:cxn>
              <a:cxn ang="T164">
                <a:pos x="T84" y="T85"/>
              </a:cxn>
              <a:cxn ang="T165">
                <a:pos x="T86" y="T87"/>
              </a:cxn>
              <a:cxn ang="T166">
                <a:pos x="T88" y="T89"/>
              </a:cxn>
              <a:cxn ang="T167">
                <a:pos x="T90" y="T91"/>
              </a:cxn>
              <a:cxn ang="T168">
                <a:pos x="T92" y="T93"/>
              </a:cxn>
              <a:cxn ang="T169">
                <a:pos x="T94" y="T95"/>
              </a:cxn>
              <a:cxn ang="T170">
                <a:pos x="T96" y="T97"/>
              </a:cxn>
              <a:cxn ang="T171">
                <a:pos x="T98" y="T99"/>
              </a:cxn>
              <a:cxn ang="T172">
                <a:pos x="T100" y="T101"/>
              </a:cxn>
              <a:cxn ang="T173">
                <a:pos x="T102" y="T103"/>
              </a:cxn>
              <a:cxn ang="T174">
                <a:pos x="T104" y="T105"/>
              </a:cxn>
              <a:cxn ang="T175">
                <a:pos x="T106" y="T107"/>
              </a:cxn>
              <a:cxn ang="T176">
                <a:pos x="T108" y="T109"/>
              </a:cxn>
              <a:cxn ang="T177">
                <a:pos x="T110" y="T111"/>
              </a:cxn>
              <a:cxn ang="T178">
                <a:pos x="T112" y="T113"/>
              </a:cxn>
              <a:cxn ang="T179">
                <a:pos x="T114" y="T115"/>
              </a:cxn>
              <a:cxn ang="T180">
                <a:pos x="T116" y="T117"/>
              </a:cxn>
              <a:cxn ang="T181">
                <a:pos x="T118" y="T119"/>
              </a:cxn>
              <a:cxn ang="T182">
                <a:pos x="T120" y="T121"/>
              </a:cxn>
            </a:cxnLst>
            <a:rect l="0" t="0" r="r" b="b"/>
            <a:pathLst>
              <a:path w="20000" h="20000">
                <a:moveTo>
                  <a:pt x="3780" y="0"/>
                </a:moveTo>
                <a:lnTo>
                  <a:pt x="5671" y="0"/>
                </a:lnTo>
                <a:lnTo>
                  <a:pt x="5671" y="902"/>
                </a:lnTo>
                <a:lnTo>
                  <a:pt x="7256" y="1311"/>
                </a:lnTo>
                <a:lnTo>
                  <a:pt x="8232" y="902"/>
                </a:lnTo>
                <a:lnTo>
                  <a:pt x="8841" y="902"/>
                </a:lnTo>
                <a:lnTo>
                  <a:pt x="10427" y="902"/>
                </a:lnTo>
                <a:lnTo>
                  <a:pt x="10427" y="1311"/>
                </a:lnTo>
                <a:lnTo>
                  <a:pt x="10732" y="2131"/>
                </a:lnTo>
                <a:lnTo>
                  <a:pt x="11341" y="2131"/>
                </a:lnTo>
                <a:lnTo>
                  <a:pt x="12317" y="3361"/>
                </a:lnTo>
                <a:lnTo>
                  <a:pt x="13902" y="2131"/>
                </a:lnTo>
                <a:lnTo>
                  <a:pt x="14817" y="2131"/>
                </a:lnTo>
                <a:lnTo>
                  <a:pt x="15488" y="1311"/>
                </a:lnTo>
                <a:lnTo>
                  <a:pt x="15793" y="902"/>
                </a:lnTo>
                <a:lnTo>
                  <a:pt x="17073" y="3361"/>
                </a:lnTo>
                <a:lnTo>
                  <a:pt x="17317" y="4262"/>
                </a:lnTo>
                <a:lnTo>
                  <a:pt x="18049" y="4672"/>
                </a:lnTo>
                <a:lnTo>
                  <a:pt x="18049" y="6393"/>
                </a:lnTo>
                <a:lnTo>
                  <a:pt x="18293" y="6885"/>
                </a:lnTo>
                <a:lnTo>
                  <a:pt x="18293" y="8033"/>
                </a:lnTo>
                <a:lnTo>
                  <a:pt x="19573" y="9754"/>
                </a:lnTo>
                <a:lnTo>
                  <a:pt x="18963" y="10246"/>
                </a:lnTo>
                <a:lnTo>
                  <a:pt x="18963" y="11885"/>
                </a:lnTo>
                <a:lnTo>
                  <a:pt x="19573" y="12295"/>
                </a:lnTo>
                <a:lnTo>
                  <a:pt x="19573" y="13607"/>
                </a:lnTo>
                <a:lnTo>
                  <a:pt x="19573" y="14426"/>
                </a:lnTo>
                <a:lnTo>
                  <a:pt x="19939" y="15738"/>
                </a:lnTo>
                <a:lnTo>
                  <a:pt x="18963" y="15738"/>
                </a:lnTo>
                <a:lnTo>
                  <a:pt x="18293" y="16557"/>
                </a:lnTo>
                <a:lnTo>
                  <a:pt x="18963" y="16967"/>
                </a:lnTo>
                <a:lnTo>
                  <a:pt x="18293" y="19098"/>
                </a:lnTo>
                <a:lnTo>
                  <a:pt x="18049" y="19098"/>
                </a:lnTo>
                <a:lnTo>
                  <a:pt x="17073" y="18607"/>
                </a:lnTo>
                <a:lnTo>
                  <a:pt x="17073" y="19918"/>
                </a:lnTo>
                <a:lnTo>
                  <a:pt x="15793" y="19918"/>
                </a:lnTo>
                <a:lnTo>
                  <a:pt x="14817" y="19918"/>
                </a:lnTo>
                <a:lnTo>
                  <a:pt x="14817" y="17787"/>
                </a:lnTo>
                <a:lnTo>
                  <a:pt x="14207" y="15738"/>
                </a:lnTo>
                <a:lnTo>
                  <a:pt x="12927" y="15738"/>
                </a:lnTo>
                <a:lnTo>
                  <a:pt x="11707" y="15738"/>
                </a:lnTo>
                <a:lnTo>
                  <a:pt x="11707" y="13607"/>
                </a:lnTo>
                <a:lnTo>
                  <a:pt x="11341" y="13115"/>
                </a:lnTo>
                <a:lnTo>
                  <a:pt x="11341" y="11885"/>
                </a:lnTo>
                <a:lnTo>
                  <a:pt x="10427" y="9754"/>
                </a:lnTo>
                <a:lnTo>
                  <a:pt x="7561" y="10246"/>
                </a:lnTo>
                <a:lnTo>
                  <a:pt x="7256" y="10246"/>
                </a:lnTo>
                <a:lnTo>
                  <a:pt x="6341" y="12295"/>
                </a:lnTo>
                <a:lnTo>
                  <a:pt x="5671" y="12295"/>
                </a:lnTo>
                <a:lnTo>
                  <a:pt x="4756" y="13607"/>
                </a:lnTo>
                <a:lnTo>
                  <a:pt x="4085" y="12295"/>
                </a:lnTo>
                <a:lnTo>
                  <a:pt x="3780" y="11066"/>
                </a:lnTo>
                <a:lnTo>
                  <a:pt x="1585" y="8934"/>
                </a:lnTo>
                <a:lnTo>
                  <a:pt x="976" y="7705"/>
                </a:lnTo>
                <a:lnTo>
                  <a:pt x="0" y="6885"/>
                </a:lnTo>
                <a:lnTo>
                  <a:pt x="976" y="4672"/>
                </a:lnTo>
                <a:lnTo>
                  <a:pt x="3110" y="3361"/>
                </a:lnTo>
                <a:lnTo>
                  <a:pt x="3780" y="2131"/>
                </a:lnTo>
                <a:lnTo>
                  <a:pt x="3110" y="1311"/>
                </a:lnTo>
                <a:lnTo>
                  <a:pt x="3780" y="902"/>
                </a:lnTo>
                <a:lnTo>
                  <a:pt x="3780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83" name="Guinée Bissau">
            <a:extLst>
              <a:ext uri="{FF2B5EF4-FFF2-40B4-BE49-F238E27FC236}">
                <a16:creationId xmlns:a16="http://schemas.microsoft.com/office/drawing/2014/main" id="{00000000-0008-0000-0300-000053000000}"/>
              </a:ext>
            </a:extLst>
          </xdr:cNvPr>
          <xdr:cNvSpPr>
            <a:spLocks noChangeAspect="1"/>
          </xdr:cNvSpPr>
        </xdr:nvSpPr>
        <xdr:spPr bwMode="auto">
          <a:xfrm>
            <a:off x="1369930" y="2826368"/>
            <a:ext cx="226296" cy="153558"/>
          </a:xfrm>
          <a:custGeom>
            <a:avLst/>
            <a:gdLst>
              <a:gd name="T0" fmla="*/ 0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0 h 20000"/>
              <a:gd name="T8" fmla="*/ 2147483647 w 20000"/>
              <a:gd name="T9" fmla="*/ 0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0 w 20000"/>
              <a:gd name="T35" fmla="*/ 2147483647 h 20000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</a:gdLst>
            <a:ahLst/>
            <a:cxnLst>
              <a:cxn ang="T36">
                <a:pos x="T0" y="T1"/>
              </a:cxn>
              <a:cxn ang="T37">
                <a:pos x="T2" y="T3"/>
              </a:cxn>
              <a:cxn ang="T38">
                <a:pos x="T4" y="T5"/>
              </a:cxn>
              <a:cxn ang="T39">
                <a:pos x="T6" y="T7"/>
              </a:cxn>
              <a:cxn ang="T40">
                <a:pos x="T8" y="T9"/>
              </a:cxn>
              <a:cxn ang="T41">
                <a:pos x="T10" y="T11"/>
              </a:cxn>
              <a:cxn ang="T42">
                <a:pos x="T12" y="T13"/>
              </a:cxn>
              <a:cxn ang="T43">
                <a:pos x="T14" y="T15"/>
              </a:cxn>
              <a:cxn ang="T44">
                <a:pos x="T16" y="T17"/>
              </a:cxn>
              <a:cxn ang="T45">
                <a:pos x="T18" y="T19"/>
              </a:cxn>
              <a:cxn ang="T46">
                <a:pos x="T20" y="T21"/>
              </a:cxn>
              <a:cxn ang="T47">
                <a:pos x="T22" y="T23"/>
              </a:cxn>
              <a:cxn ang="T48">
                <a:pos x="T24" y="T25"/>
              </a:cxn>
              <a:cxn ang="T49">
                <a:pos x="T26" y="T27"/>
              </a:cxn>
              <a:cxn ang="T50">
                <a:pos x="T28" y="T29"/>
              </a:cxn>
              <a:cxn ang="T51">
                <a:pos x="T30" y="T31"/>
              </a:cxn>
              <a:cxn ang="T52">
                <a:pos x="T32" y="T33"/>
              </a:cxn>
              <a:cxn ang="T53">
                <a:pos x="T34" y="T35"/>
              </a:cxn>
            </a:cxnLst>
            <a:rect l="0" t="0" r="r" b="b"/>
            <a:pathLst>
              <a:path w="20000" h="20000">
                <a:moveTo>
                  <a:pt x="0" y="3765"/>
                </a:moveTo>
                <a:lnTo>
                  <a:pt x="4559" y="2588"/>
                </a:lnTo>
                <a:lnTo>
                  <a:pt x="6912" y="2588"/>
                </a:lnTo>
                <a:lnTo>
                  <a:pt x="9853" y="0"/>
                </a:lnTo>
                <a:lnTo>
                  <a:pt x="19853" y="0"/>
                </a:lnTo>
                <a:lnTo>
                  <a:pt x="19853" y="2588"/>
                </a:lnTo>
                <a:lnTo>
                  <a:pt x="18235" y="3765"/>
                </a:lnTo>
                <a:lnTo>
                  <a:pt x="19853" y="6118"/>
                </a:lnTo>
                <a:lnTo>
                  <a:pt x="18235" y="9647"/>
                </a:lnTo>
                <a:lnTo>
                  <a:pt x="12941" y="13412"/>
                </a:lnTo>
                <a:lnTo>
                  <a:pt x="10588" y="19765"/>
                </a:lnTo>
                <a:lnTo>
                  <a:pt x="9853" y="16000"/>
                </a:lnTo>
                <a:lnTo>
                  <a:pt x="8382" y="18353"/>
                </a:lnTo>
                <a:lnTo>
                  <a:pt x="8382" y="9647"/>
                </a:lnTo>
                <a:lnTo>
                  <a:pt x="4559" y="9647"/>
                </a:lnTo>
                <a:lnTo>
                  <a:pt x="4559" y="8706"/>
                </a:lnTo>
                <a:lnTo>
                  <a:pt x="2353" y="6118"/>
                </a:lnTo>
                <a:lnTo>
                  <a:pt x="0" y="3765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84" name="Cameroun">
            <a:extLst>
              <a:ext uri="{FF2B5EF4-FFF2-40B4-BE49-F238E27FC236}">
                <a16:creationId xmlns:a16="http://schemas.microsoft.com/office/drawing/2014/main" id="{00000000-0008-0000-0300-000054000000}"/>
              </a:ext>
            </a:extLst>
          </xdr:cNvPr>
          <xdr:cNvSpPr>
            <a:spLocks noChangeAspect="1"/>
          </xdr:cNvSpPr>
        </xdr:nvSpPr>
        <xdr:spPr bwMode="auto">
          <a:xfrm>
            <a:off x="3212626" y="2798082"/>
            <a:ext cx="569782" cy="880936"/>
          </a:xfrm>
          <a:custGeom>
            <a:avLst/>
            <a:gdLst>
              <a:gd name="T0" fmla="*/ 2147483647 w 20000"/>
              <a:gd name="T1" fmla="*/ 0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0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0" t="0" r="r" b="b"/>
            <a:pathLst>
              <a:path w="20000" h="20000">
                <a:moveTo>
                  <a:pt x="14810" y="0"/>
                </a:moveTo>
                <a:lnTo>
                  <a:pt x="15743" y="0"/>
                </a:lnTo>
                <a:lnTo>
                  <a:pt x="15743" y="649"/>
                </a:lnTo>
                <a:lnTo>
                  <a:pt x="16618" y="1095"/>
                </a:lnTo>
                <a:lnTo>
                  <a:pt x="17201" y="2110"/>
                </a:lnTo>
                <a:lnTo>
                  <a:pt x="17201" y="2961"/>
                </a:lnTo>
                <a:lnTo>
                  <a:pt x="17201" y="4016"/>
                </a:lnTo>
                <a:lnTo>
                  <a:pt x="17551" y="5071"/>
                </a:lnTo>
                <a:lnTo>
                  <a:pt x="18717" y="5720"/>
                </a:lnTo>
                <a:lnTo>
                  <a:pt x="16327" y="5720"/>
                </a:lnTo>
                <a:lnTo>
                  <a:pt x="15102" y="5720"/>
                </a:lnTo>
                <a:lnTo>
                  <a:pt x="14810" y="6531"/>
                </a:lnTo>
                <a:lnTo>
                  <a:pt x="16618" y="7789"/>
                </a:lnTo>
                <a:lnTo>
                  <a:pt x="17551" y="8195"/>
                </a:lnTo>
                <a:lnTo>
                  <a:pt x="18134" y="9452"/>
                </a:lnTo>
                <a:lnTo>
                  <a:pt x="18717" y="9858"/>
                </a:lnTo>
                <a:lnTo>
                  <a:pt x="18717" y="10507"/>
                </a:lnTo>
                <a:lnTo>
                  <a:pt x="17551" y="10953"/>
                </a:lnTo>
                <a:lnTo>
                  <a:pt x="16618" y="12617"/>
                </a:lnTo>
                <a:lnTo>
                  <a:pt x="16327" y="12819"/>
                </a:lnTo>
                <a:lnTo>
                  <a:pt x="16327" y="14280"/>
                </a:lnTo>
                <a:lnTo>
                  <a:pt x="16618" y="14523"/>
                </a:lnTo>
                <a:lnTo>
                  <a:pt x="16618" y="15578"/>
                </a:lnTo>
                <a:lnTo>
                  <a:pt x="17551" y="15984"/>
                </a:lnTo>
                <a:lnTo>
                  <a:pt x="17551" y="16998"/>
                </a:lnTo>
                <a:lnTo>
                  <a:pt x="19592" y="18296"/>
                </a:lnTo>
                <a:lnTo>
                  <a:pt x="19942" y="18296"/>
                </a:lnTo>
                <a:lnTo>
                  <a:pt x="19592" y="19310"/>
                </a:lnTo>
                <a:lnTo>
                  <a:pt x="19942" y="19757"/>
                </a:lnTo>
                <a:lnTo>
                  <a:pt x="16618" y="19310"/>
                </a:lnTo>
                <a:lnTo>
                  <a:pt x="12653" y="19757"/>
                </a:lnTo>
                <a:lnTo>
                  <a:pt x="11837" y="19757"/>
                </a:lnTo>
                <a:lnTo>
                  <a:pt x="10029" y="19757"/>
                </a:lnTo>
                <a:lnTo>
                  <a:pt x="7872" y="19757"/>
                </a:lnTo>
                <a:lnTo>
                  <a:pt x="7872" y="19959"/>
                </a:lnTo>
                <a:lnTo>
                  <a:pt x="4548" y="19757"/>
                </a:lnTo>
                <a:lnTo>
                  <a:pt x="3615" y="19310"/>
                </a:lnTo>
                <a:lnTo>
                  <a:pt x="3615" y="17890"/>
                </a:lnTo>
                <a:lnTo>
                  <a:pt x="3615" y="16998"/>
                </a:lnTo>
                <a:lnTo>
                  <a:pt x="2391" y="16592"/>
                </a:lnTo>
                <a:lnTo>
                  <a:pt x="2157" y="16592"/>
                </a:lnTo>
                <a:lnTo>
                  <a:pt x="1574" y="15984"/>
                </a:lnTo>
                <a:lnTo>
                  <a:pt x="641" y="15578"/>
                </a:lnTo>
                <a:lnTo>
                  <a:pt x="0" y="15578"/>
                </a:lnTo>
                <a:lnTo>
                  <a:pt x="933" y="14280"/>
                </a:lnTo>
                <a:lnTo>
                  <a:pt x="1574" y="12819"/>
                </a:lnTo>
                <a:lnTo>
                  <a:pt x="3032" y="11765"/>
                </a:lnTo>
                <a:lnTo>
                  <a:pt x="4548" y="11116"/>
                </a:lnTo>
                <a:lnTo>
                  <a:pt x="5481" y="11116"/>
                </a:lnTo>
                <a:lnTo>
                  <a:pt x="6064" y="10953"/>
                </a:lnTo>
                <a:lnTo>
                  <a:pt x="6939" y="11602"/>
                </a:lnTo>
                <a:lnTo>
                  <a:pt x="6939" y="11765"/>
                </a:lnTo>
                <a:lnTo>
                  <a:pt x="7872" y="11765"/>
                </a:lnTo>
                <a:lnTo>
                  <a:pt x="8746" y="11116"/>
                </a:lnTo>
                <a:lnTo>
                  <a:pt x="9329" y="11116"/>
                </a:lnTo>
                <a:lnTo>
                  <a:pt x="8746" y="10507"/>
                </a:lnTo>
                <a:lnTo>
                  <a:pt x="10262" y="8398"/>
                </a:lnTo>
                <a:lnTo>
                  <a:pt x="11195" y="7789"/>
                </a:lnTo>
                <a:lnTo>
                  <a:pt x="11195" y="6734"/>
                </a:lnTo>
                <a:lnTo>
                  <a:pt x="12653" y="6531"/>
                </a:lnTo>
                <a:lnTo>
                  <a:pt x="12420" y="5720"/>
                </a:lnTo>
                <a:lnTo>
                  <a:pt x="13294" y="5071"/>
                </a:lnTo>
                <a:lnTo>
                  <a:pt x="13294" y="4422"/>
                </a:lnTo>
                <a:lnTo>
                  <a:pt x="14227" y="3408"/>
                </a:lnTo>
                <a:lnTo>
                  <a:pt x="15102" y="3813"/>
                </a:lnTo>
                <a:lnTo>
                  <a:pt x="16327" y="2759"/>
                </a:lnTo>
                <a:lnTo>
                  <a:pt x="15743" y="1663"/>
                </a:lnTo>
                <a:lnTo>
                  <a:pt x="14810" y="1258"/>
                </a:lnTo>
                <a:lnTo>
                  <a:pt x="14810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85" name="Kenya">
            <a:extLst>
              <a:ext uri="{FF2B5EF4-FFF2-40B4-BE49-F238E27FC236}">
                <a16:creationId xmlns:a16="http://schemas.microsoft.com/office/drawing/2014/main" id="{00000000-0008-0000-0300-000055000000}"/>
              </a:ext>
            </a:extLst>
          </xdr:cNvPr>
          <xdr:cNvSpPr>
            <a:spLocks noChangeAspect="1"/>
          </xdr:cNvSpPr>
        </xdr:nvSpPr>
        <xdr:spPr bwMode="auto">
          <a:xfrm>
            <a:off x="5095732" y="3456762"/>
            <a:ext cx="594028" cy="796076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0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0 w 20000"/>
              <a:gd name="T59" fmla="*/ 2147483647 h 20000"/>
              <a:gd name="T60" fmla="*/ 0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0" t="0" r="r" b="b"/>
            <a:pathLst>
              <a:path w="20000" h="20000">
                <a:moveTo>
                  <a:pt x="613" y="1839"/>
                </a:moveTo>
                <a:lnTo>
                  <a:pt x="891" y="1166"/>
                </a:lnTo>
                <a:lnTo>
                  <a:pt x="2340" y="717"/>
                </a:lnTo>
                <a:lnTo>
                  <a:pt x="3788" y="0"/>
                </a:lnTo>
                <a:lnTo>
                  <a:pt x="4345" y="717"/>
                </a:lnTo>
                <a:lnTo>
                  <a:pt x="4680" y="717"/>
                </a:lnTo>
                <a:lnTo>
                  <a:pt x="6072" y="1166"/>
                </a:lnTo>
                <a:lnTo>
                  <a:pt x="8969" y="1839"/>
                </a:lnTo>
                <a:lnTo>
                  <a:pt x="11309" y="3004"/>
                </a:lnTo>
                <a:lnTo>
                  <a:pt x="13872" y="3229"/>
                </a:lnTo>
                <a:lnTo>
                  <a:pt x="15042" y="1839"/>
                </a:lnTo>
                <a:lnTo>
                  <a:pt x="15877" y="1839"/>
                </a:lnTo>
                <a:lnTo>
                  <a:pt x="17326" y="1839"/>
                </a:lnTo>
                <a:lnTo>
                  <a:pt x="18217" y="2287"/>
                </a:lnTo>
                <a:lnTo>
                  <a:pt x="19944" y="2287"/>
                </a:lnTo>
                <a:lnTo>
                  <a:pt x="17660" y="4395"/>
                </a:lnTo>
                <a:lnTo>
                  <a:pt x="17660" y="11614"/>
                </a:lnTo>
                <a:lnTo>
                  <a:pt x="19053" y="13004"/>
                </a:lnTo>
                <a:lnTo>
                  <a:pt x="18774" y="13901"/>
                </a:lnTo>
                <a:lnTo>
                  <a:pt x="17326" y="14619"/>
                </a:lnTo>
                <a:lnTo>
                  <a:pt x="17326" y="15112"/>
                </a:lnTo>
                <a:lnTo>
                  <a:pt x="16435" y="15291"/>
                </a:lnTo>
                <a:lnTo>
                  <a:pt x="15320" y="15785"/>
                </a:lnTo>
                <a:lnTo>
                  <a:pt x="15042" y="16951"/>
                </a:lnTo>
                <a:lnTo>
                  <a:pt x="13872" y="18789"/>
                </a:lnTo>
                <a:lnTo>
                  <a:pt x="12981" y="19955"/>
                </a:lnTo>
                <a:lnTo>
                  <a:pt x="9805" y="17668"/>
                </a:lnTo>
                <a:lnTo>
                  <a:pt x="9805" y="16457"/>
                </a:lnTo>
                <a:lnTo>
                  <a:pt x="891" y="12063"/>
                </a:lnTo>
                <a:lnTo>
                  <a:pt x="0" y="12063"/>
                </a:lnTo>
                <a:lnTo>
                  <a:pt x="0" y="9731"/>
                </a:lnTo>
                <a:lnTo>
                  <a:pt x="1727" y="7399"/>
                </a:lnTo>
                <a:lnTo>
                  <a:pt x="2897" y="6233"/>
                </a:lnTo>
                <a:lnTo>
                  <a:pt x="1727" y="4395"/>
                </a:lnTo>
                <a:lnTo>
                  <a:pt x="1504" y="3229"/>
                </a:lnTo>
                <a:lnTo>
                  <a:pt x="1504" y="2556"/>
                </a:lnTo>
                <a:lnTo>
                  <a:pt x="613" y="2287"/>
                </a:lnTo>
                <a:lnTo>
                  <a:pt x="613" y="1839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86" name="Freeform 108">
            <a:extLst>
              <a:ext uri="{FF2B5EF4-FFF2-40B4-BE49-F238E27FC236}">
                <a16:creationId xmlns:a16="http://schemas.microsoft.com/office/drawing/2014/main" id="{00000000-0008-0000-0300-000056000000}"/>
              </a:ext>
            </a:extLst>
          </xdr:cNvPr>
          <xdr:cNvSpPr>
            <a:spLocks noChangeAspect="1"/>
          </xdr:cNvSpPr>
        </xdr:nvSpPr>
        <xdr:spPr bwMode="auto">
          <a:xfrm>
            <a:off x="5766538" y="4786249"/>
            <a:ext cx="8082" cy="48492"/>
          </a:xfrm>
          <a:custGeom>
            <a:avLst/>
            <a:gdLst>
              <a:gd name="T0" fmla="*/ 0 w 20000"/>
              <a:gd name="T1" fmla="*/ 5998 h 20000"/>
              <a:gd name="T2" fmla="*/ 0 w 20000"/>
              <a:gd name="T3" fmla="*/ 3555 h 20000"/>
              <a:gd name="T4" fmla="*/ 0 w 20000"/>
              <a:gd name="T5" fmla="*/ 1333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5998 h 20000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0" t="0" r="r" b="b"/>
            <a:pathLst>
              <a:path w="20000" h="20000">
                <a:moveTo>
                  <a:pt x="16667" y="19286"/>
                </a:moveTo>
                <a:lnTo>
                  <a:pt x="0" y="11429"/>
                </a:lnTo>
                <a:lnTo>
                  <a:pt x="0" y="4286"/>
                </a:lnTo>
                <a:lnTo>
                  <a:pt x="0" y="0"/>
                </a:lnTo>
                <a:lnTo>
                  <a:pt x="16667" y="0"/>
                </a:lnTo>
                <a:lnTo>
                  <a:pt x="16667" y="19286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100"/>
          </a:p>
        </xdr:txBody>
      </xdr:sp>
      <xdr:sp macro="" textlink="">
        <xdr:nvSpPr>
          <xdr:cNvPr id="87" name="Congo">
            <a:extLst>
              <a:ext uri="{FF2B5EF4-FFF2-40B4-BE49-F238E27FC236}">
                <a16:creationId xmlns:a16="http://schemas.microsoft.com/office/drawing/2014/main" id="{00000000-0008-0000-0300-000057000000}"/>
              </a:ext>
            </a:extLst>
          </xdr:cNvPr>
          <xdr:cNvSpPr>
            <a:spLocks noChangeAspect="1"/>
          </xdr:cNvSpPr>
        </xdr:nvSpPr>
        <xdr:spPr bwMode="auto">
          <a:xfrm>
            <a:off x="3414676" y="3557788"/>
            <a:ext cx="545536" cy="707172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0 h 20000"/>
              <a:gd name="T4" fmla="*/ 2147483647 w 20000"/>
              <a:gd name="T5" fmla="*/ 0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0" t="0" r="r" b="b"/>
            <a:pathLst>
              <a:path w="20000" h="20000">
                <a:moveTo>
                  <a:pt x="13434" y="3139"/>
                </a:moveTo>
                <a:lnTo>
                  <a:pt x="14699" y="1823"/>
                </a:lnTo>
                <a:lnTo>
                  <a:pt x="14940" y="0"/>
                </a:lnTo>
                <a:lnTo>
                  <a:pt x="17169" y="0"/>
                </a:lnTo>
                <a:lnTo>
                  <a:pt x="18735" y="0"/>
                </a:lnTo>
                <a:lnTo>
                  <a:pt x="19940" y="0"/>
                </a:lnTo>
                <a:lnTo>
                  <a:pt x="19940" y="1316"/>
                </a:lnTo>
                <a:lnTo>
                  <a:pt x="19639" y="2076"/>
                </a:lnTo>
                <a:lnTo>
                  <a:pt x="18735" y="3949"/>
                </a:lnTo>
                <a:lnTo>
                  <a:pt x="18735" y="5266"/>
                </a:lnTo>
                <a:lnTo>
                  <a:pt x="18133" y="6278"/>
                </a:lnTo>
                <a:lnTo>
                  <a:pt x="18133" y="7646"/>
                </a:lnTo>
                <a:lnTo>
                  <a:pt x="18133" y="8658"/>
                </a:lnTo>
                <a:lnTo>
                  <a:pt x="18133" y="9418"/>
                </a:lnTo>
                <a:lnTo>
                  <a:pt x="16506" y="10734"/>
                </a:lnTo>
                <a:lnTo>
                  <a:pt x="15542" y="10734"/>
                </a:lnTo>
                <a:lnTo>
                  <a:pt x="14940" y="11797"/>
                </a:lnTo>
                <a:lnTo>
                  <a:pt x="14699" y="12304"/>
                </a:lnTo>
                <a:lnTo>
                  <a:pt x="13434" y="13114"/>
                </a:lnTo>
                <a:lnTo>
                  <a:pt x="13434" y="14430"/>
                </a:lnTo>
                <a:lnTo>
                  <a:pt x="13434" y="15696"/>
                </a:lnTo>
                <a:lnTo>
                  <a:pt x="13072" y="17063"/>
                </a:lnTo>
                <a:lnTo>
                  <a:pt x="12169" y="17873"/>
                </a:lnTo>
                <a:lnTo>
                  <a:pt x="10964" y="18380"/>
                </a:lnTo>
                <a:lnTo>
                  <a:pt x="10602" y="18633"/>
                </a:lnTo>
                <a:lnTo>
                  <a:pt x="9639" y="19646"/>
                </a:lnTo>
                <a:lnTo>
                  <a:pt x="9036" y="18633"/>
                </a:lnTo>
                <a:lnTo>
                  <a:pt x="8434" y="18380"/>
                </a:lnTo>
                <a:lnTo>
                  <a:pt x="7530" y="18380"/>
                </a:lnTo>
                <a:lnTo>
                  <a:pt x="6867" y="19139"/>
                </a:lnTo>
                <a:lnTo>
                  <a:pt x="5904" y="19139"/>
                </a:lnTo>
                <a:lnTo>
                  <a:pt x="5663" y="18633"/>
                </a:lnTo>
                <a:lnTo>
                  <a:pt x="5060" y="18633"/>
                </a:lnTo>
                <a:lnTo>
                  <a:pt x="4337" y="18380"/>
                </a:lnTo>
                <a:lnTo>
                  <a:pt x="3434" y="18633"/>
                </a:lnTo>
                <a:lnTo>
                  <a:pt x="3434" y="19139"/>
                </a:lnTo>
                <a:lnTo>
                  <a:pt x="2470" y="19949"/>
                </a:lnTo>
                <a:lnTo>
                  <a:pt x="1867" y="19139"/>
                </a:lnTo>
                <a:lnTo>
                  <a:pt x="0" y="17063"/>
                </a:lnTo>
                <a:lnTo>
                  <a:pt x="964" y="16506"/>
                </a:lnTo>
                <a:lnTo>
                  <a:pt x="1566" y="16253"/>
                </a:lnTo>
                <a:lnTo>
                  <a:pt x="1867" y="16506"/>
                </a:lnTo>
                <a:lnTo>
                  <a:pt x="2470" y="16506"/>
                </a:lnTo>
                <a:lnTo>
                  <a:pt x="2470" y="14987"/>
                </a:lnTo>
                <a:lnTo>
                  <a:pt x="1566" y="14430"/>
                </a:lnTo>
                <a:lnTo>
                  <a:pt x="1867" y="13114"/>
                </a:lnTo>
                <a:lnTo>
                  <a:pt x="2470" y="13620"/>
                </a:lnTo>
                <a:lnTo>
                  <a:pt x="3434" y="13620"/>
                </a:lnTo>
                <a:lnTo>
                  <a:pt x="4096" y="12304"/>
                </a:lnTo>
                <a:lnTo>
                  <a:pt x="5904" y="13620"/>
                </a:lnTo>
                <a:lnTo>
                  <a:pt x="7530" y="13114"/>
                </a:lnTo>
                <a:lnTo>
                  <a:pt x="8133" y="14177"/>
                </a:lnTo>
                <a:lnTo>
                  <a:pt x="8434" y="14177"/>
                </a:lnTo>
                <a:lnTo>
                  <a:pt x="8434" y="13114"/>
                </a:lnTo>
                <a:lnTo>
                  <a:pt x="9036" y="12304"/>
                </a:lnTo>
                <a:lnTo>
                  <a:pt x="9639" y="11544"/>
                </a:lnTo>
                <a:lnTo>
                  <a:pt x="9639" y="9418"/>
                </a:lnTo>
                <a:lnTo>
                  <a:pt x="8133" y="8658"/>
                </a:lnTo>
                <a:lnTo>
                  <a:pt x="8133" y="7342"/>
                </a:lnTo>
                <a:lnTo>
                  <a:pt x="8434" y="6835"/>
                </a:lnTo>
                <a:lnTo>
                  <a:pt x="9036" y="6278"/>
                </a:lnTo>
                <a:lnTo>
                  <a:pt x="8434" y="5468"/>
                </a:lnTo>
                <a:lnTo>
                  <a:pt x="8133" y="5266"/>
                </a:lnTo>
                <a:lnTo>
                  <a:pt x="6867" y="5266"/>
                </a:lnTo>
                <a:lnTo>
                  <a:pt x="5904" y="5468"/>
                </a:lnTo>
                <a:lnTo>
                  <a:pt x="5904" y="3949"/>
                </a:lnTo>
                <a:lnTo>
                  <a:pt x="6566" y="3139"/>
                </a:lnTo>
                <a:lnTo>
                  <a:pt x="5904" y="3139"/>
                </a:lnTo>
                <a:lnTo>
                  <a:pt x="10000" y="2582"/>
                </a:lnTo>
                <a:lnTo>
                  <a:pt x="13434" y="3139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88" name="Libéria">
            <a:extLst>
              <a:ext uri="{FF2B5EF4-FFF2-40B4-BE49-F238E27FC236}">
                <a16:creationId xmlns:a16="http://schemas.microsoft.com/office/drawing/2014/main" id="{00000000-0008-0000-0300-000058000000}"/>
              </a:ext>
            </a:extLst>
          </xdr:cNvPr>
          <xdr:cNvSpPr>
            <a:spLocks noChangeAspect="1"/>
          </xdr:cNvSpPr>
        </xdr:nvSpPr>
        <xdr:spPr bwMode="auto">
          <a:xfrm>
            <a:off x="1769990" y="3165811"/>
            <a:ext cx="278828" cy="335403"/>
          </a:xfrm>
          <a:custGeom>
            <a:avLst/>
            <a:gdLst>
              <a:gd name="T0" fmla="*/ 2147483647 w 20000"/>
              <a:gd name="T1" fmla="*/ 0 h 20000"/>
              <a:gd name="T2" fmla="*/ 2147483647 w 20000"/>
              <a:gd name="T3" fmla="*/ 0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0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0 h 20000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0" t="0" r="r" b="b"/>
            <a:pathLst>
              <a:path w="20000" h="20000">
                <a:moveTo>
                  <a:pt x="4910" y="0"/>
                </a:moveTo>
                <a:lnTo>
                  <a:pt x="7425" y="0"/>
                </a:lnTo>
                <a:lnTo>
                  <a:pt x="8623" y="2781"/>
                </a:lnTo>
                <a:lnTo>
                  <a:pt x="8623" y="5455"/>
                </a:lnTo>
                <a:lnTo>
                  <a:pt x="10539" y="5455"/>
                </a:lnTo>
                <a:lnTo>
                  <a:pt x="13054" y="5455"/>
                </a:lnTo>
                <a:lnTo>
                  <a:pt x="13054" y="3850"/>
                </a:lnTo>
                <a:lnTo>
                  <a:pt x="14970" y="4385"/>
                </a:lnTo>
                <a:lnTo>
                  <a:pt x="14970" y="6631"/>
                </a:lnTo>
                <a:lnTo>
                  <a:pt x="14970" y="8342"/>
                </a:lnTo>
                <a:lnTo>
                  <a:pt x="14970" y="8770"/>
                </a:lnTo>
                <a:lnTo>
                  <a:pt x="15449" y="11123"/>
                </a:lnTo>
                <a:lnTo>
                  <a:pt x="17964" y="11123"/>
                </a:lnTo>
                <a:lnTo>
                  <a:pt x="18683" y="11551"/>
                </a:lnTo>
                <a:lnTo>
                  <a:pt x="19880" y="12727"/>
                </a:lnTo>
                <a:lnTo>
                  <a:pt x="18683" y="16043"/>
                </a:lnTo>
                <a:lnTo>
                  <a:pt x="19880" y="19893"/>
                </a:lnTo>
                <a:lnTo>
                  <a:pt x="14970" y="18824"/>
                </a:lnTo>
                <a:lnTo>
                  <a:pt x="5629" y="12727"/>
                </a:lnTo>
                <a:lnTo>
                  <a:pt x="0" y="8342"/>
                </a:lnTo>
                <a:lnTo>
                  <a:pt x="1916" y="5455"/>
                </a:lnTo>
                <a:lnTo>
                  <a:pt x="3713" y="3850"/>
                </a:lnTo>
                <a:lnTo>
                  <a:pt x="3713" y="1711"/>
                </a:lnTo>
                <a:lnTo>
                  <a:pt x="4910" y="1711"/>
                </a:lnTo>
                <a:lnTo>
                  <a:pt x="4910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89" name="Madagascar">
            <a:extLst>
              <a:ext uri="{FF2B5EF4-FFF2-40B4-BE49-F238E27FC236}">
                <a16:creationId xmlns:a16="http://schemas.microsoft.com/office/drawing/2014/main" id="{00000000-0008-0000-0300-000059000000}"/>
              </a:ext>
            </a:extLst>
          </xdr:cNvPr>
          <xdr:cNvSpPr>
            <a:spLocks noChangeAspect="1"/>
          </xdr:cNvSpPr>
        </xdr:nvSpPr>
        <xdr:spPr bwMode="auto">
          <a:xfrm>
            <a:off x="5722088" y="4834741"/>
            <a:ext cx="565740" cy="1147641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0" t="0" r="r" b="b"/>
            <a:pathLst>
              <a:path w="20000" h="20000">
                <a:moveTo>
                  <a:pt x="4795" y="19969"/>
                </a:moveTo>
                <a:lnTo>
                  <a:pt x="3918" y="19470"/>
                </a:lnTo>
                <a:lnTo>
                  <a:pt x="1754" y="19159"/>
                </a:lnTo>
                <a:lnTo>
                  <a:pt x="819" y="18193"/>
                </a:lnTo>
                <a:lnTo>
                  <a:pt x="819" y="16604"/>
                </a:lnTo>
                <a:lnTo>
                  <a:pt x="234" y="16106"/>
                </a:lnTo>
                <a:lnTo>
                  <a:pt x="0" y="14486"/>
                </a:lnTo>
                <a:lnTo>
                  <a:pt x="819" y="13676"/>
                </a:lnTo>
                <a:lnTo>
                  <a:pt x="1520" y="13551"/>
                </a:lnTo>
                <a:lnTo>
                  <a:pt x="3918" y="11589"/>
                </a:lnTo>
                <a:lnTo>
                  <a:pt x="3918" y="11433"/>
                </a:lnTo>
                <a:lnTo>
                  <a:pt x="3918" y="10810"/>
                </a:lnTo>
                <a:lnTo>
                  <a:pt x="3333" y="10312"/>
                </a:lnTo>
                <a:lnTo>
                  <a:pt x="2690" y="9813"/>
                </a:lnTo>
                <a:lnTo>
                  <a:pt x="2690" y="8536"/>
                </a:lnTo>
                <a:lnTo>
                  <a:pt x="3918" y="6760"/>
                </a:lnTo>
                <a:lnTo>
                  <a:pt x="4211" y="6106"/>
                </a:lnTo>
                <a:lnTo>
                  <a:pt x="5380" y="5950"/>
                </a:lnTo>
                <a:lnTo>
                  <a:pt x="6316" y="5639"/>
                </a:lnTo>
                <a:lnTo>
                  <a:pt x="7251" y="5950"/>
                </a:lnTo>
                <a:lnTo>
                  <a:pt x="7251" y="5639"/>
                </a:lnTo>
                <a:lnTo>
                  <a:pt x="8129" y="5452"/>
                </a:lnTo>
                <a:lnTo>
                  <a:pt x="9064" y="5639"/>
                </a:lnTo>
                <a:lnTo>
                  <a:pt x="8713" y="5140"/>
                </a:lnTo>
                <a:lnTo>
                  <a:pt x="10526" y="4642"/>
                </a:lnTo>
                <a:lnTo>
                  <a:pt x="10526" y="5140"/>
                </a:lnTo>
                <a:lnTo>
                  <a:pt x="11813" y="4829"/>
                </a:lnTo>
                <a:lnTo>
                  <a:pt x="11111" y="4642"/>
                </a:lnTo>
                <a:lnTo>
                  <a:pt x="12047" y="3863"/>
                </a:lnTo>
                <a:lnTo>
                  <a:pt x="12047" y="4330"/>
                </a:lnTo>
                <a:lnTo>
                  <a:pt x="12982" y="3863"/>
                </a:lnTo>
                <a:lnTo>
                  <a:pt x="13626" y="3863"/>
                </a:lnTo>
                <a:lnTo>
                  <a:pt x="12690" y="3551"/>
                </a:lnTo>
                <a:lnTo>
                  <a:pt x="12982" y="3053"/>
                </a:lnTo>
                <a:lnTo>
                  <a:pt x="13626" y="3364"/>
                </a:lnTo>
                <a:lnTo>
                  <a:pt x="13626" y="3053"/>
                </a:lnTo>
                <a:lnTo>
                  <a:pt x="12982" y="2243"/>
                </a:lnTo>
                <a:lnTo>
                  <a:pt x="14211" y="2243"/>
                </a:lnTo>
                <a:lnTo>
                  <a:pt x="14211" y="2555"/>
                </a:lnTo>
                <a:lnTo>
                  <a:pt x="15088" y="2087"/>
                </a:lnTo>
                <a:lnTo>
                  <a:pt x="15380" y="2243"/>
                </a:lnTo>
                <a:lnTo>
                  <a:pt x="16023" y="1433"/>
                </a:lnTo>
                <a:lnTo>
                  <a:pt x="15380" y="623"/>
                </a:lnTo>
                <a:lnTo>
                  <a:pt x="16608" y="498"/>
                </a:lnTo>
                <a:lnTo>
                  <a:pt x="16959" y="0"/>
                </a:lnTo>
                <a:lnTo>
                  <a:pt x="16959" y="498"/>
                </a:lnTo>
                <a:lnTo>
                  <a:pt x="17544" y="498"/>
                </a:lnTo>
                <a:lnTo>
                  <a:pt x="17544" y="935"/>
                </a:lnTo>
                <a:lnTo>
                  <a:pt x="18129" y="1277"/>
                </a:lnTo>
                <a:lnTo>
                  <a:pt x="19357" y="3364"/>
                </a:lnTo>
                <a:lnTo>
                  <a:pt x="19942" y="4642"/>
                </a:lnTo>
                <a:lnTo>
                  <a:pt x="19006" y="5639"/>
                </a:lnTo>
                <a:lnTo>
                  <a:pt x="18129" y="5140"/>
                </a:lnTo>
                <a:lnTo>
                  <a:pt x="17544" y="5140"/>
                </a:lnTo>
                <a:lnTo>
                  <a:pt x="17544" y="5639"/>
                </a:lnTo>
                <a:lnTo>
                  <a:pt x="18129" y="6417"/>
                </a:lnTo>
                <a:lnTo>
                  <a:pt x="16959" y="7383"/>
                </a:lnTo>
                <a:lnTo>
                  <a:pt x="16959" y="8069"/>
                </a:lnTo>
                <a:lnTo>
                  <a:pt x="15088" y="11121"/>
                </a:lnTo>
                <a:lnTo>
                  <a:pt x="12047" y="14829"/>
                </a:lnTo>
                <a:lnTo>
                  <a:pt x="9064" y="19003"/>
                </a:lnTo>
                <a:lnTo>
                  <a:pt x="7836" y="19470"/>
                </a:lnTo>
                <a:lnTo>
                  <a:pt x="6316" y="19657"/>
                </a:lnTo>
                <a:lnTo>
                  <a:pt x="4795" y="19969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0" name="Malawi">
            <a:extLst>
              <a:ext uri="{FF2B5EF4-FFF2-40B4-BE49-F238E27FC236}">
                <a16:creationId xmlns:a16="http://schemas.microsoft.com/office/drawing/2014/main" id="{00000000-0008-0000-0300-00005A000000}"/>
              </a:ext>
            </a:extLst>
          </xdr:cNvPr>
          <xdr:cNvSpPr>
            <a:spLocks noChangeAspect="1"/>
          </xdr:cNvSpPr>
        </xdr:nvSpPr>
        <xdr:spPr bwMode="auto">
          <a:xfrm>
            <a:off x="5002790" y="4604403"/>
            <a:ext cx="238418" cy="650600"/>
          </a:xfrm>
          <a:custGeom>
            <a:avLst/>
            <a:gdLst>
              <a:gd name="T0" fmla="*/ 2147483647 w 20000"/>
              <a:gd name="T1" fmla="*/ 0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0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0 h 20000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0" t="0" r="r" b="b"/>
            <a:pathLst>
              <a:path w="20000" h="20000">
                <a:moveTo>
                  <a:pt x="845" y="0"/>
                </a:moveTo>
                <a:lnTo>
                  <a:pt x="4366" y="552"/>
                </a:lnTo>
                <a:lnTo>
                  <a:pt x="6620" y="1105"/>
                </a:lnTo>
                <a:lnTo>
                  <a:pt x="10282" y="4254"/>
                </a:lnTo>
                <a:lnTo>
                  <a:pt x="10282" y="5635"/>
                </a:lnTo>
                <a:lnTo>
                  <a:pt x="11831" y="5967"/>
                </a:lnTo>
                <a:lnTo>
                  <a:pt x="10282" y="7403"/>
                </a:lnTo>
                <a:lnTo>
                  <a:pt x="10282" y="10829"/>
                </a:lnTo>
                <a:lnTo>
                  <a:pt x="12394" y="10829"/>
                </a:lnTo>
                <a:lnTo>
                  <a:pt x="15493" y="11713"/>
                </a:lnTo>
                <a:lnTo>
                  <a:pt x="17606" y="13425"/>
                </a:lnTo>
                <a:lnTo>
                  <a:pt x="19859" y="13978"/>
                </a:lnTo>
                <a:lnTo>
                  <a:pt x="19014" y="15359"/>
                </a:lnTo>
                <a:lnTo>
                  <a:pt x="17606" y="17127"/>
                </a:lnTo>
                <a:lnTo>
                  <a:pt x="16056" y="17680"/>
                </a:lnTo>
                <a:lnTo>
                  <a:pt x="15493" y="17680"/>
                </a:lnTo>
                <a:lnTo>
                  <a:pt x="15493" y="19116"/>
                </a:lnTo>
                <a:lnTo>
                  <a:pt x="14085" y="19945"/>
                </a:lnTo>
                <a:lnTo>
                  <a:pt x="12394" y="19116"/>
                </a:lnTo>
                <a:lnTo>
                  <a:pt x="10282" y="17680"/>
                </a:lnTo>
                <a:lnTo>
                  <a:pt x="9577" y="16796"/>
                </a:lnTo>
                <a:lnTo>
                  <a:pt x="10282" y="15359"/>
                </a:lnTo>
                <a:lnTo>
                  <a:pt x="10282" y="13425"/>
                </a:lnTo>
                <a:lnTo>
                  <a:pt x="8028" y="13094"/>
                </a:lnTo>
                <a:lnTo>
                  <a:pt x="4366" y="13425"/>
                </a:lnTo>
                <a:lnTo>
                  <a:pt x="2254" y="11713"/>
                </a:lnTo>
                <a:lnTo>
                  <a:pt x="845" y="11934"/>
                </a:lnTo>
                <a:lnTo>
                  <a:pt x="0" y="10829"/>
                </a:lnTo>
                <a:lnTo>
                  <a:pt x="845" y="9669"/>
                </a:lnTo>
                <a:lnTo>
                  <a:pt x="845" y="8232"/>
                </a:lnTo>
                <a:lnTo>
                  <a:pt x="3803" y="8232"/>
                </a:lnTo>
                <a:lnTo>
                  <a:pt x="4366" y="8011"/>
                </a:lnTo>
                <a:lnTo>
                  <a:pt x="2254" y="7127"/>
                </a:lnTo>
                <a:lnTo>
                  <a:pt x="3803" y="6519"/>
                </a:lnTo>
                <a:lnTo>
                  <a:pt x="3803" y="4807"/>
                </a:lnTo>
                <a:lnTo>
                  <a:pt x="3803" y="3702"/>
                </a:lnTo>
                <a:lnTo>
                  <a:pt x="5775" y="3370"/>
                </a:lnTo>
                <a:lnTo>
                  <a:pt x="5775" y="2818"/>
                </a:lnTo>
                <a:lnTo>
                  <a:pt x="4366" y="1989"/>
                </a:lnTo>
                <a:lnTo>
                  <a:pt x="2254" y="1105"/>
                </a:lnTo>
                <a:lnTo>
                  <a:pt x="845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1" name="Mali"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SpPr>
            <a:spLocks noChangeAspect="1"/>
          </xdr:cNvSpPr>
        </xdr:nvSpPr>
        <xdr:spPr bwMode="auto">
          <a:xfrm>
            <a:off x="1713416" y="1808039"/>
            <a:ext cx="1204218" cy="1232503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0 w 20000"/>
              <a:gd name="T67" fmla="*/ 2147483647 h 20000"/>
              <a:gd name="T68" fmla="*/ 0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2147483647 h 20000"/>
              <a:gd name="T82" fmla="*/ 2147483647 w 20000"/>
              <a:gd name="T83" fmla="*/ 0 h 20000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0" t="0" r="r" b="b"/>
            <a:pathLst>
              <a:path w="20000" h="20000">
                <a:moveTo>
                  <a:pt x="8892" y="0"/>
                </a:moveTo>
                <a:lnTo>
                  <a:pt x="16279" y="5544"/>
                </a:lnTo>
                <a:lnTo>
                  <a:pt x="16279" y="5864"/>
                </a:lnTo>
                <a:lnTo>
                  <a:pt x="16990" y="6299"/>
                </a:lnTo>
                <a:lnTo>
                  <a:pt x="17565" y="6589"/>
                </a:lnTo>
                <a:lnTo>
                  <a:pt x="18112" y="6734"/>
                </a:lnTo>
                <a:lnTo>
                  <a:pt x="18550" y="7054"/>
                </a:lnTo>
                <a:lnTo>
                  <a:pt x="18851" y="7518"/>
                </a:lnTo>
                <a:lnTo>
                  <a:pt x="18550" y="8099"/>
                </a:lnTo>
                <a:lnTo>
                  <a:pt x="18851" y="8244"/>
                </a:lnTo>
                <a:lnTo>
                  <a:pt x="19973" y="8099"/>
                </a:lnTo>
                <a:lnTo>
                  <a:pt x="19973" y="10653"/>
                </a:lnTo>
                <a:lnTo>
                  <a:pt x="19672" y="10943"/>
                </a:lnTo>
                <a:lnTo>
                  <a:pt x="19398" y="12163"/>
                </a:lnTo>
                <a:lnTo>
                  <a:pt x="18960" y="13033"/>
                </a:lnTo>
                <a:lnTo>
                  <a:pt x="18550" y="12917"/>
                </a:lnTo>
                <a:lnTo>
                  <a:pt x="16279" y="13033"/>
                </a:lnTo>
                <a:lnTo>
                  <a:pt x="16005" y="13353"/>
                </a:lnTo>
                <a:lnTo>
                  <a:pt x="14856" y="13643"/>
                </a:lnTo>
                <a:lnTo>
                  <a:pt x="13707" y="13353"/>
                </a:lnTo>
                <a:lnTo>
                  <a:pt x="13434" y="13817"/>
                </a:lnTo>
                <a:lnTo>
                  <a:pt x="12312" y="13817"/>
                </a:lnTo>
                <a:lnTo>
                  <a:pt x="12175" y="14572"/>
                </a:lnTo>
                <a:lnTo>
                  <a:pt x="11190" y="15007"/>
                </a:lnTo>
                <a:lnTo>
                  <a:pt x="11026" y="15298"/>
                </a:lnTo>
                <a:lnTo>
                  <a:pt x="10451" y="15298"/>
                </a:lnTo>
                <a:lnTo>
                  <a:pt x="10752" y="15762"/>
                </a:lnTo>
                <a:lnTo>
                  <a:pt x="10342" y="16052"/>
                </a:lnTo>
                <a:lnTo>
                  <a:pt x="9904" y="15588"/>
                </a:lnTo>
                <a:lnTo>
                  <a:pt x="9330" y="15762"/>
                </a:lnTo>
                <a:lnTo>
                  <a:pt x="9631" y="16517"/>
                </a:lnTo>
                <a:lnTo>
                  <a:pt x="9330" y="16517"/>
                </a:lnTo>
                <a:lnTo>
                  <a:pt x="9330" y="16952"/>
                </a:lnTo>
                <a:lnTo>
                  <a:pt x="8892" y="17562"/>
                </a:lnTo>
                <a:lnTo>
                  <a:pt x="8618" y="17562"/>
                </a:lnTo>
                <a:lnTo>
                  <a:pt x="8044" y="17707"/>
                </a:lnTo>
                <a:lnTo>
                  <a:pt x="8208" y="18491"/>
                </a:lnTo>
                <a:lnTo>
                  <a:pt x="8044" y="18926"/>
                </a:lnTo>
                <a:lnTo>
                  <a:pt x="8044" y="19361"/>
                </a:lnTo>
                <a:lnTo>
                  <a:pt x="7497" y="19681"/>
                </a:lnTo>
                <a:lnTo>
                  <a:pt x="7086" y="19681"/>
                </a:lnTo>
                <a:lnTo>
                  <a:pt x="6922" y="19216"/>
                </a:lnTo>
                <a:lnTo>
                  <a:pt x="6648" y="19216"/>
                </a:lnTo>
                <a:lnTo>
                  <a:pt x="6375" y="19361"/>
                </a:lnTo>
                <a:lnTo>
                  <a:pt x="6211" y="19681"/>
                </a:lnTo>
                <a:lnTo>
                  <a:pt x="6211" y="19971"/>
                </a:lnTo>
                <a:lnTo>
                  <a:pt x="5636" y="19681"/>
                </a:lnTo>
                <a:lnTo>
                  <a:pt x="5527" y="19361"/>
                </a:lnTo>
                <a:lnTo>
                  <a:pt x="5089" y="19971"/>
                </a:lnTo>
                <a:lnTo>
                  <a:pt x="4514" y="19361"/>
                </a:lnTo>
                <a:lnTo>
                  <a:pt x="4514" y="18926"/>
                </a:lnTo>
                <a:lnTo>
                  <a:pt x="4378" y="18781"/>
                </a:lnTo>
                <a:lnTo>
                  <a:pt x="4378" y="18142"/>
                </a:lnTo>
                <a:lnTo>
                  <a:pt x="4077" y="18026"/>
                </a:lnTo>
                <a:lnTo>
                  <a:pt x="3967" y="17707"/>
                </a:lnTo>
                <a:lnTo>
                  <a:pt x="3393" y="16836"/>
                </a:lnTo>
                <a:lnTo>
                  <a:pt x="3256" y="16952"/>
                </a:lnTo>
                <a:lnTo>
                  <a:pt x="2955" y="17242"/>
                </a:lnTo>
                <a:lnTo>
                  <a:pt x="2517" y="17242"/>
                </a:lnTo>
                <a:lnTo>
                  <a:pt x="1833" y="17707"/>
                </a:lnTo>
                <a:lnTo>
                  <a:pt x="1395" y="17242"/>
                </a:lnTo>
                <a:lnTo>
                  <a:pt x="1122" y="17242"/>
                </a:lnTo>
                <a:lnTo>
                  <a:pt x="985" y="16952"/>
                </a:lnTo>
                <a:lnTo>
                  <a:pt x="985" y="16836"/>
                </a:lnTo>
                <a:lnTo>
                  <a:pt x="985" y="16226"/>
                </a:lnTo>
                <a:lnTo>
                  <a:pt x="438" y="15762"/>
                </a:lnTo>
                <a:lnTo>
                  <a:pt x="274" y="15762"/>
                </a:lnTo>
                <a:lnTo>
                  <a:pt x="0" y="15298"/>
                </a:lnTo>
                <a:lnTo>
                  <a:pt x="274" y="14572"/>
                </a:lnTo>
                <a:lnTo>
                  <a:pt x="0" y="14398"/>
                </a:lnTo>
                <a:lnTo>
                  <a:pt x="0" y="13817"/>
                </a:lnTo>
                <a:lnTo>
                  <a:pt x="274" y="13643"/>
                </a:lnTo>
                <a:lnTo>
                  <a:pt x="274" y="13033"/>
                </a:lnTo>
                <a:lnTo>
                  <a:pt x="711" y="12453"/>
                </a:lnTo>
                <a:lnTo>
                  <a:pt x="1395" y="13033"/>
                </a:lnTo>
                <a:lnTo>
                  <a:pt x="1560" y="12627"/>
                </a:lnTo>
                <a:lnTo>
                  <a:pt x="2955" y="12917"/>
                </a:lnTo>
                <a:lnTo>
                  <a:pt x="3256" y="12627"/>
                </a:lnTo>
                <a:lnTo>
                  <a:pt x="3393" y="12917"/>
                </a:lnTo>
                <a:lnTo>
                  <a:pt x="7770" y="12917"/>
                </a:lnTo>
                <a:lnTo>
                  <a:pt x="8208" y="11843"/>
                </a:lnTo>
                <a:lnTo>
                  <a:pt x="7770" y="11379"/>
                </a:lnTo>
                <a:lnTo>
                  <a:pt x="6922" y="0"/>
                </a:lnTo>
                <a:lnTo>
                  <a:pt x="8892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2" name="Mauritanie">
            <a:extLst>
              <a:ext uri="{FF2B5EF4-FFF2-40B4-BE49-F238E27FC236}">
                <a16:creationId xmlns:a16="http://schemas.microsoft.com/office/drawing/2014/main" id="{00000000-0008-0000-0300-00005C000000}"/>
              </a:ext>
            </a:extLst>
          </xdr:cNvPr>
          <xdr:cNvSpPr>
            <a:spLocks noChangeAspect="1"/>
          </xdr:cNvSpPr>
        </xdr:nvSpPr>
        <xdr:spPr bwMode="auto">
          <a:xfrm>
            <a:off x="1359827" y="1601950"/>
            <a:ext cx="897102" cy="1058739"/>
          </a:xfrm>
          <a:custGeom>
            <a:avLst/>
            <a:gdLst>
              <a:gd name="T0" fmla="*/ 2147483647 w 20000"/>
              <a:gd name="T1" fmla="*/ 0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0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2147483647 h 20000"/>
              <a:gd name="T82" fmla="*/ 2147483647 w 20000"/>
              <a:gd name="T83" fmla="*/ 2147483647 h 20000"/>
              <a:gd name="T84" fmla="*/ 2147483647 w 20000"/>
              <a:gd name="T85" fmla="*/ 2147483647 h 20000"/>
              <a:gd name="T86" fmla="*/ 2147483647 w 20000"/>
              <a:gd name="T87" fmla="*/ 2147483647 h 20000"/>
              <a:gd name="T88" fmla="*/ 2147483647 w 20000"/>
              <a:gd name="T89" fmla="*/ 0 h 20000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0" t="0" r="r" b="b"/>
            <a:pathLst>
              <a:path w="20000" h="20000">
                <a:moveTo>
                  <a:pt x="13897" y="0"/>
                </a:moveTo>
                <a:lnTo>
                  <a:pt x="19963" y="3885"/>
                </a:lnTo>
                <a:lnTo>
                  <a:pt x="17279" y="3885"/>
                </a:lnTo>
                <a:lnTo>
                  <a:pt x="18456" y="17128"/>
                </a:lnTo>
                <a:lnTo>
                  <a:pt x="19007" y="17669"/>
                </a:lnTo>
                <a:lnTo>
                  <a:pt x="18456" y="18919"/>
                </a:lnTo>
                <a:lnTo>
                  <a:pt x="12537" y="18919"/>
                </a:lnTo>
                <a:lnTo>
                  <a:pt x="12390" y="18581"/>
                </a:lnTo>
                <a:lnTo>
                  <a:pt x="11985" y="18919"/>
                </a:lnTo>
                <a:lnTo>
                  <a:pt x="10074" y="18581"/>
                </a:lnTo>
                <a:lnTo>
                  <a:pt x="9890" y="19054"/>
                </a:lnTo>
                <a:lnTo>
                  <a:pt x="8934" y="18378"/>
                </a:lnTo>
                <a:lnTo>
                  <a:pt x="8346" y="19054"/>
                </a:lnTo>
                <a:lnTo>
                  <a:pt x="8346" y="19764"/>
                </a:lnTo>
                <a:lnTo>
                  <a:pt x="7978" y="19966"/>
                </a:lnTo>
                <a:lnTo>
                  <a:pt x="7022" y="19764"/>
                </a:lnTo>
                <a:lnTo>
                  <a:pt x="6838" y="19426"/>
                </a:lnTo>
                <a:lnTo>
                  <a:pt x="6434" y="18919"/>
                </a:lnTo>
                <a:lnTo>
                  <a:pt x="6066" y="18919"/>
                </a:lnTo>
                <a:lnTo>
                  <a:pt x="5919" y="18041"/>
                </a:lnTo>
                <a:lnTo>
                  <a:pt x="5331" y="18041"/>
                </a:lnTo>
                <a:lnTo>
                  <a:pt x="4559" y="17128"/>
                </a:lnTo>
                <a:lnTo>
                  <a:pt x="3971" y="16993"/>
                </a:lnTo>
                <a:lnTo>
                  <a:pt x="2463" y="17128"/>
                </a:lnTo>
                <a:lnTo>
                  <a:pt x="1324" y="17128"/>
                </a:lnTo>
                <a:lnTo>
                  <a:pt x="515" y="17669"/>
                </a:lnTo>
                <a:lnTo>
                  <a:pt x="956" y="16622"/>
                </a:lnTo>
                <a:lnTo>
                  <a:pt x="1507" y="15203"/>
                </a:lnTo>
                <a:lnTo>
                  <a:pt x="1324" y="13480"/>
                </a:lnTo>
                <a:lnTo>
                  <a:pt x="515" y="12601"/>
                </a:lnTo>
                <a:lnTo>
                  <a:pt x="1324" y="12601"/>
                </a:lnTo>
                <a:lnTo>
                  <a:pt x="1324" y="11723"/>
                </a:lnTo>
                <a:lnTo>
                  <a:pt x="956" y="10709"/>
                </a:lnTo>
                <a:lnTo>
                  <a:pt x="515" y="11047"/>
                </a:lnTo>
                <a:lnTo>
                  <a:pt x="368" y="10169"/>
                </a:lnTo>
                <a:lnTo>
                  <a:pt x="0" y="10169"/>
                </a:lnTo>
                <a:lnTo>
                  <a:pt x="368" y="9628"/>
                </a:lnTo>
                <a:lnTo>
                  <a:pt x="6434" y="9628"/>
                </a:lnTo>
                <a:lnTo>
                  <a:pt x="6434" y="7534"/>
                </a:lnTo>
                <a:lnTo>
                  <a:pt x="6434" y="6993"/>
                </a:lnTo>
                <a:lnTo>
                  <a:pt x="6838" y="6655"/>
                </a:lnTo>
                <a:lnTo>
                  <a:pt x="8346" y="6149"/>
                </a:lnTo>
                <a:lnTo>
                  <a:pt x="8346" y="2432"/>
                </a:lnTo>
                <a:lnTo>
                  <a:pt x="13897" y="2297"/>
                </a:lnTo>
                <a:lnTo>
                  <a:pt x="13897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3" name="Maurice">
            <a:extLst>
              <a:ext uri="{FF2B5EF4-FFF2-40B4-BE49-F238E27FC236}">
                <a16:creationId xmlns:a16="http://schemas.microsoft.com/office/drawing/2014/main" id="{00000000-0008-0000-0300-00005D000000}"/>
              </a:ext>
            </a:extLst>
          </xdr:cNvPr>
          <xdr:cNvSpPr>
            <a:spLocks noChangeAspect="1"/>
          </xdr:cNvSpPr>
        </xdr:nvSpPr>
        <xdr:spPr bwMode="auto">
          <a:xfrm>
            <a:off x="6772748" y="5501502"/>
            <a:ext cx="32328" cy="64656"/>
          </a:xfrm>
          <a:custGeom>
            <a:avLst/>
            <a:gdLst>
              <a:gd name="T0" fmla="*/ 1 w 20000"/>
              <a:gd name="T1" fmla="*/ 6031320 h 20000"/>
              <a:gd name="T2" fmla="*/ 0 w 20000"/>
              <a:gd name="T3" fmla="*/ 4356075 h 20000"/>
              <a:gd name="T4" fmla="*/ 0 w 20000"/>
              <a:gd name="T5" fmla="*/ 3350768 h 20000"/>
              <a:gd name="T6" fmla="*/ 1 w 20000"/>
              <a:gd name="T7" fmla="*/ 0 h 20000"/>
              <a:gd name="T8" fmla="*/ 1 w 20000"/>
              <a:gd name="T9" fmla="*/ 3350768 h 20000"/>
              <a:gd name="T10" fmla="*/ 1 w 20000"/>
              <a:gd name="T11" fmla="*/ 6031320 h 20000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0" t="0" r="r" b="b"/>
            <a:pathLst>
              <a:path w="20000" h="20000">
                <a:moveTo>
                  <a:pt x="7059" y="19459"/>
                </a:moveTo>
                <a:lnTo>
                  <a:pt x="0" y="14054"/>
                </a:lnTo>
                <a:lnTo>
                  <a:pt x="0" y="10811"/>
                </a:lnTo>
                <a:lnTo>
                  <a:pt x="7059" y="0"/>
                </a:lnTo>
                <a:lnTo>
                  <a:pt x="18824" y="10811"/>
                </a:lnTo>
                <a:lnTo>
                  <a:pt x="7059" y="19459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4" name="Mozambique">
            <a:extLst>
              <a:ext uri="{FF2B5EF4-FFF2-40B4-BE49-F238E27FC236}">
                <a16:creationId xmlns:a16="http://schemas.microsoft.com/office/drawing/2014/main" id="{00000000-0008-0000-0300-00005E000000}"/>
              </a:ext>
            </a:extLst>
          </xdr:cNvPr>
          <xdr:cNvSpPr>
            <a:spLocks noChangeAspect="1"/>
          </xdr:cNvSpPr>
        </xdr:nvSpPr>
        <xdr:spPr bwMode="auto">
          <a:xfrm>
            <a:off x="4788616" y="4713511"/>
            <a:ext cx="796078" cy="1361812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0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2147483647 h 20000"/>
              <a:gd name="T82" fmla="*/ 2147483647 w 20000"/>
              <a:gd name="T83" fmla="*/ 2147483647 h 20000"/>
              <a:gd name="T84" fmla="*/ 2147483647 w 20000"/>
              <a:gd name="T85" fmla="*/ 2147483647 h 20000"/>
              <a:gd name="T86" fmla="*/ 2147483647 w 20000"/>
              <a:gd name="T87" fmla="*/ 2147483647 h 20000"/>
              <a:gd name="T88" fmla="*/ 2147483647 w 20000"/>
              <a:gd name="T89" fmla="*/ 2147483647 h 20000"/>
              <a:gd name="T90" fmla="*/ 2147483647 w 20000"/>
              <a:gd name="T91" fmla="*/ 2147483647 h 20000"/>
              <a:gd name="T92" fmla="*/ 2147483647 w 20000"/>
              <a:gd name="T93" fmla="*/ 2147483647 h 20000"/>
              <a:gd name="T94" fmla="*/ 0 w 20000"/>
              <a:gd name="T95" fmla="*/ 2147483647 h 20000"/>
              <a:gd name="T96" fmla="*/ 2147483647 w 20000"/>
              <a:gd name="T97" fmla="*/ 2147483647 h 20000"/>
              <a:gd name="T98" fmla="*/ 2147483647 w 20000"/>
              <a:gd name="T99" fmla="*/ 2147483647 h 20000"/>
              <a:gd name="T100" fmla="*/ 2147483647 w 20000"/>
              <a:gd name="T101" fmla="*/ 2147483647 h 20000"/>
              <a:gd name="T102" fmla="*/ 2147483647 w 20000"/>
              <a:gd name="T103" fmla="*/ 2147483647 h 20000"/>
              <a:gd name="T104" fmla="*/ 2147483647 w 20000"/>
              <a:gd name="T105" fmla="*/ 2147483647 h 20000"/>
              <a:gd name="T106" fmla="*/ 2147483647 w 20000"/>
              <a:gd name="T107" fmla="*/ 2147483647 h 20000"/>
              <a:gd name="T108" fmla="*/ 2147483647 w 20000"/>
              <a:gd name="T109" fmla="*/ 2147483647 h 20000"/>
              <a:gd name="T110" fmla="*/ 2147483647 w 20000"/>
              <a:gd name="T111" fmla="*/ 2147483647 h 20000"/>
              <a:gd name="T112" fmla="*/ 2147483647 w 20000"/>
              <a:gd name="T113" fmla="*/ 2147483647 h 20000"/>
              <a:gd name="T114" fmla="*/ 2147483647 w 20000"/>
              <a:gd name="T115" fmla="*/ 2147483647 h 20000"/>
              <a:gd name="T116" fmla="*/ 2147483647 w 20000"/>
              <a:gd name="T117" fmla="*/ 2147483647 h 20000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0" t="0" r="r" b="b"/>
            <a:pathLst>
              <a:path w="20000" h="20000">
                <a:moveTo>
                  <a:pt x="8820" y="1234"/>
                </a:moveTo>
                <a:lnTo>
                  <a:pt x="10062" y="1076"/>
                </a:lnTo>
                <a:lnTo>
                  <a:pt x="10518" y="1234"/>
                </a:lnTo>
                <a:lnTo>
                  <a:pt x="11180" y="1076"/>
                </a:lnTo>
                <a:lnTo>
                  <a:pt x="11843" y="1234"/>
                </a:lnTo>
                <a:lnTo>
                  <a:pt x="12671" y="1234"/>
                </a:lnTo>
                <a:lnTo>
                  <a:pt x="12878" y="1234"/>
                </a:lnTo>
                <a:lnTo>
                  <a:pt x="13954" y="1234"/>
                </a:lnTo>
                <a:lnTo>
                  <a:pt x="14576" y="1076"/>
                </a:lnTo>
                <a:lnTo>
                  <a:pt x="15031" y="814"/>
                </a:lnTo>
                <a:lnTo>
                  <a:pt x="15652" y="814"/>
                </a:lnTo>
                <a:lnTo>
                  <a:pt x="15652" y="1076"/>
                </a:lnTo>
                <a:lnTo>
                  <a:pt x="16315" y="814"/>
                </a:lnTo>
                <a:lnTo>
                  <a:pt x="17184" y="682"/>
                </a:lnTo>
                <a:lnTo>
                  <a:pt x="18468" y="420"/>
                </a:lnTo>
                <a:lnTo>
                  <a:pt x="19130" y="0"/>
                </a:lnTo>
                <a:lnTo>
                  <a:pt x="19545" y="420"/>
                </a:lnTo>
                <a:lnTo>
                  <a:pt x="19130" y="1076"/>
                </a:lnTo>
                <a:lnTo>
                  <a:pt x="19130" y="1785"/>
                </a:lnTo>
                <a:lnTo>
                  <a:pt x="19130" y="2310"/>
                </a:lnTo>
                <a:lnTo>
                  <a:pt x="19545" y="2861"/>
                </a:lnTo>
                <a:lnTo>
                  <a:pt x="19130" y="2992"/>
                </a:lnTo>
                <a:lnTo>
                  <a:pt x="19545" y="3543"/>
                </a:lnTo>
                <a:lnTo>
                  <a:pt x="19545" y="4619"/>
                </a:lnTo>
                <a:lnTo>
                  <a:pt x="19959" y="4777"/>
                </a:lnTo>
                <a:lnTo>
                  <a:pt x="19545" y="5171"/>
                </a:lnTo>
                <a:lnTo>
                  <a:pt x="19130" y="5433"/>
                </a:lnTo>
                <a:lnTo>
                  <a:pt x="19545" y="5696"/>
                </a:lnTo>
                <a:lnTo>
                  <a:pt x="18882" y="6115"/>
                </a:lnTo>
                <a:lnTo>
                  <a:pt x="18012" y="6772"/>
                </a:lnTo>
                <a:lnTo>
                  <a:pt x="17847" y="6929"/>
                </a:lnTo>
                <a:lnTo>
                  <a:pt x="17350" y="7192"/>
                </a:lnTo>
                <a:lnTo>
                  <a:pt x="16315" y="7480"/>
                </a:lnTo>
                <a:lnTo>
                  <a:pt x="16108" y="7874"/>
                </a:lnTo>
                <a:lnTo>
                  <a:pt x="13954" y="8268"/>
                </a:lnTo>
                <a:lnTo>
                  <a:pt x="12671" y="8688"/>
                </a:lnTo>
                <a:lnTo>
                  <a:pt x="12257" y="8976"/>
                </a:lnTo>
                <a:lnTo>
                  <a:pt x="12257" y="9239"/>
                </a:lnTo>
                <a:lnTo>
                  <a:pt x="11180" y="9764"/>
                </a:lnTo>
                <a:lnTo>
                  <a:pt x="10062" y="10315"/>
                </a:lnTo>
                <a:lnTo>
                  <a:pt x="8364" y="11391"/>
                </a:lnTo>
                <a:lnTo>
                  <a:pt x="8157" y="11811"/>
                </a:lnTo>
                <a:lnTo>
                  <a:pt x="8364" y="12493"/>
                </a:lnTo>
                <a:lnTo>
                  <a:pt x="8820" y="13307"/>
                </a:lnTo>
                <a:lnTo>
                  <a:pt x="9027" y="14278"/>
                </a:lnTo>
                <a:lnTo>
                  <a:pt x="9027" y="13990"/>
                </a:lnTo>
                <a:lnTo>
                  <a:pt x="9482" y="14278"/>
                </a:lnTo>
                <a:lnTo>
                  <a:pt x="9482" y="15092"/>
                </a:lnTo>
                <a:lnTo>
                  <a:pt x="9027" y="15459"/>
                </a:lnTo>
                <a:lnTo>
                  <a:pt x="8820" y="16430"/>
                </a:lnTo>
                <a:lnTo>
                  <a:pt x="9027" y="16168"/>
                </a:lnTo>
                <a:lnTo>
                  <a:pt x="9482" y="16588"/>
                </a:lnTo>
                <a:lnTo>
                  <a:pt x="8364" y="17113"/>
                </a:lnTo>
                <a:lnTo>
                  <a:pt x="5590" y="17769"/>
                </a:lnTo>
                <a:lnTo>
                  <a:pt x="4928" y="17927"/>
                </a:lnTo>
                <a:lnTo>
                  <a:pt x="4306" y="18346"/>
                </a:lnTo>
                <a:lnTo>
                  <a:pt x="3644" y="18609"/>
                </a:lnTo>
                <a:lnTo>
                  <a:pt x="3892" y="19003"/>
                </a:lnTo>
                <a:lnTo>
                  <a:pt x="4306" y="18871"/>
                </a:lnTo>
                <a:lnTo>
                  <a:pt x="4306" y="19003"/>
                </a:lnTo>
                <a:lnTo>
                  <a:pt x="4306" y="19974"/>
                </a:lnTo>
                <a:lnTo>
                  <a:pt x="3644" y="19974"/>
                </a:lnTo>
                <a:lnTo>
                  <a:pt x="2816" y="19685"/>
                </a:lnTo>
                <a:lnTo>
                  <a:pt x="3230" y="19003"/>
                </a:lnTo>
                <a:lnTo>
                  <a:pt x="2816" y="18609"/>
                </a:lnTo>
                <a:lnTo>
                  <a:pt x="2816" y="18346"/>
                </a:lnTo>
                <a:lnTo>
                  <a:pt x="2816" y="17507"/>
                </a:lnTo>
                <a:lnTo>
                  <a:pt x="2816" y="16588"/>
                </a:lnTo>
                <a:lnTo>
                  <a:pt x="2153" y="15459"/>
                </a:lnTo>
                <a:lnTo>
                  <a:pt x="2567" y="15092"/>
                </a:lnTo>
                <a:lnTo>
                  <a:pt x="2153" y="14934"/>
                </a:lnTo>
                <a:lnTo>
                  <a:pt x="1946" y="14278"/>
                </a:lnTo>
                <a:lnTo>
                  <a:pt x="3892" y="13176"/>
                </a:lnTo>
                <a:lnTo>
                  <a:pt x="4306" y="12625"/>
                </a:lnTo>
                <a:lnTo>
                  <a:pt x="4306" y="12231"/>
                </a:lnTo>
                <a:lnTo>
                  <a:pt x="4513" y="11811"/>
                </a:lnTo>
                <a:lnTo>
                  <a:pt x="5342" y="11129"/>
                </a:lnTo>
                <a:lnTo>
                  <a:pt x="4928" y="10735"/>
                </a:lnTo>
                <a:lnTo>
                  <a:pt x="4928" y="10315"/>
                </a:lnTo>
                <a:lnTo>
                  <a:pt x="4928" y="9764"/>
                </a:lnTo>
                <a:lnTo>
                  <a:pt x="5342" y="9764"/>
                </a:lnTo>
                <a:lnTo>
                  <a:pt x="4928" y="9659"/>
                </a:lnTo>
                <a:lnTo>
                  <a:pt x="5342" y="9396"/>
                </a:lnTo>
                <a:lnTo>
                  <a:pt x="5342" y="9239"/>
                </a:lnTo>
                <a:lnTo>
                  <a:pt x="5342" y="8556"/>
                </a:lnTo>
                <a:lnTo>
                  <a:pt x="5342" y="7874"/>
                </a:lnTo>
                <a:lnTo>
                  <a:pt x="4928" y="7192"/>
                </a:lnTo>
                <a:lnTo>
                  <a:pt x="4928" y="6929"/>
                </a:lnTo>
                <a:lnTo>
                  <a:pt x="3644" y="6929"/>
                </a:lnTo>
                <a:lnTo>
                  <a:pt x="3230" y="6772"/>
                </a:lnTo>
                <a:lnTo>
                  <a:pt x="2567" y="6509"/>
                </a:lnTo>
                <a:lnTo>
                  <a:pt x="2153" y="6378"/>
                </a:lnTo>
                <a:lnTo>
                  <a:pt x="870" y="6509"/>
                </a:lnTo>
                <a:lnTo>
                  <a:pt x="414" y="6115"/>
                </a:lnTo>
                <a:lnTo>
                  <a:pt x="414" y="5696"/>
                </a:lnTo>
                <a:lnTo>
                  <a:pt x="0" y="5171"/>
                </a:lnTo>
                <a:lnTo>
                  <a:pt x="5590" y="4068"/>
                </a:lnTo>
                <a:lnTo>
                  <a:pt x="6004" y="3937"/>
                </a:lnTo>
                <a:lnTo>
                  <a:pt x="6667" y="4777"/>
                </a:lnTo>
                <a:lnTo>
                  <a:pt x="7702" y="4619"/>
                </a:lnTo>
                <a:lnTo>
                  <a:pt x="8364" y="4777"/>
                </a:lnTo>
                <a:lnTo>
                  <a:pt x="8364" y="5696"/>
                </a:lnTo>
                <a:lnTo>
                  <a:pt x="8157" y="6378"/>
                </a:lnTo>
                <a:lnTo>
                  <a:pt x="8364" y="6772"/>
                </a:lnTo>
                <a:lnTo>
                  <a:pt x="9027" y="7480"/>
                </a:lnTo>
                <a:lnTo>
                  <a:pt x="9482" y="7874"/>
                </a:lnTo>
                <a:lnTo>
                  <a:pt x="9896" y="7480"/>
                </a:lnTo>
                <a:lnTo>
                  <a:pt x="9896" y="6772"/>
                </a:lnTo>
                <a:lnTo>
                  <a:pt x="10062" y="6772"/>
                </a:lnTo>
                <a:lnTo>
                  <a:pt x="10518" y="6509"/>
                </a:lnTo>
                <a:lnTo>
                  <a:pt x="10932" y="5696"/>
                </a:lnTo>
                <a:lnTo>
                  <a:pt x="11180" y="5039"/>
                </a:lnTo>
                <a:lnTo>
                  <a:pt x="10518" y="4777"/>
                </a:lnTo>
                <a:lnTo>
                  <a:pt x="9896" y="3937"/>
                </a:lnTo>
                <a:lnTo>
                  <a:pt x="9027" y="3543"/>
                </a:lnTo>
                <a:lnTo>
                  <a:pt x="8364" y="3543"/>
                </a:lnTo>
                <a:lnTo>
                  <a:pt x="8364" y="1890"/>
                </a:lnTo>
                <a:lnTo>
                  <a:pt x="8820" y="1234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5" name="Namibie">
            <a:extLst>
              <a:ext uri="{FF2B5EF4-FFF2-40B4-BE49-F238E27FC236}">
                <a16:creationId xmlns:a16="http://schemas.microsoft.com/office/drawing/2014/main" id="{00000000-0008-0000-0300-00005F000000}"/>
              </a:ext>
            </a:extLst>
          </xdr:cNvPr>
          <xdr:cNvSpPr>
            <a:spLocks noChangeAspect="1"/>
          </xdr:cNvSpPr>
        </xdr:nvSpPr>
        <xdr:spPr bwMode="auto">
          <a:xfrm>
            <a:off x="3455086" y="5222676"/>
            <a:ext cx="977922" cy="1010247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2147483647 h 20000"/>
              <a:gd name="T82" fmla="*/ 0 w 20000"/>
              <a:gd name="T83" fmla="*/ 2147483647 h 20000"/>
              <a:gd name="T84" fmla="*/ 0 w 20000"/>
              <a:gd name="T85" fmla="*/ 2147483647 h 20000"/>
              <a:gd name="T86" fmla="*/ 2147483647 w 20000"/>
              <a:gd name="T87" fmla="*/ 2147483647 h 20000"/>
              <a:gd name="T88" fmla="*/ 2147483647 w 20000"/>
              <a:gd name="T89" fmla="*/ 2147483647 h 20000"/>
              <a:gd name="T90" fmla="*/ 2147483647 w 20000"/>
              <a:gd name="T91" fmla="*/ 2147483647 h 20000"/>
              <a:gd name="T92" fmla="*/ 2147483647 w 20000"/>
              <a:gd name="T93" fmla="*/ 0 h 20000"/>
              <a:gd name="T94" fmla="*/ 2147483647 w 20000"/>
              <a:gd name="T95" fmla="*/ 2147483647 h 20000"/>
              <a:gd name="T96" fmla="*/ 2147483647 w 20000"/>
              <a:gd name="T97" fmla="*/ 2147483647 h 20000"/>
              <a:gd name="T98" fmla="*/ 2147483647 w 20000"/>
              <a:gd name="T99" fmla="*/ 2147483647 h 20000"/>
              <a:gd name="T100" fmla="*/ 2147483647 w 20000"/>
              <a:gd name="T101" fmla="*/ 2147483647 h 20000"/>
              <a:gd name="T102" fmla="*/ 2147483647 w 20000"/>
              <a:gd name="T103" fmla="*/ 2147483647 h 20000"/>
              <a:gd name="T104" fmla="*/ 2147483647 w 20000"/>
              <a:gd name="T105" fmla="*/ 2147483647 h 20000"/>
              <a:gd name="T106" fmla="*/ 2147483647 w 20000"/>
              <a:gd name="T107" fmla="*/ 2147483647 h 20000"/>
              <a:gd name="T108" fmla="*/ 2147483647 w 20000"/>
              <a:gd name="T109" fmla="*/ 2147483647 h 20000"/>
              <a:gd name="T110" fmla="*/ 2147483647 w 20000"/>
              <a:gd name="T111" fmla="*/ 2147483647 h 20000"/>
              <a:gd name="T112" fmla="*/ 2147483647 w 20000"/>
              <a:gd name="T113" fmla="*/ 2147483647 h 20000"/>
              <a:gd name="T114" fmla="*/ 2147483647 w 20000"/>
              <a:gd name="T115" fmla="*/ 2147483647 h 20000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0" t="0" r="r" b="b"/>
            <a:pathLst>
              <a:path w="20000" h="20000">
                <a:moveTo>
                  <a:pt x="17162" y="1062"/>
                </a:moveTo>
                <a:lnTo>
                  <a:pt x="18378" y="708"/>
                </a:lnTo>
                <a:lnTo>
                  <a:pt x="18581" y="708"/>
                </a:lnTo>
                <a:lnTo>
                  <a:pt x="19426" y="1062"/>
                </a:lnTo>
                <a:lnTo>
                  <a:pt x="19966" y="1451"/>
                </a:lnTo>
                <a:lnTo>
                  <a:pt x="19426" y="1451"/>
                </a:lnTo>
                <a:lnTo>
                  <a:pt x="18919" y="1628"/>
                </a:lnTo>
                <a:lnTo>
                  <a:pt x="18581" y="1628"/>
                </a:lnTo>
                <a:lnTo>
                  <a:pt x="17500" y="2372"/>
                </a:lnTo>
                <a:lnTo>
                  <a:pt x="16993" y="1628"/>
                </a:lnTo>
                <a:lnTo>
                  <a:pt x="15777" y="2018"/>
                </a:lnTo>
                <a:lnTo>
                  <a:pt x="13818" y="2372"/>
                </a:lnTo>
                <a:lnTo>
                  <a:pt x="13480" y="8212"/>
                </a:lnTo>
                <a:lnTo>
                  <a:pt x="12095" y="8212"/>
                </a:lnTo>
                <a:lnTo>
                  <a:pt x="11892" y="12991"/>
                </a:lnTo>
                <a:lnTo>
                  <a:pt x="11554" y="19221"/>
                </a:lnTo>
                <a:lnTo>
                  <a:pt x="11047" y="19221"/>
                </a:lnTo>
                <a:lnTo>
                  <a:pt x="10304" y="19752"/>
                </a:lnTo>
                <a:lnTo>
                  <a:pt x="10169" y="19965"/>
                </a:lnTo>
                <a:lnTo>
                  <a:pt x="9628" y="19752"/>
                </a:lnTo>
                <a:lnTo>
                  <a:pt x="8919" y="19752"/>
                </a:lnTo>
                <a:lnTo>
                  <a:pt x="8412" y="19752"/>
                </a:lnTo>
                <a:lnTo>
                  <a:pt x="7534" y="19398"/>
                </a:lnTo>
                <a:lnTo>
                  <a:pt x="7534" y="18478"/>
                </a:lnTo>
                <a:lnTo>
                  <a:pt x="7399" y="18478"/>
                </a:lnTo>
                <a:lnTo>
                  <a:pt x="6993" y="18478"/>
                </a:lnTo>
                <a:lnTo>
                  <a:pt x="6655" y="19221"/>
                </a:lnTo>
                <a:lnTo>
                  <a:pt x="6486" y="19398"/>
                </a:lnTo>
                <a:lnTo>
                  <a:pt x="5270" y="18301"/>
                </a:lnTo>
                <a:lnTo>
                  <a:pt x="4730" y="16850"/>
                </a:lnTo>
                <a:lnTo>
                  <a:pt x="4730" y="16106"/>
                </a:lnTo>
                <a:lnTo>
                  <a:pt x="4561" y="15540"/>
                </a:lnTo>
                <a:lnTo>
                  <a:pt x="4223" y="13522"/>
                </a:lnTo>
                <a:lnTo>
                  <a:pt x="3885" y="12637"/>
                </a:lnTo>
                <a:lnTo>
                  <a:pt x="3682" y="11150"/>
                </a:lnTo>
                <a:lnTo>
                  <a:pt x="3682" y="10053"/>
                </a:lnTo>
                <a:lnTo>
                  <a:pt x="3682" y="9168"/>
                </a:lnTo>
                <a:lnTo>
                  <a:pt x="2973" y="8212"/>
                </a:lnTo>
                <a:lnTo>
                  <a:pt x="1959" y="5487"/>
                </a:lnTo>
                <a:lnTo>
                  <a:pt x="912" y="3469"/>
                </a:lnTo>
                <a:lnTo>
                  <a:pt x="541" y="2549"/>
                </a:lnTo>
                <a:lnTo>
                  <a:pt x="0" y="1451"/>
                </a:lnTo>
                <a:lnTo>
                  <a:pt x="0" y="496"/>
                </a:lnTo>
                <a:lnTo>
                  <a:pt x="203" y="496"/>
                </a:lnTo>
                <a:lnTo>
                  <a:pt x="912" y="496"/>
                </a:lnTo>
                <a:lnTo>
                  <a:pt x="1047" y="496"/>
                </a:lnTo>
                <a:lnTo>
                  <a:pt x="1959" y="0"/>
                </a:lnTo>
                <a:lnTo>
                  <a:pt x="2432" y="142"/>
                </a:lnTo>
                <a:lnTo>
                  <a:pt x="3345" y="708"/>
                </a:lnTo>
                <a:lnTo>
                  <a:pt x="3682" y="708"/>
                </a:lnTo>
                <a:lnTo>
                  <a:pt x="9628" y="496"/>
                </a:lnTo>
                <a:lnTo>
                  <a:pt x="9831" y="1062"/>
                </a:lnTo>
                <a:lnTo>
                  <a:pt x="10304" y="1451"/>
                </a:lnTo>
                <a:lnTo>
                  <a:pt x="12432" y="1628"/>
                </a:lnTo>
                <a:lnTo>
                  <a:pt x="13311" y="1628"/>
                </a:lnTo>
                <a:lnTo>
                  <a:pt x="13818" y="1628"/>
                </a:lnTo>
                <a:lnTo>
                  <a:pt x="14358" y="1628"/>
                </a:lnTo>
                <a:lnTo>
                  <a:pt x="17162" y="1062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6" name="Niger">
            <a:extLst>
              <a:ext uri="{FF2B5EF4-FFF2-40B4-BE49-F238E27FC236}">
                <a16:creationId xmlns:a16="http://schemas.microsoft.com/office/drawing/2014/main" id="{00000000-0008-0000-0300-000060000000}"/>
              </a:ext>
            </a:extLst>
          </xdr:cNvPr>
          <xdr:cNvSpPr>
            <a:spLocks noChangeAspect="1"/>
          </xdr:cNvSpPr>
        </xdr:nvSpPr>
        <xdr:spPr bwMode="auto">
          <a:xfrm>
            <a:off x="2610518" y="1945432"/>
            <a:ext cx="1143602" cy="973880"/>
          </a:xfrm>
          <a:custGeom>
            <a:avLst/>
            <a:gdLst>
              <a:gd name="T0" fmla="*/ 2147483647 w 20000"/>
              <a:gd name="T1" fmla="*/ 0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2147483647 h 20000"/>
              <a:gd name="T82" fmla="*/ 2147483647 w 20000"/>
              <a:gd name="T83" fmla="*/ 2147483647 h 20000"/>
              <a:gd name="T84" fmla="*/ 2147483647 w 20000"/>
              <a:gd name="T85" fmla="*/ 2147483647 h 20000"/>
              <a:gd name="T86" fmla="*/ 2147483647 w 20000"/>
              <a:gd name="T87" fmla="*/ 2147483647 h 20000"/>
              <a:gd name="T88" fmla="*/ 2147483647 w 20000"/>
              <a:gd name="T89" fmla="*/ 2147483647 h 20000"/>
              <a:gd name="T90" fmla="*/ 2147483647 w 20000"/>
              <a:gd name="T91" fmla="*/ 2147483647 h 20000"/>
              <a:gd name="T92" fmla="*/ 2147483647 w 20000"/>
              <a:gd name="T93" fmla="*/ 2147483647 h 20000"/>
              <a:gd name="T94" fmla="*/ 2147483647 w 20000"/>
              <a:gd name="T95" fmla="*/ 2147483647 h 20000"/>
              <a:gd name="T96" fmla="*/ 2147483647 w 20000"/>
              <a:gd name="T97" fmla="*/ 2147483647 h 20000"/>
              <a:gd name="T98" fmla="*/ 0 w 20000"/>
              <a:gd name="T99" fmla="*/ 2147483647 h 20000"/>
              <a:gd name="T100" fmla="*/ 0 w 20000"/>
              <a:gd name="T101" fmla="*/ 2147483647 h 20000"/>
              <a:gd name="T102" fmla="*/ 2147483647 w 20000"/>
              <a:gd name="T103" fmla="*/ 2147483647 h 20000"/>
              <a:gd name="T104" fmla="*/ 2147483647 w 20000"/>
              <a:gd name="T105" fmla="*/ 2147483647 h 20000"/>
              <a:gd name="T106" fmla="*/ 2147483647 w 20000"/>
              <a:gd name="T107" fmla="*/ 2147483647 h 20000"/>
              <a:gd name="T108" fmla="*/ 2147483647 w 20000"/>
              <a:gd name="T109" fmla="*/ 2147483647 h 20000"/>
              <a:gd name="T110" fmla="*/ 2147483647 w 20000"/>
              <a:gd name="T111" fmla="*/ 2147483647 h 20000"/>
              <a:gd name="T112" fmla="*/ 2147483647 w 20000"/>
              <a:gd name="T113" fmla="*/ 2147483647 h 20000"/>
              <a:gd name="T114" fmla="*/ 2147483647 w 20000"/>
              <a:gd name="T115" fmla="*/ 2147483647 h 20000"/>
              <a:gd name="T116" fmla="*/ 2147483647 w 20000"/>
              <a:gd name="T117" fmla="*/ 2147483647 h 20000"/>
              <a:gd name="T118" fmla="*/ 2147483647 w 20000"/>
              <a:gd name="T119" fmla="*/ 2147483647 h 20000"/>
              <a:gd name="T120" fmla="*/ 2147483647 w 20000"/>
              <a:gd name="T121" fmla="*/ 2147483647 h 20000"/>
              <a:gd name="T122" fmla="*/ 2147483647 w 20000"/>
              <a:gd name="T123" fmla="*/ 2147483647 h 20000"/>
              <a:gd name="T124" fmla="*/ 2147483647 w 20000"/>
              <a:gd name="T125" fmla="*/ 0 h 20000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60000 65536"/>
              <a:gd name="T184" fmla="*/ 0 60000 65536"/>
              <a:gd name="T185" fmla="*/ 0 60000 65536"/>
              <a:gd name="T186" fmla="*/ 0 60000 65536"/>
              <a:gd name="T187" fmla="*/ 0 60000 65536"/>
              <a:gd name="T188" fmla="*/ 0 60000 65536"/>
            </a:gdLst>
            <a:ahLst/>
            <a:cxnLst>
              <a:cxn ang="T126">
                <a:pos x="T0" y="T1"/>
              </a:cxn>
              <a:cxn ang="T127">
                <a:pos x="T2" y="T3"/>
              </a:cxn>
              <a:cxn ang="T128">
                <a:pos x="T4" y="T5"/>
              </a:cxn>
              <a:cxn ang="T129">
                <a:pos x="T6" y="T7"/>
              </a:cxn>
              <a:cxn ang="T130">
                <a:pos x="T8" y="T9"/>
              </a:cxn>
              <a:cxn ang="T131">
                <a:pos x="T10" y="T11"/>
              </a:cxn>
              <a:cxn ang="T132">
                <a:pos x="T12" y="T13"/>
              </a:cxn>
              <a:cxn ang="T133">
                <a:pos x="T14" y="T15"/>
              </a:cxn>
              <a:cxn ang="T134">
                <a:pos x="T16" y="T17"/>
              </a:cxn>
              <a:cxn ang="T135">
                <a:pos x="T18" y="T19"/>
              </a:cxn>
              <a:cxn ang="T136">
                <a:pos x="T20" y="T21"/>
              </a:cxn>
              <a:cxn ang="T137">
                <a:pos x="T22" y="T23"/>
              </a:cxn>
              <a:cxn ang="T138">
                <a:pos x="T24" y="T25"/>
              </a:cxn>
              <a:cxn ang="T139">
                <a:pos x="T26" y="T27"/>
              </a:cxn>
              <a:cxn ang="T140">
                <a:pos x="T28" y="T29"/>
              </a:cxn>
              <a:cxn ang="T141">
                <a:pos x="T30" y="T31"/>
              </a:cxn>
              <a:cxn ang="T142">
                <a:pos x="T32" y="T33"/>
              </a:cxn>
              <a:cxn ang="T143">
                <a:pos x="T34" y="T35"/>
              </a:cxn>
              <a:cxn ang="T144">
                <a:pos x="T36" y="T37"/>
              </a:cxn>
              <a:cxn ang="T145">
                <a:pos x="T38" y="T39"/>
              </a:cxn>
              <a:cxn ang="T146">
                <a:pos x="T40" y="T41"/>
              </a:cxn>
              <a:cxn ang="T147">
                <a:pos x="T42" y="T43"/>
              </a:cxn>
              <a:cxn ang="T148">
                <a:pos x="T44" y="T45"/>
              </a:cxn>
              <a:cxn ang="T149">
                <a:pos x="T46" y="T47"/>
              </a:cxn>
              <a:cxn ang="T150">
                <a:pos x="T48" y="T49"/>
              </a:cxn>
              <a:cxn ang="T151">
                <a:pos x="T50" y="T51"/>
              </a:cxn>
              <a:cxn ang="T152">
                <a:pos x="T52" y="T53"/>
              </a:cxn>
              <a:cxn ang="T153">
                <a:pos x="T54" y="T55"/>
              </a:cxn>
              <a:cxn ang="T154">
                <a:pos x="T56" y="T57"/>
              </a:cxn>
              <a:cxn ang="T155">
                <a:pos x="T58" y="T59"/>
              </a:cxn>
              <a:cxn ang="T156">
                <a:pos x="T60" y="T61"/>
              </a:cxn>
              <a:cxn ang="T157">
                <a:pos x="T62" y="T63"/>
              </a:cxn>
              <a:cxn ang="T158">
                <a:pos x="T64" y="T65"/>
              </a:cxn>
              <a:cxn ang="T159">
                <a:pos x="T66" y="T67"/>
              </a:cxn>
              <a:cxn ang="T160">
                <a:pos x="T68" y="T69"/>
              </a:cxn>
              <a:cxn ang="T161">
                <a:pos x="T70" y="T71"/>
              </a:cxn>
              <a:cxn ang="T162">
                <a:pos x="T72" y="T73"/>
              </a:cxn>
              <a:cxn ang="T163">
                <a:pos x="T74" y="T75"/>
              </a:cxn>
              <a:cxn ang="T164">
                <a:pos x="T76" y="T77"/>
              </a:cxn>
              <a:cxn ang="T165">
                <a:pos x="T78" y="T79"/>
              </a:cxn>
              <a:cxn ang="T166">
                <a:pos x="T80" y="T81"/>
              </a:cxn>
              <a:cxn ang="T167">
                <a:pos x="T82" y="T83"/>
              </a:cxn>
              <a:cxn ang="T168">
                <a:pos x="T84" y="T85"/>
              </a:cxn>
              <a:cxn ang="T169">
                <a:pos x="T86" y="T87"/>
              </a:cxn>
              <a:cxn ang="T170">
                <a:pos x="T88" y="T89"/>
              </a:cxn>
              <a:cxn ang="T171">
                <a:pos x="T90" y="T91"/>
              </a:cxn>
              <a:cxn ang="T172">
                <a:pos x="T92" y="T93"/>
              </a:cxn>
              <a:cxn ang="T173">
                <a:pos x="T94" y="T95"/>
              </a:cxn>
              <a:cxn ang="T174">
                <a:pos x="T96" y="T97"/>
              </a:cxn>
              <a:cxn ang="T175">
                <a:pos x="T98" y="T99"/>
              </a:cxn>
              <a:cxn ang="T176">
                <a:pos x="T100" y="T101"/>
              </a:cxn>
              <a:cxn ang="T177">
                <a:pos x="T102" y="T103"/>
              </a:cxn>
              <a:cxn ang="T178">
                <a:pos x="T104" y="T105"/>
              </a:cxn>
              <a:cxn ang="T179">
                <a:pos x="T106" y="T107"/>
              </a:cxn>
              <a:cxn ang="T180">
                <a:pos x="T108" y="T109"/>
              </a:cxn>
              <a:cxn ang="T181">
                <a:pos x="T110" y="T111"/>
              </a:cxn>
              <a:cxn ang="T182">
                <a:pos x="T112" y="T113"/>
              </a:cxn>
              <a:cxn ang="T183">
                <a:pos x="T114" y="T115"/>
              </a:cxn>
              <a:cxn ang="T184">
                <a:pos x="T116" y="T117"/>
              </a:cxn>
              <a:cxn ang="T185">
                <a:pos x="T118" y="T119"/>
              </a:cxn>
              <a:cxn ang="T186">
                <a:pos x="T120" y="T121"/>
              </a:cxn>
              <a:cxn ang="T187">
                <a:pos x="T122" y="T123"/>
              </a:cxn>
              <a:cxn ang="T188">
                <a:pos x="T124" y="T125"/>
              </a:cxn>
            </a:cxnLst>
            <a:rect l="0" t="0" r="r" b="b"/>
            <a:pathLst>
              <a:path w="20000" h="20000">
                <a:moveTo>
                  <a:pt x="15201" y="0"/>
                </a:moveTo>
                <a:lnTo>
                  <a:pt x="16839" y="587"/>
                </a:lnTo>
                <a:lnTo>
                  <a:pt x="17874" y="1505"/>
                </a:lnTo>
                <a:lnTo>
                  <a:pt x="18793" y="954"/>
                </a:lnTo>
                <a:lnTo>
                  <a:pt x="19080" y="2092"/>
                </a:lnTo>
                <a:lnTo>
                  <a:pt x="19080" y="3450"/>
                </a:lnTo>
                <a:lnTo>
                  <a:pt x="19511" y="4000"/>
                </a:lnTo>
                <a:lnTo>
                  <a:pt x="19511" y="4587"/>
                </a:lnTo>
                <a:lnTo>
                  <a:pt x="19971" y="5505"/>
                </a:lnTo>
                <a:lnTo>
                  <a:pt x="19799" y="5688"/>
                </a:lnTo>
                <a:lnTo>
                  <a:pt x="19511" y="11009"/>
                </a:lnTo>
                <a:lnTo>
                  <a:pt x="17586" y="14055"/>
                </a:lnTo>
                <a:lnTo>
                  <a:pt x="17270" y="14642"/>
                </a:lnTo>
                <a:lnTo>
                  <a:pt x="17155" y="15376"/>
                </a:lnTo>
                <a:lnTo>
                  <a:pt x="17155" y="16147"/>
                </a:lnTo>
                <a:lnTo>
                  <a:pt x="16839" y="16881"/>
                </a:lnTo>
                <a:lnTo>
                  <a:pt x="16408" y="17101"/>
                </a:lnTo>
                <a:lnTo>
                  <a:pt x="15948" y="17468"/>
                </a:lnTo>
                <a:lnTo>
                  <a:pt x="13707" y="16881"/>
                </a:lnTo>
                <a:lnTo>
                  <a:pt x="13276" y="17101"/>
                </a:lnTo>
                <a:lnTo>
                  <a:pt x="12816" y="17468"/>
                </a:lnTo>
                <a:lnTo>
                  <a:pt x="12385" y="17651"/>
                </a:lnTo>
                <a:lnTo>
                  <a:pt x="11638" y="18055"/>
                </a:lnTo>
                <a:lnTo>
                  <a:pt x="10115" y="17101"/>
                </a:lnTo>
                <a:lnTo>
                  <a:pt x="8649" y="17468"/>
                </a:lnTo>
                <a:lnTo>
                  <a:pt x="8218" y="16881"/>
                </a:lnTo>
                <a:lnTo>
                  <a:pt x="7471" y="16514"/>
                </a:lnTo>
                <a:lnTo>
                  <a:pt x="6724" y="16147"/>
                </a:lnTo>
                <a:lnTo>
                  <a:pt x="6724" y="16514"/>
                </a:lnTo>
                <a:lnTo>
                  <a:pt x="5833" y="16514"/>
                </a:lnTo>
                <a:lnTo>
                  <a:pt x="5374" y="16881"/>
                </a:lnTo>
                <a:lnTo>
                  <a:pt x="5057" y="17651"/>
                </a:lnTo>
                <a:lnTo>
                  <a:pt x="4339" y="18459"/>
                </a:lnTo>
                <a:lnTo>
                  <a:pt x="4339" y="19963"/>
                </a:lnTo>
                <a:lnTo>
                  <a:pt x="3879" y="19376"/>
                </a:lnTo>
                <a:lnTo>
                  <a:pt x="3420" y="18606"/>
                </a:lnTo>
                <a:lnTo>
                  <a:pt x="3132" y="18606"/>
                </a:lnTo>
                <a:lnTo>
                  <a:pt x="2845" y="19376"/>
                </a:lnTo>
                <a:lnTo>
                  <a:pt x="2414" y="18606"/>
                </a:lnTo>
                <a:lnTo>
                  <a:pt x="2701" y="18459"/>
                </a:lnTo>
                <a:lnTo>
                  <a:pt x="2414" y="18055"/>
                </a:lnTo>
                <a:lnTo>
                  <a:pt x="1954" y="18055"/>
                </a:lnTo>
                <a:lnTo>
                  <a:pt x="1063" y="17468"/>
                </a:lnTo>
                <a:lnTo>
                  <a:pt x="1063" y="17101"/>
                </a:lnTo>
                <a:lnTo>
                  <a:pt x="1494" y="17101"/>
                </a:lnTo>
                <a:lnTo>
                  <a:pt x="1494" y="16881"/>
                </a:lnTo>
                <a:lnTo>
                  <a:pt x="1063" y="16881"/>
                </a:lnTo>
                <a:lnTo>
                  <a:pt x="460" y="16147"/>
                </a:lnTo>
                <a:lnTo>
                  <a:pt x="316" y="15596"/>
                </a:lnTo>
                <a:lnTo>
                  <a:pt x="0" y="15009"/>
                </a:lnTo>
                <a:lnTo>
                  <a:pt x="0" y="14422"/>
                </a:lnTo>
                <a:lnTo>
                  <a:pt x="1207" y="14055"/>
                </a:lnTo>
                <a:lnTo>
                  <a:pt x="1494" y="13651"/>
                </a:lnTo>
                <a:lnTo>
                  <a:pt x="3879" y="13505"/>
                </a:lnTo>
                <a:lnTo>
                  <a:pt x="4339" y="13651"/>
                </a:lnTo>
                <a:lnTo>
                  <a:pt x="4770" y="12550"/>
                </a:lnTo>
                <a:lnTo>
                  <a:pt x="5057" y="11009"/>
                </a:lnTo>
                <a:lnTo>
                  <a:pt x="5374" y="10642"/>
                </a:lnTo>
                <a:lnTo>
                  <a:pt x="5374" y="7413"/>
                </a:lnTo>
                <a:lnTo>
                  <a:pt x="7471" y="6459"/>
                </a:lnTo>
                <a:lnTo>
                  <a:pt x="9397" y="4183"/>
                </a:lnTo>
                <a:lnTo>
                  <a:pt x="13994" y="954"/>
                </a:lnTo>
                <a:lnTo>
                  <a:pt x="15201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7" name="Cameroun">
            <a:extLst>
              <a:ext uri="{FF2B5EF4-FFF2-40B4-BE49-F238E27FC236}">
                <a16:creationId xmlns:a16="http://schemas.microsoft.com/office/drawing/2014/main" id="{00000000-0008-0000-0300-000061000000}"/>
              </a:ext>
            </a:extLst>
          </xdr:cNvPr>
          <xdr:cNvSpPr>
            <a:spLocks noChangeAspect="1"/>
          </xdr:cNvSpPr>
        </xdr:nvSpPr>
        <xdr:spPr bwMode="auto">
          <a:xfrm>
            <a:off x="2808526" y="2733426"/>
            <a:ext cx="876898" cy="775870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0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0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0" t="0" r="r" b="b"/>
            <a:pathLst>
              <a:path w="20000" h="20000">
                <a:moveTo>
                  <a:pt x="18034" y="0"/>
                </a:moveTo>
                <a:lnTo>
                  <a:pt x="18601" y="1193"/>
                </a:lnTo>
                <a:lnTo>
                  <a:pt x="18979" y="1651"/>
                </a:lnTo>
                <a:lnTo>
                  <a:pt x="18979" y="3073"/>
                </a:lnTo>
                <a:lnTo>
                  <a:pt x="19584" y="3532"/>
                </a:lnTo>
                <a:lnTo>
                  <a:pt x="19962" y="4771"/>
                </a:lnTo>
                <a:lnTo>
                  <a:pt x="19206" y="5917"/>
                </a:lnTo>
                <a:lnTo>
                  <a:pt x="18601" y="5459"/>
                </a:lnTo>
                <a:lnTo>
                  <a:pt x="18034" y="6651"/>
                </a:lnTo>
                <a:lnTo>
                  <a:pt x="18034" y="7385"/>
                </a:lnTo>
                <a:lnTo>
                  <a:pt x="17429" y="8073"/>
                </a:lnTo>
                <a:lnTo>
                  <a:pt x="17618" y="8991"/>
                </a:lnTo>
                <a:lnTo>
                  <a:pt x="16635" y="9266"/>
                </a:lnTo>
                <a:lnTo>
                  <a:pt x="16635" y="10413"/>
                </a:lnTo>
                <a:lnTo>
                  <a:pt x="16030" y="11147"/>
                </a:lnTo>
                <a:lnTo>
                  <a:pt x="15085" y="13486"/>
                </a:lnTo>
                <a:lnTo>
                  <a:pt x="15463" y="14220"/>
                </a:lnTo>
                <a:lnTo>
                  <a:pt x="15085" y="14220"/>
                </a:lnTo>
                <a:lnTo>
                  <a:pt x="14480" y="14954"/>
                </a:lnTo>
                <a:lnTo>
                  <a:pt x="13913" y="14954"/>
                </a:lnTo>
                <a:lnTo>
                  <a:pt x="13913" y="14725"/>
                </a:lnTo>
                <a:lnTo>
                  <a:pt x="13308" y="14037"/>
                </a:lnTo>
                <a:lnTo>
                  <a:pt x="12930" y="14220"/>
                </a:lnTo>
                <a:lnTo>
                  <a:pt x="12325" y="14220"/>
                </a:lnTo>
                <a:lnTo>
                  <a:pt x="11380" y="14954"/>
                </a:lnTo>
                <a:lnTo>
                  <a:pt x="10397" y="16101"/>
                </a:lnTo>
                <a:lnTo>
                  <a:pt x="9981" y="17798"/>
                </a:lnTo>
                <a:lnTo>
                  <a:pt x="9376" y="19220"/>
                </a:lnTo>
                <a:lnTo>
                  <a:pt x="9225" y="18991"/>
                </a:lnTo>
                <a:lnTo>
                  <a:pt x="9225" y="19220"/>
                </a:lnTo>
                <a:lnTo>
                  <a:pt x="7826" y="19679"/>
                </a:lnTo>
                <a:lnTo>
                  <a:pt x="6881" y="19220"/>
                </a:lnTo>
                <a:lnTo>
                  <a:pt x="6881" y="19679"/>
                </a:lnTo>
                <a:lnTo>
                  <a:pt x="5671" y="19954"/>
                </a:lnTo>
                <a:lnTo>
                  <a:pt x="5104" y="19679"/>
                </a:lnTo>
                <a:lnTo>
                  <a:pt x="4121" y="18073"/>
                </a:lnTo>
                <a:lnTo>
                  <a:pt x="4348" y="17798"/>
                </a:lnTo>
                <a:lnTo>
                  <a:pt x="4348" y="17339"/>
                </a:lnTo>
                <a:lnTo>
                  <a:pt x="3743" y="17339"/>
                </a:lnTo>
                <a:lnTo>
                  <a:pt x="3554" y="16101"/>
                </a:lnTo>
                <a:lnTo>
                  <a:pt x="2155" y="15459"/>
                </a:lnTo>
                <a:lnTo>
                  <a:pt x="227" y="15459"/>
                </a:lnTo>
                <a:lnTo>
                  <a:pt x="0" y="13486"/>
                </a:lnTo>
                <a:lnTo>
                  <a:pt x="0" y="11147"/>
                </a:lnTo>
                <a:lnTo>
                  <a:pt x="0" y="9954"/>
                </a:lnTo>
                <a:lnTo>
                  <a:pt x="605" y="9725"/>
                </a:lnTo>
                <a:lnTo>
                  <a:pt x="1021" y="8532"/>
                </a:lnTo>
                <a:lnTo>
                  <a:pt x="1172" y="8073"/>
                </a:lnTo>
                <a:lnTo>
                  <a:pt x="1172" y="7385"/>
                </a:lnTo>
                <a:lnTo>
                  <a:pt x="1550" y="6651"/>
                </a:lnTo>
                <a:lnTo>
                  <a:pt x="1172" y="4954"/>
                </a:lnTo>
                <a:lnTo>
                  <a:pt x="1172" y="4771"/>
                </a:lnTo>
                <a:lnTo>
                  <a:pt x="1172" y="2844"/>
                </a:lnTo>
                <a:lnTo>
                  <a:pt x="2155" y="1881"/>
                </a:lnTo>
                <a:lnTo>
                  <a:pt x="2571" y="917"/>
                </a:lnTo>
                <a:lnTo>
                  <a:pt x="3176" y="459"/>
                </a:lnTo>
                <a:lnTo>
                  <a:pt x="4348" y="459"/>
                </a:lnTo>
                <a:lnTo>
                  <a:pt x="4348" y="0"/>
                </a:lnTo>
                <a:lnTo>
                  <a:pt x="5293" y="459"/>
                </a:lnTo>
                <a:lnTo>
                  <a:pt x="6276" y="917"/>
                </a:lnTo>
                <a:lnTo>
                  <a:pt x="6881" y="1651"/>
                </a:lnTo>
                <a:lnTo>
                  <a:pt x="8809" y="1193"/>
                </a:lnTo>
                <a:lnTo>
                  <a:pt x="10775" y="2339"/>
                </a:lnTo>
                <a:lnTo>
                  <a:pt x="11758" y="1881"/>
                </a:lnTo>
                <a:lnTo>
                  <a:pt x="12325" y="1651"/>
                </a:lnTo>
                <a:lnTo>
                  <a:pt x="12930" y="1193"/>
                </a:lnTo>
                <a:lnTo>
                  <a:pt x="13497" y="917"/>
                </a:lnTo>
                <a:lnTo>
                  <a:pt x="16446" y="1651"/>
                </a:lnTo>
                <a:lnTo>
                  <a:pt x="17051" y="1193"/>
                </a:lnTo>
                <a:lnTo>
                  <a:pt x="17618" y="917"/>
                </a:lnTo>
                <a:lnTo>
                  <a:pt x="18034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8" name="Rwanda">
            <a:extLst>
              <a:ext uri="{FF2B5EF4-FFF2-40B4-BE49-F238E27FC236}">
                <a16:creationId xmlns:a16="http://schemas.microsoft.com/office/drawing/2014/main" id="{00000000-0008-0000-0300-000062000000}"/>
              </a:ext>
            </a:extLst>
          </xdr:cNvPr>
          <xdr:cNvSpPr>
            <a:spLocks noChangeAspect="1"/>
          </xdr:cNvSpPr>
        </xdr:nvSpPr>
        <xdr:spPr bwMode="auto">
          <a:xfrm>
            <a:off x="4719920" y="3945723"/>
            <a:ext cx="153558" cy="141433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0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0 w 20000"/>
              <a:gd name="T27" fmla="*/ 2147483647 h 20000"/>
              <a:gd name="T28" fmla="*/ 0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</a:gdLst>
            <a:ahLst/>
            <a:cxnLst>
              <a:cxn ang="T38">
                <a:pos x="T0" y="T1"/>
              </a:cxn>
              <a:cxn ang="T39">
                <a:pos x="T2" y="T3"/>
              </a:cxn>
              <a:cxn ang="T40">
                <a:pos x="T4" y="T5"/>
              </a:cxn>
              <a:cxn ang="T41">
                <a:pos x="T6" y="T7"/>
              </a:cxn>
              <a:cxn ang="T42">
                <a:pos x="T8" y="T9"/>
              </a:cxn>
              <a:cxn ang="T43">
                <a:pos x="T10" y="T11"/>
              </a:cxn>
              <a:cxn ang="T44">
                <a:pos x="T12" y="T13"/>
              </a:cxn>
              <a:cxn ang="T45">
                <a:pos x="T14" y="T15"/>
              </a:cxn>
              <a:cxn ang="T46">
                <a:pos x="T16" y="T17"/>
              </a:cxn>
              <a:cxn ang="T47">
                <a:pos x="T18" y="T19"/>
              </a:cxn>
              <a:cxn ang="T48">
                <a:pos x="T20" y="T21"/>
              </a:cxn>
              <a:cxn ang="T49">
                <a:pos x="T22" y="T23"/>
              </a:cxn>
              <a:cxn ang="T50">
                <a:pos x="T24" y="T25"/>
              </a:cxn>
              <a:cxn ang="T51">
                <a:pos x="T26" y="T27"/>
              </a:cxn>
              <a:cxn ang="T52">
                <a:pos x="T28" y="T29"/>
              </a:cxn>
              <a:cxn ang="T53">
                <a:pos x="T30" y="T31"/>
              </a:cxn>
              <a:cxn ang="T54">
                <a:pos x="T32" y="T33"/>
              </a:cxn>
              <a:cxn ang="T55">
                <a:pos x="T34" y="T35"/>
              </a:cxn>
              <a:cxn ang="T56">
                <a:pos x="T36" y="T37"/>
              </a:cxn>
            </a:cxnLst>
            <a:rect l="0" t="0" r="r" b="b"/>
            <a:pathLst>
              <a:path w="20000" h="20000">
                <a:moveTo>
                  <a:pt x="8090" y="2532"/>
                </a:moveTo>
                <a:lnTo>
                  <a:pt x="11461" y="2532"/>
                </a:lnTo>
                <a:lnTo>
                  <a:pt x="11461" y="4051"/>
                </a:lnTo>
                <a:lnTo>
                  <a:pt x="17528" y="0"/>
                </a:lnTo>
                <a:lnTo>
                  <a:pt x="19775" y="6582"/>
                </a:lnTo>
                <a:lnTo>
                  <a:pt x="19775" y="12911"/>
                </a:lnTo>
                <a:lnTo>
                  <a:pt x="19775" y="15696"/>
                </a:lnTo>
                <a:lnTo>
                  <a:pt x="17528" y="16962"/>
                </a:lnTo>
                <a:lnTo>
                  <a:pt x="15056" y="12911"/>
                </a:lnTo>
                <a:lnTo>
                  <a:pt x="11461" y="15696"/>
                </a:lnTo>
                <a:lnTo>
                  <a:pt x="9213" y="16962"/>
                </a:lnTo>
                <a:lnTo>
                  <a:pt x="5843" y="19747"/>
                </a:lnTo>
                <a:lnTo>
                  <a:pt x="5843" y="15696"/>
                </a:lnTo>
                <a:lnTo>
                  <a:pt x="0" y="16962"/>
                </a:lnTo>
                <a:lnTo>
                  <a:pt x="0" y="15696"/>
                </a:lnTo>
                <a:lnTo>
                  <a:pt x="2247" y="12911"/>
                </a:lnTo>
                <a:lnTo>
                  <a:pt x="4719" y="6582"/>
                </a:lnTo>
                <a:lnTo>
                  <a:pt x="8090" y="4051"/>
                </a:lnTo>
                <a:lnTo>
                  <a:pt x="8090" y="2532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9" name="Zambie">
            <a:extLst>
              <a:ext uri="{FF2B5EF4-FFF2-40B4-BE49-F238E27FC236}">
                <a16:creationId xmlns:a16="http://schemas.microsoft.com/office/drawing/2014/main" id="{00000000-0008-0000-0300-000063000000}"/>
              </a:ext>
            </a:extLst>
          </xdr:cNvPr>
          <xdr:cNvSpPr>
            <a:spLocks noChangeAspect="1"/>
          </xdr:cNvSpPr>
        </xdr:nvSpPr>
        <xdr:spPr bwMode="auto">
          <a:xfrm>
            <a:off x="4198630" y="4519543"/>
            <a:ext cx="872856" cy="804156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0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0 h 20000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</a:gdLst>
            <a:ahLst/>
            <a:cxnLst>
              <a:cxn ang="T78">
                <a:pos x="T0" y="T1"/>
              </a:cxn>
              <a:cxn ang="T79">
                <a:pos x="T2" y="T3"/>
              </a:cxn>
              <a:cxn ang="T80">
                <a:pos x="T4" y="T5"/>
              </a:cxn>
              <a:cxn ang="T81">
                <a:pos x="T6" y="T7"/>
              </a:cxn>
              <a:cxn ang="T82">
                <a:pos x="T8" y="T9"/>
              </a:cxn>
              <a:cxn ang="T83">
                <a:pos x="T10" y="T11"/>
              </a:cxn>
              <a:cxn ang="T84">
                <a:pos x="T12" y="T13"/>
              </a:cxn>
              <a:cxn ang="T85">
                <a:pos x="T14" y="T15"/>
              </a:cxn>
              <a:cxn ang="T86">
                <a:pos x="T16" y="T17"/>
              </a:cxn>
              <a:cxn ang="T87">
                <a:pos x="T18" y="T19"/>
              </a:cxn>
              <a:cxn ang="T88">
                <a:pos x="T20" y="T21"/>
              </a:cxn>
              <a:cxn ang="T89">
                <a:pos x="T22" y="T23"/>
              </a:cxn>
              <a:cxn ang="T90">
                <a:pos x="T24" y="T25"/>
              </a:cxn>
              <a:cxn ang="T91">
                <a:pos x="T26" y="T27"/>
              </a:cxn>
              <a:cxn ang="T92">
                <a:pos x="T28" y="T29"/>
              </a:cxn>
              <a:cxn ang="T93">
                <a:pos x="T30" y="T31"/>
              </a:cxn>
              <a:cxn ang="T94">
                <a:pos x="T32" y="T33"/>
              </a:cxn>
              <a:cxn ang="T95">
                <a:pos x="T34" y="T35"/>
              </a:cxn>
              <a:cxn ang="T96">
                <a:pos x="T36" y="T37"/>
              </a:cxn>
              <a:cxn ang="T97">
                <a:pos x="T38" y="T39"/>
              </a:cxn>
              <a:cxn ang="T98">
                <a:pos x="T40" y="T41"/>
              </a:cxn>
              <a:cxn ang="T99">
                <a:pos x="T42" y="T43"/>
              </a:cxn>
              <a:cxn ang="T100">
                <a:pos x="T44" y="T45"/>
              </a:cxn>
              <a:cxn ang="T101">
                <a:pos x="T46" y="T47"/>
              </a:cxn>
              <a:cxn ang="T102">
                <a:pos x="T48" y="T49"/>
              </a:cxn>
              <a:cxn ang="T103">
                <a:pos x="T50" y="T51"/>
              </a:cxn>
              <a:cxn ang="T104">
                <a:pos x="T52" y="T53"/>
              </a:cxn>
              <a:cxn ang="T105">
                <a:pos x="T54" y="T55"/>
              </a:cxn>
              <a:cxn ang="T106">
                <a:pos x="T56" y="T57"/>
              </a:cxn>
              <a:cxn ang="T107">
                <a:pos x="T58" y="T59"/>
              </a:cxn>
              <a:cxn ang="T108">
                <a:pos x="T60" y="T61"/>
              </a:cxn>
              <a:cxn ang="T109">
                <a:pos x="T62" y="T63"/>
              </a:cxn>
              <a:cxn ang="T110">
                <a:pos x="T64" y="T65"/>
              </a:cxn>
              <a:cxn ang="T111">
                <a:pos x="T66" y="T67"/>
              </a:cxn>
              <a:cxn ang="T112">
                <a:pos x="T68" y="T69"/>
              </a:cxn>
              <a:cxn ang="T113">
                <a:pos x="T70" y="T71"/>
              </a:cxn>
              <a:cxn ang="T114">
                <a:pos x="T72" y="T73"/>
              </a:cxn>
              <a:cxn ang="T115">
                <a:pos x="T74" y="T75"/>
              </a:cxn>
              <a:cxn ang="T116">
                <a:pos x="T76" y="T77"/>
              </a:cxn>
            </a:cxnLst>
            <a:rect l="0" t="0" r="r" b="b"/>
            <a:pathLst>
              <a:path w="20000" h="20000">
                <a:moveTo>
                  <a:pt x="15265" y="0"/>
                </a:moveTo>
                <a:lnTo>
                  <a:pt x="15871" y="1153"/>
                </a:lnTo>
                <a:lnTo>
                  <a:pt x="16439" y="1153"/>
                </a:lnTo>
                <a:lnTo>
                  <a:pt x="16818" y="1375"/>
                </a:lnTo>
                <a:lnTo>
                  <a:pt x="17424" y="1818"/>
                </a:lnTo>
                <a:lnTo>
                  <a:pt x="18030" y="1818"/>
                </a:lnTo>
                <a:lnTo>
                  <a:pt x="18409" y="2084"/>
                </a:lnTo>
                <a:lnTo>
                  <a:pt x="18598" y="2084"/>
                </a:lnTo>
                <a:lnTo>
                  <a:pt x="18977" y="2971"/>
                </a:lnTo>
                <a:lnTo>
                  <a:pt x="19583" y="3636"/>
                </a:lnTo>
                <a:lnTo>
                  <a:pt x="19962" y="4346"/>
                </a:lnTo>
                <a:lnTo>
                  <a:pt x="19962" y="4789"/>
                </a:lnTo>
                <a:lnTo>
                  <a:pt x="19394" y="5055"/>
                </a:lnTo>
                <a:lnTo>
                  <a:pt x="19394" y="5942"/>
                </a:lnTo>
                <a:lnTo>
                  <a:pt x="19394" y="7317"/>
                </a:lnTo>
                <a:lnTo>
                  <a:pt x="18977" y="7805"/>
                </a:lnTo>
                <a:lnTo>
                  <a:pt x="19583" y="8514"/>
                </a:lnTo>
                <a:lnTo>
                  <a:pt x="19394" y="8692"/>
                </a:lnTo>
                <a:lnTo>
                  <a:pt x="18598" y="8692"/>
                </a:lnTo>
                <a:lnTo>
                  <a:pt x="18598" y="9845"/>
                </a:lnTo>
                <a:lnTo>
                  <a:pt x="18409" y="10776"/>
                </a:lnTo>
                <a:lnTo>
                  <a:pt x="18598" y="11663"/>
                </a:lnTo>
                <a:lnTo>
                  <a:pt x="13485" y="13525"/>
                </a:lnTo>
                <a:lnTo>
                  <a:pt x="13864" y="14412"/>
                </a:lnTo>
                <a:lnTo>
                  <a:pt x="13864" y="15122"/>
                </a:lnTo>
                <a:lnTo>
                  <a:pt x="13485" y="15122"/>
                </a:lnTo>
                <a:lnTo>
                  <a:pt x="12727" y="15122"/>
                </a:lnTo>
                <a:lnTo>
                  <a:pt x="11364" y="15565"/>
                </a:lnTo>
                <a:lnTo>
                  <a:pt x="11364" y="16497"/>
                </a:lnTo>
                <a:lnTo>
                  <a:pt x="10379" y="16940"/>
                </a:lnTo>
                <a:lnTo>
                  <a:pt x="9394" y="17650"/>
                </a:lnTo>
                <a:lnTo>
                  <a:pt x="8598" y="19468"/>
                </a:lnTo>
                <a:lnTo>
                  <a:pt x="7803" y="19956"/>
                </a:lnTo>
                <a:lnTo>
                  <a:pt x="7652" y="19468"/>
                </a:lnTo>
                <a:lnTo>
                  <a:pt x="6061" y="19468"/>
                </a:lnTo>
                <a:lnTo>
                  <a:pt x="5265" y="19246"/>
                </a:lnTo>
                <a:lnTo>
                  <a:pt x="4697" y="18758"/>
                </a:lnTo>
                <a:lnTo>
                  <a:pt x="3712" y="18315"/>
                </a:lnTo>
                <a:lnTo>
                  <a:pt x="3485" y="18315"/>
                </a:lnTo>
                <a:lnTo>
                  <a:pt x="2159" y="18758"/>
                </a:lnTo>
                <a:lnTo>
                  <a:pt x="1553" y="17428"/>
                </a:lnTo>
                <a:lnTo>
                  <a:pt x="0" y="15787"/>
                </a:lnTo>
                <a:lnTo>
                  <a:pt x="379" y="9623"/>
                </a:lnTo>
                <a:lnTo>
                  <a:pt x="3485" y="9623"/>
                </a:lnTo>
                <a:lnTo>
                  <a:pt x="3485" y="9135"/>
                </a:lnTo>
                <a:lnTo>
                  <a:pt x="3485" y="8692"/>
                </a:lnTo>
                <a:lnTo>
                  <a:pt x="3485" y="7317"/>
                </a:lnTo>
                <a:lnTo>
                  <a:pt x="3485" y="5055"/>
                </a:lnTo>
                <a:lnTo>
                  <a:pt x="4091" y="5499"/>
                </a:lnTo>
                <a:lnTo>
                  <a:pt x="4470" y="6608"/>
                </a:lnTo>
                <a:lnTo>
                  <a:pt x="5644" y="5499"/>
                </a:lnTo>
                <a:lnTo>
                  <a:pt x="6061" y="6608"/>
                </a:lnTo>
                <a:lnTo>
                  <a:pt x="7197" y="7317"/>
                </a:lnTo>
                <a:lnTo>
                  <a:pt x="7803" y="7317"/>
                </a:lnTo>
                <a:lnTo>
                  <a:pt x="8598" y="7317"/>
                </a:lnTo>
                <a:lnTo>
                  <a:pt x="8598" y="6608"/>
                </a:lnTo>
                <a:lnTo>
                  <a:pt x="8826" y="6608"/>
                </a:lnTo>
                <a:lnTo>
                  <a:pt x="9773" y="7982"/>
                </a:lnTo>
                <a:lnTo>
                  <a:pt x="10758" y="7982"/>
                </a:lnTo>
                <a:lnTo>
                  <a:pt x="11742" y="9623"/>
                </a:lnTo>
                <a:lnTo>
                  <a:pt x="11932" y="10333"/>
                </a:lnTo>
                <a:lnTo>
                  <a:pt x="12917" y="9845"/>
                </a:lnTo>
                <a:lnTo>
                  <a:pt x="12917" y="10333"/>
                </a:lnTo>
                <a:lnTo>
                  <a:pt x="13295" y="7982"/>
                </a:lnTo>
                <a:lnTo>
                  <a:pt x="12727" y="7982"/>
                </a:lnTo>
                <a:lnTo>
                  <a:pt x="12727" y="8514"/>
                </a:lnTo>
                <a:lnTo>
                  <a:pt x="11932" y="7982"/>
                </a:lnTo>
                <a:lnTo>
                  <a:pt x="11136" y="7317"/>
                </a:lnTo>
                <a:lnTo>
                  <a:pt x="10758" y="6874"/>
                </a:lnTo>
                <a:lnTo>
                  <a:pt x="11136" y="5942"/>
                </a:lnTo>
                <a:lnTo>
                  <a:pt x="11136" y="5055"/>
                </a:lnTo>
                <a:lnTo>
                  <a:pt x="11364" y="4346"/>
                </a:lnTo>
                <a:lnTo>
                  <a:pt x="11364" y="2971"/>
                </a:lnTo>
                <a:lnTo>
                  <a:pt x="11136" y="2528"/>
                </a:lnTo>
                <a:lnTo>
                  <a:pt x="11742" y="1818"/>
                </a:lnTo>
                <a:lnTo>
                  <a:pt x="11932" y="710"/>
                </a:lnTo>
                <a:lnTo>
                  <a:pt x="11932" y="177"/>
                </a:lnTo>
                <a:lnTo>
                  <a:pt x="15265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0" name="Sénégal">
            <a:extLst>
              <a:ext uri="{FF2B5EF4-FFF2-40B4-BE49-F238E27FC236}">
                <a16:creationId xmlns:a16="http://schemas.microsoft.com/office/drawing/2014/main" id="{00000000-0008-0000-0300-000064000000}"/>
              </a:ext>
            </a:extLst>
          </xdr:cNvPr>
          <xdr:cNvSpPr>
            <a:spLocks noChangeAspect="1"/>
          </xdr:cNvSpPr>
        </xdr:nvSpPr>
        <xdr:spPr bwMode="auto">
          <a:xfrm>
            <a:off x="1331541" y="2503089"/>
            <a:ext cx="444510" cy="355607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0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2147483647 h 20000"/>
              <a:gd name="T82" fmla="*/ 2147483647 w 20000"/>
              <a:gd name="T83" fmla="*/ 2147483647 h 20000"/>
              <a:gd name="T84" fmla="*/ 2147483647 w 20000"/>
              <a:gd name="T85" fmla="*/ 2147483647 h 20000"/>
              <a:gd name="T86" fmla="*/ 2147483647 w 20000"/>
              <a:gd name="T87" fmla="*/ 2147483647 h 20000"/>
              <a:gd name="T88" fmla="*/ 2147483647 w 20000"/>
              <a:gd name="T89" fmla="*/ 2147483647 h 20000"/>
              <a:gd name="T90" fmla="*/ 2147483647 w 20000"/>
              <a:gd name="T91" fmla="*/ 2147483647 h 20000"/>
              <a:gd name="T92" fmla="*/ 0 w 20000"/>
              <a:gd name="T93" fmla="*/ 2147483647 h 20000"/>
              <a:gd name="T94" fmla="*/ 2147483647 w 20000"/>
              <a:gd name="T95" fmla="*/ 2147483647 h 20000"/>
              <a:gd name="T96" fmla="*/ 2147483647 w 20000"/>
              <a:gd name="T97" fmla="*/ 2147483647 h 20000"/>
              <a:gd name="T98" fmla="*/ 2147483647 w 20000"/>
              <a:gd name="T99" fmla="*/ 2147483647 h 20000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0" t="0" r="r" b="b"/>
            <a:pathLst>
              <a:path w="20000" h="20000">
                <a:moveTo>
                  <a:pt x="2222" y="2030"/>
                </a:moveTo>
                <a:lnTo>
                  <a:pt x="3778" y="406"/>
                </a:lnTo>
                <a:lnTo>
                  <a:pt x="6148" y="406"/>
                </a:lnTo>
                <a:lnTo>
                  <a:pt x="9185" y="0"/>
                </a:lnTo>
                <a:lnTo>
                  <a:pt x="10296" y="406"/>
                </a:lnTo>
                <a:lnTo>
                  <a:pt x="11926" y="3147"/>
                </a:lnTo>
                <a:lnTo>
                  <a:pt x="13037" y="3147"/>
                </a:lnTo>
                <a:lnTo>
                  <a:pt x="13407" y="5787"/>
                </a:lnTo>
                <a:lnTo>
                  <a:pt x="14148" y="5787"/>
                </a:lnTo>
                <a:lnTo>
                  <a:pt x="14963" y="7310"/>
                </a:lnTo>
                <a:lnTo>
                  <a:pt x="15259" y="8325"/>
                </a:lnTo>
                <a:lnTo>
                  <a:pt x="17259" y="8934"/>
                </a:lnTo>
                <a:lnTo>
                  <a:pt x="17259" y="10964"/>
                </a:lnTo>
                <a:lnTo>
                  <a:pt x="18000" y="11574"/>
                </a:lnTo>
                <a:lnTo>
                  <a:pt x="17259" y="14112"/>
                </a:lnTo>
                <a:lnTo>
                  <a:pt x="18000" y="15736"/>
                </a:lnTo>
                <a:lnTo>
                  <a:pt x="18444" y="15736"/>
                </a:lnTo>
                <a:lnTo>
                  <a:pt x="19926" y="17259"/>
                </a:lnTo>
                <a:lnTo>
                  <a:pt x="19926" y="19391"/>
                </a:lnTo>
                <a:lnTo>
                  <a:pt x="18000" y="19391"/>
                </a:lnTo>
                <a:lnTo>
                  <a:pt x="17259" y="19391"/>
                </a:lnTo>
                <a:lnTo>
                  <a:pt x="16148" y="19898"/>
                </a:lnTo>
                <a:lnTo>
                  <a:pt x="14148" y="19391"/>
                </a:lnTo>
                <a:lnTo>
                  <a:pt x="14148" y="18274"/>
                </a:lnTo>
                <a:lnTo>
                  <a:pt x="11926" y="18274"/>
                </a:lnTo>
                <a:lnTo>
                  <a:pt x="6889" y="18274"/>
                </a:lnTo>
                <a:lnTo>
                  <a:pt x="5407" y="19391"/>
                </a:lnTo>
                <a:lnTo>
                  <a:pt x="4222" y="19391"/>
                </a:lnTo>
                <a:lnTo>
                  <a:pt x="1926" y="19898"/>
                </a:lnTo>
                <a:lnTo>
                  <a:pt x="4222" y="18274"/>
                </a:lnTo>
                <a:lnTo>
                  <a:pt x="1926" y="18274"/>
                </a:lnTo>
                <a:lnTo>
                  <a:pt x="1185" y="16751"/>
                </a:lnTo>
                <a:lnTo>
                  <a:pt x="4963" y="15736"/>
                </a:lnTo>
                <a:lnTo>
                  <a:pt x="4963" y="15127"/>
                </a:lnTo>
                <a:lnTo>
                  <a:pt x="6148" y="15127"/>
                </a:lnTo>
                <a:lnTo>
                  <a:pt x="7259" y="14112"/>
                </a:lnTo>
                <a:lnTo>
                  <a:pt x="10296" y="15736"/>
                </a:lnTo>
                <a:lnTo>
                  <a:pt x="11926" y="14112"/>
                </a:lnTo>
                <a:lnTo>
                  <a:pt x="9926" y="14112"/>
                </a:lnTo>
                <a:lnTo>
                  <a:pt x="8000" y="13096"/>
                </a:lnTo>
                <a:lnTo>
                  <a:pt x="5407" y="13096"/>
                </a:lnTo>
                <a:lnTo>
                  <a:pt x="1926" y="14112"/>
                </a:lnTo>
                <a:lnTo>
                  <a:pt x="1926" y="13096"/>
                </a:lnTo>
                <a:lnTo>
                  <a:pt x="2222" y="12589"/>
                </a:lnTo>
                <a:lnTo>
                  <a:pt x="1185" y="12589"/>
                </a:lnTo>
                <a:lnTo>
                  <a:pt x="296" y="11574"/>
                </a:lnTo>
                <a:lnTo>
                  <a:pt x="0" y="8934"/>
                </a:lnTo>
                <a:lnTo>
                  <a:pt x="296" y="7310"/>
                </a:lnTo>
                <a:lnTo>
                  <a:pt x="1926" y="4772"/>
                </a:lnTo>
                <a:lnTo>
                  <a:pt x="2222" y="203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1" name="Sierra Leone">
            <a:extLst>
              <a:ext uri="{FF2B5EF4-FFF2-40B4-BE49-F238E27FC236}">
                <a16:creationId xmlns:a16="http://schemas.microsoft.com/office/drawing/2014/main" id="{00000000-0008-0000-0300-000065000000}"/>
              </a:ext>
            </a:extLst>
          </xdr:cNvPr>
          <xdr:cNvSpPr>
            <a:spLocks noChangeAspect="1"/>
          </xdr:cNvSpPr>
        </xdr:nvSpPr>
        <xdr:spPr bwMode="auto">
          <a:xfrm>
            <a:off x="1616432" y="3040542"/>
            <a:ext cx="226296" cy="274787"/>
          </a:xfrm>
          <a:custGeom>
            <a:avLst/>
            <a:gdLst>
              <a:gd name="T0" fmla="*/ 0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0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0 w 20000"/>
              <a:gd name="T39" fmla="*/ 2147483647 h 20000"/>
              <a:gd name="T40" fmla="*/ 0 w 20000"/>
              <a:gd name="T41" fmla="*/ 2147483647 h 20000"/>
              <a:gd name="T42" fmla="*/ 0 w 20000"/>
              <a:gd name="T43" fmla="*/ 2147483647 h 20000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0" t="0" r="r" b="b"/>
            <a:pathLst>
              <a:path w="20000" h="20000">
                <a:moveTo>
                  <a:pt x="0" y="6184"/>
                </a:moveTo>
                <a:lnTo>
                  <a:pt x="2222" y="4079"/>
                </a:lnTo>
                <a:lnTo>
                  <a:pt x="3852" y="4079"/>
                </a:lnTo>
                <a:lnTo>
                  <a:pt x="6074" y="789"/>
                </a:lnTo>
                <a:lnTo>
                  <a:pt x="6815" y="789"/>
                </a:lnTo>
                <a:lnTo>
                  <a:pt x="13778" y="0"/>
                </a:lnTo>
                <a:lnTo>
                  <a:pt x="16000" y="3421"/>
                </a:lnTo>
                <a:lnTo>
                  <a:pt x="16000" y="5395"/>
                </a:lnTo>
                <a:lnTo>
                  <a:pt x="16889" y="6184"/>
                </a:lnTo>
                <a:lnTo>
                  <a:pt x="16889" y="9605"/>
                </a:lnTo>
                <a:lnTo>
                  <a:pt x="19852" y="9605"/>
                </a:lnTo>
                <a:lnTo>
                  <a:pt x="19852" y="11579"/>
                </a:lnTo>
                <a:lnTo>
                  <a:pt x="18370" y="11579"/>
                </a:lnTo>
                <a:lnTo>
                  <a:pt x="18370" y="14211"/>
                </a:lnTo>
                <a:lnTo>
                  <a:pt x="16000" y="16316"/>
                </a:lnTo>
                <a:lnTo>
                  <a:pt x="13778" y="19868"/>
                </a:lnTo>
                <a:lnTo>
                  <a:pt x="8444" y="17763"/>
                </a:lnTo>
                <a:lnTo>
                  <a:pt x="2222" y="15000"/>
                </a:lnTo>
                <a:lnTo>
                  <a:pt x="2222" y="12895"/>
                </a:lnTo>
                <a:lnTo>
                  <a:pt x="0" y="9605"/>
                </a:lnTo>
                <a:lnTo>
                  <a:pt x="0" y="7500"/>
                </a:lnTo>
                <a:lnTo>
                  <a:pt x="0" y="6184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2" name="Zimbabwe">
            <a:extLst>
              <a:ext uri="{FF2B5EF4-FFF2-40B4-BE49-F238E27FC236}">
                <a16:creationId xmlns:a16="http://schemas.microsoft.com/office/drawing/2014/main" id="{00000000-0008-0000-0300-000066000000}"/>
              </a:ext>
            </a:extLst>
          </xdr:cNvPr>
          <xdr:cNvSpPr>
            <a:spLocks noChangeAspect="1"/>
          </xdr:cNvSpPr>
        </xdr:nvSpPr>
        <xdr:spPr bwMode="auto">
          <a:xfrm>
            <a:off x="4428968" y="5129732"/>
            <a:ext cx="573822" cy="557656"/>
          </a:xfrm>
          <a:custGeom>
            <a:avLst/>
            <a:gdLst>
              <a:gd name="T0" fmla="*/ 0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0 h 20000"/>
              <a:gd name="T20" fmla="*/ 2147483647 w 20000"/>
              <a:gd name="T21" fmla="*/ 0 h 20000"/>
              <a:gd name="T22" fmla="*/ 2147483647 w 20000"/>
              <a:gd name="T23" fmla="*/ 0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2147483647 h 20000"/>
              <a:gd name="T82" fmla="*/ 2147483647 w 20000"/>
              <a:gd name="T83" fmla="*/ 2147483647 h 20000"/>
              <a:gd name="T84" fmla="*/ 2147483647 w 20000"/>
              <a:gd name="T85" fmla="*/ 2147483647 h 20000"/>
              <a:gd name="T86" fmla="*/ 2147483647 w 20000"/>
              <a:gd name="T87" fmla="*/ 2147483647 h 20000"/>
              <a:gd name="T88" fmla="*/ 2147483647 w 20000"/>
              <a:gd name="T89" fmla="*/ 2147483647 h 20000"/>
              <a:gd name="T90" fmla="*/ 2147483647 w 20000"/>
              <a:gd name="T91" fmla="*/ 2147483647 h 20000"/>
              <a:gd name="T92" fmla="*/ 2147483647 w 20000"/>
              <a:gd name="T93" fmla="*/ 2147483647 h 20000"/>
              <a:gd name="T94" fmla="*/ 2147483647 w 20000"/>
              <a:gd name="T95" fmla="*/ 2147483647 h 20000"/>
              <a:gd name="T96" fmla="*/ 2147483647 w 20000"/>
              <a:gd name="T97" fmla="*/ 2147483647 h 20000"/>
              <a:gd name="T98" fmla="*/ 2147483647 w 20000"/>
              <a:gd name="T99" fmla="*/ 2147483647 h 20000"/>
              <a:gd name="T100" fmla="*/ 0 w 20000"/>
              <a:gd name="T101" fmla="*/ 2147483647 h 2000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0" t="0" r="r" b="b"/>
            <a:pathLst>
              <a:path w="20000" h="20000">
                <a:moveTo>
                  <a:pt x="0" y="6026"/>
                </a:moveTo>
                <a:lnTo>
                  <a:pt x="1207" y="6282"/>
                </a:lnTo>
                <a:lnTo>
                  <a:pt x="3563" y="6282"/>
                </a:lnTo>
                <a:lnTo>
                  <a:pt x="3851" y="6987"/>
                </a:lnTo>
                <a:lnTo>
                  <a:pt x="5057" y="6282"/>
                </a:lnTo>
                <a:lnTo>
                  <a:pt x="6264" y="3654"/>
                </a:lnTo>
                <a:lnTo>
                  <a:pt x="7759" y="2628"/>
                </a:lnTo>
                <a:lnTo>
                  <a:pt x="9253" y="1987"/>
                </a:lnTo>
                <a:lnTo>
                  <a:pt x="9253" y="641"/>
                </a:lnTo>
                <a:lnTo>
                  <a:pt x="11322" y="0"/>
                </a:lnTo>
                <a:lnTo>
                  <a:pt x="12529" y="0"/>
                </a:lnTo>
                <a:lnTo>
                  <a:pt x="13103" y="0"/>
                </a:lnTo>
                <a:lnTo>
                  <a:pt x="13736" y="1026"/>
                </a:lnTo>
                <a:lnTo>
                  <a:pt x="15517" y="641"/>
                </a:lnTo>
                <a:lnTo>
                  <a:pt x="16092" y="1026"/>
                </a:lnTo>
                <a:lnTo>
                  <a:pt x="17011" y="1667"/>
                </a:lnTo>
                <a:lnTo>
                  <a:pt x="17586" y="1987"/>
                </a:lnTo>
                <a:lnTo>
                  <a:pt x="19368" y="1987"/>
                </a:lnTo>
                <a:lnTo>
                  <a:pt x="19368" y="2628"/>
                </a:lnTo>
                <a:lnTo>
                  <a:pt x="19943" y="4295"/>
                </a:lnTo>
                <a:lnTo>
                  <a:pt x="19943" y="6026"/>
                </a:lnTo>
                <a:lnTo>
                  <a:pt x="19943" y="7628"/>
                </a:lnTo>
                <a:lnTo>
                  <a:pt x="19943" y="8013"/>
                </a:lnTo>
                <a:lnTo>
                  <a:pt x="19368" y="8654"/>
                </a:lnTo>
                <a:lnTo>
                  <a:pt x="19943" y="8910"/>
                </a:lnTo>
                <a:lnTo>
                  <a:pt x="19368" y="8910"/>
                </a:lnTo>
                <a:lnTo>
                  <a:pt x="19368" y="10256"/>
                </a:lnTo>
                <a:lnTo>
                  <a:pt x="19368" y="11282"/>
                </a:lnTo>
                <a:lnTo>
                  <a:pt x="19943" y="12308"/>
                </a:lnTo>
                <a:lnTo>
                  <a:pt x="18793" y="13910"/>
                </a:lnTo>
                <a:lnTo>
                  <a:pt x="18448" y="14936"/>
                </a:lnTo>
                <a:lnTo>
                  <a:pt x="18448" y="15897"/>
                </a:lnTo>
                <a:lnTo>
                  <a:pt x="17874" y="17308"/>
                </a:lnTo>
                <a:lnTo>
                  <a:pt x="15172" y="19936"/>
                </a:lnTo>
                <a:lnTo>
                  <a:pt x="14598" y="19231"/>
                </a:lnTo>
                <a:lnTo>
                  <a:pt x="13103" y="19936"/>
                </a:lnTo>
                <a:lnTo>
                  <a:pt x="11609" y="19231"/>
                </a:lnTo>
                <a:lnTo>
                  <a:pt x="10115" y="19231"/>
                </a:lnTo>
                <a:lnTo>
                  <a:pt x="9253" y="19231"/>
                </a:lnTo>
                <a:lnTo>
                  <a:pt x="9253" y="17564"/>
                </a:lnTo>
                <a:lnTo>
                  <a:pt x="7759" y="17308"/>
                </a:lnTo>
                <a:lnTo>
                  <a:pt x="6839" y="17308"/>
                </a:lnTo>
                <a:lnTo>
                  <a:pt x="6264" y="15897"/>
                </a:lnTo>
                <a:lnTo>
                  <a:pt x="5977" y="13910"/>
                </a:lnTo>
                <a:lnTo>
                  <a:pt x="5402" y="13910"/>
                </a:lnTo>
                <a:lnTo>
                  <a:pt x="5057" y="12308"/>
                </a:lnTo>
                <a:lnTo>
                  <a:pt x="3563" y="11667"/>
                </a:lnTo>
                <a:lnTo>
                  <a:pt x="2126" y="10641"/>
                </a:lnTo>
                <a:lnTo>
                  <a:pt x="2126" y="9615"/>
                </a:lnTo>
                <a:lnTo>
                  <a:pt x="575" y="7628"/>
                </a:lnTo>
                <a:lnTo>
                  <a:pt x="0" y="6026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3" name="Somalie">
            <a:extLst>
              <a:ext uri="{FF2B5EF4-FFF2-40B4-BE49-F238E27FC236}">
                <a16:creationId xmlns:a16="http://schemas.microsoft.com/office/drawing/2014/main" id="{00000000-0008-0000-0300-000067000000}"/>
              </a:ext>
            </a:extLst>
          </xdr:cNvPr>
          <xdr:cNvSpPr>
            <a:spLocks noChangeAspect="1"/>
          </xdr:cNvSpPr>
        </xdr:nvSpPr>
        <xdr:spPr bwMode="auto">
          <a:xfrm>
            <a:off x="5621062" y="2899106"/>
            <a:ext cx="731422" cy="1074903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0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0 w 20000"/>
              <a:gd name="T59" fmla="*/ 2147483647 h 20000"/>
              <a:gd name="T60" fmla="*/ 0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2147483647 h 20000"/>
              <a:gd name="T82" fmla="*/ 2147483647 w 20000"/>
              <a:gd name="T83" fmla="*/ 2147483647 h 20000"/>
              <a:gd name="T84" fmla="*/ 2147483647 w 20000"/>
              <a:gd name="T85" fmla="*/ 2147483647 h 20000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0" t="0" r="r" b="b"/>
            <a:pathLst>
              <a:path w="20000" h="20000">
                <a:moveTo>
                  <a:pt x="3453" y="1728"/>
                </a:moveTo>
                <a:lnTo>
                  <a:pt x="3946" y="1229"/>
                </a:lnTo>
                <a:lnTo>
                  <a:pt x="4170" y="897"/>
                </a:lnTo>
                <a:lnTo>
                  <a:pt x="5785" y="2259"/>
                </a:lnTo>
                <a:lnTo>
                  <a:pt x="6951" y="2591"/>
                </a:lnTo>
                <a:lnTo>
                  <a:pt x="9058" y="1728"/>
                </a:lnTo>
                <a:lnTo>
                  <a:pt x="10628" y="1894"/>
                </a:lnTo>
                <a:lnTo>
                  <a:pt x="12556" y="1395"/>
                </a:lnTo>
                <a:lnTo>
                  <a:pt x="13229" y="1395"/>
                </a:lnTo>
                <a:lnTo>
                  <a:pt x="15112" y="1229"/>
                </a:lnTo>
                <a:lnTo>
                  <a:pt x="16233" y="1229"/>
                </a:lnTo>
                <a:lnTo>
                  <a:pt x="17668" y="897"/>
                </a:lnTo>
                <a:lnTo>
                  <a:pt x="18565" y="532"/>
                </a:lnTo>
                <a:lnTo>
                  <a:pt x="18789" y="0"/>
                </a:lnTo>
                <a:lnTo>
                  <a:pt x="19955" y="365"/>
                </a:lnTo>
                <a:lnTo>
                  <a:pt x="19507" y="1229"/>
                </a:lnTo>
                <a:lnTo>
                  <a:pt x="19507" y="1395"/>
                </a:lnTo>
                <a:lnTo>
                  <a:pt x="19507" y="2591"/>
                </a:lnTo>
                <a:lnTo>
                  <a:pt x="19238" y="3953"/>
                </a:lnTo>
                <a:lnTo>
                  <a:pt x="17668" y="5515"/>
                </a:lnTo>
                <a:lnTo>
                  <a:pt x="17399" y="6179"/>
                </a:lnTo>
                <a:lnTo>
                  <a:pt x="17399" y="6711"/>
                </a:lnTo>
                <a:lnTo>
                  <a:pt x="15785" y="8439"/>
                </a:lnTo>
                <a:lnTo>
                  <a:pt x="15785" y="8970"/>
                </a:lnTo>
                <a:lnTo>
                  <a:pt x="13722" y="11362"/>
                </a:lnTo>
                <a:lnTo>
                  <a:pt x="10179" y="13920"/>
                </a:lnTo>
                <a:lnTo>
                  <a:pt x="7892" y="15349"/>
                </a:lnTo>
                <a:lnTo>
                  <a:pt x="4170" y="17542"/>
                </a:lnTo>
                <a:lnTo>
                  <a:pt x="1166" y="19967"/>
                </a:lnTo>
                <a:lnTo>
                  <a:pt x="0" y="18937"/>
                </a:lnTo>
                <a:lnTo>
                  <a:pt x="0" y="13588"/>
                </a:lnTo>
                <a:lnTo>
                  <a:pt x="1839" y="12027"/>
                </a:lnTo>
                <a:lnTo>
                  <a:pt x="2780" y="11694"/>
                </a:lnTo>
                <a:lnTo>
                  <a:pt x="3946" y="11694"/>
                </a:lnTo>
                <a:lnTo>
                  <a:pt x="4664" y="10864"/>
                </a:lnTo>
                <a:lnTo>
                  <a:pt x="7220" y="10332"/>
                </a:lnTo>
                <a:lnTo>
                  <a:pt x="7892" y="10332"/>
                </a:lnTo>
                <a:lnTo>
                  <a:pt x="13722" y="5847"/>
                </a:lnTo>
                <a:lnTo>
                  <a:pt x="11839" y="5847"/>
                </a:lnTo>
                <a:lnTo>
                  <a:pt x="5785" y="4153"/>
                </a:lnTo>
                <a:lnTo>
                  <a:pt x="4664" y="3621"/>
                </a:lnTo>
                <a:lnTo>
                  <a:pt x="3004" y="2259"/>
                </a:lnTo>
                <a:lnTo>
                  <a:pt x="3453" y="1728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4" name="Afrique du Sud">
            <a:extLst>
              <a:ext uri="{FF2B5EF4-FFF2-40B4-BE49-F238E27FC236}">
                <a16:creationId xmlns:a16="http://schemas.microsoft.com/office/drawing/2014/main" id="{00000000-0008-0000-0300-000068000000}"/>
              </a:ext>
            </a:extLst>
          </xdr:cNvPr>
          <xdr:cNvSpPr>
            <a:spLocks noChangeAspect="1"/>
          </xdr:cNvSpPr>
        </xdr:nvSpPr>
        <xdr:spPr bwMode="auto">
          <a:xfrm>
            <a:off x="3774326" y="5667184"/>
            <a:ext cx="1188054" cy="1095107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2147483647 h 20000"/>
              <a:gd name="T82" fmla="*/ 2147483647 w 20000"/>
              <a:gd name="T83" fmla="*/ 2147483647 h 20000"/>
              <a:gd name="T84" fmla="*/ 2147483647 w 20000"/>
              <a:gd name="T85" fmla="*/ 2147483647 h 20000"/>
              <a:gd name="T86" fmla="*/ 2147483647 w 20000"/>
              <a:gd name="T87" fmla="*/ 2147483647 h 20000"/>
              <a:gd name="T88" fmla="*/ 2147483647 w 20000"/>
              <a:gd name="T89" fmla="*/ 2147483647 h 20000"/>
              <a:gd name="T90" fmla="*/ 2147483647 w 20000"/>
              <a:gd name="T91" fmla="*/ 2147483647 h 20000"/>
              <a:gd name="T92" fmla="*/ 2147483647 w 20000"/>
              <a:gd name="T93" fmla="*/ 2147483647 h 20000"/>
              <a:gd name="T94" fmla="*/ 2147483647 w 20000"/>
              <a:gd name="T95" fmla="*/ 0 h 20000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</a:gdLst>
            <a:ahLst/>
            <a:cxnLst>
              <a:cxn ang="T96">
                <a:pos x="T0" y="T1"/>
              </a:cxn>
              <a:cxn ang="T97">
                <a:pos x="T2" y="T3"/>
              </a:cxn>
              <a:cxn ang="T98">
                <a:pos x="T4" y="T5"/>
              </a:cxn>
              <a:cxn ang="T99">
                <a:pos x="T6" y="T7"/>
              </a:cxn>
              <a:cxn ang="T100">
                <a:pos x="T8" y="T9"/>
              </a:cxn>
              <a:cxn ang="T101">
                <a:pos x="T10" y="T11"/>
              </a:cxn>
              <a:cxn ang="T102">
                <a:pos x="T12" y="T13"/>
              </a:cxn>
              <a:cxn ang="T103">
                <a:pos x="T14" y="T15"/>
              </a:cxn>
              <a:cxn ang="T104">
                <a:pos x="T16" y="T17"/>
              </a:cxn>
              <a:cxn ang="T105">
                <a:pos x="T18" y="T19"/>
              </a:cxn>
              <a:cxn ang="T106">
                <a:pos x="T20" y="T21"/>
              </a:cxn>
              <a:cxn ang="T107">
                <a:pos x="T22" y="T23"/>
              </a:cxn>
              <a:cxn ang="T108">
                <a:pos x="T24" y="T25"/>
              </a:cxn>
              <a:cxn ang="T109">
                <a:pos x="T26" y="T27"/>
              </a:cxn>
              <a:cxn ang="T110">
                <a:pos x="T28" y="T29"/>
              </a:cxn>
              <a:cxn ang="T111">
                <a:pos x="T30" y="T31"/>
              </a:cxn>
              <a:cxn ang="T112">
                <a:pos x="T32" y="T33"/>
              </a:cxn>
              <a:cxn ang="T113">
                <a:pos x="T34" y="T35"/>
              </a:cxn>
              <a:cxn ang="T114">
                <a:pos x="T36" y="T37"/>
              </a:cxn>
              <a:cxn ang="T115">
                <a:pos x="T38" y="T39"/>
              </a:cxn>
              <a:cxn ang="T116">
                <a:pos x="T40" y="T41"/>
              </a:cxn>
              <a:cxn ang="T117">
                <a:pos x="T42" y="T43"/>
              </a:cxn>
              <a:cxn ang="T118">
                <a:pos x="T44" y="T45"/>
              </a:cxn>
              <a:cxn ang="T119">
                <a:pos x="T46" y="T47"/>
              </a:cxn>
              <a:cxn ang="T120">
                <a:pos x="T48" y="T49"/>
              </a:cxn>
              <a:cxn ang="T121">
                <a:pos x="T50" y="T51"/>
              </a:cxn>
              <a:cxn ang="T122">
                <a:pos x="T52" y="T53"/>
              </a:cxn>
              <a:cxn ang="T123">
                <a:pos x="T54" y="T55"/>
              </a:cxn>
              <a:cxn ang="T124">
                <a:pos x="T56" y="T57"/>
              </a:cxn>
              <a:cxn ang="T125">
                <a:pos x="T58" y="T59"/>
              </a:cxn>
              <a:cxn ang="T126">
                <a:pos x="T60" y="T61"/>
              </a:cxn>
              <a:cxn ang="T127">
                <a:pos x="T62" y="T63"/>
              </a:cxn>
              <a:cxn ang="T128">
                <a:pos x="T64" y="T65"/>
              </a:cxn>
              <a:cxn ang="T129">
                <a:pos x="T66" y="T67"/>
              </a:cxn>
              <a:cxn ang="T130">
                <a:pos x="T68" y="T69"/>
              </a:cxn>
              <a:cxn ang="T131">
                <a:pos x="T70" y="T71"/>
              </a:cxn>
              <a:cxn ang="T132">
                <a:pos x="T72" y="T73"/>
              </a:cxn>
              <a:cxn ang="T133">
                <a:pos x="T74" y="T75"/>
              </a:cxn>
              <a:cxn ang="T134">
                <a:pos x="T76" y="T77"/>
              </a:cxn>
              <a:cxn ang="T135">
                <a:pos x="T78" y="T79"/>
              </a:cxn>
              <a:cxn ang="T136">
                <a:pos x="T80" y="T81"/>
              </a:cxn>
              <a:cxn ang="T137">
                <a:pos x="T82" y="T83"/>
              </a:cxn>
              <a:cxn ang="T138">
                <a:pos x="T84" y="T85"/>
              </a:cxn>
              <a:cxn ang="T139">
                <a:pos x="T86" y="T87"/>
              </a:cxn>
              <a:cxn ang="T140">
                <a:pos x="T88" y="T89"/>
              </a:cxn>
              <a:cxn ang="T141">
                <a:pos x="T90" y="T91"/>
              </a:cxn>
              <a:cxn ang="T142">
                <a:pos x="T92" y="T93"/>
              </a:cxn>
              <a:cxn ang="T143">
                <a:pos x="T94" y="T95"/>
              </a:cxn>
            </a:cxnLst>
            <a:rect l="0" t="0" r="r" b="b"/>
            <a:pathLst>
              <a:path w="20000" h="20000">
                <a:moveTo>
                  <a:pt x="15506" y="0"/>
                </a:moveTo>
                <a:lnTo>
                  <a:pt x="15090" y="523"/>
                </a:lnTo>
                <a:lnTo>
                  <a:pt x="14646" y="523"/>
                </a:lnTo>
                <a:lnTo>
                  <a:pt x="13953" y="1373"/>
                </a:lnTo>
                <a:lnTo>
                  <a:pt x="13675" y="1373"/>
                </a:lnTo>
                <a:lnTo>
                  <a:pt x="13509" y="1699"/>
                </a:lnTo>
                <a:lnTo>
                  <a:pt x="13232" y="1863"/>
                </a:lnTo>
                <a:lnTo>
                  <a:pt x="12788" y="2549"/>
                </a:lnTo>
                <a:lnTo>
                  <a:pt x="12788" y="3235"/>
                </a:lnTo>
                <a:lnTo>
                  <a:pt x="12372" y="3562"/>
                </a:lnTo>
                <a:lnTo>
                  <a:pt x="11650" y="3889"/>
                </a:lnTo>
                <a:lnTo>
                  <a:pt x="11068" y="5261"/>
                </a:lnTo>
                <a:lnTo>
                  <a:pt x="10485" y="5261"/>
                </a:lnTo>
                <a:lnTo>
                  <a:pt x="9764" y="5261"/>
                </a:lnTo>
                <a:lnTo>
                  <a:pt x="9071" y="5261"/>
                </a:lnTo>
                <a:lnTo>
                  <a:pt x="8350" y="4739"/>
                </a:lnTo>
                <a:lnTo>
                  <a:pt x="7628" y="4739"/>
                </a:lnTo>
                <a:lnTo>
                  <a:pt x="7628" y="5752"/>
                </a:lnTo>
                <a:lnTo>
                  <a:pt x="6907" y="6601"/>
                </a:lnTo>
                <a:lnTo>
                  <a:pt x="6463" y="6601"/>
                </a:lnTo>
                <a:lnTo>
                  <a:pt x="6463" y="6765"/>
                </a:lnTo>
                <a:lnTo>
                  <a:pt x="5742" y="6765"/>
                </a:lnTo>
                <a:lnTo>
                  <a:pt x="5049" y="7092"/>
                </a:lnTo>
                <a:lnTo>
                  <a:pt x="5049" y="6275"/>
                </a:lnTo>
                <a:lnTo>
                  <a:pt x="5326" y="5752"/>
                </a:lnTo>
                <a:lnTo>
                  <a:pt x="5049" y="5261"/>
                </a:lnTo>
                <a:lnTo>
                  <a:pt x="4882" y="4412"/>
                </a:lnTo>
                <a:lnTo>
                  <a:pt x="4438" y="3889"/>
                </a:lnTo>
                <a:lnTo>
                  <a:pt x="4161" y="9641"/>
                </a:lnTo>
                <a:lnTo>
                  <a:pt x="3745" y="9641"/>
                </a:lnTo>
                <a:lnTo>
                  <a:pt x="3162" y="10163"/>
                </a:lnTo>
                <a:lnTo>
                  <a:pt x="3024" y="10359"/>
                </a:lnTo>
                <a:lnTo>
                  <a:pt x="2607" y="10163"/>
                </a:lnTo>
                <a:lnTo>
                  <a:pt x="1997" y="10163"/>
                </a:lnTo>
                <a:lnTo>
                  <a:pt x="1581" y="10163"/>
                </a:lnTo>
                <a:lnTo>
                  <a:pt x="860" y="9837"/>
                </a:lnTo>
                <a:lnTo>
                  <a:pt x="860" y="8954"/>
                </a:lnTo>
                <a:lnTo>
                  <a:pt x="749" y="8954"/>
                </a:lnTo>
                <a:lnTo>
                  <a:pt x="444" y="8954"/>
                </a:lnTo>
                <a:lnTo>
                  <a:pt x="166" y="9641"/>
                </a:lnTo>
                <a:lnTo>
                  <a:pt x="0" y="9837"/>
                </a:lnTo>
                <a:lnTo>
                  <a:pt x="166" y="10686"/>
                </a:lnTo>
                <a:lnTo>
                  <a:pt x="860" y="12516"/>
                </a:lnTo>
                <a:lnTo>
                  <a:pt x="1886" y="14706"/>
                </a:lnTo>
                <a:lnTo>
                  <a:pt x="1997" y="15556"/>
                </a:lnTo>
                <a:lnTo>
                  <a:pt x="1886" y="16438"/>
                </a:lnTo>
                <a:lnTo>
                  <a:pt x="1442" y="16438"/>
                </a:lnTo>
                <a:lnTo>
                  <a:pt x="1442" y="16765"/>
                </a:lnTo>
                <a:lnTo>
                  <a:pt x="1997" y="18105"/>
                </a:lnTo>
                <a:lnTo>
                  <a:pt x="1886" y="18954"/>
                </a:lnTo>
                <a:lnTo>
                  <a:pt x="1997" y="18954"/>
                </a:lnTo>
                <a:lnTo>
                  <a:pt x="1997" y="18627"/>
                </a:lnTo>
                <a:lnTo>
                  <a:pt x="2607" y="18627"/>
                </a:lnTo>
                <a:lnTo>
                  <a:pt x="2607" y="19118"/>
                </a:lnTo>
                <a:lnTo>
                  <a:pt x="2746" y="19118"/>
                </a:lnTo>
                <a:lnTo>
                  <a:pt x="3162" y="19641"/>
                </a:lnTo>
                <a:lnTo>
                  <a:pt x="3883" y="19967"/>
                </a:lnTo>
                <a:lnTo>
                  <a:pt x="4161" y="19444"/>
                </a:lnTo>
                <a:lnTo>
                  <a:pt x="4438" y="19118"/>
                </a:lnTo>
                <a:lnTo>
                  <a:pt x="5603" y="19118"/>
                </a:lnTo>
                <a:lnTo>
                  <a:pt x="6463" y="18954"/>
                </a:lnTo>
                <a:lnTo>
                  <a:pt x="6463" y="18627"/>
                </a:lnTo>
                <a:lnTo>
                  <a:pt x="7628" y="18627"/>
                </a:lnTo>
                <a:lnTo>
                  <a:pt x="8350" y="18627"/>
                </a:lnTo>
                <a:lnTo>
                  <a:pt x="9764" y="18954"/>
                </a:lnTo>
                <a:lnTo>
                  <a:pt x="9931" y="18627"/>
                </a:lnTo>
                <a:lnTo>
                  <a:pt x="10624" y="18627"/>
                </a:lnTo>
                <a:lnTo>
                  <a:pt x="10902" y="18301"/>
                </a:lnTo>
                <a:lnTo>
                  <a:pt x="11789" y="18301"/>
                </a:lnTo>
                <a:lnTo>
                  <a:pt x="14092" y="16438"/>
                </a:lnTo>
                <a:lnTo>
                  <a:pt x="15368" y="15098"/>
                </a:lnTo>
                <a:lnTo>
                  <a:pt x="16533" y="13889"/>
                </a:lnTo>
                <a:lnTo>
                  <a:pt x="16533" y="13366"/>
                </a:lnTo>
                <a:lnTo>
                  <a:pt x="17365" y="12353"/>
                </a:lnTo>
                <a:lnTo>
                  <a:pt x="17365" y="11830"/>
                </a:lnTo>
                <a:lnTo>
                  <a:pt x="18974" y="10163"/>
                </a:lnTo>
                <a:lnTo>
                  <a:pt x="19528" y="8824"/>
                </a:lnTo>
                <a:lnTo>
                  <a:pt x="19972" y="7484"/>
                </a:lnTo>
                <a:lnTo>
                  <a:pt x="19528" y="7484"/>
                </a:lnTo>
                <a:lnTo>
                  <a:pt x="18974" y="7092"/>
                </a:lnTo>
                <a:lnTo>
                  <a:pt x="18974" y="7614"/>
                </a:lnTo>
                <a:lnTo>
                  <a:pt x="18114" y="7614"/>
                </a:lnTo>
                <a:lnTo>
                  <a:pt x="17365" y="6601"/>
                </a:lnTo>
                <a:lnTo>
                  <a:pt x="18114" y="5752"/>
                </a:lnTo>
                <a:lnTo>
                  <a:pt x="18974" y="5752"/>
                </a:lnTo>
                <a:lnTo>
                  <a:pt x="18974" y="5425"/>
                </a:lnTo>
                <a:lnTo>
                  <a:pt x="18974" y="4412"/>
                </a:lnTo>
                <a:lnTo>
                  <a:pt x="18974" y="3235"/>
                </a:lnTo>
                <a:lnTo>
                  <a:pt x="18558" y="1863"/>
                </a:lnTo>
                <a:lnTo>
                  <a:pt x="18835" y="1373"/>
                </a:lnTo>
                <a:lnTo>
                  <a:pt x="18558" y="1209"/>
                </a:lnTo>
                <a:lnTo>
                  <a:pt x="18391" y="359"/>
                </a:lnTo>
                <a:lnTo>
                  <a:pt x="18114" y="0"/>
                </a:lnTo>
                <a:lnTo>
                  <a:pt x="17365" y="359"/>
                </a:lnTo>
                <a:lnTo>
                  <a:pt x="16671" y="0"/>
                </a:lnTo>
                <a:lnTo>
                  <a:pt x="15950" y="0"/>
                </a:lnTo>
                <a:lnTo>
                  <a:pt x="15506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5" name="Lesotho">
            <a:extLst>
              <a:ext uri="{FF2B5EF4-FFF2-40B4-BE49-F238E27FC236}">
                <a16:creationId xmlns:a16="http://schemas.microsoft.com/office/drawing/2014/main" id="{00000000-0008-0000-0300-000069000000}"/>
              </a:ext>
            </a:extLst>
          </xdr:cNvPr>
          <xdr:cNvSpPr>
            <a:spLocks noChangeAspect="1"/>
          </xdr:cNvSpPr>
        </xdr:nvSpPr>
        <xdr:spPr bwMode="auto">
          <a:xfrm>
            <a:off x="4534034" y="6204635"/>
            <a:ext cx="165680" cy="189928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0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0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</a:gdLst>
            <a:ahLst/>
            <a:cxnLst>
              <a:cxn ang="T26">
                <a:pos x="T0" y="T1"/>
              </a:cxn>
              <a:cxn ang="T27">
                <a:pos x="T2" y="T3"/>
              </a:cxn>
              <a:cxn ang="T28">
                <a:pos x="T4" y="T5"/>
              </a:cxn>
              <a:cxn ang="T29">
                <a:pos x="T6" y="T7"/>
              </a:cxn>
              <a:cxn ang="T30">
                <a:pos x="T8" y="T9"/>
              </a:cxn>
              <a:cxn ang="T31">
                <a:pos x="T10" y="T11"/>
              </a:cxn>
              <a:cxn ang="T32">
                <a:pos x="T12" y="T13"/>
              </a:cxn>
              <a:cxn ang="T33">
                <a:pos x="T14" y="T15"/>
              </a:cxn>
              <a:cxn ang="T34">
                <a:pos x="T16" y="T17"/>
              </a:cxn>
              <a:cxn ang="T35">
                <a:pos x="T18" y="T19"/>
              </a:cxn>
              <a:cxn ang="T36">
                <a:pos x="T20" y="T21"/>
              </a:cxn>
              <a:cxn ang="T37">
                <a:pos x="T22" y="T23"/>
              </a:cxn>
              <a:cxn ang="T38">
                <a:pos x="T24" y="T25"/>
              </a:cxn>
            </a:cxnLst>
            <a:rect l="0" t="0" r="r" b="b"/>
            <a:pathLst>
              <a:path w="20000" h="20000">
                <a:moveTo>
                  <a:pt x="18586" y="12885"/>
                </a:moveTo>
                <a:lnTo>
                  <a:pt x="9495" y="14808"/>
                </a:lnTo>
                <a:lnTo>
                  <a:pt x="8283" y="19808"/>
                </a:lnTo>
                <a:lnTo>
                  <a:pt x="3232" y="17885"/>
                </a:lnTo>
                <a:lnTo>
                  <a:pt x="808" y="11923"/>
                </a:lnTo>
                <a:lnTo>
                  <a:pt x="0" y="9808"/>
                </a:lnTo>
                <a:lnTo>
                  <a:pt x="808" y="7885"/>
                </a:lnTo>
                <a:lnTo>
                  <a:pt x="5253" y="3077"/>
                </a:lnTo>
                <a:lnTo>
                  <a:pt x="13535" y="0"/>
                </a:lnTo>
                <a:lnTo>
                  <a:pt x="16566" y="1923"/>
                </a:lnTo>
                <a:lnTo>
                  <a:pt x="19798" y="6923"/>
                </a:lnTo>
                <a:lnTo>
                  <a:pt x="18586" y="9808"/>
                </a:lnTo>
                <a:lnTo>
                  <a:pt x="18586" y="12885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6" name="Swaziland">
            <a:extLst>
              <a:ext uri="{FF2B5EF4-FFF2-40B4-BE49-F238E27FC236}">
                <a16:creationId xmlns:a16="http://schemas.microsoft.com/office/drawing/2014/main" id="{00000000-0008-0000-0300-00006A000000}"/>
              </a:ext>
            </a:extLst>
          </xdr:cNvPr>
          <xdr:cNvSpPr>
            <a:spLocks noChangeAspect="1"/>
          </xdr:cNvSpPr>
        </xdr:nvSpPr>
        <xdr:spPr bwMode="auto">
          <a:xfrm>
            <a:off x="4804780" y="5982381"/>
            <a:ext cx="117190" cy="105066"/>
          </a:xfrm>
          <a:custGeom>
            <a:avLst/>
            <a:gdLst>
              <a:gd name="T0" fmla="*/ 2147483647 w 20000"/>
              <a:gd name="T1" fmla="*/ 0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0 w 20000"/>
              <a:gd name="T11" fmla="*/ 2147483647 h 20000"/>
              <a:gd name="T12" fmla="*/ 2147483647 w 20000"/>
              <a:gd name="T13" fmla="*/ 0 h 20000"/>
              <a:gd name="T14" fmla="*/ 2147483647 w 20000"/>
              <a:gd name="T15" fmla="*/ 0 h 20000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</a:gdLst>
            <a:ahLst/>
            <a:cxnLst>
              <a:cxn ang="T16">
                <a:pos x="T0" y="T1"/>
              </a:cxn>
              <a:cxn ang="T17">
                <a:pos x="T2" y="T3"/>
              </a:cxn>
              <a:cxn ang="T18">
                <a:pos x="T4" y="T5"/>
              </a:cxn>
              <a:cxn ang="T19">
                <a:pos x="T6" y="T7"/>
              </a:cxn>
              <a:cxn ang="T20">
                <a:pos x="T8" y="T9"/>
              </a:cxn>
              <a:cxn ang="T21">
                <a:pos x="T10" y="T11"/>
              </a:cxn>
              <a:cxn ang="T22">
                <a:pos x="T12" y="T13"/>
              </a:cxn>
              <a:cxn ang="T23">
                <a:pos x="T14" y="T15"/>
              </a:cxn>
            </a:cxnLst>
            <a:rect l="0" t="0" r="r" b="b"/>
            <a:pathLst>
              <a:path w="20000" h="20000">
                <a:moveTo>
                  <a:pt x="16812" y="0"/>
                </a:moveTo>
                <a:lnTo>
                  <a:pt x="19710" y="5517"/>
                </a:lnTo>
                <a:lnTo>
                  <a:pt x="16812" y="14138"/>
                </a:lnTo>
                <a:lnTo>
                  <a:pt x="16812" y="19655"/>
                </a:lnTo>
                <a:lnTo>
                  <a:pt x="7826" y="19655"/>
                </a:lnTo>
                <a:lnTo>
                  <a:pt x="0" y="8966"/>
                </a:lnTo>
                <a:lnTo>
                  <a:pt x="7826" y="0"/>
                </a:lnTo>
                <a:lnTo>
                  <a:pt x="16812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7" name="Tanzanie">
            <a:extLst>
              <a:ext uri="{FF2B5EF4-FFF2-40B4-BE49-F238E27FC236}">
                <a16:creationId xmlns:a16="http://schemas.microsoft.com/office/drawing/2014/main" id="{00000000-0008-0000-0300-00006B000000}"/>
              </a:ext>
            </a:extLst>
          </xdr:cNvPr>
          <xdr:cNvSpPr>
            <a:spLocks noChangeAspect="1"/>
          </xdr:cNvSpPr>
        </xdr:nvSpPr>
        <xdr:spPr bwMode="auto">
          <a:xfrm>
            <a:off x="4764370" y="3933599"/>
            <a:ext cx="787996" cy="864772"/>
          </a:xfrm>
          <a:custGeom>
            <a:avLst/>
            <a:gdLst>
              <a:gd name="T0" fmla="*/ 2147483647 w 20000"/>
              <a:gd name="T1" fmla="*/ 0 h 20000"/>
              <a:gd name="T2" fmla="*/ 2147483647 w 20000"/>
              <a:gd name="T3" fmla="*/ 0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0 w 20000"/>
              <a:gd name="T51" fmla="*/ 2147483647 h 20000"/>
              <a:gd name="T52" fmla="*/ 0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0" t="0" r="r" b="b"/>
            <a:pathLst>
              <a:path w="20000" h="20000">
                <a:moveTo>
                  <a:pt x="2176" y="248"/>
                </a:moveTo>
                <a:lnTo>
                  <a:pt x="2845" y="0"/>
                </a:lnTo>
                <a:lnTo>
                  <a:pt x="5649" y="0"/>
                </a:lnTo>
                <a:lnTo>
                  <a:pt x="8452" y="0"/>
                </a:lnTo>
                <a:lnTo>
                  <a:pt x="9079" y="0"/>
                </a:lnTo>
                <a:lnTo>
                  <a:pt x="15816" y="4058"/>
                </a:lnTo>
                <a:lnTo>
                  <a:pt x="15816" y="5176"/>
                </a:lnTo>
                <a:lnTo>
                  <a:pt x="18201" y="7288"/>
                </a:lnTo>
                <a:lnTo>
                  <a:pt x="17573" y="8571"/>
                </a:lnTo>
                <a:lnTo>
                  <a:pt x="17573" y="9896"/>
                </a:lnTo>
                <a:lnTo>
                  <a:pt x="17992" y="10725"/>
                </a:lnTo>
                <a:lnTo>
                  <a:pt x="18201" y="10932"/>
                </a:lnTo>
                <a:lnTo>
                  <a:pt x="18661" y="11346"/>
                </a:lnTo>
                <a:lnTo>
                  <a:pt x="18661" y="11843"/>
                </a:lnTo>
                <a:lnTo>
                  <a:pt x="18201" y="12008"/>
                </a:lnTo>
                <a:lnTo>
                  <a:pt x="18661" y="13085"/>
                </a:lnTo>
                <a:lnTo>
                  <a:pt x="18201" y="14161"/>
                </a:lnTo>
                <a:lnTo>
                  <a:pt x="18661" y="15487"/>
                </a:lnTo>
                <a:lnTo>
                  <a:pt x="18828" y="16936"/>
                </a:lnTo>
                <a:lnTo>
                  <a:pt x="19707" y="17184"/>
                </a:lnTo>
                <a:lnTo>
                  <a:pt x="19958" y="17598"/>
                </a:lnTo>
                <a:lnTo>
                  <a:pt x="19958" y="18012"/>
                </a:lnTo>
                <a:lnTo>
                  <a:pt x="19289" y="18675"/>
                </a:lnTo>
                <a:lnTo>
                  <a:pt x="17992" y="19089"/>
                </a:lnTo>
                <a:lnTo>
                  <a:pt x="17113" y="19296"/>
                </a:lnTo>
                <a:lnTo>
                  <a:pt x="16444" y="19710"/>
                </a:lnTo>
                <a:lnTo>
                  <a:pt x="16444" y="19296"/>
                </a:lnTo>
                <a:lnTo>
                  <a:pt x="15816" y="19296"/>
                </a:lnTo>
                <a:lnTo>
                  <a:pt x="15397" y="19710"/>
                </a:lnTo>
                <a:lnTo>
                  <a:pt x="14728" y="19959"/>
                </a:lnTo>
                <a:lnTo>
                  <a:pt x="13640" y="19959"/>
                </a:lnTo>
                <a:lnTo>
                  <a:pt x="13431" y="19959"/>
                </a:lnTo>
                <a:lnTo>
                  <a:pt x="12594" y="19959"/>
                </a:lnTo>
                <a:lnTo>
                  <a:pt x="11925" y="19710"/>
                </a:lnTo>
                <a:lnTo>
                  <a:pt x="11297" y="19959"/>
                </a:lnTo>
                <a:lnTo>
                  <a:pt x="10795" y="19710"/>
                </a:lnTo>
                <a:lnTo>
                  <a:pt x="9540" y="19959"/>
                </a:lnTo>
                <a:lnTo>
                  <a:pt x="9079" y="19710"/>
                </a:lnTo>
                <a:lnTo>
                  <a:pt x="9079" y="18675"/>
                </a:lnTo>
                <a:lnTo>
                  <a:pt x="8033" y="16315"/>
                </a:lnTo>
                <a:lnTo>
                  <a:pt x="7364" y="15901"/>
                </a:lnTo>
                <a:lnTo>
                  <a:pt x="6276" y="15487"/>
                </a:lnTo>
                <a:lnTo>
                  <a:pt x="6067" y="15487"/>
                </a:lnTo>
                <a:lnTo>
                  <a:pt x="5649" y="15238"/>
                </a:lnTo>
                <a:lnTo>
                  <a:pt x="4979" y="15238"/>
                </a:lnTo>
                <a:lnTo>
                  <a:pt x="4351" y="14824"/>
                </a:lnTo>
                <a:lnTo>
                  <a:pt x="3933" y="14576"/>
                </a:lnTo>
                <a:lnTo>
                  <a:pt x="3264" y="14576"/>
                </a:lnTo>
                <a:lnTo>
                  <a:pt x="2594" y="13540"/>
                </a:lnTo>
                <a:lnTo>
                  <a:pt x="1715" y="11843"/>
                </a:lnTo>
                <a:lnTo>
                  <a:pt x="669" y="10725"/>
                </a:lnTo>
                <a:lnTo>
                  <a:pt x="0" y="9648"/>
                </a:lnTo>
                <a:lnTo>
                  <a:pt x="0" y="8157"/>
                </a:lnTo>
                <a:lnTo>
                  <a:pt x="0" y="7288"/>
                </a:lnTo>
                <a:lnTo>
                  <a:pt x="0" y="6460"/>
                </a:lnTo>
                <a:lnTo>
                  <a:pt x="1088" y="6253"/>
                </a:lnTo>
                <a:lnTo>
                  <a:pt x="2176" y="5176"/>
                </a:lnTo>
                <a:lnTo>
                  <a:pt x="2845" y="4513"/>
                </a:lnTo>
                <a:lnTo>
                  <a:pt x="2845" y="3644"/>
                </a:lnTo>
                <a:lnTo>
                  <a:pt x="2176" y="3478"/>
                </a:lnTo>
                <a:lnTo>
                  <a:pt x="2176" y="3023"/>
                </a:lnTo>
                <a:lnTo>
                  <a:pt x="2594" y="2816"/>
                </a:lnTo>
                <a:lnTo>
                  <a:pt x="2594" y="2360"/>
                </a:lnTo>
                <a:lnTo>
                  <a:pt x="2594" y="1284"/>
                </a:lnTo>
                <a:lnTo>
                  <a:pt x="2176" y="248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8" name="Togo">
            <a:extLst>
              <a:ext uri="{FF2B5EF4-FFF2-40B4-BE49-F238E27FC236}">
                <a16:creationId xmlns:a16="http://schemas.microsoft.com/office/drawing/2014/main" id="{00000000-0008-0000-0300-00006C000000}"/>
              </a:ext>
            </a:extLst>
          </xdr:cNvPr>
          <xdr:cNvSpPr>
            <a:spLocks noChangeAspect="1"/>
          </xdr:cNvSpPr>
        </xdr:nvSpPr>
        <xdr:spPr bwMode="auto">
          <a:xfrm>
            <a:off x="2594354" y="2971843"/>
            <a:ext cx="133352" cy="391977"/>
          </a:xfrm>
          <a:custGeom>
            <a:avLst/>
            <a:gdLst>
              <a:gd name="T0" fmla="*/ 2147483647 w 20000"/>
              <a:gd name="T1" fmla="*/ 0 h 20000"/>
              <a:gd name="T2" fmla="*/ 2147483647 w 20000"/>
              <a:gd name="T3" fmla="*/ 0 h 20000"/>
              <a:gd name="T4" fmla="*/ 2147483647 w 20000"/>
              <a:gd name="T5" fmla="*/ 0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0 w 20000"/>
              <a:gd name="T47" fmla="*/ 2147483647 h 20000"/>
              <a:gd name="T48" fmla="*/ 2147483647 w 20000"/>
              <a:gd name="T49" fmla="*/ 0 h 20000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0" t="0" r="r" b="b"/>
            <a:pathLst>
              <a:path w="20000" h="20000">
                <a:moveTo>
                  <a:pt x="2532" y="0"/>
                </a:moveTo>
                <a:lnTo>
                  <a:pt x="5316" y="0"/>
                </a:lnTo>
                <a:lnTo>
                  <a:pt x="9367" y="0"/>
                </a:lnTo>
                <a:lnTo>
                  <a:pt x="11899" y="2396"/>
                </a:lnTo>
                <a:lnTo>
                  <a:pt x="15696" y="3779"/>
                </a:lnTo>
                <a:lnTo>
                  <a:pt x="17215" y="5622"/>
                </a:lnTo>
                <a:lnTo>
                  <a:pt x="19747" y="7097"/>
                </a:lnTo>
                <a:lnTo>
                  <a:pt x="19747" y="17143"/>
                </a:lnTo>
                <a:lnTo>
                  <a:pt x="19747" y="17512"/>
                </a:lnTo>
                <a:lnTo>
                  <a:pt x="19747" y="19447"/>
                </a:lnTo>
                <a:lnTo>
                  <a:pt x="17215" y="19447"/>
                </a:lnTo>
                <a:lnTo>
                  <a:pt x="13165" y="19908"/>
                </a:lnTo>
                <a:lnTo>
                  <a:pt x="9367" y="18525"/>
                </a:lnTo>
                <a:lnTo>
                  <a:pt x="6582" y="15668"/>
                </a:lnTo>
                <a:lnTo>
                  <a:pt x="6582" y="13272"/>
                </a:lnTo>
                <a:lnTo>
                  <a:pt x="6582" y="11429"/>
                </a:lnTo>
                <a:lnTo>
                  <a:pt x="9367" y="9954"/>
                </a:lnTo>
                <a:lnTo>
                  <a:pt x="6582" y="8479"/>
                </a:lnTo>
                <a:lnTo>
                  <a:pt x="6582" y="7558"/>
                </a:lnTo>
                <a:lnTo>
                  <a:pt x="6582" y="6175"/>
                </a:lnTo>
                <a:lnTo>
                  <a:pt x="2532" y="5622"/>
                </a:lnTo>
                <a:lnTo>
                  <a:pt x="5316" y="3779"/>
                </a:lnTo>
                <a:lnTo>
                  <a:pt x="5316" y="2396"/>
                </a:lnTo>
                <a:lnTo>
                  <a:pt x="0" y="922"/>
                </a:lnTo>
                <a:lnTo>
                  <a:pt x="2532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9" name="Tchad">
            <a:extLst>
              <a:ext uri="{FF2B5EF4-FFF2-40B4-BE49-F238E27FC236}">
                <a16:creationId xmlns:a16="http://schemas.microsoft.com/office/drawing/2014/main" id="{00000000-0008-0000-0300-00006D000000}"/>
              </a:ext>
            </a:extLst>
          </xdr:cNvPr>
          <xdr:cNvSpPr>
            <a:spLocks noChangeAspect="1"/>
          </xdr:cNvSpPr>
        </xdr:nvSpPr>
        <xdr:spPr bwMode="auto">
          <a:xfrm>
            <a:off x="3592480" y="1957557"/>
            <a:ext cx="763750" cy="1305238"/>
          </a:xfrm>
          <a:custGeom>
            <a:avLst/>
            <a:gdLst>
              <a:gd name="T0" fmla="*/ 2147483647 w 20000"/>
              <a:gd name="T1" fmla="*/ 0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0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0" t="0" r="r" b="b"/>
            <a:pathLst>
              <a:path w="20000" h="20000">
                <a:moveTo>
                  <a:pt x="2473" y="548"/>
                </a:moveTo>
                <a:lnTo>
                  <a:pt x="4685" y="0"/>
                </a:lnTo>
                <a:lnTo>
                  <a:pt x="19957" y="4822"/>
                </a:lnTo>
                <a:lnTo>
                  <a:pt x="19957" y="9507"/>
                </a:lnTo>
                <a:lnTo>
                  <a:pt x="18395" y="9644"/>
                </a:lnTo>
                <a:lnTo>
                  <a:pt x="17744" y="9918"/>
                </a:lnTo>
                <a:lnTo>
                  <a:pt x="18178" y="10055"/>
                </a:lnTo>
                <a:lnTo>
                  <a:pt x="17267" y="10767"/>
                </a:lnTo>
                <a:lnTo>
                  <a:pt x="17050" y="11041"/>
                </a:lnTo>
                <a:lnTo>
                  <a:pt x="17267" y="11479"/>
                </a:lnTo>
                <a:lnTo>
                  <a:pt x="16616" y="11918"/>
                </a:lnTo>
                <a:lnTo>
                  <a:pt x="17050" y="12603"/>
                </a:lnTo>
                <a:lnTo>
                  <a:pt x="16356" y="13041"/>
                </a:lnTo>
                <a:lnTo>
                  <a:pt x="16356" y="13616"/>
                </a:lnTo>
                <a:lnTo>
                  <a:pt x="16616" y="13315"/>
                </a:lnTo>
                <a:lnTo>
                  <a:pt x="17050" y="13616"/>
                </a:lnTo>
                <a:lnTo>
                  <a:pt x="17050" y="13753"/>
                </a:lnTo>
                <a:lnTo>
                  <a:pt x="17267" y="14329"/>
                </a:lnTo>
                <a:lnTo>
                  <a:pt x="17267" y="14877"/>
                </a:lnTo>
                <a:lnTo>
                  <a:pt x="18178" y="15178"/>
                </a:lnTo>
                <a:lnTo>
                  <a:pt x="17744" y="15616"/>
                </a:lnTo>
                <a:lnTo>
                  <a:pt x="17050" y="15616"/>
                </a:lnTo>
                <a:lnTo>
                  <a:pt x="15922" y="15890"/>
                </a:lnTo>
                <a:lnTo>
                  <a:pt x="15445" y="16575"/>
                </a:lnTo>
                <a:lnTo>
                  <a:pt x="14794" y="16740"/>
                </a:lnTo>
                <a:lnTo>
                  <a:pt x="14100" y="17288"/>
                </a:lnTo>
                <a:lnTo>
                  <a:pt x="13666" y="17425"/>
                </a:lnTo>
                <a:lnTo>
                  <a:pt x="13015" y="17699"/>
                </a:lnTo>
                <a:lnTo>
                  <a:pt x="11193" y="17863"/>
                </a:lnTo>
                <a:lnTo>
                  <a:pt x="10542" y="18137"/>
                </a:lnTo>
                <a:lnTo>
                  <a:pt x="10759" y="18411"/>
                </a:lnTo>
                <a:lnTo>
                  <a:pt x="10542" y="18849"/>
                </a:lnTo>
                <a:lnTo>
                  <a:pt x="9414" y="18986"/>
                </a:lnTo>
                <a:lnTo>
                  <a:pt x="8980" y="18986"/>
                </a:lnTo>
                <a:lnTo>
                  <a:pt x="8330" y="19260"/>
                </a:lnTo>
                <a:lnTo>
                  <a:pt x="7809" y="18986"/>
                </a:lnTo>
                <a:lnTo>
                  <a:pt x="6941" y="19260"/>
                </a:lnTo>
                <a:lnTo>
                  <a:pt x="6030" y="19534"/>
                </a:lnTo>
                <a:lnTo>
                  <a:pt x="5857" y="19260"/>
                </a:lnTo>
                <a:lnTo>
                  <a:pt x="4685" y="19699"/>
                </a:lnTo>
                <a:lnTo>
                  <a:pt x="3991" y="19973"/>
                </a:lnTo>
                <a:lnTo>
                  <a:pt x="3991" y="19534"/>
                </a:lnTo>
                <a:lnTo>
                  <a:pt x="3557" y="19260"/>
                </a:lnTo>
                <a:lnTo>
                  <a:pt x="3124" y="18411"/>
                </a:lnTo>
                <a:lnTo>
                  <a:pt x="2473" y="18137"/>
                </a:lnTo>
                <a:lnTo>
                  <a:pt x="1128" y="17288"/>
                </a:lnTo>
                <a:lnTo>
                  <a:pt x="1345" y="16740"/>
                </a:lnTo>
                <a:lnTo>
                  <a:pt x="2213" y="16740"/>
                </a:lnTo>
                <a:lnTo>
                  <a:pt x="3991" y="16740"/>
                </a:lnTo>
                <a:lnTo>
                  <a:pt x="3124" y="16301"/>
                </a:lnTo>
                <a:lnTo>
                  <a:pt x="2907" y="15616"/>
                </a:lnTo>
                <a:lnTo>
                  <a:pt x="2907" y="14877"/>
                </a:lnTo>
                <a:lnTo>
                  <a:pt x="2907" y="14329"/>
                </a:lnTo>
                <a:lnTo>
                  <a:pt x="2473" y="13616"/>
                </a:lnTo>
                <a:lnTo>
                  <a:pt x="1779" y="13315"/>
                </a:lnTo>
                <a:lnTo>
                  <a:pt x="1779" y="12877"/>
                </a:lnTo>
                <a:lnTo>
                  <a:pt x="1128" y="12877"/>
                </a:lnTo>
                <a:lnTo>
                  <a:pt x="694" y="12603"/>
                </a:lnTo>
                <a:lnTo>
                  <a:pt x="0" y="11918"/>
                </a:lnTo>
                <a:lnTo>
                  <a:pt x="0" y="11315"/>
                </a:lnTo>
                <a:lnTo>
                  <a:pt x="174" y="10767"/>
                </a:lnTo>
                <a:lnTo>
                  <a:pt x="694" y="10356"/>
                </a:lnTo>
                <a:lnTo>
                  <a:pt x="3557" y="8055"/>
                </a:lnTo>
                <a:lnTo>
                  <a:pt x="3991" y="4082"/>
                </a:lnTo>
                <a:lnTo>
                  <a:pt x="4252" y="3973"/>
                </a:lnTo>
                <a:lnTo>
                  <a:pt x="3557" y="3260"/>
                </a:lnTo>
                <a:lnTo>
                  <a:pt x="3557" y="2849"/>
                </a:lnTo>
                <a:lnTo>
                  <a:pt x="2907" y="2411"/>
                </a:lnTo>
                <a:lnTo>
                  <a:pt x="2907" y="1397"/>
                </a:lnTo>
                <a:lnTo>
                  <a:pt x="2473" y="548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0" name="Egypte">
            <a:extLst>
              <a:ext uri="{FF2B5EF4-FFF2-40B4-BE49-F238E27FC236}">
                <a16:creationId xmlns:a16="http://schemas.microsoft.com/office/drawing/2014/main" id="{00000000-0008-0000-0300-00006E000000}"/>
              </a:ext>
            </a:extLst>
          </xdr:cNvPr>
          <xdr:cNvSpPr>
            <a:spLocks noChangeAspect="1"/>
          </xdr:cNvSpPr>
        </xdr:nvSpPr>
        <xdr:spPr bwMode="auto">
          <a:xfrm>
            <a:off x="4380476" y="1226146"/>
            <a:ext cx="880938" cy="852650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w 20000"/>
              <a:gd name="T27" fmla="*/ 0 h 20000"/>
              <a:gd name="T28" fmla="*/ 0 w 20000"/>
              <a:gd name="T29" fmla="*/ 0 h 20000"/>
              <a:gd name="T30" fmla="*/ 0 w 20000"/>
              <a:gd name="T31" fmla="*/ 0 h 20000"/>
              <a:gd name="T32" fmla="*/ 0 w 20000"/>
              <a:gd name="T33" fmla="*/ 0 h 20000"/>
              <a:gd name="T34" fmla="*/ 0 w 20000"/>
              <a:gd name="T35" fmla="*/ 0 h 20000"/>
              <a:gd name="T36" fmla="*/ 0 w 20000"/>
              <a:gd name="T37" fmla="*/ 0 h 20000"/>
              <a:gd name="T38" fmla="*/ 0 w 20000"/>
              <a:gd name="T39" fmla="*/ 0 h 20000"/>
              <a:gd name="T40" fmla="*/ 0 w 20000"/>
              <a:gd name="T41" fmla="*/ 0 h 20000"/>
              <a:gd name="T42" fmla="*/ 0 w 20000"/>
              <a:gd name="T43" fmla="*/ 0 h 20000"/>
              <a:gd name="T44" fmla="*/ 0 w 20000"/>
              <a:gd name="T45" fmla="*/ 0 h 20000"/>
              <a:gd name="T46" fmla="*/ 0 w 20000"/>
              <a:gd name="T47" fmla="*/ 0 h 20000"/>
              <a:gd name="T48" fmla="*/ 0 w 20000"/>
              <a:gd name="T49" fmla="*/ 0 h 20000"/>
              <a:gd name="T50" fmla="*/ 0 w 20000"/>
              <a:gd name="T51" fmla="*/ 0 h 20000"/>
              <a:gd name="T52" fmla="*/ 0 w 20000"/>
              <a:gd name="T53" fmla="*/ 0 h 20000"/>
              <a:gd name="T54" fmla="*/ 0 w 20000"/>
              <a:gd name="T55" fmla="*/ 0 h 20000"/>
              <a:gd name="T56" fmla="*/ 0 w 20000"/>
              <a:gd name="T57" fmla="*/ 0 h 20000"/>
              <a:gd name="T58" fmla="*/ 0 w 20000"/>
              <a:gd name="T59" fmla="*/ 0 h 20000"/>
              <a:gd name="T60" fmla="*/ 0 w 20000"/>
              <a:gd name="T61" fmla="*/ 0 h 20000"/>
              <a:gd name="T62" fmla="*/ 0 w 20000"/>
              <a:gd name="T63" fmla="*/ 0 h 20000"/>
              <a:gd name="T64" fmla="*/ 0 w 20000"/>
              <a:gd name="T65" fmla="*/ 0 h 20000"/>
              <a:gd name="T66" fmla="*/ 0 w 20000"/>
              <a:gd name="T67" fmla="*/ 0 h 20000"/>
              <a:gd name="T68" fmla="*/ 0 w 20000"/>
              <a:gd name="T69" fmla="*/ 0 h 20000"/>
              <a:gd name="T70" fmla="*/ 0 w 20000"/>
              <a:gd name="T71" fmla="*/ 0 h 20000"/>
              <a:gd name="T72" fmla="*/ 0 w 20000"/>
              <a:gd name="T73" fmla="*/ 0 h 20000"/>
              <a:gd name="T74" fmla="*/ 0 w 20000"/>
              <a:gd name="T75" fmla="*/ 0 h 20000"/>
              <a:gd name="T76" fmla="*/ 0 w 20000"/>
              <a:gd name="T77" fmla="*/ 0 h 20000"/>
              <a:gd name="T78" fmla="*/ 0 w 20000"/>
              <a:gd name="T79" fmla="*/ 0 h 20000"/>
              <a:gd name="T80" fmla="*/ 0 w 20000"/>
              <a:gd name="T81" fmla="*/ 0 h 20000"/>
              <a:gd name="T82" fmla="*/ 0 w 20000"/>
              <a:gd name="T83" fmla="*/ 0 h 20000"/>
              <a:gd name="T84" fmla="*/ 0 w 20000"/>
              <a:gd name="T85" fmla="*/ 0 h 20000"/>
              <a:gd name="T86" fmla="*/ 0 w 20000"/>
              <a:gd name="T87" fmla="*/ 0 h 20000"/>
              <a:gd name="T88" fmla="*/ 0 w 20000"/>
              <a:gd name="T89" fmla="*/ 0 h 20000"/>
              <a:gd name="T90" fmla="*/ 0 w 20000"/>
              <a:gd name="T91" fmla="*/ 0 h 20000"/>
              <a:gd name="T92" fmla="*/ 0 w 20000"/>
              <a:gd name="T93" fmla="*/ 0 h 20000"/>
              <a:gd name="T94" fmla="*/ 0 w 20000"/>
              <a:gd name="T95" fmla="*/ 0 h 20000"/>
              <a:gd name="T96" fmla="*/ 0 w 20000"/>
              <a:gd name="T97" fmla="*/ 0 h 20000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</a:gdLst>
            <a:ahLst/>
            <a:cxnLst>
              <a:cxn ang="T98">
                <a:pos x="T0" y="T1"/>
              </a:cxn>
              <a:cxn ang="T99">
                <a:pos x="T2" y="T3"/>
              </a:cxn>
              <a:cxn ang="T100">
                <a:pos x="T4" y="T5"/>
              </a:cxn>
              <a:cxn ang="T101">
                <a:pos x="T6" y="T7"/>
              </a:cxn>
              <a:cxn ang="T102">
                <a:pos x="T8" y="T9"/>
              </a:cxn>
              <a:cxn ang="T103">
                <a:pos x="T10" y="T11"/>
              </a:cxn>
              <a:cxn ang="T104">
                <a:pos x="T12" y="T13"/>
              </a:cxn>
              <a:cxn ang="T105">
                <a:pos x="T14" y="T15"/>
              </a:cxn>
              <a:cxn ang="T106">
                <a:pos x="T16" y="T17"/>
              </a:cxn>
              <a:cxn ang="T107">
                <a:pos x="T18" y="T19"/>
              </a:cxn>
              <a:cxn ang="T108">
                <a:pos x="T20" y="T21"/>
              </a:cxn>
              <a:cxn ang="T109">
                <a:pos x="T22" y="T23"/>
              </a:cxn>
              <a:cxn ang="T110">
                <a:pos x="T24" y="T25"/>
              </a:cxn>
              <a:cxn ang="T111">
                <a:pos x="T26" y="T27"/>
              </a:cxn>
              <a:cxn ang="T112">
                <a:pos x="T28" y="T29"/>
              </a:cxn>
              <a:cxn ang="T113">
                <a:pos x="T30" y="T31"/>
              </a:cxn>
              <a:cxn ang="T114">
                <a:pos x="T32" y="T33"/>
              </a:cxn>
              <a:cxn ang="T115">
                <a:pos x="T34" y="T35"/>
              </a:cxn>
              <a:cxn ang="T116">
                <a:pos x="T36" y="T37"/>
              </a:cxn>
              <a:cxn ang="T117">
                <a:pos x="T38" y="T39"/>
              </a:cxn>
              <a:cxn ang="T118">
                <a:pos x="T40" y="T41"/>
              </a:cxn>
              <a:cxn ang="T119">
                <a:pos x="T42" y="T43"/>
              </a:cxn>
              <a:cxn ang="T120">
                <a:pos x="T44" y="T45"/>
              </a:cxn>
              <a:cxn ang="T121">
                <a:pos x="T46" y="T47"/>
              </a:cxn>
              <a:cxn ang="T122">
                <a:pos x="T48" y="T49"/>
              </a:cxn>
              <a:cxn ang="T123">
                <a:pos x="T50" y="T51"/>
              </a:cxn>
              <a:cxn ang="T124">
                <a:pos x="T52" y="T53"/>
              </a:cxn>
              <a:cxn ang="T125">
                <a:pos x="T54" y="T55"/>
              </a:cxn>
              <a:cxn ang="T126">
                <a:pos x="T56" y="T57"/>
              </a:cxn>
              <a:cxn ang="T127">
                <a:pos x="T58" y="T59"/>
              </a:cxn>
              <a:cxn ang="T128">
                <a:pos x="T60" y="T61"/>
              </a:cxn>
              <a:cxn ang="T129">
                <a:pos x="T62" y="T63"/>
              </a:cxn>
              <a:cxn ang="T130">
                <a:pos x="T64" y="T65"/>
              </a:cxn>
              <a:cxn ang="T131">
                <a:pos x="T66" y="T67"/>
              </a:cxn>
              <a:cxn ang="T132">
                <a:pos x="T68" y="T69"/>
              </a:cxn>
              <a:cxn ang="T133">
                <a:pos x="T70" y="T71"/>
              </a:cxn>
              <a:cxn ang="T134">
                <a:pos x="T72" y="T73"/>
              </a:cxn>
              <a:cxn ang="T135">
                <a:pos x="T74" y="T75"/>
              </a:cxn>
              <a:cxn ang="T136">
                <a:pos x="T76" y="T77"/>
              </a:cxn>
              <a:cxn ang="T137">
                <a:pos x="T78" y="T79"/>
              </a:cxn>
              <a:cxn ang="T138">
                <a:pos x="T80" y="T81"/>
              </a:cxn>
              <a:cxn ang="T139">
                <a:pos x="T82" y="T83"/>
              </a:cxn>
              <a:cxn ang="T140">
                <a:pos x="T84" y="T85"/>
              </a:cxn>
              <a:cxn ang="T141">
                <a:pos x="T86" y="T87"/>
              </a:cxn>
              <a:cxn ang="T142">
                <a:pos x="T88" y="T89"/>
              </a:cxn>
              <a:cxn ang="T143">
                <a:pos x="T90" y="T91"/>
              </a:cxn>
              <a:cxn ang="T144">
                <a:pos x="T92" y="T93"/>
              </a:cxn>
              <a:cxn ang="T145">
                <a:pos x="T94" y="T95"/>
              </a:cxn>
              <a:cxn ang="T146">
                <a:pos x="T96" y="T97"/>
              </a:cxn>
            </a:cxnLst>
            <a:rect l="0" t="0" r="r" b="b"/>
            <a:pathLst>
              <a:path w="20000" h="20000">
                <a:moveTo>
                  <a:pt x="374" y="671"/>
                </a:moveTo>
                <a:lnTo>
                  <a:pt x="1159" y="671"/>
                </a:lnTo>
                <a:lnTo>
                  <a:pt x="2542" y="671"/>
                </a:lnTo>
                <a:lnTo>
                  <a:pt x="6579" y="1719"/>
                </a:lnTo>
                <a:lnTo>
                  <a:pt x="8710" y="1551"/>
                </a:lnTo>
                <a:lnTo>
                  <a:pt x="8710" y="671"/>
                </a:lnTo>
                <a:lnTo>
                  <a:pt x="9308" y="1090"/>
                </a:lnTo>
                <a:lnTo>
                  <a:pt x="9682" y="671"/>
                </a:lnTo>
                <a:lnTo>
                  <a:pt x="11028" y="1090"/>
                </a:lnTo>
                <a:lnTo>
                  <a:pt x="11626" y="1719"/>
                </a:lnTo>
                <a:lnTo>
                  <a:pt x="11626" y="1090"/>
                </a:lnTo>
                <a:lnTo>
                  <a:pt x="11850" y="1090"/>
                </a:lnTo>
                <a:lnTo>
                  <a:pt x="12224" y="1551"/>
                </a:lnTo>
                <a:lnTo>
                  <a:pt x="13383" y="1551"/>
                </a:lnTo>
                <a:lnTo>
                  <a:pt x="15140" y="1090"/>
                </a:lnTo>
                <a:lnTo>
                  <a:pt x="15290" y="0"/>
                </a:lnTo>
                <a:lnTo>
                  <a:pt x="15664" y="671"/>
                </a:lnTo>
                <a:lnTo>
                  <a:pt x="15290" y="1551"/>
                </a:lnTo>
                <a:lnTo>
                  <a:pt x="15888" y="2390"/>
                </a:lnTo>
                <a:lnTo>
                  <a:pt x="16262" y="3438"/>
                </a:lnTo>
                <a:lnTo>
                  <a:pt x="16262" y="4990"/>
                </a:lnTo>
                <a:lnTo>
                  <a:pt x="15888" y="4990"/>
                </a:lnTo>
                <a:lnTo>
                  <a:pt x="15888" y="5660"/>
                </a:lnTo>
                <a:lnTo>
                  <a:pt x="15664" y="7379"/>
                </a:lnTo>
                <a:lnTo>
                  <a:pt x="15290" y="8050"/>
                </a:lnTo>
                <a:lnTo>
                  <a:pt x="13757" y="6709"/>
                </a:lnTo>
                <a:lnTo>
                  <a:pt x="13383" y="5660"/>
                </a:lnTo>
                <a:lnTo>
                  <a:pt x="13159" y="5241"/>
                </a:lnTo>
                <a:lnTo>
                  <a:pt x="12598" y="4361"/>
                </a:lnTo>
                <a:lnTo>
                  <a:pt x="12224" y="4361"/>
                </a:lnTo>
                <a:lnTo>
                  <a:pt x="12224" y="4570"/>
                </a:lnTo>
                <a:lnTo>
                  <a:pt x="12598" y="5241"/>
                </a:lnTo>
                <a:lnTo>
                  <a:pt x="14131" y="7799"/>
                </a:lnTo>
                <a:lnTo>
                  <a:pt x="14131" y="8470"/>
                </a:lnTo>
                <a:lnTo>
                  <a:pt x="15140" y="10189"/>
                </a:lnTo>
                <a:lnTo>
                  <a:pt x="15888" y="11908"/>
                </a:lnTo>
                <a:lnTo>
                  <a:pt x="17832" y="15849"/>
                </a:lnTo>
                <a:lnTo>
                  <a:pt x="18206" y="16268"/>
                </a:lnTo>
                <a:lnTo>
                  <a:pt x="17832" y="16268"/>
                </a:lnTo>
                <a:lnTo>
                  <a:pt x="18393" y="18239"/>
                </a:lnTo>
                <a:lnTo>
                  <a:pt x="19178" y="18658"/>
                </a:lnTo>
                <a:lnTo>
                  <a:pt x="19364" y="19287"/>
                </a:lnTo>
                <a:lnTo>
                  <a:pt x="19963" y="19958"/>
                </a:lnTo>
                <a:lnTo>
                  <a:pt x="972" y="19748"/>
                </a:lnTo>
                <a:lnTo>
                  <a:pt x="374" y="5241"/>
                </a:lnTo>
                <a:lnTo>
                  <a:pt x="0" y="3438"/>
                </a:lnTo>
                <a:lnTo>
                  <a:pt x="374" y="2390"/>
                </a:lnTo>
                <a:lnTo>
                  <a:pt x="0" y="1090"/>
                </a:lnTo>
                <a:lnTo>
                  <a:pt x="374" y="671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1" name="Algérie">
            <a:extLst>
              <a:ext uri="{FF2B5EF4-FFF2-40B4-BE49-F238E27FC236}">
                <a16:creationId xmlns:a16="http://schemas.microsoft.com/office/drawing/2014/main" id="{00000000-0008-0000-0300-00006F000000}"/>
              </a:ext>
            </a:extLst>
          </xdr:cNvPr>
          <xdr:cNvSpPr>
            <a:spLocks noChangeAspect="1"/>
          </xdr:cNvSpPr>
        </xdr:nvSpPr>
        <xdr:spPr bwMode="auto">
          <a:xfrm>
            <a:off x="1976080" y="761434"/>
            <a:ext cx="1507294" cy="1555782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w 20000"/>
              <a:gd name="T27" fmla="*/ 0 h 20000"/>
              <a:gd name="T28" fmla="*/ 0 w 20000"/>
              <a:gd name="T29" fmla="*/ 0 h 20000"/>
              <a:gd name="T30" fmla="*/ 0 w 20000"/>
              <a:gd name="T31" fmla="*/ 0 h 20000"/>
              <a:gd name="T32" fmla="*/ 0 w 20000"/>
              <a:gd name="T33" fmla="*/ 0 h 20000"/>
              <a:gd name="T34" fmla="*/ 0 w 20000"/>
              <a:gd name="T35" fmla="*/ 0 h 20000"/>
              <a:gd name="T36" fmla="*/ 0 w 20000"/>
              <a:gd name="T37" fmla="*/ 0 h 20000"/>
              <a:gd name="T38" fmla="*/ 0 w 20000"/>
              <a:gd name="T39" fmla="*/ 0 h 20000"/>
              <a:gd name="T40" fmla="*/ 0 w 20000"/>
              <a:gd name="T41" fmla="*/ 0 h 20000"/>
              <a:gd name="T42" fmla="*/ 0 w 20000"/>
              <a:gd name="T43" fmla="*/ 0 h 20000"/>
              <a:gd name="T44" fmla="*/ 0 w 20000"/>
              <a:gd name="T45" fmla="*/ 0 h 20000"/>
              <a:gd name="T46" fmla="*/ 0 w 20000"/>
              <a:gd name="T47" fmla="*/ 0 h 20000"/>
              <a:gd name="T48" fmla="*/ 0 w 20000"/>
              <a:gd name="T49" fmla="*/ 0 h 20000"/>
              <a:gd name="T50" fmla="*/ 0 w 20000"/>
              <a:gd name="T51" fmla="*/ 0 h 20000"/>
              <a:gd name="T52" fmla="*/ 0 w 20000"/>
              <a:gd name="T53" fmla="*/ 0 h 20000"/>
              <a:gd name="T54" fmla="*/ 0 w 20000"/>
              <a:gd name="T55" fmla="*/ 0 h 20000"/>
              <a:gd name="T56" fmla="*/ 0 w 20000"/>
              <a:gd name="T57" fmla="*/ 0 h 20000"/>
              <a:gd name="T58" fmla="*/ 0 w 20000"/>
              <a:gd name="T59" fmla="*/ 0 h 20000"/>
              <a:gd name="T60" fmla="*/ 0 w 20000"/>
              <a:gd name="T61" fmla="*/ 0 h 20000"/>
              <a:gd name="T62" fmla="*/ 0 w 20000"/>
              <a:gd name="T63" fmla="*/ 0 h 20000"/>
              <a:gd name="T64" fmla="*/ 0 w 20000"/>
              <a:gd name="T65" fmla="*/ 0 h 20000"/>
              <a:gd name="T66" fmla="*/ 0 w 20000"/>
              <a:gd name="T67" fmla="*/ 0 h 20000"/>
              <a:gd name="T68" fmla="*/ 0 w 20000"/>
              <a:gd name="T69" fmla="*/ 0 h 20000"/>
              <a:gd name="T70" fmla="*/ 0 w 20000"/>
              <a:gd name="T71" fmla="*/ 0 h 20000"/>
              <a:gd name="T72" fmla="*/ 0 w 20000"/>
              <a:gd name="T73" fmla="*/ 0 h 20000"/>
              <a:gd name="T74" fmla="*/ 0 w 20000"/>
              <a:gd name="T75" fmla="*/ 0 h 20000"/>
              <a:gd name="T76" fmla="*/ 0 w 20000"/>
              <a:gd name="T77" fmla="*/ 0 h 20000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</a:gdLst>
            <a:ahLst/>
            <a:cxnLst>
              <a:cxn ang="T78">
                <a:pos x="T0" y="T1"/>
              </a:cxn>
              <a:cxn ang="T79">
                <a:pos x="T2" y="T3"/>
              </a:cxn>
              <a:cxn ang="T80">
                <a:pos x="T4" y="T5"/>
              </a:cxn>
              <a:cxn ang="T81">
                <a:pos x="T6" y="T7"/>
              </a:cxn>
              <a:cxn ang="T82">
                <a:pos x="T8" y="T9"/>
              </a:cxn>
              <a:cxn ang="T83">
                <a:pos x="T10" y="T11"/>
              </a:cxn>
              <a:cxn ang="T84">
                <a:pos x="T12" y="T13"/>
              </a:cxn>
              <a:cxn ang="T85">
                <a:pos x="T14" y="T15"/>
              </a:cxn>
              <a:cxn ang="T86">
                <a:pos x="T16" y="T17"/>
              </a:cxn>
              <a:cxn ang="T87">
                <a:pos x="T18" y="T19"/>
              </a:cxn>
              <a:cxn ang="T88">
                <a:pos x="T20" y="T21"/>
              </a:cxn>
              <a:cxn ang="T89">
                <a:pos x="T22" y="T23"/>
              </a:cxn>
              <a:cxn ang="T90">
                <a:pos x="T24" y="T25"/>
              </a:cxn>
              <a:cxn ang="T91">
                <a:pos x="T26" y="T27"/>
              </a:cxn>
              <a:cxn ang="T92">
                <a:pos x="T28" y="T29"/>
              </a:cxn>
              <a:cxn ang="T93">
                <a:pos x="T30" y="T31"/>
              </a:cxn>
              <a:cxn ang="T94">
                <a:pos x="T32" y="T33"/>
              </a:cxn>
              <a:cxn ang="T95">
                <a:pos x="T34" y="T35"/>
              </a:cxn>
              <a:cxn ang="T96">
                <a:pos x="T36" y="T37"/>
              </a:cxn>
              <a:cxn ang="T97">
                <a:pos x="T38" y="T39"/>
              </a:cxn>
              <a:cxn ang="T98">
                <a:pos x="T40" y="T41"/>
              </a:cxn>
              <a:cxn ang="T99">
                <a:pos x="T42" y="T43"/>
              </a:cxn>
              <a:cxn ang="T100">
                <a:pos x="T44" y="T45"/>
              </a:cxn>
              <a:cxn ang="T101">
                <a:pos x="T46" y="T47"/>
              </a:cxn>
              <a:cxn ang="T102">
                <a:pos x="T48" y="T49"/>
              </a:cxn>
              <a:cxn ang="T103">
                <a:pos x="T50" y="T51"/>
              </a:cxn>
              <a:cxn ang="T104">
                <a:pos x="T52" y="T53"/>
              </a:cxn>
              <a:cxn ang="T105">
                <a:pos x="T54" y="T55"/>
              </a:cxn>
              <a:cxn ang="T106">
                <a:pos x="T56" y="T57"/>
              </a:cxn>
              <a:cxn ang="T107">
                <a:pos x="T58" y="T59"/>
              </a:cxn>
              <a:cxn ang="T108">
                <a:pos x="T60" y="T61"/>
              </a:cxn>
              <a:cxn ang="T109">
                <a:pos x="T62" y="T63"/>
              </a:cxn>
              <a:cxn ang="T110">
                <a:pos x="T64" y="T65"/>
              </a:cxn>
              <a:cxn ang="T111">
                <a:pos x="T66" y="T67"/>
              </a:cxn>
              <a:cxn ang="T112">
                <a:pos x="T68" y="T69"/>
              </a:cxn>
              <a:cxn ang="T113">
                <a:pos x="T70" y="T71"/>
              </a:cxn>
              <a:cxn ang="T114">
                <a:pos x="T72" y="T73"/>
              </a:cxn>
              <a:cxn ang="T115">
                <a:pos x="T74" y="T75"/>
              </a:cxn>
              <a:cxn ang="T116">
                <a:pos x="T76" y="T77"/>
              </a:cxn>
            </a:cxnLst>
            <a:rect l="0" t="0" r="r" b="b"/>
            <a:pathLst>
              <a:path w="20000" h="20000">
                <a:moveTo>
                  <a:pt x="6228" y="2250"/>
                </a:moveTo>
                <a:lnTo>
                  <a:pt x="6579" y="2250"/>
                </a:lnTo>
                <a:lnTo>
                  <a:pt x="6930" y="1906"/>
                </a:lnTo>
                <a:lnTo>
                  <a:pt x="7478" y="1791"/>
                </a:lnTo>
                <a:lnTo>
                  <a:pt x="7829" y="1538"/>
                </a:lnTo>
                <a:lnTo>
                  <a:pt x="8158" y="1309"/>
                </a:lnTo>
                <a:lnTo>
                  <a:pt x="8728" y="941"/>
                </a:lnTo>
                <a:lnTo>
                  <a:pt x="9868" y="597"/>
                </a:lnTo>
                <a:lnTo>
                  <a:pt x="10789" y="597"/>
                </a:lnTo>
                <a:lnTo>
                  <a:pt x="11338" y="367"/>
                </a:lnTo>
                <a:lnTo>
                  <a:pt x="11689" y="230"/>
                </a:lnTo>
                <a:lnTo>
                  <a:pt x="12500" y="230"/>
                </a:lnTo>
                <a:lnTo>
                  <a:pt x="13048" y="597"/>
                </a:lnTo>
                <a:lnTo>
                  <a:pt x="13399" y="597"/>
                </a:lnTo>
                <a:lnTo>
                  <a:pt x="13750" y="367"/>
                </a:lnTo>
                <a:lnTo>
                  <a:pt x="14298" y="0"/>
                </a:lnTo>
                <a:lnTo>
                  <a:pt x="14430" y="0"/>
                </a:lnTo>
                <a:lnTo>
                  <a:pt x="14868" y="230"/>
                </a:lnTo>
                <a:lnTo>
                  <a:pt x="14978" y="0"/>
                </a:lnTo>
                <a:lnTo>
                  <a:pt x="15768" y="367"/>
                </a:lnTo>
                <a:lnTo>
                  <a:pt x="16447" y="230"/>
                </a:lnTo>
                <a:lnTo>
                  <a:pt x="16447" y="367"/>
                </a:lnTo>
                <a:lnTo>
                  <a:pt x="16118" y="597"/>
                </a:lnTo>
                <a:lnTo>
                  <a:pt x="16118" y="850"/>
                </a:lnTo>
                <a:lnTo>
                  <a:pt x="16118" y="1538"/>
                </a:lnTo>
                <a:lnTo>
                  <a:pt x="16118" y="2503"/>
                </a:lnTo>
                <a:lnTo>
                  <a:pt x="15461" y="3467"/>
                </a:lnTo>
                <a:lnTo>
                  <a:pt x="15768" y="4271"/>
                </a:lnTo>
                <a:lnTo>
                  <a:pt x="16118" y="4409"/>
                </a:lnTo>
                <a:lnTo>
                  <a:pt x="16360" y="5235"/>
                </a:lnTo>
                <a:lnTo>
                  <a:pt x="17039" y="5580"/>
                </a:lnTo>
                <a:lnTo>
                  <a:pt x="17368" y="7738"/>
                </a:lnTo>
                <a:lnTo>
                  <a:pt x="17610" y="9047"/>
                </a:lnTo>
                <a:lnTo>
                  <a:pt x="17829" y="10356"/>
                </a:lnTo>
                <a:lnTo>
                  <a:pt x="17610" y="10930"/>
                </a:lnTo>
                <a:lnTo>
                  <a:pt x="17829" y="11871"/>
                </a:lnTo>
                <a:lnTo>
                  <a:pt x="17368" y="12377"/>
                </a:lnTo>
                <a:lnTo>
                  <a:pt x="17939" y="13318"/>
                </a:lnTo>
                <a:lnTo>
                  <a:pt x="17939" y="13685"/>
                </a:lnTo>
                <a:lnTo>
                  <a:pt x="18289" y="14259"/>
                </a:lnTo>
                <a:lnTo>
                  <a:pt x="18728" y="14030"/>
                </a:lnTo>
                <a:lnTo>
                  <a:pt x="19408" y="14397"/>
                </a:lnTo>
                <a:lnTo>
                  <a:pt x="19978" y="15201"/>
                </a:lnTo>
                <a:lnTo>
                  <a:pt x="19079" y="15798"/>
                </a:lnTo>
                <a:lnTo>
                  <a:pt x="15548" y="17819"/>
                </a:lnTo>
                <a:lnTo>
                  <a:pt x="14079" y="19265"/>
                </a:lnTo>
                <a:lnTo>
                  <a:pt x="12500" y="19839"/>
                </a:lnTo>
                <a:lnTo>
                  <a:pt x="11579" y="19977"/>
                </a:lnTo>
                <a:lnTo>
                  <a:pt x="11338" y="19839"/>
                </a:lnTo>
                <a:lnTo>
                  <a:pt x="11579" y="19380"/>
                </a:lnTo>
                <a:lnTo>
                  <a:pt x="11338" y="19036"/>
                </a:lnTo>
                <a:lnTo>
                  <a:pt x="11009" y="18760"/>
                </a:lnTo>
                <a:lnTo>
                  <a:pt x="10570" y="18668"/>
                </a:lnTo>
                <a:lnTo>
                  <a:pt x="10088" y="18439"/>
                </a:lnTo>
                <a:lnTo>
                  <a:pt x="9539" y="18071"/>
                </a:lnTo>
                <a:lnTo>
                  <a:pt x="9539" y="17819"/>
                </a:lnTo>
                <a:lnTo>
                  <a:pt x="3618" y="13433"/>
                </a:lnTo>
                <a:lnTo>
                  <a:pt x="0" y="10815"/>
                </a:lnTo>
                <a:lnTo>
                  <a:pt x="0" y="9277"/>
                </a:lnTo>
                <a:lnTo>
                  <a:pt x="351" y="9047"/>
                </a:lnTo>
                <a:lnTo>
                  <a:pt x="1250" y="8450"/>
                </a:lnTo>
                <a:lnTo>
                  <a:pt x="1820" y="8450"/>
                </a:lnTo>
                <a:lnTo>
                  <a:pt x="2149" y="8312"/>
                </a:lnTo>
                <a:lnTo>
                  <a:pt x="2500" y="8450"/>
                </a:lnTo>
                <a:lnTo>
                  <a:pt x="3268" y="8312"/>
                </a:lnTo>
                <a:lnTo>
                  <a:pt x="4430" y="7256"/>
                </a:lnTo>
                <a:lnTo>
                  <a:pt x="4759" y="6889"/>
                </a:lnTo>
                <a:lnTo>
                  <a:pt x="4759" y="6521"/>
                </a:lnTo>
                <a:lnTo>
                  <a:pt x="4759" y="6292"/>
                </a:lnTo>
                <a:lnTo>
                  <a:pt x="5461" y="6177"/>
                </a:lnTo>
                <a:lnTo>
                  <a:pt x="5461" y="5832"/>
                </a:lnTo>
                <a:lnTo>
                  <a:pt x="7149" y="5580"/>
                </a:lnTo>
                <a:lnTo>
                  <a:pt x="7149" y="5350"/>
                </a:lnTo>
                <a:lnTo>
                  <a:pt x="7149" y="4983"/>
                </a:lnTo>
                <a:lnTo>
                  <a:pt x="6930" y="4638"/>
                </a:lnTo>
                <a:lnTo>
                  <a:pt x="6798" y="3812"/>
                </a:lnTo>
                <a:lnTo>
                  <a:pt x="6798" y="3330"/>
                </a:lnTo>
                <a:lnTo>
                  <a:pt x="6579" y="2732"/>
                </a:lnTo>
                <a:lnTo>
                  <a:pt x="6228" y="225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2" name="Libye">
            <a:extLst>
              <a:ext uri="{FF2B5EF4-FFF2-40B4-BE49-F238E27FC236}">
                <a16:creationId xmlns:a16="http://schemas.microsoft.com/office/drawing/2014/main" id="{00000000-0008-0000-0300-000070000000}"/>
              </a:ext>
            </a:extLst>
          </xdr:cNvPr>
          <xdr:cNvSpPr>
            <a:spLocks noChangeAspect="1"/>
          </xdr:cNvSpPr>
        </xdr:nvSpPr>
        <xdr:spPr bwMode="auto">
          <a:xfrm>
            <a:off x="3281324" y="1121081"/>
            <a:ext cx="1139562" cy="1151683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w 20000"/>
              <a:gd name="T27" fmla="*/ 0 h 20000"/>
              <a:gd name="T28" fmla="*/ 0 w 20000"/>
              <a:gd name="T29" fmla="*/ 0 h 20000"/>
              <a:gd name="T30" fmla="*/ 0 w 20000"/>
              <a:gd name="T31" fmla="*/ 0 h 20000"/>
              <a:gd name="T32" fmla="*/ 0 w 20000"/>
              <a:gd name="T33" fmla="*/ 0 h 20000"/>
              <a:gd name="T34" fmla="*/ 0 w 20000"/>
              <a:gd name="T35" fmla="*/ 0 h 20000"/>
              <a:gd name="T36" fmla="*/ 0 w 20000"/>
              <a:gd name="T37" fmla="*/ 0 h 20000"/>
              <a:gd name="T38" fmla="*/ 0 w 20000"/>
              <a:gd name="T39" fmla="*/ 0 h 20000"/>
              <a:gd name="T40" fmla="*/ 0 w 20000"/>
              <a:gd name="T41" fmla="*/ 0 h 20000"/>
              <a:gd name="T42" fmla="*/ 0 w 20000"/>
              <a:gd name="T43" fmla="*/ 0 h 20000"/>
              <a:gd name="T44" fmla="*/ 0 w 20000"/>
              <a:gd name="T45" fmla="*/ 0 h 20000"/>
              <a:gd name="T46" fmla="*/ 0 w 20000"/>
              <a:gd name="T47" fmla="*/ 0 h 20000"/>
              <a:gd name="T48" fmla="*/ 0 w 20000"/>
              <a:gd name="T49" fmla="*/ 0 h 20000"/>
              <a:gd name="T50" fmla="*/ 0 w 20000"/>
              <a:gd name="T51" fmla="*/ 0 h 20000"/>
              <a:gd name="T52" fmla="*/ 0 w 20000"/>
              <a:gd name="T53" fmla="*/ 0 h 20000"/>
              <a:gd name="T54" fmla="*/ 0 w 20000"/>
              <a:gd name="T55" fmla="*/ 0 h 20000"/>
              <a:gd name="T56" fmla="*/ 0 w 20000"/>
              <a:gd name="T57" fmla="*/ 0 h 20000"/>
              <a:gd name="T58" fmla="*/ 0 w 20000"/>
              <a:gd name="T59" fmla="*/ 0 h 20000"/>
              <a:gd name="T60" fmla="*/ 0 w 20000"/>
              <a:gd name="T61" fmla="*/ 0 h 20000"/>
              <a:gd name="T62" fmla="*/ 0 w 20000"/>
              <a:gd name="T63" fmla="*/ 0 h 20000"/>
              <a:gd name="T64" fmla="*/ 0 w 20000"/>
              <a:gd name="T65" fmla="*/ 0 h 20000"/>
              <a:gd name="T66" fmla="*/ 0 w 20000"/>
              <a:gd name="T67" fmla="*/ 0 h 20000"/>
              <a:gd name="T68" fmla="*/ 0 w 20000"/>
              <a:gd name="T69" fmla="*/ 0 h 20000"/>
              <a:gd name="T70" fmla="*/ 0 w 20000"/>
              <a:gd name="T71" fmla="*/ 0 h 20000"/>
              <a:gd name="T72" fmla="*/ 0 w 20000"/>
              <a:gd name="T73" fmla="*/ 0 h 20000"/>
              <a:gd name="T74" fmla="*/ 0 w 20000"/>
              <a:gd name="T75" fmla="*/ 0 h 20000"/>
              <a:gd name="T76" fmla="*/ 0 w 20000"/>
              <a:gd name="T77" fmla="*/ 0 h 20000"/>
              <a:gd name="T78" fmla="*/ 0 w 20000"/>
              <a:gd name="T79" fmla="*/ 0 h 20000"/>
              <a:gd name="T80" fmla="*/ 0 w 20000"/>
              <a:gd name="T81" fmla="*/ 0 h 20000"/>
              <a:gd name="T82" fmla="*/ 0 w 20000"/>
              <a:gd name="T83" fmla="*/ 0 h 20000"/>
              <a:gd name="T84" fmla="*/ 0 w 20000"/>
              <a:gd name="T85" fmla="*/ 0 h 20000"/>
              <a:gd name="T86" fmla="*/ 0 w 20000"/>
              <a:gd name="T87" fmla="*/ 0 h 20000"/>
              <a:gd name="T88" fmla="*/ 0 w 20000"/>
              <a:gd name="T89" fmla="*/ 0 h 20000"/>
              <a:gd name="T90" fmla="*/ 0 w 20000"/>
              <a:gd name="T91" fmla="*/ 0 h 20000"/>
              <a:gd name="T92" fmla="*/ 0 w 20000"/>
              <a:gd name="T93" fmla="*/ 0 h 20000"/>
              <a:gd name="T94" fmla="*/ 0 w 20000"/>
              <a:gd name="T95" fmla="*/ 0 h 20000"/>
              <a:gd name="T96" fmla="*/ 0 w 20000"/>
              <a:gd name="T97" fmla="*/ 0 h 20000"/>
              <a:gd name="T98" fmla="*/ 0 w 20000"/>
              <a:gd name="T99" fmla="*/ 0 h 20000"/>
              <a:gd name="T100" fmla="*/ 0 w 20000"/>
              <a:gd name="T101" fmla="*/ 0 h 2000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0" t="0" r="r" b="b"/>
            <a:pathLst>
              <a:path w="20000" h="20000">
                <a:moveTo>
                  <a:pt x="0" y="4199"/>
                </a:moveTo>
                <a:lnTo>
                  <a:pt x="319" y="4199"/>
                </a:lnTo>
                <a:lnTo>
                  <a:pt x="1072" y="3390"/>
                </a:lnTo>
                <a:lnTo>
                  <a:pt x="783" y="2240"/>
                </a:lnTo>
                <a:lnTo>
                  <a:pt x="1797" y="1275"/>
                </a:lnTo>
                <a:lnTo>
                  <a:pt x="2725" y="964"/>
                </a:lnTo>
                <a:lnTo>
                  <a:pt x="2435" y="498"/>
                </a:lnTo>
                <a:lnTo>
                  <a:pt x="2435" y="0"/>
                </a:lnTo>
                <a:lnTo>
                  <a:pt x="3768" y="187"/>
                </a:lnTo>
                <a:lnTo>
                  <a:pt x="5101" y="498"/>
                </a:lnTo>
                <a:lnTo>
                  <a:pt x="5884" y="809"/>
                </a:lnTo>
                <a:lnTo>
                  <a:pt x="7072" y="964"/>
                </a:lnTo>
                <a:lnTo>
                  <a:pt x="7536" y="2240"/>
                </a:lnTo>
                <a:lnTo>
                  <a:pt x="9478" y="2924"/>
                </a:lnTo>
                <a:lnTo>
                  <a:pt x="12174" y="4323"/>
                </a:lnTo>
                <a:lnTo>
                  <a:pt x="12928" y="3546"/>
                </a:lnTo>
                <a:lnTo>
                  <a:pt x="13217" y="2924"/>
                </a:lnTo>
                <a:lnTo>
                  <a:pt x="12928" y="1617"/>
                </a:lnTo>
                <a:lnTo>
                  <a:pt x="13362" y="809"/>
                </a:lnTo>
                <a:lnTo>
                  <a:pt x="14406" y="498"/>
                </a:lnTo>
                <a:lnTo>
                  <a:pt x="14580" y="498"/>
                </a:lnTo>
                <a:lnTo>
                  <a:pt x="14870" y="187"/>
                </a:lnTo>
                <a:lnTo>
                  <a:pt x="15768" y="187"/>
                </a:lnTo>
                <a:lnTo>
                  <a:pt x="16551" y="498"/>
                </a:lnTo>
                <a:lnTo>
                  <a:pt x="16841" y="964"/>
                </a:lnTo>
                <a:lnTo>
                  <a:pt x="18029" y="1617"/>
                </a:lnTo>
                <a:lnTo>
                  <a:pt x="19507" y="2240"/>
                </a:lnTo>
                <a:lnTo>
                  <a:pt x="19217" y="2551"/>
                </a:lnTo>
                <a:lnTo>
                  <a:pt x="19507" y="3546"/>
                </a:lnTo>
                <a:lnTo>
                  <a:pt x="19217" y="4323"/>
                </a:lnTo>
                <a:lnTo>
                  <a:pt x="19507" y="5661"/>
                </a:lnTo>
                <a:lnTo>
                  <a:pt x="19971" y="16423"/>
                </a:lnTo>
                <a:lnTo>
                  <a:pt x="19971" y="19471"/>
                </a:lnTo>
                <a:lnTo>
                  <a:pt x="18783" y="19471"/>
                </a:lnTo>
                <a:lnTo>
                  <a:pt x="18783" y="19969"/>
                </a:lnTo>
                <a:lnTo>
                  <a:pt x="8551" y="14495"/>
                </a:lnTo>
                <a:lnTo>
                  <a:pt x="7072" y="15117"/>
                </a:lnTo>
                <a:lnTo>
                  <a:pt x="6174" y="15583"/>
                </a:lnTo>
                <a:lnTo>
                  <a:pt x="5101" y="14806"/>
                </a:lnTo>
                <a:lnTo>
                  <a:pt x="3449" y="14308"/>
                </a:lnTo>
                <a:lnTo>
                  <a:pt x="2725" y="13219"/>
                </a:lnTo>
                <a:lnTo>
                  <a:pt x="1797" y="12722"/>
                </a:lnTo>
                <a:lnTo>
                  <a:pt x="1217" y="13033"/>
                </a:lnTo>
                <a:lnTo>
                  <a:pt x="783" y="12224"/>
                </a:lnTo>
                <a:lnTo>
                  <a:pt x="783" y="11757"/>
                </a:lnTo>
                <a:lnTo>
                  <a:pt x="0" y="10482"/>
                </a:lnTo>
                <a:lnTo>
                  <a:pt x="609" y="9798"/>
                </a:lnTo>
                <a:lnTo>
                  <a:pt x="319" y="8523"/>
                </a:lnTo>
                <a:lnTo>
                  <a:pt x="609" y="7745"/>
                </a:lnTo>
                <a:lnTo>
                  <a:pt x="319" y="5972"/>
                </a:lnTo>
                <a:lnTo>
                  <a:pt x="0" y="4199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3" name="Maroc">
            <a:extLst>
              <a:ext uri="{FF2B5EF4-FFF2-40B4-BE49-F238E27FC236}">
                <a16:creationId xmlns:a16="http://schemas.microsoft.com/office/drawing/2014/main" id="{00000000-0008-0000-0300-000071000000}"/>
              </a:ext>
            </a:extLst>
          </xdr:cNvPr>
          <xdr:cNvSpPr>
            <a:spLocks noChangeAspect="1"/>
          </xdr:cNvSpPr>
        </xdr:nvSpPr>
        <xdr:spPr bwMode="auto">
          <a:xfrm>
            <a:off x="1652800" y="882664"/>
            <a:ext cx="864774" cy="727378"/>
          </a:xfrm>
          <a:custGeom>
            <a:avLst/>
            <a:gdLst>
              <a:gd name="T0" fmla="*/ 304 w 210"/>
              <a:gd name="T1" fmla="*/ 125 h 163"/>
              <a:gd name="T2" fmla="*/ 313 w 210"/>
              <a:gd name="T3" fmla="*/ 226 h 163"/>
              <a:gd name="T4" fmla="*/ 319 w 210"/>
              <a:gd name="T5" fmla="*/ 337 h 163"/>
              <a:gd name="T6" fmla="*/ 319 w 210"/>
              <a:gd name="T7" fmla="*/ 430 h 163"/>
              <a:gd name="T8" fmla="*/ 323 w 210"/>
              <a:gd name="T9" fmla="*/ 580 h 163"/>
              <a:gd name="T10" fmla="*/ 329 w 210"/>
              <a:gd name="T11" fmla="*/ 640 h 163"/>
              <a:gd name="T12" fmla="*/ 329 w 210"/>
              <a:gd name="T13" fmla="*/ 707 h 163"/>
              <a:gd name="T14" fmla="*/ 329 w 210"/>
              <a:gd name="T15" fmla="*/ 760 h 163"/>
              <a:gd name="T16" fmla="*/ 282 w 210"/>
              <a:gd name="T17" fmla="*/ 823 h 163"/>
              <a:gd name="T18" fmla="*/ 282 w 210"/>
              <a:gd name="T19" fmla="*/ 862 h 163"/>
              <a:gd name="T20" fmla="*/ 260 w 210"/>
              <a:gd name="T21" fmla="*/ 909 h 163"/>
              <a:gd name="T22" fmla="*/ 260 w 210"/>
              <a:gd name="T23" fmla="*/ 935 h 163"/>
              <a:gd name="T24" fmla="*/ 260 w 210"/>
              <a:gd name="T25" fmla="*/ 1010 h 163"/>
              <a:gd name="T26" fmla="*/ 250 w 210"/>
              <a:gd name="T27" fmla="*/ 1074 h 163"/>
              <a:gd name="T28" fmla="*/ 220 w 210"/>
              <a:gd name="T29" fmla="*/ 1273 h 163"/>
              <a:gd name="T30" fmla="*/ 196 w 210"/>
              <a:gd name="T31" fmla="*/ 1310 h 163"/>
              <a:gd name="T32" fmla="*/ 184 w 210"/>
              <a:gd name="T33" fmla="*/ 1273 h 163"/>
              <a:gd name="T34" fmla="*/ 174 w 210"/>
              <a:gd name="T35" fmla="*/ 1310 h 163"/>
              <a:gd name="T36" fmla="*/ 159 w 210"/>
              <a:gd name="T37" fmla="*/ 1310 h 163"/>
              <a:gd name="T38" fmla="*/ 131 w 210"/>
              <a:gd name="T39" fmla="*/ 1768 h 163"/>
              <a:gd name="T40" fmla="*/ 78 w 210"/>
              <a:gd name="T41" fmla="*/ 1765 h 163"/>
              <a:gd name="T42" fmla="*/ 0 w 210"/>
              <a:gd name="T43" fmla="*/ 1765 h 163"/>
              <a:gd name="T44" fmla="*/ 9 w 210"/>
              <a:gd name="T45" fmla="*/ 1658 h 163"/>
              <a:gd name="T46" fmla="*/ 24 w 210"/>
              <a:gd name="T47" fmla="*/ 1536 h 163"/>
              <a:gd name="T48" fmla="*/ 66 w 210"/>
              <a:gd name="T49" fmla="*/ 1459 h 163"/>
              <a:gd name="T50" fmla="*/ 76 w 210"/>
              <a:gd name="T51" fmla="*/ 1334 h 163"/>
              <a:gd name="T52" fmla="*/ 95 w 210"/>
              <a:gd name="T53" fmla="*/ 1161 h 163"/>
              <a:gd name="T54" fmla="*/ 85 w 210"/>
              <a:gd name="T55" fmla="*/ 1074 h 163"/>
              <a:gd name="T56" fmla="*/ 85 w 210"/>
              <a:gd name="T57" fmla="*/ 909 h 163"/>
              <a:gd name="T58" fmla="*/ 99 w 210"/>
              <a:gd name="T59" fmla="*/ 823 h 163"/>
              <a:gd name="T60" fmla="*/ 107 w 210"/>
              <a:gd name="T61" fmla="*/ 693 h 163"/>
              <a:gd name="T62" fmla="*/ 127 w 210"/>
              <a:gd name="T63" fmla="*/ 538 h 163"/>
              <a:gd name="T64" fmla="*/ 144 w 210"/>
              <a:gd name="T65" fmla="*/ 475 h 163"/>
              <a:gd name="T66" fmla="*/ 174 w 210"/>
              <a:gd name="T67" fmla="*/ 372 h 163"/>
              <a:gd name="T68" fmla="*/ 184 w 210"/>
              <a:gd name="T69" fmla="*/ 186 h 163"/>
              <a:gd name="T70" fmla="*/ 196 w 210"/>
              <a:gd name="T71" fmla="*/ 0 h 163"/>
              <a:gd name="T72" fmla="*/ 214 w 210"/>
              <a:gd name="T73" fmla="*/ 0 h 163"/>
              <a:gd name="T74" fmla="*/ 228 w 210"/>
              <a:gd name="T75" fmla="*/ 113 h 163"/>
              <a:gd name="T76" fmla="*/ 253 w 210"/>
              <a:gd name="T77" fmla="*/ 113 h 163"/>
              <a:gd name="T78" fmla="*/ 270 w 210"/>
              <a:gd name="T79" fmla="*/ 113 h 163"/>
              <a:gd name="T80" fmla="*/ 282 w 210"/>
              <a:gd name="T81" fmla="*/ 68 h 163"/>
              <a:gd name="T82" fmla="*/ 288 w 210"/>
              <a:gd name="T83" fmla="*/ 125 h 163"/>
              <a:gd name="T84" fmla="*/ 304 w 210"/>
              <a:gd name="T85" fmla="*/ 125 h 163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0" t="0" r="r" b="b"/>
            <a:pathLst>
              <a:path w="210" h="163">
                <a:moveTo>
                  <a:pt x="193" y="12"/>
                </a:moveTo>
                <a:lnTo>
                  <a:pt x="199" y="21"/>
                </a:lnTo>
                <a:lnTo>
                  <a:pt x="203" y="31"/>
                </a:lnTo>
                <a:lnTo>
                  <a:pt x="203" y="40"/>
                </a:lnTo>
                <a:lnTo>
                  <a:pt x="206" y="54"/>
                </a:lnTo>
                <a:lnTo>
                  <a:pt x="210" y="60"/>
                </a:lnTo>
                <a:lnTo>
                  <a:pt x="210" y="66"/>
                </a:lnTo>
                <a:lnTo>
                  <a:pt x="210" y="70"/>
                </a:lnTo>
                <a:lnTo>
                  <a:pt x="179" y="75"/>
                </a:lnTo>
                <a:lnTo>
                  <a:pt x="179" y="81"/>
                </a:lnTo>
                <a:lnTo>
                  <a:pt x="166" y="83"/>
                </a:lnTo>
                <a:lnTo>
                  <a:pt x="166" y="87"/>
                </a:lnTo>
                <a:lnTo>
                  <a:pt x="166" y="93"/>
                </a:lnTo>
                <a:lnTo>
                  <a:pt x="160" y="99"/>
                </a:lnTo>
                <a:lnTo>
                  <a:pt x="139" y="118"/>
                </a:lnTo>
                <a:lnTo>
                  <a:pt x="125" y="120"/>
                </a:lnTo>
                <a:lnTo>
                  <a:pt x="119" y="118"/>
                </a:lnTo>
                <a:lnTo>
                  <a:pt x="112" y="120"/>
                </a:lnTo>
                <a:lnTo>
                  <a:pt x="102" y="120"/>
                </a:lnTo>
                <a:lnTo>
                  <a:pt x="83" y="163"/>
                </a:lnTo>
                <a:lnTo>
                  <a:pt x="54" y="162"/>
                </a:lnTo>
                <a:lnTo>
                  <a:pt x="0" y="162"/>
                </a:lnTo>
                <a:lnTo>
                  <a:pt x="9" y="153"/>
                </a:lnTo>
                <a:lnTo>
                  <a:pt x="24" y="142"/>
                </a:lnTo>
                <a:lnTo>
                  <a:pt x="42" y="135"/>
                </a:lnTo>
                <a:lnTo>
                  <a:pt x="52" y="124"/>
                </a:lnTo>
                <a:lnTo>
                  <a:pt x="63" y="108"/>
                </a:lnTo>
                <a:lnTo>
                  <a:pt x="58" y="99"/>
                </a:lnTo>
                <a:lnTo>
                  <a:pt x="58" y="83"/>
                </a:lnTo>
                <a:lnTo>
                  <a:pt x="65" y="75"/>
                </a:lnTo>
                <a:lnTo>
                  <a:pt x="69" y="64"/>
                </a:lnTo>
                <a:lnTo>
                  <a:pt x="79" y="50"/>
                </a:lnTo>
                <a:lnTo>
                  <a:pt x="92" y="44"/>
                </a:lnTo>
                <a:lnTo>
                  <a:pt x="112" y="34"/>
                </a:lnTo>
                <a:lnTo>
                  <a:pt x="119" y="17"/>
                </a:lnTo>
                <a:lnTo>
                  <a:pt x="125" y="0"/>
                </a:lnTo>
                <a:lnTo>
                  <a:pt x="135" y="0"/>
                </a:lnTo>
                <a:lnTo>
                  <a:pt x="145" y="11"/>
                </a:lnTo>
                <a:lnTo>
                  <a:pt x="162" y="11"/>
                </a:lnTo>
                <a:lnTo>
                  <a:pt x="172" y="11"/>
                </a:lnTo>
                <a:lnTo>
                  <a:pt x="179" y="6"/>
                </a:lnTo>
                <a:lnTo>
                  <a:pt x="183" y="12"/>
                </a:lnTo>
                <a:lnTo>
                  <a:pt x="193" y="12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4" name="Tunisie">
            <a:extLst>
              <a:ext uri="{FF2B5EF4-FFF2-40B4-BE49-F238E27FC236}">
                <a16:creationId xmlns:a16="http://schemas.microsoft.com/office/drawing/2014/main" id="{00000000-0008-0000-0300-000072000000}"/>
              </a:ext>
            </a:extLst>
          </xdr:cNvPr>
          <xdr:cNvSpPr>
            <a:spLocks noChangeAspect="1"/>
          </xdr:cNvSpPr>
        </xdr:nvSpPr>
        <xdr:spPr bwMode="auto">
          <a:xfrm>
            <a:off x="3143930" y="733146"/>
            <a:ext cx="299034" cy="630394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w 20000"/>
              <a:gd name="T27" fmla="*/ 0 h 20000"/>
              <a:gd name="T28" fmla="*/ 0 w 20000"/>
              <a:gd name="T29" fmla="*/ 0 h 20000"/>
              <a:gd name="T30" fmla="*/ 0 w 20000"/>
              <a:gd name="T31" fmla="*/ 0 h 20000"/>
              <a:gd name="T32" fmla="*/ 0 w 20000"/>
              <a:gd name="T33" fmla="*/ 0 h 20000"/>
              <a:gd name="T34" fmla="*/ 0 w 20000"/>
              <a:gd name="T35" fmla="*/ 0 h 20000"/>
              <a:gd name="T36" fmla="*/ 0 w 20000"/>
              <a:gd name="T37" fmla="*/ 0 h 20000"/>
              <a:gd name="T38" fmla="*/ 0 w 20000"/>
              <a:gd name="T39" fmla="*/ 0 h 20000"/>
              <a:gd name="T40" fmla="*/ 0 w 20000"/>
              <a:gd name="T41" fmla="*/ 0 h 20000"/>
              <a:gd name="T42" fmla="*/ 0 w 20000"/>
              <a:gd name="T43" fmla="*/ 0 h 20000"/>
              <a:gd name="T44" fmla="*/ 0 w 20000"/>
              <a:gd name="T45" fmla="*/ 0 h 20000"/>
              <a:gd name="T46" fmla="*/ 0 w 20000"/>
              <a:gd name="T47" fmla="*/ 0 h 20000"/>
              <a:gd name="T48" fmla="*/ 0 w 20000"/>
              <a:gd name="T49" fmla="*/ 0 h 20000"/>
              <a:gd name="T50" fmla="*/ 0 w 20000"/>
              <a:gd name="T51" fmla="*/ 0 h 20000"/>
              <a:gd name="T52" fmla="*/ 0 w 20000"/>
              <a:gd name="T53" fmla="*/ 0 h 20000"/>
              <a:gd name="T54" fmla="*/ 0 w 20000"/>
              <a:gd name="T55" fmla="*/ 0 h 20000"/>
              <a:gd name="T56" fmla="*/ 0 w 20000"/>
              <a:gd name="T57" fmla="*/ 0 h 20000"/>
              <a:gd name="T58" fmla="*/ 0 w 20000"/>
              <a:gd name="T59" fmla="*/ 0 h 20000"/>
              <a:gd name="T60" fmla="*/ 0 w 20000"/>
              <a:gd name="T61" fmla="*/ 0 h 20000"/>
              <a:gd name="T62" fmla="*/ 0 w 20000"/>
              <a:gd name="T63" fmla="*/ 0 h 20000"/>
              <a:gd name="T64" fmla="*/ 0 w 20000"/>
              <a:gd name="T65" fmla="*/ 0 h 20000"/>
              <a:gd name="T66" fmla="*/ 0 w 20000"/>
              <a:gd name="T67" fmla="*/ 0 h 20000"/>
              <a:gd name="T68" fmla="*/ 0 w 20000"/>
              <a:gd name="T69" fmla="*/ 0 h 20000"/>
              <a:gd name="T70" fmla="*/ 0 w 20000"/>
              <a:gd name="T71" fmla="*/ 0 h 20000"/>
              <a:gd name="T72" fmla="*/ 0 w 20000"/>
              <a:gd name="T73" fmla="*/ 0 h 20000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0" t="0" r="r" b="b"/>
            <a:pathLst>
              <a:path w="20000" h="20000">
                <a:moveTo>
                  <a:pt x="5055" y="1473"/>
                </a:moveTo>
                <a:lnTo>
                  <a:pt x="6703" y="340"/>
                </a:lnTo>
                <a:lnTo>
                  <a:pt x="9560" y="0"/>
                </a:lnTo>
                <a:lnTo>
                  <a:pt x="11868" y="340"/>
                </a:lnTo>
                <a:lnTo>
                  <a:pt x="12527" y="1756"/>
                </a:lnTo>
                <a:lnTo>
                  <a:pt x="15385" y="907"/>
                </a:lnTo>
                <a:lnTo>
                  <a:pt x="16484" y="1473"/>
                </a:lnTo>
                <a:lnTo>
                  <a:pt x="14286" y="2323"/>
                </a:lnTo>
                <a:lnTo>
                  <a:pt x="13626" y="3796"/>
                </a:lnTo>
                <a:lnTo>
                  <a:pt x="15385" y="4646"/>
                </a:lnTo>
                <a:lnTo>
                  <a:pt x="16484" y="6176"/>
                </a:lnTo>
                <a:lnTo>
                  <a:pt x="14286" y="7649"/>
                </a:lnTo>
                <a:lnTo>
                  <a:pt x="11868" y="9065"/>
                </a:lnTo>
                <a:lnTo>
                  <a:pt x="12527" y="10312"/>
                </a:lnTo>
                <a:lnTo>
                  <a:pt x="14286" y="10312"/>
                </a:lnTo>
                <a:lnTo>
                  <a:pt x="14286" y="10878"/>
                </a:lnTo>
                <a:lnTo>
                  <a:pt x="16484" y="10878"/>
                </a:lnTo>
                <a:lnTo>
                  <a:pt x="17033" y="11445"/>
                </a:lnTo>
                <a:lnTo>
                  <a:pt x="18791" y="12295"/>
                </a:lnTo>
                <a:lnTo>
                  <a:pt x="18791" y="13201"/>
                </a:lnTo>
                <a:lnTo>
                  <a:pt x="19890" y="14051"/>
                </a:lnTo>
                <a:lnTo>
                  <a:pt x="16484" y="14618"/>
                </a:lnTo>
                <a:lnTo>
                  <a:pt x="12527" y="16431"/>
                </a:lnTo>
                <a:lnTo>
                  <a:pt x="13626" y="18470"/>
                </a:lnTo>
                <a:lnTo>
                  <a:pt x="10769" y="19943"/>
                </a:lnTo>
                <a:lnTo>
                  <a:pt x="9560" y="19943"/>
                </a:lnTo>
                <a:lnTo>
                  <a:pt x="8022" y="14618"/>
                </a:lnTo>
                <a:lnTo>
                  <a:pt x="4505" y="13768"/>
                </a:lnTo>
                <a:lnTo>
                  <a:pt x="3297" y="11728"/>
                </a:lnTo>
                <a:lnTo>
                  <a:pt x="1648" y="11445"/>
                </a:lnTo>
                <a:lnTo>
                  <a:pt x="0" y="9405"/>
                </a:lnTo>
                <a:lnTo>
                  <a:pt x="3297" y="7082"/>
                </a:lnTo>
                <a:lnTo>
                  <a:pt x="3297" y="4646"/>
                </a:lnTo>
                <a:lnTo>
                  <a:pt x="3297" y="2946"/>
                </a:lnTo>
                <a:lnTo>
                  <a:pt x="3297" y="2323"/>
                </a:lnTo>
                <a:lnTo>
                  <a:pt x="5055" y="1756"/>
                </a:lnTo>
                <a:lnTo>
                  <a:pt x="5055" y="1473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5" name="Ouganda">
            <a:extLst>
              <a:ext uri="{FF2B5EF4-FFF2-40B4-BE49-F238E27FC236}">
                <a16:creationId xmlns:a16="http://schemas.microsoft.com/office/drawing/2014/main" id="{00000000-0008-0000-0300-000073000000}"/>
              </a:ext>
            </a:extLst>
          </xdr:cNvPr>
          <xdr:cNvSpPr>
            <a:spLocks noChangeAspect="1"/>
          </xdr:cNvSpPr>
        </xdr:nvSpPr>
        <xdr:spPr bwMode="auto">
          <a:xfrm>
            <a:off x="4780534" y="3529500"/>
            <a:ext cx="404100" cy="444509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0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0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</a:gdLst>
            <a:ahLst/>
            <a:cxnLst>
              <a:cxn ang="T62">
                <a:pos x="T0" y="T1"/>
              </a:cxn>
              <a:cxn ang="T63">
                <a:pos x="T2" y="T3"/>
              </a:cxn>
              <a:cxn ang="T64">
                <a:pos x="T4" y="T5"/>
              </a:cxn>
              <a:cxn ang="T65">
                <a:pos x="T6" y="T7"/>
              </a:cxn>
              <a:cxn ang="T66">
                <a:pos x="T8" y="T9"/>
              </a:cxn>
              <a:cxn ang="T67">
                <a:pos x="T10" y="T11"/>
              </a:cxn>
              <a:cxn ang="T68">
                <a:pos x="T12" y="T13"/>
              </a:cxn>
              <a:cxn ang="T69">
                <a:pos x="T14" y="T15"/>
              </a:cxn>
              <a:cxn ang="T70">
                <a:pos x="T16" y="T17"/>
              </a:cxn>
              <a:cxn ang="T71">
                <a:pos x="T18" y="T19"/>
              </a:cxn>
              <a:cxn ang="T72">
                <a:pos x="T20" y="T21"/>
              </a:cxn>
              <a:cxn ang="T73">
                <a:pos x="T22" y="T23"/>
              </a:cxn>
              <a:cxn ang="T74">
                <a:pos x="T24" y="T25"/>
              </a:cxn>
              <a:cxn ang="T75">
                <a:pos x="T26" y="T27"/>
              </a:cxn>
              <a:cxn ang="T76">
                <a:pos x="T28" y="T29"/>
              </a:cxn>
              <a:cxn ang="T77">
                <a:pos x="T30" y="T31"/>
              </a:cxn>
              <a:cxn ang="T78">
                <a:pos x="T32" y="T33"/>
              </a:cxn>
              <a:cxn ang="T79">
                <a:pos x="T34" y="T35"/>
              </a:cxn>
              <a:cxn ang="T80">
                <a:pos x="T36" y="T37"/>
              </a:cxn>
              <a:cxn ang="T81">
                <a:pos x="T38" y="T39"/>
              </a:cxn>
              <a:cxn ang="T82">
                <a:pos x="T40" y="T41"/>
              </a:cxn>
              <a:cxn ang="T83">
                <a:pos x="T42" y="T43"/>
              </a:cxn>
              <a:cxn ang="T84">
                <a:pos x="T44" y="T45"/>
              </a:cxn>
              <a:cxn ang="T85">
                <a:pos x="T46" y="T47"/>
              </a:cxn>
              <a:cxn ang="T86">
                <a:pos x="T48" y="T49"/>
              </a:cxn>
              <a:cxn ang="T87">
                <a:pos x="T50" y="T51"/>
              </a:cxn>
              <a:cxn ang="T88">
                <a:pos x="T52" y="T53"/>
              </a:cxn>
              <a:cxn ang="T89">
                <a:pos x="T54" y="T55"/>
              </a:cxn>
              <a:cxn ang="T90">
                <a:pos x="T56" y="T57"/>
              </a:cxn>
              <a:cxn ang="T91">
                <a:pos x="T58" y="T59"/>
              </a:cxn>
              <a:cxn ang="T92">
                <a:pos x="T60" y="T61"/>
              </a:cxn>
            </a:cxnLst>
            <a:rect l="0" t="0" r="r" b="b"/>
            <a:pathLst>
              <a:path w="20000" h="20000">
                <a:moveTo>
                  <a:pt x="4245" y="1280"/>
                </a:moveTo>
                <a:lnTo>
                  <a:pt x="4735" y="800"/>
                </a:lnTo>
                <a:lnTo>
                  <a:pt x="7673" y="1280"/>
                </a:lnTo>
                <a:lnTo>
                  <a:pt x="8898" y="2080"/>
                </a:lnTo>
                <a:lnTo>
                  <a:pt x="9388" y="1280"/>
                </a:lnTo>
                <a:lnTo>
                  <a:pt x="11429" y="1280"/>
                </a:lnTo>
                <a:lnTo>
                  <a:pt x="14367" y="1280"/>
                </a:lnTo>
                <a:lnTo>
                  <a:pt x="16571" y="0"/>
                </a:lnTo>
                <a:lnTo>
                  <a:pt x="16571" y="800"/>
                </a:lnTo>
                <a:lnTo>
                  <a:pt x="17796" y="1280"/>
                </a:lnTo>
                <a:lnTo>
                  <a:pt x="17796" y="2480"/>
                </a:lnTo>
                <a:lnTo>
                  <a:pt x="18204" y="4560"/>
                </a:lnTo>
                <a:lnTo>
                  <a:pt x="19918" y="7840"/>
                </a:lnTo>
                <a:lnTo>
                  <a:pt x="18204" y="9920"/>
                </a:lnTo>
                <a:lnTo>
                  <a:pt x="15673" y="14080"/>
                </a:lnTo>
                <a:lnTo>
                  <a:pt x="15673" y="18240"/>
                </a:lnTo>
                <a:lnTo>
                  <a:pt x="10204" y="18240"/>
                </a:lnTo>
                <a:lnTo>
                  <a:pt x="4735" y="18240"/>
                </a:lnTo>
                <a:lnTo>
                  <a:pt x="3429" y="18640"/>
                </a:lnTo>
                <a:lnTo>
                  <a:pt x="1306" y="19920"/>
                </a:lnTo>
                <a:lnTo>
                  <a:pt x="1306" y="19440"/>
                </a:lnTo>
                <a:lnTo>
                  <a:pt x="0" y="19440"/>
                </a:lnTo>
                <a:lnTo>
                  <a:pt x="490" y="14880"/>
                </a:lnTo>
                <a:lnTo>
                  <a:pt x="1306" y="12880"/>
                </a:lnTo>
                <a:lnTo>
                  <a:pt x="2531" y="10800"/>
                </a:lnTo>
                <a:lnTo>
                  <a:pt x="4735" y="8720"/>
                </a:lnTo>
                <a:lnTo>
                  <a:pt x="6041" y="7520"/>
                </a:lnTo>
                <a:lnTo>
                  <a:pt x="4735" y="5360"/>
                </a:lnTo>
                <a:lnTo>
                  <a:pt x="4735" y="4080"/>
                </a:lnTo>
                <a:lnTo>
                  <a:pt x="4735" y="2480"/>
                </a:lnTo>
                <a:lnTo>
                  <a:pt x="4245" y="128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6" name="RDC">
            <a:extLst>
              <a:ext uri="{FF2B5EF4-FFF2-40B4-BE49-F238E27FC236}">
                <a16:creationId xmlns:a16="http://schemas.microsoft.com/office/drawing/2014/main" id="{00000000-0008-0000-0300-000074000000}"/>
              </a:ext>
            </a:extLst>
          </xdr:cNvPr>
          <xdr:cNvSpPr>
            <a:spLocks noChangeAspect="1"/>
          </xdr:cNvSpPr>
        </xdr:nvSpPr>
        <xdr:spPr bwMode="auto">
          <a:xfrm>
            <a:off x="3499538" y="3424434"/>
            <a:ext cx="1406268" cy="1511330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2147483647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2147483647 w 20000"/>
              <a:gd name="T77" fmla="*/ 2147483647 h 20000"/>
              <a:gd name="T78" fmla="*/ 2147483647 w 20000"/>
              <a:gd name="T79" fmla="*/ 2147483647 h 20000"/>
              <a:gd name="T80" fmla="*/ 2147483647 w 20000"/>
              <a:gd name="T81" fmla="*/ 2147483647 h 20000"/>
              <a:gd name="T82" fmla="*/ 2147483647 w 20000"/>
              <a:gd name="T83" fmla="*/ 2147483647 h 20000"/>
              <a:gd name="T84" fmla="*/ 2147483647 w 20000"/>
              <a:gd name="T85" fmla="*/ 2147483647 h 20000"/>
              <a:gd name="T86" fmla="*/ 2147483647 w 20000"/>
              <a:gd name="T87" fmla="*/ 2147483647 h 20000"/>
              <a:gd name="T88" fmla="*/ 2147483647 w 20000"/>
              <a:gd name="T89" fmla="*/ 2147483647 h 20000"/>
              <a:gd name="T90" fmla="*/ 2147483647 w 20000"/>
              <a:gd name="T91" fmla="*/ 2147483647 h 20000"/>
              <a:gd name="T92" fmla="*/ 2147483647 w 20000"/>
              <a:gd name="T93" fmla="*/ 2147483647 h 20000"/>
              <a:gd name="T94" fmla="*/ 2147483647 w 20000"/>
              <a:gd name="T95" fmla="*/ 2147483647 h 20000"/>
              <a:gd name="T96" fmla="*/ 2147483647 w 20000"/>
              <a:gd name="T97" fmla="*/ 2147483647 h 20000"/>
              <a:gd name="T98" fmla="*/ 2147483647 w 20000"/>
              <a:gd name="T99" fmla="*/ 2147483647 h 20000"/>
              <a:gd name="T100" fmla="*/ 2147483647 w 20000"/>
              <a:gd name="T101" fmla="*/ 2147483647 h 20000"/>
              <a:gd name="T102" fmla="*/ 2147483647 w 20000"/>
              <a:gd name="T103" fmla="*/ 2147483647 h 20000"/>
              <a:gd name="T104" fmla="*/ 2147483647 w 20000"/>
              <a:gd name="T105" fmla="*/ 2147483647 h 20000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0" t="0" r="r" b="b"/>
            <a:pathLst>
              <a:path w="20000" h="20000">
                <a:moveTo>
                  <a:pt x="6565" y="1704"/>
                </a:moveTo>
                <a:lnTo>
                  <a:pt x="6565" y="1112"/>
                </a:lnTo>
                <a:lnTo>
                  <a:pt x="6565" y="970"/>
                </a:lnTo>
                <a:lnTo>
                  <a:pt x="7059" y="615"/>
                </a:lnTo>
                <a:lnTo>
                  <a:pt x="7647" y="142"/>
                </a:lnTo>
                <a:lnTo>
                  <a:pt x="8376" y="734"/>
                </a:lnTo>
                <a:lnTo>
                  <a:pt x="8988" y="970"/>
                </a:lnTo>
                <a:lnTo>
                  <a:pt x="9624" y="1112"/>
                </a:lnTo>
                <a:lnTo>
                  <a:pt x="10212" y="1112"/>
                </a:lnTo>
                <a:lnTo>
                  <a:pt x="10588" y="1349"/>
                </a:lnTo>
                <a:lnTo>
                  <a:pt x="10965" y="734"/>
                </a:lnTo>
                <a:lnTo>
                  <a:pt x="11200" y="734"/>
                </a:lnTo>
                <a:lnTo>
                  <a:pt x="11788" y="734"/>
                </a:lnTo>
                <a:lnTo>
                  <a:pt x="12165" y="615"/>
                </a:lnTo>
                <a:lnTo>
                  <a:pt x="12776" y="379"/>
                </a:lnTo>
                <a:lnTo>
                  <a:pt x="13129" y="379"/>
                </a:lnTo>
                <a:lnTo>
                  <a:pt x="13506" y="379"/>
                </a:lnTo>
                <a:lnTo>
                  <a:pt x="13765" y="142"/>
                </a:lnTo>
                <a:lnTo>
                  <a:pt x="13859" y="0"/>
                </a:lnTo>
                <a:lnTo>
                  <a:pt x="14353" y="142"/>
                </a:lnTo>
                <a:lnTo>
                  <a:pt x="14729" y="142"/>
                </a:lnTo>
                <a:lnTo>
                  <a:pt x="14847" y="379"/>
                </a:lnTo>
                <a:lnTo>
                  <a:pt x="15341" y="379"/>
                </a:lnTo>
                <a:lnTo>
                  <a:pt x="15459" y="142"/>
                </a:lnTo>
                <a:lnTo>
                  <a:pt x="15835" y="142"/>
                </a:lnTo>
                <a:lnTo>
                  <a:pt x="16306" y="379"/>
                </a:lnTo>
                <a:lnTo>
                  <a:pt x="16306" y="734"/>
                </a:lnTo>
                <a:lnTo>
                  <a:pt x="16682" y="970"/>
                </a:lnTo>
                <a:lnTo>
                  <a:pt x="17035" y="1112"/>
                </a:lnTo>
                <a:lnTo>
                  <a:pt x="17271" y="970"/>
                </a:lnTo>
                <a:lnTo>
                  <a:pt x="17412" y="734"/>
                </a:lnTo>
                <a:lnTo>
                  <a:pt x="17412" y="970"/>
                </a:lnTo>
                <a:lnTo>
                  <a:pt x="18000" y="970"/>
                </a:lnTo>
                <a:lnTo>
                  <a:pt x="18000" y="734"/>
                </a:lnTo>
                <a:lnTo>
                  <a:pt x="18235" y="734"/>
                </a:lnTo>
                <a:lnTo>
                  <a:pt x="18612" y="1112"/>
                </a:lnTo>
                <a:lnTo>
                  <a:pt x="19482" y="1704"/>
                </a:lnTo>
                <a:lnTo>
                  <a:pt x="19600" y="2083"/>
                </a:lnTo>
                <a:lnTo>
                  <a:pt x="19600" y="2556"/>
                </a:lnTo>
                <a:lnTo>
                  <a:pt x="19600" y="2935"/>
                </a:lnTo>
                <a:lnTo>
                  <a:pt x="19976" y="3550"/>
                </a:lnTo>
                <a:lnTo>
                  <a:pt x="19600" y="3929"/>
                </a:lnTo>
                <a:lnTo>
                  <a:pt x="18988" y="4544"/>
                </a:lnTo>
                <a:lnTo>
                  <a:pt x="18612" y="5136"/>
                </a:lnTo>
                <a:lnTo>
                  <a:pt x="18376" y="5751"/>
                </a:lnTo>
                <a:lnTo>
                  <a:pt x="18235" y="7101"/>
                </a:lnTo>
                <a:lnTo>
                  <a:pt x="18235" y="7219"/>
                </a:lnTo>
                <a:lnTo>
                  <a:pt x="17906" y="7456"/>
                </a:lnTo>
                <a:lnTo>
                  <a:pt x="17647" y="8071"/>
                </a:lnTo>
                <a:lnTo>
                  <a:pt x="17412" y="8331"/>
                </a:lnTo>
                <a:lnTo>
                  <a:pt x="17412" y="8450"/>
                </a:lnTo>
                <a:lnTo>
                  <a:pt x="17647" y="8805"/>
                </a:lnTo>
                <a:lnTo>
                  <a:pt x="17906" y="9041"/>
                </a:lnTo>
                <a:lnTo>
                  <a:pt x="17906" y="9325"/>
                </a:lnTo>
                <a:lnTo>
                  <a:pt x="17906" y="9680"/>
                </a:lnTo>
                <a:lnTo>
                  <a:pt x="18000" y="10296"/>
                </a:lnTo>
                <a:lnTo>
                  <a:pt x="18000" y="10414"/>
                </a:lnTo>
                <a:lnTo>
                  <a:pt x="18000" y="10888"/>
                </a:lnTo>
                <a:lnTo>
                  <a:pt x="18000" y="11408"/>
                </a:lnTo>
                <a:lnTo>
                  <a:pt x="18000" y="12237"/>
                </a:lnTo>
                <a:lnTo>
                  <a:pt x="18376" y="12852"/>
                </a:lnTo>
                <a:lnTo>
                  <a:pt x="18988" y="13491"/>
                </a:lnTo>
                <a:lnTo>
                  <a:pt x="19482" y="14462"/>
                </a:lnTo>
                <a:lnTo>
                  <a:pt x="17412" y="14556"/>
                </a:lnTo>
                <a:lnTo>
                  <a:pt x="17412" y="14840"/>
                </a:lnTo>
                <a:lnTo>
                  <a:pt x="17271" y="15432"/>
                </a:lnTo>
                <a:lnTo>
                  <a:pt x="16918" y="15811"/>
                </a:lnTo>
                <a:lnTo>
                  <a:pt x="17035" y="16047"/>
                </a:lnTo>
                <a:lnTo>
                  <a:pt x="17035" y="16781"/>
                </a:lnTo>
                <a:lnTo>
                  <a:pt x="16918" y="17160"/>
                </a:lnTo>
                <a:lnTo>
                  <a:pt x="16918" y="17633"/>
                </a:lnTo>
                <a:lnTo>
                  <a:pt x="16682" y="18130"/>
                </a:lnTo>
                <a:lnTo>
                  <a:pt x="16918" y="18367"/>
                </a:lnTo>
                <a:lnTo>
                  <a:pt x="17412" y="18722"/>
                </a:lnTo>
                <a:lnTo>
                  <a:pt x="17906" y="19006"/>
                </a:lnTo>
                <a:lnTo>
                  <a:pt x="17906" y="18722"/>
                </a:lnTo>
                <a:lnTo>
                  <a:pt x="18235" y="18722"/>
                </a:lnTo>
                <a:lnTo>
                  <a:pt x="18000" y="19976"/>
                </a:lnTo>
                <a:lnTo>
                  <a:pt x="18000" y="19716"/>
                </a:lnTo>
                <a:lnTo>
                  <a:pt x="17412" y="19976"/>
                </a:lnTo>
                <a:lnTo>
                  <a:pt x="17271" y="19598"/>
                </a:lnTo>
                <a:lnTo>
                  <a:pt x="16682" y="18722"/>
                </a:lnTo>
                <a:lnTo>
                  <a:pt x="16071" y="18722"/>
                </a:lnTo>
                <a:lnTo>
                  <a:pt x="15459" y="17988"/>
                </a:lnTo>
                <a:lnTo>
                  <a:pt x="15341" y="17988"/>
                </a:lnTo>
                <a:lnTo>
                  <a:pt x="15341" y="18367"/>
                </a:lnTo>
                <a:lnTo>
                  <a:pt x="14847" y="18367"/>
                </a:lnTo>
                <a:lnTo>
                  <a:pt x="14471" y="18367"/>
                </a:lnTo>
                <a:lnTo>
                  <a:pt x="13765" y="17988"/>
                </a:lnTo>
                <a:lnTo>
                  <a:pt x="13506" y="17396"/>
                </a:lnTo>
                <a:lnTo>
                  <a:pt x="12776" y="17988"/>
                </a:lnTo>
                <a:lnTo>
                  <a:pt x="12541" y="17396"/>
                </a:lnTo>
                <a:lnTo>
                  <a:pt x="12165" y="17160"/>
                </a:lnTo>
                <a:lnTo>
                  <a:pt x="12165" y="17396"/>
                </a:lnTo>
                <a:lnTo>
                  <a:pt x="11788" y="17160"/>
                </a:lnTo>
                <a:lnTo>
                  <a:pt x="11200" y="17396"/>
                </a:lnTo>
                <a:lnTo>
                  <a:pt x="10706" y="17396"/>
                </a:lnTo>
                <a:lnTo>
                  <a:pt x="10588" y="17633"/>
                </a:lnTo>
                <a:lnTo>
                  <a:pt x="10353" y="17396"/>
                </a:lnTo>
                <a:lnTo>
                  <a:pt x="10353" y="17018"/>
                </a:lnTo>
                <a:lnTo>
                  <a:pt x="10353" y="16166"/>
                </a:lnTo>
                <a:lnTo>
                  <a:pt x="10212" y="16047"/>
                </a:lnTo>
                <a:lnTo>
                  <a:pt x="9718" y="15574"/>
                </a:lnTo>
                <a:lnTo>
                  <a:pt x="10212" y="14840"/>
                </a:lnTo>
                <a:lnTo>
                  <a:pt x="9976" y="14201"/>
                </a:lnTo>
                <a:lnTo>
                  <a:pt x="9718" y="13491"/>
                </a:lnTo>
                <a:lnTo>
                  <a:pt x="8753" y="13491"/>
                </a:lnTo>
                <a:lnTo>
                  <a:pt x="8753" y="12852"/>
                </a:lnTo>
                <a:lnTo>
                  <a:pt x="8141" y="12970"/>
                </a:lnTo>
                <a:lnTo>
                  <a:pt x="7647" y="13231"/>
                </a:lnTo>
                <a:lnTo>
                  <a:pt x="7647" y="13586"/>
                </a:lnTo>
                <a:lnTo>
                  <a:pt x="7412" y="13586"/>
                </a:lnTo>
                <a:lnTo>
                  <a:pt x="7412" y="13964"/>
                </a:lnTo>
                <a:lnTo>
                  <a:pt x="6565" y="13964"/>
                </a:lnTo>
                <a:lnTo>
                  <a:pt x="6447" y="14201"/>
                </a:lnTo>
                <a:lnTo>
                  <a:pt x="5482" y="14201"/>
                </a:lnTo>
                <a:lnTo>
                  <a:pt x="4847" y="13231"/>
                </a:lnTo>
                <a:lnTo>
                  <a:pt x="4847" y="12970"/>
                </a:lnTo>
                <a:lnTo>
                  <a:pt x="4612" y="12615"/>
                </a:lnTo>
                <a:lnTo>
                  <a:pt x="4612" y="12379"/>
                </a:lnTo>
                <a:lnTo>
                  <a:pt x="4518" y="11882"/>
                </a:lnTo>
                <a:lnTo>
                  <a:pt x="3882" y="11882"/>
                </a:lnTo>
                <a:lnTo>
                  <a:pt x="1929" y="11882"/>
                </a:lnTo>
                <a:lnTo>
                  <a:pt x="1435" y="12000"/>
                </a:lnTo>
                <a:lnTo>
                  <a:pt x="1082" y="11882"/>
                </a:lnTo>
                <a:lnTo>
                  <a:pt x="729" y="11882"/>
                </a:lnTo>
                <a:lnTo>
                  <a:pt x="94" y="11882"/>
                </a:lnTo>
                <a:lnTo>
                  <a:pt x="0" y="11645"/>
                </a:lnTo>
                <a:lnTo>
                  <a:pt x="376" y="11645"/>
                </a:lnTo>
                <a:lnTo>
                  <a:pt x="376" y="11030"/>
                </a:lnTo>
                <a:lnTo>
                  <a:pt x="729" y="10651"/>
                </a:lnTo>
                <a:lnTo>
                  <a:pt x="729" y="10414"/>
                </a:lnTo>
                <a:lnTo>
                  <a:pt x="965" y="10414"/>
                </a:lnTo>
                <a:lnTo>
                  <a:pt x="1082" y="10651"/>
                </a:lnTo>
                <a:lnTo>
                  <a:pt x="1435" y="10651"/>
                </a:lnTo>
                <a:lnTo>
                  <a:pt x="1694" y="10296"/>
                </a:lnTo>
                <a:lnTo>
                  <a:pt x="2071" y="10296"/>
                </a:lnTo>
                <a:lnTo>
                  <a:pt x="2306" y="10414"/>
                </a:lnTo>
                <a:lnTo>
                  <a:pt x="2541" y="10888"/>
                </a:lnTo>
                <a:lnTo>
                  <a:pt x="2918" y="10414"/>
                </a:lnTo>
                <a:lnTo>
                  <a:pt x="3035" y="10296"/>
                </a:lnTo>
                <a:lnTo>
                  <a:pt x="3506" y="10059"/>
                </a:lnTo>
                <a:lnTo>
                  <a:pt x="3882" y="9680"/>
                </a:lnTo>
                <a:lnTo>
                  <a:pt x="4000" y="9041"/>
                </a:lnTo>
                <a:lnTo>
                  <a:pt x="4000" y="8450"/>
                </a:lnTo>
                <a:lnTo>
                  <a:pt x="4000" y="7834"/>
                </a:lnTo>
                <a:lnTo>
                  <a:pt x="4518" y="7456"/>
                </a:lnTo>
                <a:lnTo>
                  <a:pt x="4612" y="7219"/>
                </a:lnTo>
                <a:lnTo>
                  <a:pt x="4847" y="6722"/>
                </a:lnTo>
                <a:lnTo>
                  <a:pt x="5224" y="6722"/>
                </a:lnTo>
                <a:lnTo>
                  <a:pt x="5835" y="6130"/>
                </a:lnTo>
                <a:lnTo>
                  <a:pt x="5835" y="5751"/>
                </a:lnTo>
                <a:lnTo>
                  <a:pt x="5835" y="5278"/>
                </a:lnTo>
                <a:lnTo>
                  <a:pt x="5835" y="4639"/>
                </a:lnTo>
                <a:lnTo>
                  <a:pt x="6071" y="4166"/>
                </a:lnTo>
                <a:lnTo>
                  <a:pt x="6071" y="3550"/>
                </a:lnTo>
                <a:lnTo>
                  <a:pt x="6447" y="2698"/>
                </a:lnTo>
                <a:lnTo>
                  <a:pt x="6565" y="2320"/>
                </a:lnTo>
                <a:lnTo>
                  <a:pt x="6565" y="1704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7" name="RCA">
            <a:extLst>
              <a:ext uri="{FF2B5EF4-FFF2-40B4-BE49-F238E27FC236}">
                <a16:creationId xmlns:a16="http://schemas.microsoft.com/office/drawing/2014/main" id="{00000000-0008-0000-0300-000075000000}"/>
              </a:ext>
            </a:extLst>
          </xdr:cNvPr>
          <xdr:cNvSpPr>
            <a:spLocks noChangeAspect="1"/>
          </xdr:cNvSpPr>
        </xdr:nvSpPr>
        <xdr:spPr bwMode="auto">
          <a:xfrm>
            <a:off x="3677342" y="2971843"/>
            <a:ext cx="933470" cy="699092"/>
          </a:xfrm>
          <a:custGeom>
            <a:avLst/>
            <a:gdLst>
              <a:gd name="T0" fmla="*/ 2147483647 w 20000"/>
              <a:gd name="T1" fmla="*/ 2147483647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2147483647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0 h 20000"/>
              <a:gd name="T20" fmla="*/ 2147483647 w 20000"/>
              <a:gd name="T21" fmla="*/ 2147483647 h 20000"/>
              <a:gd name="T22" fmla="*/ 2147483647 w 20000"/>
              <a:gd name="T23" fmla="*/ 2147483647 h 20000"/>
              <a:gd name="T24" fmla="*/ 2147483647 w 20000"/>
              <a:gd name="T25" fmla="*/ 2147483647 h 20000"/>
              <a:gd name="T26" fmla="*/ 2147483647 w 20000"/>
              <a:gd name="T27" fmla="*/ 2147483647 h 20000"/>
              <a:gd name="T28" fmla="*/ 2147483647 w 20000"/>
              <a:gd name="T29" fmla="*/ 2147483647 h 20000"/>
              <a:gd name="T30" fmla="*/ 2147483647 w 20000"/>
              <a:gd name="T31" fmla="*/ 2147483647 h 20000"/>
              <a:gd name="T32" fmla="*/ 2147483647 w 20000"/>
              <a:gd name="T33" fmla="*/ 2147483647 h 20000"/>
              <a:gd name="T34" fmla="*/ 2147483647 w 20000"/>
              <a:gd name="T35" fmla="*/ 2147483647 h 20000"/>
              <a:gd name="T36" fmla="*/ 2147483647 w 20000"/>
              <a:gd name="T37" fmla="*/ 2147483647 h 20000"/>
              <a:gd name="T38" fmla="*/ 2147483647 w 20000"/>
              <a:gd name="T39" fmla="*/ 2147483647 h 20000"/>
              <a:gd name="T40" fmla="*/ 2147483647 w 20000"/>
              <a:gd name="T41" fmla="*/ 2147483647 h 20000"/>
              <a:gd name="T42" fmla="*/ 2147483647 w 20000"/>
              <a:gd name="T43" fmla="*/ 2147483647 h 20000"/>
              <a:gd name="T44" fmla="*/ 2147483647 w 20000"/>
              <a:gd name="T45" fmla="*/ 2147483647 h 20000"/>
              <a:gd name="T46" fmla="*/ 2147483647 w 20000"/>
              <a:gd name="T47" fmla="*/ 2147483647 h 20000"/>
              <a:gd name="T48" fmla="*/ 2147483647 w 20000"/>
              <a:gd name="T49" fmla="*/ 2147483647 h 20000"/>
              <a:gd name="T50" fmla="*/ 2147483647 w 20000"/>
              <a:gd name="T51" fmla="*/ 2147483647 h 20000"/>
              <a:gd name="T52" fmla="*/ 2147483647 w 20000"/>
              <a:gd name="T53" fmla="*/ 2147483647 h 20000"/>
              <a:gd name="T54" fmla="*/ 2147483647 w 20000"/>
              <a:gd name="T55" fmla="*/ 2147483647 h 20000"/>
              <a:gd name="T56" fmla="*/ 2147483647 w 20000"/>
              <a:gd name="T57" fmla="*/ 2147483647 h 20000"/>
              <a:gd name="T58" fmla="*/ 2147483647 w 20000"/>
              <a:gd name="T59" fmla="*/ 2147483647 h 20000"/>
              <a:gd name="T60" fmla="*/ 2147483647 w 20000"/>
              <a:gd name="T61" fmla="*/ 2147483647 h 20000"/>
              <a:gd name="T62" fmla="*/ 2147483647 w 20000"/>
              <a:gd name="T63" fmla="*/ 2147483647 h 20000"/>
              <a:gd name="T64" fmla="*/ 2147483647 w 20000"/>
              <a:gd name="T65" fmla="*/ 2147483647 h 20000"/>
              <a:gd name="T66" fmla="*/ 2147483647 w 20000"/>
              <a:gd name="T67" fmla="*/ 2147483647 h 20000"/>
              <a:gd name="T68" fmla="*/ 2147483647 w 20000"/>
              <a:gd name="T69" fmla="*/ 2147483647 h 20000"/>
              <a:gd name="T70" fmla="*/ 2147483647 w 20000"/>
              <a:gd name="T71" fmla="*/ 2147483647 h 20000"/>
              <a:gd name="T72" fmla="*/ 2147483647 w 20000"/>
              <a:gd name="T73" fmla="*/ 2147483647 h 20000"/>
              <a:gd name="T74" fmla="*/ 2147483647 w 20000"/>
              <a:gd name="T75" fmla="*/ 2147483647 h 20000"/>
              <a:gd name="T76" fmla="*/ 0 w 20000"/>
              <a:gd name="T77" fmla="*/ 2147483647 h 20000"/>
              <a:gd name="T78" fmla="*/ 2147483647 w 20000"/>
              <a:gd name="T79" fmla="*/ 2147483647 h 20000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0" t="0" r="r" b="b"/>
            <a:pathLst>
              <a:path w="20000" h="20000">
                <a:moveTo>
                  <a:pt x="1449" y="8175"/>
                </a:moveTo>
                <a:lnTo>
                  <a:pt x="2014" y="7661"/>
                </a:lnTo>
                <a:lnTo>
                  <a:pt x="2968" y="6889"/>
                </a:lnTo>
                <a:lnTo>
                  <a:pt x="3110" y="7404"/>
                </a:lnTo>
                <a:lnTo>
                  <a:pt x="3852" y="6889"/>
                </a:lnTo>
                <a:lnTo>
                  <a:pt x="4558" y="6375"/>
                </a:lnTo>
                <a:lnTo>
                  <a:pt x="4947" y="6889"/>
                </a:lnTo>
                <a:lnTo>
                  <a:pt x="5512" y="6375"/>
                </a:lnTo>
                <a:lnTo>
                  <a:pt x="5866" y="6375"/>
                </a:lnTo>
                <a:lnTo>
                  <a:pt x="6784" y="6067"/>
                </a:lnTo>
                <a:lnTo>
                  <a:pt x="6961" y="5296"/>
                </a:lnTo>
                <a:lnTo>
                  <a:pt x="6784" y="4781"/>
                </a:lnTo>
                <a:lnTo>
                  <a:pt x="7314" y="4216"/>
                </a:lnTo>
                <a:lnTo>
                  <a:pt x="8763" y="3959"/>
                </a:lnTo>
                <a:lnTo>
                  <a:pt x="9329" y="3445"/>
                </a:lnTo>
                <a:lnTo>
                  <a:pt x="9682" y="3136"/>
                </a:lnTo>
                <a:lnTo>
                  <a:pt x="10247" y="2108"/>
                </a:lnTo>
                <a:lnTo>
                  <a:pt x="10777" y="1851"/>
                </a:lnTo>
                <a:lnTo>
                  <a:pt x="11166" y="514"/>
                </a:lnTo>
                <a:lnTo>
                  <a:pt x="12085" y="0"/>
                </a:lnTo>
                <a:lnTo>
                  <a:pt x="12650" y="0"/>
                </a:lnTo>
                <a:lnTo>
                  <a:pt x="13004" y="514"/>
                </a:lnTo>
                <a:lnTo>
                  <a:pt x="13887" y="2108"/>
                </a:lnTo>
                <a:lnTo>
                  <a:pt x="14099" y="3445"/>
                </a:lnTo>
                <a:lnTo>
                  <a:pt x="13534" y="3959"/>
                </a:lnTo>
                <a:lnTo>
                  <a:pt x="13887" y="4216"/>
                </a:lnTo>
                <a:lnTo>
                  <a:pt x="13887" y="4781"/>
                </a:lnTo>
                <a:lnTo>
                  <a:pt x="14099" y="5296"/>
                </a:lnTo>
                <a:lnTo>
                  <a:pt x="15018" y="5296"/>
                </a:lnTo>
                <a:lnTo>
                  <a:pt x="15018" y="6067"/>
                </a:lnTo>
                <a:lnTo>
                  <a:pt x="15901" y="6067"/>
                </a:lnTo>
                <a:lnTo>
                  <a:pt x="16466" y="6889"/>
                </a:lnTo>
                <a:lnTo>
                  <a:pt x="16855" y="8792"/>
                </a:lnTo>
                <a:lnTo>
                  <a:pt x="17739" y="8792"/>
                </a:lnTo>
                <a:lnTo>
                  <a:pt x="17915" y="9563"/>
                </a:lnTo>
                <a:lnTo>
                  <a:pt x="18304" y="9563"/>
                </a:lnTo>
                <a:lnTo>
                  <a:pt x="18481" y="9820"/>
                </a:lnTo>
                <a:lnTo>
                  <a:pt x="18869" y="11105"/>
                </a:lnTo>
                <a:lnTo>
                  <a:pt x="19753" y="11928"/>
                </a:lnTo>
                <a:lnTo>
                  <a:pt x="19965" y="13316"/>
                </a:lnTo>
                <a:lnTo>
                  <a:pt x="19399" y="13316"/>
                </a:lnTo>
                <a:lnTo>
                  <a:pt x="19223" y="13830"/>
                </a:lnTo>
                <a:lnTo>
                  <a:pt x="18481" y="13830"/>
                </a:lnTo>
                <a:lnTo>
                  <a:pt x="18304" y="13316"/>
                </a:lnTo>
                <a:lnTo>
                  <a:pt x="17739" y="13316"/>
                </a:lnTo>
                <a:lnTo>
                  <a:pt x="16996" y="13008"/>
                </a:lnTo>
                <a:lnTo>
                  <a:pt x="16855" y="13316"/>
                </a:lnTo>
                <a:lnTo>
                  <a:pt x="16466" y="13830"/>
                </a:lnTo>
                <a:lnTo>
                  <a:pt x="15901" y="13830"/>
                </a:lnTo>
                <a:lnTo>
                  <a:pt x="15371" y="13830"/>
                </a:lnTo>
                <a:lnTo>
                  <a:pt x="14452" y="14344"/>
                </a:lnTo>
                <a:lnTo>
                  <a:pt x="13887" y="14602"/>
                </a:lnTo>
                <a:lnTo>
                  <a:pt x="13004" y="14602"/>
                </a:lnTo>
                <a:lnTo>
                  <a:pt x="12650" y="14602"/>
                </a:lnTo>
                <a:lnTo>
                  <a:pt x="12085" y="15938"/>
                </a:lnTo>
                <a:lnTo>
                  <a:pt x="11519" y="15424"/>
                </a:lnTo>
                <a:lnTo>
                  <a:pt x="10636" y="15424"/>
                </a:lnTo>
                <a:lnTo>
                  <a:pt x="9682" y="15116"/>
                </a:lnTo>
                <a:lnTo>
                  <a:pt x="8763" y="14602"/>
                </a:lnTo>
                <a:lnTo>
                  <a:pt x="7668" y="13316"/>
                </a:lnTo>
                <a:lnTo>
                  <a:pt x="6784" y="14344"/>
                </a:lnTo>
                <a:lnTo>
                  <a:pt x="6007" y="15116"/>
                </a:lnTo>
                <a:lnTo>
                  <a:pt x="6007" y="15424"/>
                </a:lnTo>
                <a:lnTo>
                  <a:pt x="6007" y="16710"/>
                </a:lnTo>
                <a:lnTo>
                  <a:pt x="5300" y="16710"/>
                </a:lnTo>
                <a:lnTo>
                  <a:pt x="4417" y="16710"/>
                </a:lnTo>
                <a:lnTo>
                  <a:pt x="3110" y="16710"/>
                </a:lnTo>
                <a:lnTo>
                  <a:pt x="2968" y="18560"/>
                </a:lnTo>
                <a:lnTo>
                  <a:pt x="2191" y="19949"/>
                </a:lnTo>
                <a:lnTo>
                  <a:pt x="2014" y="19383"/>
                </a:lnTo>
                <a:lnTo>
                  <a:pt x="2191" y="18046"/>
                </a:lnTo>
                <a:lnTo>
                  <a:pt x="2014" y="18046"/>
                </a:lnTo>
                <a:lnTo>
                  <a:pt x="742" y="16452"/>
                </a:lnTo>
                <a:lnTo>
                  <a:pt x="742" y="15116"/>
                </a:lnTo>
                <a:lnTo>
                  <a:pt x="212" y="14602"/>
                </a:lnTo>
                <a:lnTo>
                  <a:pt x="212" y="13316"/>
                </a:lnTo>
                <a:lnTo>
                  <a:pt x="0" y="13008"/>
                </a:lnTo>
                <a:lnTo>
                  <a:pt x="0" y="11105"/>
                </a:lnTo>
                <a:lnTo>
                  <a:pt x="212" y="10900"/>
                </a:lnTo>
                <a:lnTo>
                  <a:pt x="742" y="8792"/>
                </a:lnTo>
                <a:lnTo>
                  <a:pt x="1449" y="8175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8" name="Freeform 172">
            <a:extLst>
              <a:ext uri="{FF2B5EF4-FFF2-40B4-BE49-F238E27FC236}">
                <a16:creationId xmlns:a16="http://schemas.microsoft.com/office/drawing/2014/main" id="{00000000-0008-0000-0300-000076000000}"/>
              </a:ext>
            </a:extLst>
          </xdr:cNvPr>
          <xdr:cNvSpPr>
            <a:spLocks noChangeAspect="1"/>
          </xdr:cNvSpPr>
        </xdr:nvSpPr>
        <xdr:spPr bwMode="auto">
          <a:xfrm>
            <a:off x="6598984" y="5574240"/>
            <a:ext cx="44452" cy="52534"/>
          </a:xfrm>
          <a:custGeom>
            <a:avLst/>
            <a:gdLst>
              <a:gd name="T0" fmla="*/ 457 w 20000"/>
              <a:gd name="T1" fmla="*/ 40921 h 20000"/>
              <a:gd name="T2" fmla="*/ 0 w 20000"/>
              <a:gd name="T3" fmla="*/ 33049 h 20000"/>
              <a:gd name="T4" fmla="*/ 286 w 20000"/>
              <a:gd name="T5" fmla="*/ 0 h 20000"/>
              <a:gd name="T6" fmla="*/ 742 w 20000"/>
              <a:gd name="T7" fmla="*/ 33049 h 20000"/>
              <a:gd name="T8" fmla="*/ 457 w 20000"/>
              <a:gd name="T9" fmla="*/ 40921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11852" y="19259"/>
                </a:moveTo>
                <a:lnTo>
                  <a:pt x="0" y="15556"/>
                </a:lnTo>
                <a:lnTo>
                  <a:pt x="7407" y="0"/>
                </a:lnTo>
                <a:lnTo>
                  <a:pt x="19259" y="15556"/>
                </a:lnTo>
                <a:lnTo>
                  <a:pt x="11852" y="19259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100"/>
          </a:p>
        </xdr:txBody>
      </xdr:sp>
      <xdr:sp macro="" textlink="">
        <xdr:nvSpPr>
          <xdr:cNvPr id="119" name="Freeform 173">
            <a:extLst>
              <a:ext uri="{FF2B5EF4-FFF2-40B4-BE49-F238E27FC236}">
                <a16:creationId xmlns:a16="http://schemas.microsoft.com/office/drawing/2014/main" id="{00000000-0008-0000-0300-000077000000}"/>
              </a:ext>
            </a:extLst>
          </xdr:cNvPr>
          <xdr:cNvSpPr>
            <a:spLocks noChangeAspect="1"/>
          </xdr:cNvSpPr>
        </xdr:nvSpPr>
        <xdr:spPr bwMode="auto">
          <a:xfrm>
            <a:off x="1369930" y="1133195"/>
            <a:ext cx="48492" cy="16164"/>
          </a:xfrm>
          <a:custGeom>
            <a:avLst/>
            <a:gdLst>
              <a:gd name="T0" fmla="*/ 3687 w 20000"/>
              <a:gd name="T1" fmla="*/ 0 h 20000"/>
              <a:gd name="T2" fmla="*/ 0 w 20000"/>
              <a:gd name="T3" fmla="*/ 0 h 20000"/>
              <a:gd name="T4" fmla="*/ 1153 w 20000"/>
              <a:gd name="T5" fmla="*/ 0 h 20000"/>
              <a:gd name="T6" fmla="*/ 5988 w 20000"/>
              <a:gd name="T7" fmla="*/ 0 h 20000"/>
              <a:gd name="T8" fmla="*/ 3687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11852" y="18182"/>
                </a:moveTo>
                <a:lnTo>
                  <a:pt x="0" y="0"/>
                </a:lnTo>
                <a:lnTo>
                  <a:pt x="3704" y="0"/>
                </a:lnTo>
                <a:lnTo>
                  <a:pt x="19259" y="18182"/>
                </a:lnTo>
                <a:lnTo>
                  <a:pt x="11852" y="18182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100"/>
          </a:p>
        </xdr:txBody>
      </xdr:sp>
      <xdr:sp macro="" textlink="">
        <xdr:nvSpPr>
          <xdr:cNvPr id="120" name="Freeform 174">
            <a:extLst>
              <a:ext uri="{FF2B5EF4-FFF2-40B4-BE49-F238E27FC236}">
                <a16:creationId xmlns:a16="http://schemas.microsoft.com/office/drawing/2014/main" id="{00000000-0008-0000-0300-000078000000}"/>
              </a:ext>
            </a:extLst>
          </xdr:cNvPr>
          <xdr:cNvSpPr>
            <a:spLocks noChangeAspect="1"/>
          </xdr:cNvSpPr>
        </xdr:nvSpPr>
        <xdr:spPr bwMode="auto">
          <a:xfrm>
            <a:off x="1382054" y="1513048"/>
            <a:ext cx="44450" cy="48492"/>
          </a:xfrm>
          <a:custGeom>
            <a:avLst/>
            <a:gdLst>
              <a:gd name="T0" fmla="*/ 302 w 20000"/>
              <a:gd name="T1" fmla="*/ 5988 h 20000"/>
              <a:gd name="T2" fmla="*/ 0 w 20000"/>
              <a:gd name="T3" fmla="*/ 1381 h 20000"/>
              <a:gd name="T4" fmla="*/ 742 w 20000"/>
              <a:gd name="T5" fmla="*/ 0 h 20000"/>
              <a:gd name="T6" fmla="*/ 578 w 20000"/>
              <a:gd name="T7" fmla="*/ 3687 h 20000"/>
              <a:gd name="T8" fmla="*/ 302 w 20000"/>
              <a:gd name="T9" fmla="*/ 5988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7857" y="19259"/>
                </a:moveTo>
                <a:lnTo>
                  <a:pt x="0" y="4444"/>
                </a:lnTo>
                <a:lnTo>
                  <a:pt x="19286" y="0"/>
                </a:lnTo>
                <a:lnTo>
                  <a:pt x="15000" y="11852"/>
                </a:lnTo>
                <a:lnTo>
                  <a:pt x="7857" y="19259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100"/>
          </a:p>
        </xdr:txBody>
      </xdr:sp>
      <xdr:sp macro="" textlink="">
        <xdr:nvSpPr>
          <xdr:cNvPr id="121" name="Freeform 175">
            <a:extLst>
              <a:ext uri="{FF2B5EF4-FFF2-40B4-BE49-F238E27FC236}">
                <a16:creationId xmlns:a16="http://schemas.microsoft.com/office/drawing/2014/main" id="{00000000-0008-0000-0300-000079000000}"/>
              </a:ext>
            </a:extLst>
          </xdr:cNvPr>
          <xdr:cNvSpPr>
            <a:spLocks noChangeAspect="1"/>
          </xdr:cNvSpPr>
        </xdr:nvSpPr>
        <xdr:spPr bwMode="auto">
          <a:xfrm>
            <a:off x="1466914" y="1521130"/>
            <a:ext cx="24246" cy="48492"/>
          </a:xfrm>
          <a:custGeom>
            <a:avLst/>
            <a:gdLst>
              <a:gd name="T0" fmla="*/ 0 w 20000"/>
              <a:gd name="T1" fmla="*/ 5988 h 20000"/>
              <a:gd name="T2" fmla="*/ 0 w 20000"/>
              <a:gd name="T3" fmla="*/ 4607 h 20000"/>
              <a:gd name="T4" fmla="*/ 0 w 20000"/>
              <a:gd name="T5" fmla="*/ 0 h 20000"/>
              <a:gd name="T6" fmla="*/ 0 w 20000"/>
              <a:gd name="T7" fmla="*/ 5988 h 20000"/>
              <a:gd name="T8" fmla="*/ 0 60000 65536"/>
              <a:gd name="T9" fmla="*/ 0 60000 65536"/>
              <a:gd name="T10" fmla="*/ 0 60000 65536"/>
              <a:gd name="T11" fmla="*/ 0 60000 65536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0" t="0" r="r" b="b"/>
            <a:pathLst>
              <a:path w="20000" h="20000">
                <a:moveTo>
                  <a:pt x="11765" y="19259"/>
                </a:moveTo>
                <a:lnTo>
                  <a:pt x="0" y="14815"/>
                </a:lnTo>
                <a:lnTo>
                  <a:pt x="18824" y="0"/>
                </a:lnTo>
                <a:lnTo>
                  <a:pt x="11765" y="19259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100"/>
          </a:p>
        </xdr:txBody>
      </xdr:sp>
      <xdr:sp macro="" textlink="">
        <xdr:nvSpPr>
          <xdr:cNvPr id="122" name="Guinée Equatoriale">
            <a:extLst>
              <a:ext uri="{FF2B5EF4-FFF2-40B4-BE49-F238E27FC236}">
                <a16:creationId xmlns:a16="http://schemas.microsoft.com/office/drawing/2014/main" id="{00000000-0008-0000-0300-00007A000000}"/>
              </a:ext>
            </a:extLst>
          </xdr:cNvPr>
          <xdr:cNvSpPr>
            <a:spLocks noChangeAspect="1"/>
          </xdr:cNvSpPr>
        </xdr:nvSpPr>
        <xdr:spPr bwMode="auto">
          <a:xfrm>
            <a:off x="3281324" y="3650730"/>
            <a:ext cx="157598" cy="121230"/>
          </a:xfrm>
          <a:custGeom>
            <a:avLst/>
            <a:gdLst>
              <a:gd name="T0" fmla="*/ 2147483647 w 20000"/>
              <a:gd name="T1" fmla="*/ 0 h 20000"/>
              <a:gd name="T2" fmla="*/ 2147483647 w 20000"/>
              <a:gd name="T3" fmla="*/ 2147483647 h 20000"/>
              <a:gd name="T4" fmla="*/ 2147483647 w 20000"/>
              <a:gd name="T5" fmla="*/ 2147483647 h 20000"/>
              <a:gd name="T6" fmla="*/ 2147483647 w 20000"/>
              <a:gd name="T7" fmla="*/ 2147483647 h 20000"/>
              <a:gd name="T8" fmla="*/ 2147483647 w 20000"/>
              <a:gd name="T9" fmla="*/ 2147483647 h 20000"/>
              <a:gd name="T10" fmla="*/ 2147483647 w 20000"/>
              <a:gd name="T11" fmla="*/ 2147483647 h 20000"/>
              <a:gd name="T12" fmla="*/ 2147483647 w 20000"/>
              <a:gd name="T13" fmla="*/ 2147483647 h 20000"/>
              <a:gd name="T14" fmla="*/ 0 w 20000"/>
              <a:gd name="T15" fmla="*/ 2147483647 h 20000"/>
              <a:gd name="T16" fmla="*/ 2147483647 w 20000"/>
              <a:gd name="T17" fmla="*/ 2147483647 h 20000"/>
              <a:gd name="T18" fmla="*/ 2147483647 w 20000"/>
              <a:gd name="T19" fmla="*/ 0 h 20000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</a:gdLst>
            <a:ahLst/>
            <a:cxnLst>
              <a:cxn ang="T20">
                <a:pos x="T0" y="T1"/>
              </a:cxn>
              <a:cxn ang="T21">
                <a:pos x="T2" y="T3"/>
              </a:cxn>
              <a:cxn ang="T22">
                <a:pos x="T4" y="T5"/>
              </a:cxn>
              <a:cxn ang="T23">
                <a:pos x="T6" y="T7"/>
              </a:cxn>
              <a:cxn ang="T24">
                <a:pos x="T8" y="T9"/>
              </a:cxn>
              <a:cxn ang="T25">
                <a:pos x="T10" y="T11"/>
              </a:cxn>
              <a:cxn ang="T26">
                <a:pos x="T12" y="T13"/>
              </a:cxn>
              <a:cxn ang="T27">
                <a:pos x="T14" y="T15"/>
              </a:cxn>
              <a:cxn ang="T28">
                <a:pos x="T16" y="T17"/>
              </a:cxn>
              <a:cxn ang="T29">
                <a:pos x="T18" y="T19"/>
              </a:cxn>
            </a:cxnLst>
            <a:rect l="0" t="0" r="r" b="b"/>
            <a:pathLst>
              <a:path w="20000" h="20000">
                <a:moveTo>
                  <a:pt x="4421" y="0"/>
                </a:moveTo>
                <a:lnTo>
                  <a:pt x="7789" y="3188"/>
                </a:lnTo>
                <a:lnTo>
                  <a:pt x="19789" y="4638"/>
                </a:lnTo>
                <a:lnTo>
                  <a:pt x="19789" y="19710"/>
                </a:lnTo>
                <a:lnTo>
                  <a:pt x="14316" y="19710"/>
                </a:lnTo>
                <a:lnTo>
                  <a:pt x="8842" y="19710"/>
                </a:lnTo>
                <a:lnTo>
                  <a:pt x="2316" y="19710"/>
                </a:lnTo>
                <a:lnTo>
                  <a:pt x="0" y="16522"/>
                </a:lnTo>
                <a:lnTo>
                  <a:pt x="4421" y="7826"/>
                </a:lnTo>
                <a:lnTo>
                  <a:pt x="4421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23" name="Irak">
            <a:extLst>
              <a:ext uri="{FF2B5EF4-FFF2-40B4-BE49-F238E27FC236}">
                <a16:creationId xmlns:a16="http://schemas.microsoft.com/office/drawing/2014/main" id="{00000000-0008-0000-0300-00007B000000}"/>
              </a:ext>
            </a:extLst>
          </xdr:cNvPr>
          <xdr:cNvSpPr>
            <a:spLocks noChangeAspect="1"/>
          </xdr:cNvSpPr>
        </xdr:nvSpPr>
        <xdr:spPr bwMode="auto">
          <a:xfrm>
            <a:off x="5358398" y="704850"/>
            <a:ext cx="703134" cy="743542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w 20000"/>
              <a:gd name="T27" fmla="*/ 0 h 20000"/>
              <a:gd name="T28" fmla="*/ 0 w 20000"/>
              <a:gd name="T29" fmla="*/ 0 h 20000"/>
              <a:gd name="T30" fmla="*/ 0 w 20000"/>
              <a:gd name="T31" fmla="*/ 0 h 20000"/>
              <a:gd name="T32" fmla="*/ 0 w 20000"/>
              <a:gd name="T33" fmla="*/ 0 h 20000"/>
              <a:gd name="T34" fmla="*/ 0 w 20000"/>
              <a:gd name="T35" fmla="*/ 0 h 20000"/>
              <a:gd name="T36" fmla="*/ 0 w 20000"/>
              <a:gd name="T37" fmla="*/ 0 h 20000"/>
              <a:gd name="T38" fmla="*/ 0 w 20000"/>
              <a:gd name="T39" fmla="*/ 0 h 20000"/>
              <a:gd name="T40" fmla="*/ 0 w 20000"/>
              <a:gd name="T41" fmla="*/ 0 h 20000"/>
              <a:gd name="T42" fmla="*/ 0 w 20000"/>
              <a:gd name="T43" fmla="*/ 0 h 20000"/>
              <a:gd name="T44" fmla="*/ 0 w 20000"/>
              <a:gd name="T45" fmla="*/ 0 h 20000"/>
              <a:gd name="T46" fmla="*/ 0 w 20000"/>
              <a:gd name="T47" fmla="*/ 0 h 20000"/>
              <a:gd name="T48" fmla="*/ 0 w 20000"/>
              <a:gd name="T49" fmla="*/ 0 h 20000"/>
              <a:gd name="T50" fmla="*/ 0 w 20000"/>
              <a:gd name="T51" fmla="*/ 0 h 20000"/>
              <a:gd name="T52" fmla="*/ 0 w 20000"/>
              <a:gd name="T53" fmla="*/ 0 h 20000"/>
              <a:gd name="T54" fmla="*/ 0 w 20000"/>
              <a:gd name="T55" fmla="*/ 0 h 20000"/>
              <a:gd name="T56" fmla="*/ 0 w 20000"/>
              <a:gd name="T57" fmla="*/ 0 h 20000"/>
              <a:gd name="T58" fmla="*/ 0 w 20000"/>
              <a:gd name="T59" fmla="*/ 0 h 20000"/>
              <a:gd name="T60" fmla="*/ 0 w 20000"/>
              <a:gd name="T61" fmla="*/ 0 h 20000"/>
              <a:gd name="T62" fmla="*/ 0 w 20000"/>
              <a:gd name="T63" fmla="*/ 0 h 20000"/>
              <a:gd name="T64" fmla="*/ 0 w 20000"/>
              <a:gd name="T65" fmla="*/ 0 h 20000"/>
              <a:gd name="T66" fmla="*/ 0 w 20000"/>
              <a:gd name="T67" fmla="*/ 0 h 20000"/>
              <a:gd name="T68" fmla="*/ 0 w 20000"/>
              <a:gd name="T69" fmla="*/ 0 h 20000"/>
              <a:gd name="T70" fmla="*/ 0 w 20000"/>
              <a:gd name="T71" fmla="*/ 0 h 20000"/>
              <a:gd name="T72" fmla="*/ 0 w 20000"/>
              <a:gd name="T73" fmla="*/ 0 h 20000"/>
              <a:gd name="T74" fmla="*/ 0 w 20000"/>
              <a:gd name="T75" fmla="*/ 0 h 20000"/>
              <a:gd name="T76" fmla="*/ 0 w 20000"/>
              <a:gd name="T77" fmla="*/ 0 h 20000"/>
              <a:gd name="T78" fmla="*/ 0 w 20000"/>
              <a:gd name="T79" fmla="*/ 0 h 20000"/>
              <a:gd name="T80" fmla="*/ 0 w 20000"/>
              <a:gd name="T81" fmla="*/ 0 h 20000"/>
              <a:gd name="T82" fmla="*/ 0 w 20000"/>
              <a:gd name="T83" fmla="*/ 0 h 20000"/>
              <a:gd name="T84" fmla="*/ 0 w 20000"/>
              <a:gd name="T85" fmla="*/ 0 h 20000"/>
              <a:gd name="T86" fmla="*/ 0 w 20000"/>
              <a:gd name="T87" fmla="*/ 0 h 20000"/>
              <a:gd name="T88" fmla="*/ 0 w 20000"/>
              <a:gd name="T89" fmla="*/ 0 h 20000"/>
              <a:gd name="T90" fmla="*/ 0 w 20000"/>
              <a:gd name="T91" fmla="*/ 0 h 20000"/>
              <a:gd name="T92" fmla="*/ 0 w 20000"/>
              <a:gd name="T93" fmla="*/ 0 h 20000"/>
              <a:gd name="T94" fmla="*/ 0 w 20000"/>
              <a:gd name="T95" fmla="*/ 0 h 20000"/>
              <a:gd name="T96" fmla="*/ 0 w 20000"/>
              <a:gd name="T97" fmla="*/ 0 h 20000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</a:gdLst>
            <a:ahLst/>
            <a:cxnLst>
              <a:cxn ang="T98">
                <a:pos x="T0" y="T1"/>
              </a:cxn>
              <a:cxn ang="T99">
                <a:pos x="T2" y="T3"/>
              </a:cxn>
              <a:cxn ang="T100">
                <a:pos x="T4" y="T5"/>
              </a:cxn>
              <a:cxn ang="T101">
                <a:pos x="T6" y="T7"/>
              </a:cxn>
              <a:cxn ang="T102">
                <a:pos x="T8" y="T9"/>
              </a:cxn>
              <a:cxn ang="T103">
                <a:pos x="T10" y="T11"/>
              </a:cxn>
              <a:cxn ang="T104">
                <a:pos x="T12" y="T13"/>
              </a:cxn>
              <a:cxn ang="T105">
                <a:pos x="T14" y="T15"/>
              </a:cxn>
              <a:cxn ang="T106">
                <a:pos x="T16" y="T17"/>
              </a:cxn>
              <a:cxn ang="T107">
                <a:pos x="T18" y="T19"/>
              </a:cxn>
              <a:cxn ang="T108">
                <a:pos x="T20" y="T21"/>
              </a:cxn>
              <a:cxn ang="T109">
                <a:pos x="T22" y="T23"/>
              </a:cxn>
              <a:cxn ang="T110">
                <a:pos x="T24" y="T25"/>
              </a:cxn>
              <a:cxn ang="T111">
                <a:pos x="T26" y="T27"/>
              </a:cxn>
              <a:cxn ang="T112">
                <a:pos x="T28" y="T29"/>
              </a:cxn>
              <a:cxn ang="T113">
                <a:pos x="T30" y="T31"/>
              </a:cxn>
              <a:cxn ang="T114">
                <a:pos x="T32" y="T33"/>
              </a:cxn>
              <a:cxn ang="T115">
                <a:pos x="T34" y="T35"/>
              </a:cxn>
              <a:cxn ang="T116">
                <a:pos x="T36" y="T37"/>
              </a:cxn>
              <a:cxn ang="T117">
                <a:pos x="T38" y="T39"/>
              </a:cxn>
              <a:cxn ang="T118">
                <a:pos x="T40" y="T41"/>
              </a:cxn>
              <a:cxn ang="T119">
                <a:pos x="T42" y="T43"/>
              </a:cxn>
              <a:cxn ang="T120">
                <a:pos x="T44" y="T45"/>
              </a:cxn>
              <a:cxn ang="T121">
                <a:pos x="T46" y="T47"/>
              </a:cxn>
              <a:cxn ang="T122">
                <a:pos x="T48" y="T49"/>
              </a:cxn>
              <a:cxn ang="T123">
                <a:pos x="T50" y="T51"/>
              </a:cxn>
              <a:cxn ang="T124">
                <a:pos x="T52" y="T53"/>
              </a:cxn>
              <a:cxn ang="T125">
                <a:pos x="T54" y="T55"/>
              </a:cxn>
              <a:cxn ang="T126">
                <a:pos x="T56" y="T57"/>
              </a:cxn>
              <a:cxn ang="T127">
                <a:pos x="T58" y="T59"/>
              </a:cxn>
              <a:cxn ang="T128">
                <a:pos x="T60" y="T61"/>
              </a:cxn>
              <a:cxn ang="T129">
                <a:pos x="T62" y="T63"/>
              </a:cxn>
              <a:cxn ang="T130">
                <a:pos x="T64" y="T65"/>
              </a:cxn>
              <a:cxn ang="T131">
                <a:pos x="T66" y="T67"/>
              </a:cxn>
              <a:cxn ang="T132">
                <a:pos x="T68" y="T69"/>
              </a:cxn>
              <a:cxn ang="T133">
                <a:pos x="T70" y="T71"/>
              </a:cxn>
              <a:cxn ang="T134">
                <a:pos x="T72" y="T73"/>
              </a:cxn>
              <a:cxn ang="T135">
                <a:pos x="T74" y="T75"/>
              </a:cxn>
              <a:cxn ang="T136">
                <a:pos x="T76" y="T77"/>
              </a:cxn>
              <a:cxn ang="T137">
                <a:pos x="T78" y="T79"/>
              </a:cxn>
              <a:cxn ang="T138">
                <a:pos x="T80" y="T81"/>
              </a:cxn>
              <a:cxn ang="T139">
                <a:pos x="T82" y="T83"/>
              </a:cxn>
              <a:cxn ang="T140">
                <a:pos x="T84" y="T85"/>
              </a:cxn>
              <a:cxn ang="T141">
                <a:pos x="T86" y="T87"/>
              </a:cxn>
              <a:cxn ang="T142">
                <a:pos x="T88" y="T89"/>
              </a:cxn>
              <a:cxn ang="T143">
                <a:pos x="T90" y="T91"/>
              </a:cxn>
              <a:cxn ang="T144">
                <a:pos x="T92" y="T93"/>
              </a:cxn>
              <a:cxn ang="T145">
                <a:pos x="T94" y="T95"/>
              </a:cxn>
              <a:cxn ang="T146">
                <a:pos x="T96" y="T97"/>
              </a:cxn>
            </a:cxnLst>
            <a:rect l="0" t="0" r="r" b="b"/>
            <a:pathLst>
              <a:path w="20000" h="20000">
                <a:moveTo>
                  <a:pt x="6338" y="769"/>
                </a:moveTo>
                <a:lnTo>
                  <a:pt x="7324" y="0"/>
                </a:lnTo>
                <a:lnTo>
                  <a:pt x="8545" y="288"/>
                </a:lnTo>
                <a:lnTo>
                  <a:pt x="10469" y="769"/>
                </a:lnTo>
                <a:lnTo>
                  <a:pt x="11455" y="769"/>
                </a:lnTo>
                <a:lnTo>
                  <a:pt x="11690" y="1490"/>
                </a:lnTo>
                <a:lnTo>
                  <a:pt x="12207" y="2260"/>
                </a:lnTo>
                <a:lnTo>
                  <a:pt x="12911" y="3462"/>
                </a:lnTo>
                <a:lnTo>
                  <a:pt x="13662" y="3462"/>
                </a:lnTo>
                <a:lnTo>
                  <a:pt x="14601" y="3462"/>
                </a:lnTo>
                <a:lnTo>
                  <a:pt x="14883" y="3990"/>
                </a:lnTo>
                <a:lnTo>
                  <a:pt x="14131" y="4231"/>
                </a:lnTo>
                <a:lnTo>
                  <a:pt x="14601" y="5481"/>
                </a:lnTo>
                <a:lnTo>
                  <a:pt x="13662" y="6010"/>
                </a:lnTo>
                <a:lnTo>
                  <a:pt x="13662" y="6779"/>
                </a:lnTo>
                <a:lnTo>
                  <a:pt x="13380" y="7260"/>
                </a:lnTo>
                <a:lnTo>
                  <a:pt x="13380" y="8462"/>
                </a:lnTo>
                <a:lnTo>
                  <a:pt x="14601" y="9471"/>
                </a:lnTo>
                <a:lnTo>
                  <a:pt x="14883" y="10433"/>
                </a:lnTo>
                <a:lnTo>
                  <a:pt x="16526" y="11490"/>
                </a:lnTo>
                <a:lnTo>
                  <a:pt x="17559" y="11971"/>
                </a:lnTo>
                <a:lnTo>
                  <a:pt x="18498" y="13750"/>
                </a:lnTo>
                <a:lnTo>
                  <a:pt x="18498" y="13942"/>
                </a:lnTo>
                <a:lnTo>
                  <a:pt x="18498" y="15192"/>
                </a:lnTo>
                <a:lnTo>
                  <a:pt x="19202" y="15721"/>
                </a:lnTo>
                <a:lnTo>
                  <a:pt x="19202" y="16683"/>
                </a:lnTo>
                <a:lnTo>
                  <a:pt x="19953" y="17933"/>
                </a:lnTo>
                <a:lnTo>
                  <a:pt x="19718" y="17933"/>
                </a:lnTo>
                <a:lnTo>
                  <a:pt x="18732" y="17933"/>
                </a:lnTo>
                <a:lnTo>
                  <a:pt x="17559" y="17933"/>
                </a:lnTo>
                <a:lnTo>
                  <a:pt x="17277" y="19183"/>
                </a:lnTo>
                <a:lnTo>
                  <a:pt x="16808" y="19952"/>
                </a:lnTo>
                <a:lnTo>
                  <a:pt x="12911" y="19952"/>
                </a:lnTo>
                <a:lnTo>
                  <a:pt x="10469" y="18942"/>
                </a:lnTo>
                <a:lnTo>
                  <a:pt x="10469" y="17163"/>
                </a:lnTo>
                <a:lnTo>
                  <a:pt x="9249" y="16683"/>
                </a:lnTo>
                <a:lnTo>
                  <a:pt x="9014" y="16442"/>
                </a:lnTo>
                <a:lnTo>
                  <a:pt x="7324" y="15721"/>
                </a:lnTo>
                <a:lnTo>
                  <a:pt x="3192" y="13173"/>
                </a:lnTo>
                <a:lnTo>
                  <a:pt x="1268" y="12692"/>
                </a:lnTo>
                <a:lnTo>
                  <a:pt x="0" y="9952"/>
                </a:lnTo>
                <a:lnTo>
                  <a:pt x="2723" y="8462"/>
                </a:lnTo>
                <a:lnTo>
                  <a:pt x="4131" y="7260"/>
                </a:lnTo>
                <a:lnTo>
                  <a:pt x="4648" y="6010"/>
                </a:lnTo>
                <a:lnTo>
                  <a:pt x="4648" y="4231"/>
                </a:lnTo>
                <a:lnTo>
                  <a:pt x="4648" y="3269"/>
                </a:lnTo>
                <a:lnTo>
                  <a:pt x="4648" y="2260"/>
                </a:lnTo>
                <a:lnTo>
                  <a:pt x="5869" y="1490"/>
                </a:lnTo>
                <a:lnTo>
                  <a:pt x="6338" y="769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24" name="Koweït">
            <a:extLst>
              <a:ext uri="{FF2B5EF4-FFF2-40B4-BE49-F238E27FC236}">
                <a16:creationId xmlns:a16="http://schemas.microsoft.com/office/drawing/2014/main" id="{00000000-0008-0000-0300-00007C000000}"/>
              </a:ext>
            </a:extLst>
          </xdr:cNvPr>
          <xdr:cNvSpPr>
            <a:spLocks noChangeAspect="1"/>
          </xdr:cNvSpPr>
        </xdr:nvSpPr>
        <xdr:spPr bwMode="auto">
          <a:xfrm>
            <a:off x="5952424" y="1371612"/>
            <a:ext cx="109108" cy="125272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</a:gdLst>
            <a:ahLst/>
            <a:cxnLst>
              <a:cxn ang="T26">
                <a:pos x="T0" y="T1"/>
              </a:cxn>
              <a:cxn ang="T27">
                <a:pos x="T2" y="T3"/>
              </a:cxn>
              <a:cxn ang="T28">
                <a:pos x="T4" y="T5"/>
              </a:cxn>
              <a:cxn ang="T29">
                <a:pos x="T6" y="T7"/>
              </a:cxn>
              <a:cxn ang="T30">
                <a:pos x="T8" y="T9"/>
              </a:cxn>
              <a:cxn ang="T31">
                <a:pos x="T10" y="T11"/>
              </a:cxn>
              <a:cxn ang="T32">
                <a:pos x="T12" y="T13"/>
              </a:cxn>
              <a:cxn ang="T33">
                <a:pos x="T14" y="T15"/>
              </a:cxn>
              <a:cxn ang="T34">
                <a:pos x="T16" y="T17"/>
              </a:cxn>
              <a:cxn ang="T35">
                <a:pos x="T18" y="T19"/>
              </a:cxn>
              <a:cxn ang="T36">
                <a:pos x="T20" y="T21"/>
              </a:cxn>
              <a:cxn ang="T37">
                <a:pos x="T22" y="T23"/>
              </a:cxn>
              <a:cxn ang="T38">
                <a:pos x="T24" y="T25"/>
              </a:cxn>
            </a:cxnLst>
            <a:rect l="0" t="0" r="r" b="b"/>
            <a:pathLst>
              <a:path w="20000" h="20000">
                <a:moveTo>
                  <a:pt x="0" y="12174"/>
                </a:moveTo>
                <a:lnTo>
                  <a:pt x="2941" y="7826"/>
                </a:lnTo>
                <a:lnTo>
                  <a:pt x="4706" y="0"/>
                </a:lnTo>
                <a:lnTo>
                  <a:pt x="12059" y="0"/>
                </a:lnTo>
                <a:lnTo>
                  <a:pt x="15000" y="3188"/>
                </a:lnTo>
                <a:lnTo>
                  <a:pt x="18235" y="3188"/>
                </a:lnTo>
                <a:lnTo>
                  <a:pt x="18235" y="6087"/>
                </a:lnTo>
                <a:lnTo>
                  <a:pt x="12059" y="7826"/>
                </a:lnTo>
                <a:lnTo>
                  <a:pt x="15000" y="10725"/>
                </a:lnTo>
                <a:lnTo>
                  <a:pt x="19706" y="19710"/>
                </a:lnTo>
                <a:lnTo>
                  <a:pt x="12059" y="19710"/>
                </a:lnTo>
                <a:lnTo>
                  <a:pt x="10588" y="15072"/>
                </a:lnTo>
                <a:lnTo>
                  <a:pt x="0" y="12174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25" name="Qatar">
            <a:extLst>
              <a:ext uri="{FF2B5EF4-FFF2-40B4-BE49-F238E27FC236}">
                <a16:creationId xmlns:a16="http://schemas.microsoft.com/office/drawing/2014/main" id="{00000000-0008-0000-0300-00007D000000}"/>
              </a:ext>
            </a:extLst>
          </xdr:cNvPr>
          <xdr:cNvSpPr>
            <a:spLocks noChangeAspect="1"/>
          </xdr:cNvSpPr>
        </xdr:nvSpPr>
        <xdr:spPr bwMode="auto">
          <a:xfrm>
            <a:off x="6263582" y="1727219"/>
            <a:ext cx="52534" cy="133354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</a:gdLst>
            <a:ahLst/>
            <a:cxnLst>
              <a:cxn ang="T20">
                <a:pos x="T0" y="T1"/>
              </a:cxn>
              <a:cxn ang="T21">
                <a:pos x="T2" y="T3"/>
              </a:cxn>
              <a:cxn ang="T22">
                <a:pos x="T4" y="T5"/>
              </a:cxn>
              <a:cxn ang="T23">
                <a:pos x="T6" y="T7"/>
              </a:cxn>
              <a:cxn ang="T24">
                <a:pos x="T8" y="T9"/>
              </a:cxn>
              <a:cxn ang="T25">
                <a:pos x="T10" y="T11"/>
              </a:cxn>
              <a:cxn ang="T26">
                <a:pos x="T12" y="T13"/>
              </a:cxn>
              <a:cxn ang="T27">
                <a:pos x="T14" y="T15"/>
              </a:cxn>
              <a:cxn ang="T28">
                <a:pos x="T16" y="T17"/>
              </a:cxn>
              <a:cxn ang="T29">
                <a:pos x="T18" y="T19"/>
              </a:cxn>
            </a:cxnLst>
            <a:rect l="0" t="0" r="r" b="b"/>
            <a:pathLst>
              <a:path w="20000" h="20000">
                <a:moveTo>
                  <a:pt x="3750" y="17027"/>
                </a:moveTo>
                <a:lnTo>
                  <a:pt x="0" y="5405"/>
                </a:lnTo>
                <a:lnTo>
                  <a:pt x="3750" y="4324"/>
                </a:lnTo>
                <a:lnTo>
                  <a:pt x="9375" y="0"/>
                </a:lnTo>
                <a:lnTo>
                  <a:pt x="19375" y="4324"/>
                </a:lnTo>
                <a:lnTo>
                  <a:pt x="19375" y="11081"/>
                </a:lnTo>
                <a:lnTo>
                  <a:pt x="19375" y="17027"/>
                </a:lnTo>
                <a:lnTo>
                  <a:pt x="15625" y="19730"/>
                </a:lnTo>
                <a:lnTo>
                  <a:pt x="9375" y="17027"/>
                </a:lnTo>
                <a:lnTo>
                  <a:pt x="3750" y="17027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26" name="Oman">
            <a:extLst>
              <a:ext uri="{FF2B5EF4-FFF2-40B4-BE49-F238E27FC236}">
                <a16:creationId xmlns:a16="http://schemas.microsoft.com/office/drawing/2014/main" id="{00000000-0008-0000-0300-00007E000000}"/>
              </a:ext>
            </a:extLst>
          </xdr:cNvPr>
          <xdr:cNvSpPr>
            <a:spLocks noChangeAspect="1"/>
          </xdr:cNvSpPr>
        </xdr:nvSpPr>
        <xdr:spPr bwMode="auto">
          <a:xfrm>
            <a:off x="6396934" y="1795917"/>
            <a:ext cx="541494" cy="715256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w 20000"/>
              <a:gd name="T27" fmla="*/ 0 h 20000"/>
              <a:gd name="T28" fmla="*/ 0 w 20000"/>
              <a:gd name="T29" fmla="*/ 0 h 20000"/>
              <a:gd name="T30" fmla="*/ 0 w 20000"/>
              <a:gd name="T31" fmla="*/ 0 h 20000"/>
              <a:gd name="T32" fmla="*/ 0 w 20000"/>
              <a:gd name="T33" fmla="*/ 0 h 20000"/>
              <a:gd name="T34" fmla="*/ 0 w 20000"/>
              <a:gd name="T35" fmla="*/ 0 h 20000"/>
              <a:gd name="T36" fmla="*/ 0 w 20000"/>
              <a:gd name="T37" fmla="*/ 0 h 20000"/>
              <a:gd name="T38" fmla="*/ 0 w 20000"/>
              <a:gd name="T39" fmla="*/ 0 h 20000"/>
              <a:gd name="T40" fmla="*/ 0 w 20000"/>
              <a:gd name="T41" fmla="*/ 0 h 20000"/>
              <a:gd name="T42" fmla="*/ 0 w 20000"/>
              <a:gd name="T43" fmla="*/ 0 h 20000"/>
              <a:gd name="T44" fmla="*/ 0 w 20000"/>
              <a:gd name="T45" fmla="*/ 0 h 20000"/>
              <a:gd name="T46" fmla="*/ 0 w 20000"/>
              <a:gd name="T47" fmla="*/ 0 h 20000"/>
              <a:gd name="T48" fmla="*/ 0 w 20000"/>
              <a:gd name="T49" fmla="*/ 0 h 20000"/>
              <a:gd name="T50" fmla="*/ 0 w 20000"/>
              <a:gd name="T51" fmla="*/ 0 h 20000"/>
              <a:gd name="T52" fmla="*/ 0 w 20000"/>
              <a:gd name="T53" fmla="*/ 0 h 20000"/>
              <a:gd name="T54" fmla="*/ 0 w 20000"/>
              <a:gd name="T55" fmla="*/ 0 h 20000"/>
              <a:gd name="T56" fmla="*/ 0 w 20000"/>
              <a:gd name="T57" fmla="*/ 0 h 20000"/>
              <a:gd name="T58" fmla="*/ 0 w 20000"/>
              <a:gd name="T59" fmla="*/ 0 h 20000"/>
              <a:gd name="T60" fmla="*/ 0 w 20000"/>
              <a:gd name="T61" fmla="*/ 0 h 20000"/>
              <a:gd name="T62" fmla="*/ 0 w 20000"/>
              <a:gd name="T63" fmla="*/ 0 h 20000"/>
              <a:gd name="T64" fmla="*/ 0 w 20000"/>
              <a:gd name="T65" fmla="*/ 0 h 20000"/>
              <a:gd name="T66" fmla="*/ 0 w 20000"/>
              <a:gd name="T67" fmla="*/ 0 h 20000"/>
              <a:gd name="T68" fmla="*/ 0 w 20000"/>
              <a:gd name="T69" fmla="*/ 0 h 20000"/>
              <a:gd name="T70" fmla="*/ 0 w 20000"/>
              <a:gd name="T71" fmla="*/ 0 h 20000"/>
              <a:gd name="T72" fmla="*/ 0 w 20000"/>
              <a:gd name="T73" fmla="*/ 0 h 20000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0" t="0" r="r" b="b"/>
            <a:pathLst>
              <a:path w="20000" h="20000">
                <a:moveTo>
                  <a:pt x="8196" y="6216"/>
                </a:moveTo>
                <a:lnTo>
                  <a:pt x="8196" y="4411"/>
                </a:lnTo>
                <a:lnTo>
                  <a:pt x="8563" y="3609"/>
                </a:lnTo>
                <a:lnTo>
                  <a:pt x="8563" y="2857"/>
                </a:lnTo>
                <a:lnTo>
                  <a:pt x="9847" y="2857"/>
                </a:lnTo>
                <a:lnTo>
                  <a:pt x="10092" y="2857"/>
                </a:lnTo>
                <a:lnTo>
                  <a:pt x="9847" y="2055"/>
                </a:lnTo>
                <a:lnTo>
                  <a:pt x="9174" y="2055"/>
                </a:lnTo>
                <a:lnTo>
                  <a:pt x="8563" y="301"/>
                </a:lnTo>
                <a:lnTo>
                  <a:pt x="9174" y="0"/>
                </a:lnTo>
                <a:lnTo>
                  <a:pt x="9847" y="0"/>
                </a:lnTo>
                <a:lnTo>
                  <a:pt x="11682" y="2356"/>
                </a:lnTo>
                <a:lnTo>
                  <a:pt x="15229" y="3358"/>
                </a:lnTo>
                <a:lnTo>
                  <a:pt x="16820" y="3609"/>
                </a:lnTo>
                <a:lnTo>
                  <a:pt x="18960" y="5714"/>
                </a:lnTo>
                <a:lnTo>
                  <a:pt x="19939" y="6216"/>
                </a:lnTo>
                <a:lnTo>
                  <a:pt x="18960" y="8822"/>
                </a:lnTo>
                <a:lnTo>
                  <a:pt x="16820" y="11178"/>
                </a:lnTo>
                <a:lnTo>
                  <a:pt x="16453" y="11178"/>
                </a:lnTo>
                <a:lnTo>
                  <a:pt x="15841" y="10877"/>
                </a:lnTo>
                <a:lnTo>
                  <a:pt x="15229" y="11880"/>
                </a:lnTo>
                <a:lnTo>
                  <a:pt x="14862" y="13233"/>
                </a:lnTo>
                <a:lnTo>
                  <a:pt x="15229" y="14536"/>
                </a:lnTo>
                <a:lnTo>
                  <a:pt x="12599" y="15038"/>
                </a:lnTo>
                <a:lnTo>
                  <a:pt x="11682" y="15789"/>
                </a:lnTo>
                <a:lnTo>
                  <a:pt x="11682" y="16591"/>
                </a:lnTo>
                <a:lnTo>
                  <a:pt x="11070" y="17093"/>
                </a:lnTo>
                <a:lnTo>
                  <a:pt x="8563" y="17393"/>
                </a:lnTo>
                <a:lnTo>
                  <a:pt x="8563" y="18647"/>
                </a:lnTo>
                <a:lnTo>
                  <a:pt x="8196" y="19148"/>
                </a:lnTo>
                <a:lnTo>
                  <a:pt x="7217" y="19148"/>
                </a:lnTo>
                <a:lnTo>
                  <a:pt x="4465" y="19699"/>
                </a:lnTo>
                <a:lnTo>
                  <a:pt x="3119" y="19950"/>
                </a:lnTo>
                <a:lnTo>
                  <a:pt x="0" y="14536"/>
                </a:lnTo>
                <a:lnTo>
                  <a:pt x="8196" y="11880"/>
                </a:lnTo>
                <a:lnTo>
                  <a:pt x="9174" y="7519"/>
                </a:lnTo>
                <a:lnTo>
                  <a:pt x="8196" y="6216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27" name="Israël">
            <a:extLst>
              <a:ext uri="{FF2B5EF4-FFF2-40B4-BE49-F238E27FC236}">
                <a16:creationId xmlns:a16="http://schemas.microsoft.com/office/drawing/2014/main" id="{00000000-0008-0000-0300-00007F000000}"/>
              </a:ext>
            </a:extLst>
          </xdr:cNvPr>
          <xdr:cNvSpPr>
            <a:spLocks noChangeAspect="1"/>
          </xdr:cNvSpPr>
        </xdr:nvSpPr>
        <xdr:spPr bwMode="auto">
          <a:xfrm>
            <a:off x="5055322" y="1096825"/>
            <a:ext cx="92944" cy="34348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w 20000"/>
              <a:gd name="T27" fmla="*/ 0 h 20000"/>
              <a:gd name="T28" fmla="*/ 0 w 20000"/>
              <a:gd name="T29" fmla="*/ 0 h 20000"/>
              <a:gd name="T30" fmla="*/ 0 w 20000"/>
              <a:gd name="T31" fmla="*/ 0 h 20000"/>
              <a:gd name="T32" fmla="*/ 0 w 20000"/>
              <a:gd name="T33" fmla="*/ 0 h 20000"/>
              <a:gd name="T34" fmla="*/ 0 w 20000"/>
              <a:gd name="T35" fmla="*/ 0 h 20000"/>
              <a:gd name="T36" fmla="*/ 0 w 20000"/>
              <a:gd name="T37" fmla="*/ 0 h 20000"/>
              <a:gd name="T38" fmla="*/ 0 w 20000"/>
              <a:gd name="T39" fmla="*/ 0 h 20000"/>
              <a:gd name="T40" fmla="*/ 0 w 20000"/>
              <a:gd name="T41" fmla="*/ 0 h 20000"/>
              <a:gd name="T42" fmla="*/ 0 w 20000"/>
              <a:gd name="T43" fmla="*/ 0 h 20000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0" t="0" r="r" b="b"/>
            <a:pathLst>
              <a:path w="20000" h="20000">
                <a:moveTo>
                  <a:pt x="8966" y="622"/>
                </a:moveTo>
                <a:lnTo>
                  <a:pt x="14138" y="622"/>
                </a:lnTo>
                <a:lnTo>
                  <a:pt x="14138" y="0"/>
                </a:lnTo>
                <a:lnTo>
                  <a:pt x="19655" y="0"/>
                </a:lnTo>
                <a:lnTo>
                  <a:pt x="19655" y="622"/>
                </a:lnTo>
                <a:lnTo>
                  <a:pt x="14138" y="3212"/>
                </a:lnTo>
                <a:lnTo>
                  <a:pt x="14138" y="4249"/>
                </a:lnTo>
                <a:lnTo>
                  <a:pt x="12759" y="4249"/>
                </a:lnTo>
                <a:lnTo>
                  <a:pt x="12759" y="5907"/>
                </a:lnTo>
                <a:lnTo>
                  <a:pt x="14138" y="7565"/>
                </a:lnTo>
                <a:lnTo>
                  <a:pt x="14138" y="11295"/>
                </a:lnTo>
                <a:lnTo>
                  <a:pt x="14138" y="14404"/>
                </a:lnTo>
                <a:lnTo>
                  <a:pt x="14138" y="18238"/>
                </a:lnTo>
                <a:lnTo>
                  <a:pt x="8966" y="19896"/>
                </a:lnTo>
                <a:lnTo>
                  <a:pt x="8966" y="16062"/>
                </a:lnTo>
                <a:lnTo>
                  <a:pt x="5517" y="13368"/>
                </a:lnTo>
                <a:lnTo>
                  <a:pt x="0" y="11295"/>
                </a:lnTo>
                <a:lnTo>
                  <a:pt x="3448" y="9119"/>
                </a:lnTo>
                <a:lnTo>
                  <a:pt x="0" y="7565"/>
                </a:lnTo>
                <a:lnTo>
                  <a:pt x="3448" y="7047"/>
                </a:lnTo>
                <a:lnTo>
                  <a:pt x="5517" y="4249"/>
                </a:lnTo>
                <a:lnTo>
                  <a:pt x="8966" y="622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28" name="Jordanie">
            <a:extLst>
              <a:ext uri="{FF2B5EF4-FFF2-40B4-BE49-F238E27FC236}">
                <a16:creationId xmlns:a16="http://schemas.microsoft.com/office/drawing/2014/main" id="{00000000-0008-0000-0300-000080000000}"/>
              </a:ext>
            </a:extLst>
          </xdr:cNvPr>
          <xdr:cNvSpPr>
            <a:spLocks noChangeAspect="1"/>
          </xdr:cNvSpPr>
        </xdr:nvSpPr>
        <xdr:spPr bwMode="auto">
          <a:xfrm>
            <a:off x="5095732" y="1076621"/>
            <a:ext cx="315198" cy="371771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w 20000"/>
              <a:gd name="T27" fmla="*/ 0 h 20000"/>
              <a:gd name="T28" fmla="*/ 0 w 20000"/>
              <a:gd name="T29" fmla="*/ 0 h 20000"/>
              <a:gd name="T30" fmla="*/ 0 w 20000"/>
              <a:gd name="T31" fmla="*/ 0 h 20000"/>
              <a:gd name="T32" fmla="*/ 0 w 20000"/>
              <a:gd name="T33" fmla="*/ 0 h 20000"/>
              <a:gd name="T34" fmla="*/ 0 w 20000"/>
              <a:gd name="T35" fmla="*/ 0 h 20000"/>
              <a:gd name="T36" fmla="*/ 0 w 20000"/>
              <a:gd name="T37" fmla="*/ 0 h 20000"/>
              <a:gd name="T38" fmla="*/ 0 w 20000"/>
              <a:gd name="T39" fmla="*/ 0 h 20000"/>
              <a:gd name="T40" fmla="*/ 0 w 20000"/>
              <a:gd name="T41" fmla="*/ 0 h 20000"/>
              <a:gd name="T42" fmla="*/ 0 w 20000"/>
              <a:gd name="T43" fmla="*/ 0 h 20000"/>
              <a:gd name="T44" fmla="*/ 0 w 20000"/>
              <a:gd name="T45" fmla="*/ 0 h 20000"/>
              <a:gd name="T46" fmla="*/ 0 w 20000"/>
              <a:gd name="T47" fmla="*/ 0 h 20000"/>
              <a:gd name="T48" fmla="*/ 0 w 20000"/>
              <a:gd name="T49" fmla="*/ 0 h 20000"/>
              <a:gd name="T50" fmla="*/ 0 w 20000"/>
              <a:gd name="T51" fmla="*/ 0 h 20000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</a:gdLst>
            <a:ahLst/>
            <a:cxnLst>
              <a:cxn ang="T52">
                <a:pos x="T0" y="T1"/>
              </a:cxn>
              <a:cxn ang="T53">
                <a:pos x="T2" y="T3"/>
              </a:cxn>
              <a:cxn ang="T54">
                <a:pos x="T4" y="T5"/>
              </a:cxn>
              <a:cxn ang="T55">
                <a:pos x="T6" y="T7"/>
              </a:cxn>
              <a:cxn ang="T56">
                <a:pos x="T8" y="T9"/>
              </a:cxn>
              <a:cxn ang="T57">
                <a:pos x="T10" y="T11"/>
              </a:cxn>
              <a:cxn ang="T58">
                <a:pos x="T12" y="T13"/>
              </a:cxn>
              <a:cxn ang="T59">
                <a:pos x="T14" y="T15"/>
              </a:cxn>
              <a:cxn ang="T60">
                <a:pos x="T16" y="T17"/>
              </a:cxn>
              <a:cxn ang="T61">
                <a:pos x="T18" y="T19"/>
              </a:cxn>
              <a:cxn ang="T62">
                <a:pos x="T20" y="T21"/>
              </a:cxn>
              <a:cxn ang="T63">
                <a:pos x="T22" y="T23"/>
              </a:cxn>
              <a:cxn ang="T64">
                <a:pos x="T24" y="T25"/>
              </a:cxn>
              <a:cxn ang="T65">
                <a:pos x="T26" y="T27"/>
              </a:cxn>
              <a:cxn ang="T66">
                <a:pos x="T28" y="T29"/>
              </a:cxn>
              <a:cxn ang="T67">
                <a:pos x="T30" y="T31"/>
              </a:cxn>
              <a:cxn ang="T68">
                <a:pos x="T32" y="T33"/>
              </a:cxn>
              <a:cxn ang="T69">
                <a:pos x="T34" y="T35"/>
              </a:cxn>
              <a:cxn ang="T70">
                <a:pos x="T36" y="T37"/>
              </a:cxn>
              <a:cxn ang="T71">
                <a:pos x="T38" y="T39"/>
              </a:cxn>
              <a:cxn ang="T72">
                <a:pos x="T40" y="T41"/>
              </a:cxn>
              <a:cxn ang="T73">
                <a:pos x="T42" y="T43"/>
              </a:cxn>
              <a:cxn ang="T74">
                <a:pos x="T44" y="T45"/>
              </a:cxn>
              <a:cxn ang="T75">
                <a:pos x="T46" y="T47"/>
              </a:cxn>
              <a:cxn ang="T76">
                <a:pos x="T48" y="T49"/>
              </a:cxn>
              <a:cxn ang="T77">
                <a:pos x="T50" y="T51"/>
              </a:cxn>
            </a:cxnLst>
            <a:rect l="0" t="0" r="r" b="b"/>
            <a:pathLst>
              <a:path w="20000" h="20000">
                <a:moveTo>
                  <a:pt x="1702" y="3942"/>
                </a:moveTo>
                <a:lnTo>
                  <a:pt x="4468" y="3942"/>
                </a:lnTo>
                <a:lnTo>
                  <a:pt x="5532" y="4904"/>
                </a:lnTo>
                <a:lnTo>
                  <a:pt x="6064" y="4904"/>
                </a:lnTo>
                <a:lnTo>
                  <a:pt x="8298" y="4904"/>
                </a:lnTo>
                <a:lnTo>
                  <a:pt x="12660" y="2981"/>
                </a:lnTo>
                <a:lnTo>
                  <a:pt x="17021" y="0"/>
                </a:lnTo>
                <a:lnTo>
                  <a:pt x="19894" y="5481"/>
                </a:lnTo>
                <a:lnTo>
                  <a:pt x="15957" y="7500"/>
                </a:lnTo>
                <a:lnTo>
                  <a:pt x="9894" y="8846"/>
                </a:lnTo>
                <a:lnTo>
                  <a:pt x="9894" y="9423"/>
                </a:lnTo>
                <a:lnTo>
                  <a:pt x="14362" y="13365"/>
                </a:lnTo>
                <a:lnTo>
                  <a:pt x="13298" y="14327"/>
                </a:lnTo>
                <a:lnTo>
                  <a:pt x="12660" y="15865"/>
                </a:lnTo>
                <a:lnTo>
                  <a:pt x="10532" y="16923"/>
                </a:lnTo>
                <a:lnTo>
                  <a:pt x="9894" y="16923"/>
                </a:lnTo>
                <a:lnTo>
                  <a:pt x="6064" y="19904"/>
                </a:lnTo>
                <a:lnTo>
                  <a:pt x="0" y="19327"/>
                </a:lnTo>
                <a:lnTo>
                  <a:pt x="1702" y="17885"/>
                </a:lnTo>
                <a:lnTo>
                  <a:pt x="1702" y="14327"/>
                </a:lnTo>
                <a:lnTo>
                  <a:pt x="1702" y="11442"/>
                </a:lnTo>
                <a:lnTo>
                  <a:pt x="1702" y="7885"/>
                </a:lnTo>
                <a:lnTo>
                  <a:pt x="1170" y="6442"/>
                </a:lnTo>
                <a:lnTo>
                  <a:pt x="1170" y="4904"/>
                </a:lnTo>
                <a:lnTo>
                  <a:pt x="1702" y="4904"/>
                </a:lnTo>
                <a:lnTo>
                  <a:pt x="1702" y="3942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29" name="Liban">
            <a:extLst>
              <a:ext uri="{FF2B5EF4-FFF2-40B4-BE49-F238E27FC236}">
                <a16:creationId xmlns:a16="http://schemas.microsoft.com/office/drawing/2014/main" id="{00000000-0008-0000-0300-000081000000}"/>
              </a:ext>
            </a:extLst>
          </xdr:cNvPr>
          <xdr:cNvSpPr>
            <a:spLocks noChangeAspect="1"/>
          </xdr:cNvSpPr>
        </xdr:nvSpPr>
        <xdr:spPr bwMode="auto">
          <a:xfrm>
            <a:off x="5095732" y="955391"/>
            <a:ext cx="101026" cy="153558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w 20000"/>
              <a:gd name="T27" fmla="*/ 0 h 20000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0" t="0" r="r" b="b"/>
            <a:pathLst>
              <a:path w="20000" h="20000">
                <a:moveTo>
                  <a:pt x="9310" y="2381"/>
                </a:moveTo>
                <a:lnTo>
                  <a:pt x="19655" y="0"/>
                </a:lnTo>
                <a:lnTo>
                  <a:pt x="19655" y="3571"/>
                </a:lnTo>
                <a:lnTo>
                  <a:pt x="19655" y="8571"/>
                </a:lnTo>
                <a:lnTo>
                  <a:pt x="14483" y="12381"/>
                </a:lnTo>
                <a:lnTo>
                  <a:pt x="14483" y="13571"/>
                </a:lnTo>
                <a:lnTo>
                  <a:pt x="10690" y="18333"/>
                </a:lnTo>
                <a:lnTo>
                  <a:pt x="5517" y="18333"/>
                </a:lnTo>
                <a:lnTo>
                  <a:pt x="5517" y="19762"/>
                </a:lnTo>
                <a:lnTo>
                  <a:pt x="0" y="19762"/>
                </a:lnTo>
                <a:lnTo>
                  <a:pt x="0" y="15952"/>
                </a:lnTo>
                <a:lnTo>
                  <a:pt x="3793" y="12381"/>
                </a:lnTo>
                <a:lnTo>
                  <a:pt x="5517" y="6190"/>
                </a:lnTo>
                <a:lnTo>
                  <a:pt x="9310" y="2381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30" name="Syrie">
            <a:extLst>
              <a:ext uri="{FF2B5EF4-FFF2-40B4-BE49-F238E27FC236}">
                <a16:creationId xmlns:a16="http://schemas.microsoft.com/office/drawing/2014/main" id="{00000000-0008-0000-0300-000082000000}"/>
              </a:ext>
            </a:extLst>
          </xdr:cNvPr>
          <xdr:cNvSpPr>
            <a:spLocks noChangeAspect="1"/>
          </xdr:cNvSpPr>
        </xdr:nvSpPr>
        <xdr:spPr bwMode="auto">
          <a:xfrm>
            <a:off x="5124020" y="716972"/>
            <a:ext cx="460674" cy="456633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w 20000"/>
              <a:gd name="T27" fmla="*/ 0 h 20000"/>
              <a:gd name="T28" fmla="*/ 0 w 20000"/>
              <a:gd name="T29" fmla="*/ 0 h 20000"/>
              <a:gd name="T30" fmla="*/ 0 w 20000"/>
              <a:gd name="T31" fmla="*/ 0 h 20000"/>
              <a:gd name="T32" fmla="*/ 0 w 20000"/>
              <a:gd name="T33" fmla="*/ 0 h 20000"/>
              <a:gd name="T34" fmla="*/ 0 w 20000"/>
              <a:gd name="T35" fmla="*/ 0 h 20000"/>
              <a:gd name="T36" fmla="*/ 0 w 20000"/>
              <a:gd name="T37" fmla="*/ 0 h 20000"/>
              <a:gd name="T38" fmla="*/ 0 w 20000"/>
              <a:gd name="T39" fmla="*/ 0 h 20000"/>
              <a:gd name="T40" fmla="*/ 0 w 20000"/>
              <a:gd name="T41" fmla="*/ 0 h 20000"/>
              <a:gd name="T42" fmla="*/ 0 w 20000"/>
              <a:gd name="T43" fmla="*/ 0 h 20000"/>
              <a:gd name="T44" fmla="*/ 0 w 20000"/>
              <a:gd name="T45" fmla="*/ 0 h 20000"/>
              <a:gd name="T46" fmla="*/ 0 w 20000"/>
              <a:gd name="T47" fmla="*/ 0 h 20000"/>
              <a:gd name="T48" fmla="*/ 0 w 20000"/>
              <a:gd name="T49" fmla="*/ 0 h 20000"/>
              <a:gd name="T50" fmla="*/ 0 w 20000"/>
              <a:gd name="T51" fmla="*/ 0 h 20000"/>
              <a:gd name="T52" fmla="*/ 0 w 20000"/>
              <a:gd name="T53" fmla="*/ 0 h 20000"/>
              <a:gd name="T54" fmla="*/ 0 w 20000"/>
              <a:gd name="T55" fmla="*/ 0 h 20000"/>
              <a:gd name="T56" fmla="*/ 0 w 20000"/>
              <a:gd name="T57" fmla="*/ 0 h 20000"/>
              <a:gd name="T58" fmla="*/ 0 w 20000"/>
              <a:gd name="T59" fmla="*/ 0 h 20000"/>
              <a:gd name="T60" fmla="*/ 0 w 20000"/>
              <a:gd name="T61" fmla="*/ 0 h 20000"/>
              <a:gd name="T62" fmla="*/ 0 w 20000"/>
              <a:gd name="T63" fmla="*/ 0 h 20000"/>
              <a:gd name="T64" fmla="*/ 0 w 20000"/>
              <a:gd name="T65" fmla="*/ 0 h 20000"/>
              <a:gd name="T66" fmla="*/ 0 w 20000"/>
              <a:gd name="T67" fmla="*/ 0 h 20000"/>
              <a:gd name="T68" fmla="*/ 0 w 20000"/>
              <a:gd name="T69" fmla="*/ 0 h 20000"/>
              <a:gd name="T70" fmla="*/ 0 w 20000"/>
              <a:gd name="T71" fmla="*/ 0 h 20000"/>
              <a:gd name="T72" fmla="*/ 0 w 20000"/>
              <a:gd name="T73" fmla="*/ 0 h 20000"/>
              <a:gd name="T74" fmla="*/ 0 w 20000"/>
              <a:gd name="T75" fmla="*/ 0 h 20000"/>
              <a:gd name="T76" fmla="*/ 0 w 20000"/>
              <a:gd name="T77" fmla="*/ 0 h 20000"/>
              <a:gd name="T78" fmla="*/ 0 w 20000"/>
              <a:gd name="T79" fmla="*/ 0 h 20000"/>
              <a:gd name="T80" fmla="*/ 0 w 20000"/>
              <a:gd name="T81" fmla="*/ 0 h 20000"/>
              <a:gd name="T82" fmla="*/ 0 w 20000"/>
              <a:gd name="T83" fmla="*/ 0 h 20000"/>
              <a:gd name="T84" fmla="*/ 0 w 20000"/>
              <a:gd name="T85" fmla="*/ 0 h 20000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0" t="0" r="r" b="b"/>
            <a:pathLst>
              <a:path w="20000" h="20000">
                <a:moveTo>
                  <a:pt x="783" y="5276"/>
                </a:moveTo>
                <a:lnTo>
                  <a:pt x="1139" y="6063"/>
                </a:lnTo>
                <a:lnTo>
                  <a:pt x="2633" y="5276"/>
                </a:lnTo>
                <a:lnTo>
                  <a:pt x="2918" y="4882"/>
                </a:lnTo>
                <a:lnTo>
                  <a:pt x="2918" y="4016"/>
                </a:lnTo>
                <a:lnTo>
                  <a:pt x="2918" y="2047"/>
                </a:lnTo>
                <a:lnTo>
                  <a:pt x="3701" y="2047"/>
                </a:lnTo>
                <a:lnTo>
                  <a:pt x="4413" y="2835"/>
                </a:lnTo>
                <a:lnTo>
                  <a:pt x="5979" y="2835"/>
                </a:lnTo>
                <a:lnTo>
                  <a:pt x="7758" y="2047"/>
                </a:lnTo>
                <a:lnTo>
                  <a:pt x="10320" y="2835"/>
                </a:lnTo>
                <a:lnTo>
                  <a:pt x="12527" y="2835"/>
                </a:lnTo>
                <a:lnTo>
                  <a:pt x="15160" y="787"/>
                </a:lnTo>
                <a:lnTo>
                  <a:pt x="16584" y="787"/>
                </a:lnTo>
                <a:lnTo>
                  <a:pt x="18078" y="787"/>
                </a:lnTo>
                <a:lnTo>
                  <a:pt x="19217" y="0"/>
                </a:lnTo>
                <a:lnTo>
                  <a:pt x="19929" y="787"/>
                </a:lnTo>
                <a:lnTo>
                  <a:pt x="19217" y="2047"/>
                </a:lnTo>
                <a:lnTo>
                  <a:pt x="17367" y="3228"/>
                </a:lnTo>
                <a:lnTo>
                  <a:pt x="17367" y="4882"/>
                </a:lnTo>
                <a:lnTo>
                  <a:pt x="17367" y="6457"/>
                </a:lnTo>
                <a:lnTo>
                  <a:pt x="17367" y="9370"/>
                </a:lnTo>
                <a:lnTo>
                  <a:pt x="16584" y="11417"/>
                </a:lnTo>
                <a:lnTo>
                  <a:pt x="14448" y="13386"/>
                </a:lnTo>
                <a:lnTo>
                  <a:pt x="10320" y="15906"/>
                </a:lnTo>
                <a:lnTo>
                  <a:pt x="7402" y="18346"/>
                </a:lnTo>
                <a:lnTo>
                  <a:pt x="4413" y="19921"/>
                </a:lnTo>
                <a:lnTo>
                  <a:pt x="2918" y="19921"/>
                </a:lnTo>
                <a:lnTo>
                  <a:pt x="2633" y="19921"/>
                </a:lnTo>
                <a:lnTo>
                  <a:pt x="1922" y="19134"/>
                </a:lnTo>
                <a:lnTo>
                  <a:pt x="0" y="19134"/>
                </a:lnTo>
                <a:lnTo>
                  <a:pt x="1139" y="17087"/>
                </a:lnTo>
                <a:lnTo>
                  <a:pt x="1139" y="16693"/>
                </a:lnTo>
                <a:lnTo>
                  <a:pt x="1922" y="15118"/>
                </a:lnTo>
                <a:lnTo>
                  <a:pt x="1922" y="14646"/>
                </a:lnTo>
                <a:lnTo>
                  <a:pt x="2918" y="13386"/>
                </a:lnTo>
                <a:lnTo>
                  <a:pt x="2918" y="11732"/>
                </a:lnTo>
                <a:lnTo>
                  <a:pt x="2918" y="10630"/>
                </a:lnTo>
                <a:lnTo>
                  <a:pt x="783" y="11417"/>
                </a:lnTo>
                <a:lnTo>
                  <a:pt x="783" y="9764"/>
                </a:lnTo>
                <a:lnTo>
                  <a:pt x="783" y="8504"/>
                </a:lnTo>
                <a:lnTo>
                  <a:pt x="0" y="7244"/>
                </a:lnTo>
                <a:lnTo>
                  <a:pt x="783" y="5276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31" name="Arabie Saoudite">
            <a:extLst>
              <a:ext uri="{FF2B5EF4-FFF2-40B4-BE49-F238E27FC236}">
                <a16:creationId xmlns:a16="http://schemas.microsoft.com/office/drawing/2014/main" id="{00000000-0008-0000-0300-000083000000}"/>
              </a:ext>
            </a:extLst>
          </xdr:cNvPr>
          <xdr:cNvSpPr>
            <a:spLocks noChangeAspect="1"/>
          </xdr:cNvSpPr>
        </xdr:nvSpPr>
        <xdr:spPr bwMode="auto">
          <a:xfrm>
            <a:off x="5083610" y="1181687"/>
            <a:ext cx="1563868" cy="1398182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w 20000"/>
              <a:gd name="T27" fmla="*/ 0 h 20000"/>
              <a:gd name="T28" fmla="*/ 0 w 20000"/>
              <a:gd name="T29" fmla="*/ 0 h 20000"/>
              <a:gd name="T30" fmla="*/ 0 w 20000"/>
              <a:gd name="T31" fmla="*/ 0 h 20000"/>
              <a:gd name="T32" fmla="*/ 0 w 20000"/>
              <a:gd name="T33" fmla="*/ 0 h 20000"/>
              <a:gd name="T34" fmla="*/ 0 w 20000"/>
              <a:gd name="T35" fmla="*/ 0 h 20000"/>
              <a:gd name="T36" fmla="*/ 0 w 20000"/>
              <a:gd name="T37" fmla="*/ 0 h 20000"/>
              <a:gd name="T38" fmla="*/ 0 w 20000"/>
              <a:gd name="T39" fmla="*/ 0 h 20000"/>
              <a:gd name="T40" fmla="*/ 0 w 20000"/>
              <a:gd name="T41" fmla="*/ 0 h 20000"/>
              <a:gd name="T42" fmla="*/ 0 w 20000"/>
              <a:gd name="T43" fmla="*/ 0 h 20000"/>
              <a:gd name="T44" fmla="*/ 0 w 20000"/>
              <a:gd name="T45" fmla="*/ 0 h 20000"/>
              <a:gd name="T46" fmla="*/ 0 w 20000"/>
              <a:gd name="T47" fmla="*/ 0 h 20000"/>
              <a:gd name="T48" fmla="*/ 0 w 20000"/>
              <a:gd name="T49" fmla="*/ 0 h 20000"/>
              <a:gd name="T50" fmla="*/ 0 w 20000"/>
              <a:gd name="T51" fmla="*/ 0 h 20000"/>
              <a:gd name="T52" fmla="*/ 0 w 20000"/>
              <a:gd name="T53" fmla="*/ 0 h 20000"/>
              <a:gd name="T54" fmla="*/ 0 w 20000"/>
              <a:gd name="T55" fmla="*/ 0 h 20000"/>
              <a:gd name="T56" fmla="*/ 0 w 20000"/>
              <a:gd name="T57" fmla="*/ 0 h 20000"/>
              <a:gd name="T58" fmla="*/ 0 w 20000"/>
              <a:gd name="T59" fmla="*/ 0 h 20000"/>
              <a:gd name="T60" fmla="*/ 0 w 20000"/>
              <a:gd name="T61" fmla="*/ 0 h 20000"/>
              <a:gd name="T62" fmla="*/ 0 w 20000"/>
              <a:gd name="T63" fmla="*/ 0 h 20000"/>
              <a:gd name="T64" fmla="*/ 0 w 20000"/>
              <a:gd name="T65" fmla="*/ 0 h 20000"/>
              <a:gd name="T66" fmla="*/ 0 w 20000"/>
              <a:gd name="T67" fmla="*/ 0 h 20000"/>
              <a:gd name="T68" fmla="*/ 0 w 20000"/>
              <a:gd name="T69" fmla="*/ 0 h 20000"/>
              <a:gd name="T70" fmla="*/ 0 w 20000"/>
              <a:gd name="T71" fmla="*/ 0 h 20000"/>
              <a:gd name="T72" fmla="*/ 0 w 20000"/>
              <a:gd name="T73" fmla="*/ 0 h 20000"/>
              <a:gd name="T74" fmla="*/ 0 w 20000"/>
              <a:gd name="T75" fmla="*/ 0 h 20000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0" t="0" r="r" b="b"/>
            <a:pathLst>
              <a:path w="20000" h="20000">
                <a:moveTo>
                  <a:pt x="211" y="3708"/>
                </a:moveTo>
                <a:lnTo>
                  <a:pt x="1412" y="3836"/>
                </a:lnTo>
                <a:lnTo>
                  <a:pt x="2192" y="3043"/>
                </a:lnTo>
                <a:lnTo>
                  <a:pt x="2297" y="3043"/>
                </a:lnTo>
                <a:lnTo>
                  <a:pt x="2719" y="2762"/>
                </a:lnTo>
                <a:lnTo>
                  <a:pt x="2845" y="2353"/>
                </a:lnTo>
                <a:lnTo>
                  <a:pt x="3056" y="2097"/>
                </a:lnTo>
                <a:lnTo>
                  <a:pt x="2192" y="1049"/>
                </a:lnTo>
                <a:lnTo>
                  <a:pt x="2192" y="921"/>
                </a:lnTo>
                <a:lnTo>
                  <a:pt x="3393" y="537"/>
                </a:lnTo>
                <a:lnTo>
                  <a:pt x="4152" y="0"/>
                </a:lnTo>
                <a:lnTo>
                  <a:pt x="5037" y="256"/>
                </a:lnTo>
                <a:lnTo>
                  <a:pt x="6891" y="1586"/>
                </a:lnTo>
                <a:lnTo>
                  <a:pt x="7629" y="1995"/>
                </a:lnTo>
                <a:lnTo>
                  <a:pt x="7756" y="2097"/>
                </a:lnTo>
                <a:lnTo>
                  <a:pt x="8303" y="2353"/>
                </a:lnTo>
                <a:lnTo>
                  <a:pt x="8303" y="3299"/>
                </a:lnTo>
                <a:lnTo>
                  <a:pt x="9399" y="3836"/>
                </a:lnTo>
                <a:lnTo>
                  <a:pt x="11149" y="3836"/>
                </a:lnTo>
                <a:lnTo>
                  <a:pt x="11886" y="4092"/>
                </a:lnTo>
                <a:lnTo>
                  <a:pt x="12013" y="4501"/>
                </a:lnTo>
                <a:lnTo>
                  <a:pt x="12540" y="4501"/>
                </a:lnTo>
                <a:lnTo>
                  <a:pt x="12792" y="5166"/>
                </a:lnTo>
                <a:lnTo>
                  <a:pt x="13109" y="5422"/>
                </a:lnTo>
                <a:lnTo>
                  <a:pt x="13109" y="5806"/>
                </a:lnTo>
                <a:lnTo>
                  <a:pt x="13446" y="5806"/>
                </a:lnTo>
                <a:lnTo>
                  <a:pt x="13446" y="6061"/>
                </a:lnTo>
                <a:lnTo>
                  <a:pt x="13741" y="6471"/>
                </a:lnTo>
                <a:lnTo>
                  <a:pt x="14204" y="6598"/>
                </a:lnTo>
                <a:lnTo>
                  <a:pt x="14310" y="7263"/>
                </a:lnTo>
                <a:lnTo>
                  <a:pt x="14310" y="7545"/>
                </a:lnTo>
                <a:lnTo>
                  <a:pt x="14204" y="7545"/>
                </a:lnTo>
                <a:lnTo>
                  <a:pt x="14310" y="7928"/>
                </a:lnTo>
                <a:lnTo>
                  <a:pt x="14521" y="8312"/>
                </a:lnTo>
                <a:lnTo>
                  <a:pt x="14858" y="8849"/>
                </a:lnTo>
                <a:lnTo>
                  <a:pt x="15174" y="9412"/>
                </a:lnTo>
                <a:lnTo>
                  <a:pt x="15385" y="9412"/>
                </a:lnTo>
                <a:lnTo>
                  <a:pt x="15595" y="9668"/>
                </a:lnTo>
                <a:lnTo>
                  <a:pt x="15722" y="10051"/>
                </a:lnTo>
                <a:lnTo>
                  <a:pt x="16059" y="10563"/>
                </a:lnTo>
                <a:lnTo>
                  <a:pt x="16502" y="11100"/>
                </a:lnTo>
                <a:lnTo>
                  <a:pt x="16586" y="11611"/>
                </a:lnTo>
                <a:lnTo>
                  <a:pt x="19431" y="12174"/>
                </a:lnTo>
                <a:lnTo>
                  <a:pt x="19642" y="12020"/>
                </a:lnTo>
                <a:lnTo>
                  <a:pt x="19979" y="12711"/>
                </a:lnTo>
                <a:lnTo>
                  <a:pt x="19642" y="14936"/>
                </a:lnTo>
                <a:lnTo>
                  <a:pt x="16818" y="16266"/>
                </a:lnTo>
                <a:lnTo>
                  <a:pt x="13741" y="17187"/>
                </a:lnTo>
                <a:lnTo>
                  <a:pt x="12223" y="19719"/>
                </a:lnTo>
                <a:lnTo>
                  <a:pt x="11675" y="19974"/>
                </a:lnTo>
                <a:lnTo>
                  <a:pt x="11675" y="19028"/>
                </a:lnTo>
                <a:lnTo>
                  <a:pt x="9947" y="17980"/>
                </a:lnTo>
                <a:lnTo>
                  <a:pt x="9168" y="18261"/>
                </a:lnTo>
                <a:lnTo>
                  <a:pt x="8830" y="18261"/>
                </a:lnTo>
                <a:lnTo>
                  <a:pt x="8746" y="18261"/>
                </a:lnTo>
                <a:lnTo>
                  <a:pt x="8746" y="19028"/>
                </a:lnTo>
                <a:lnTo>
                  <a:pt x="8198" y="19437"/>
                </a:lnTo>
                <a:lnTo>
                  <a:pt x="7629" y="18261"/>
                </a:lnTo>
                <a:lnTo>
                  <a:pt x="7102" y="17570"/>
                </a:lnTo>
                <a:lnTo>
                  <a:pt x="6238" y="15857"/>
                </a:lnTo>
                <a:lnTo>
                  <a:pt x="5690" y="14808"/>
                </a:lnTo>
                <a:lnTo>
                  <a:pt x="5037" y="14552"/>
                </a:lnTo>
                <a:lnTo>
                  <a:pt x="4489" y="13478"/>
                </a:lnTo>
                <a:lnTo>
                  <a:pt x="4489" y="12711"/>
                </a:lnTo>
                <a:lnTo>
                  <a:pt x="4489" y="12174"/>
                </a:lnTo>
                <a:lnTo>
                  <a:pt x="3604" y="10307"/>
                </a:lnTo>
                <a:lnTo>
                  <a:pt x="2845" y="9923"/>
                </a:lnTo>
                <a:lnTo>
                  <a:pt x="2508" y="9258"/>
                </a:lnTo>
                <a:lnTo>
                  <a:pt x="2719" y="9003"/>
                </a:lnTo>
                <a:lnTo>
                  <a:pt x="1981" y="7928"/>
                </a:lnTo>
                <a:lnTo>
                  <a:pt x="1307" y="6471"/>
                </a:lnTo>
                <a:lnTo>
                  <a:pt x="780" y="5422"/>
                </a:lnTo>
                <a:lnTo>
                  <a:pt x="443" y="5166"/>
                </a:lnTo>
                <a:lnTo>
                  <a:pt x="0" y="5166"/>
                </a:lnTo>
                <a:lnTo>
                  <a:pt x="211" y="4348"/>
                </a:lnTo>
                <a:lnTo>
                  <a:pt x="211" y="3708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32" name="EAU">
            <a:extLst>
              <a:ext uri="{FF2B5EF4-FFF2-40B4-BE49-F238E27FC236}">
                <a16:creationId xmlns:a16="http://schemas.microsoft.com/office/drawing/2014/main" id="{00000000-0008-0000-0300-000084000000}"/>
              </a:ext>
            </a:extLst>
          </xdr:cNvPr>
          <xdr:cNvSpPr>
            <a:spLocks noChangeAspect="1"/>
          </xdr:cNvSpPr>
        </xdr:nvSpPr>
        <xdr:spPr bwMode="auto">
          <a:xfrm>
            <a:off x="6303992" y="1707015"/>
            <a:ext cx="371772" cy="327321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w 20000"/>
              <a:gd name="T27" fmla="*/ 0 h 20000"/>
              <a:gd name="T28" fmla="*/ 0 w 20000"/>
              <a:gd name="T29" fmla="*/ 0 h 20000"/>
              <a:gd name="T30" fmla="*/ 0 w 20000"/>
              <a:gd name="T31" fmla="*/ 0 h 20000"/>
              <a:gd name="T32" fmla="*/ 0 w 20000"/>
              <a:gd name="T33" fmla="*/ 0 h 20000"/>
              <a:gd name="T34" fmla="*/ 0 w 20000"/>
              <a:gd name="T35" fmla="*/ 0 h 20000"/>
              <a:gd name="T36" fmla="*/ 0 w 20000"/>
              <a:gd name="T37" fmla="*/ 0 h 20000"/>
              <a:gd name="T38" fmla="*/ 0 w 20000"/>
              <a:gd name="T39" fmla="*/ 0 h 20000"/>
              <a:gd name="T40" fmla="*/ 0 w 20000"/>
              <a:gd name="T41" fmla="*/ 0 h 20000"/>
              <a:gd name="T42" fmla="*/ 0 w 20000"/>
              <a:gd name="T43" fmla="*/ 0 h 20000"/>
              <a:gd name="T44" fmla="*/ 0 w 20000"/>
              <a:gd name="T45" fmla="*/ 0 h 20000"/>
              <a:gd name="T46" fmla="*/ 0 w 20000"/>
              <a:gd name="T47" fmla="*/ 0 h 20000"/>
              <a:gd name="T48" fmla="*/ 0 w 20000"/>
              <a:gd name="T49" fmla="*/ 0 h 20000"/>
              <a:gd name="T50" fmla="*/ 0 w 20000"/>
              <a:gd name="T51" fmla="*/ 0 h 20000"/>
              <a:gd name="T52" fmla="*/ 0 w 20000"/>
              <a:gd name="T53" fmla="*/ 0 h 20000"/>
              <a:gd name="T54" fmla="*/ 0 w 20000"/>
              <a:gd name="T55" fmla="*/ 0 h 20000"/>
              <a:gd name="T56" fmla="*/ 0 w 20000"/>
              <a:gd name="T57" fmla="*/ 0 h 20000"/>
              <a:gd name="T58" fmla="*/ 0 w 20000"/>
              <a:gd name="T59" fmla="*/ 0 h 20000"/>
              <a:gd name="T60" fmla="*/ 0 w 20000"/>
              <a:gd name="T61" fmla="*/ 0 h 20000"/>
              <a:gd name="T62" fmla="*/ 0 w 20000"/>
              <a:gd name="T63" fmla="*/ 0 h 20000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0" t="0" r="r" b="b"/>
            <a:pathLst>
              <a:path w="20000" h="20000">
                <a:moveTo>
                  <a:pt x="0" y="9121"/>
                </a:moveTo>
                <a:lnTo>
                  <a:pt x="536" y="8022"/>
                </a:lnTo>
                <a:lnTo>
                  <a:pt x="536" y="10220"/>
                </a:lnTo>
                <a:lnTo>
                  <a:pt x="1429" y="10769"/>
                </a:lnTo>
                <a:lnTo>
                  <a:pt x="1875" y="11868"/>
                </a:lnTo>
                <a:lnTo>
                  <a:pt x="4196" y="11868"/>
                </a:lnTo>
                <a:lnTo>
                  <a:pt x="5179" y="10769"/>
                </a:lnTo>
                <a:lnTo>
                  <a:pt x="9732" y="10769"/>
                </a:lnTo>
                <a:lnTo>
                  <a:pt x="11607" y="10220"/>
                </a:lnTo>
                <a:lnTo>
                  <a:pt x="13393" y="8022"/>
                </a:lnTo>
                <a:lnTo>
                  <a:pt x="15714" y="4505"/>
                </a:lnTo>
                <a:lnTo>
                  <a:pt x="17589" y="1648"/>
                </a:lnTo>
                <a:lnTo>
                  <a:pt x="18482" y="0"/>
                </a:lnTo>
                <a:lnTo>
                  <a:pt x="19464" y="1099"/>
                </a:lnTo>
                <a:lnTo>
                  <a:pt x="19464" y="2857"/>
                </a:lnTo>
                <a:lnTo>
                  <a:pt x="19464" y="5604"/>
                </a:lnTo>
                <a:lnTo>
                  <a:pt x="18482" y="5604"/>
                </a:lnTo>
                <a:lnTo>
                  <a:pt x="17589" y="6264"/>
                </a:lnTo>
                <a:lnTo>
                  <a:pt x="18482" y="10220"/>
                </a:lnTo>
                <a:lnTo>
                  <a:pt x="19464" y="10220"/>
                </a:lnTo>
                <a:lnTo>
                  <a:pt x="19911" y="11868"/>
                </a:lnTo>
                <a:lnTo>
                  <a:pt x="19464" y="11868"/>
                </a:lnTo>
                <a:lnTo>
                  <a:pt x="17589" y="11868"/>
                </a:lnTo>
                <a:lnTo>
                  <a:pt x="17589" y="13626"/>
                </a:lnTo>
                <a:lnTo>
                  <a:pt x="17143" y="15385"/>
                </a:lnTo>
                <a:lnTo>
                  <a:pt x="17143" y="19231"/>
                </a:lnTo>
                <a:lnTo>
                  <a:pt x="16250" y="19890"/>
                </a:lnTo>
                <a:lnTo>
                  <a:pt x="4196" y="17582"/>
                </a:lnTo>
                <a:lnTo>
                  <a:pt x="3750" y="15385"/>
                </a:lnTo>
                <a:lnTo>
                  <a:pt x="1875" y="12967"/>
                </a:lnTo>
                <a:lnTo>
                  <a:pt x="536" y="10769"/>
                </a:lnTo>
                <a:lnTo>
                  <a:pt x="0" y="9121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33" name="Yemen">
            <a:extLst>
              <a:ext uri="{FF2B5EF4-FFF2-40B4-BE49-F238E27FC236}">
                <a16:creationId xmlns:a16="http://schemas.microsoft.com/office/drawing/2014/main" id="{00000000-0008-0000-0300-000085000000}"/>
              </a:ext>
            </a:extLst>
          </xdr:cNvPr>
          <xdr:cNvSpPr>
            <a:spLocks noChangeAspect="1"/>
          </xdr:cNvSpPr>
        </xdr:nvSpPr>
        <xdr:spPr bwMode="auto">
          <a:xfrm>
            <a:off x="5730170" y="2317203"/>
            <a:ext cx="755668" cy="521289"/>
          </a:xfrm>
          <a:custGeom>
            <a:avLst/>
            <a:gdLst>
              <a:gd name="T0" fmla="*/ 212 w 185"/>
              <a:gd name="T1" fmla="*/ 0 h 118"/>
              <a:gd name="T2" fmla="*/ 233 w 185"/>
              <a:gd name="T3" fmla="*/ 366 h 118"/>
              <a:gd name="T4" fmla="*/ 218 w 185"/>
              <a:gd name="T5" fmla="*/ 423 h 118"/>
              <a:gd name="T6" fmla="*/ 216 w 185"/>
              <a:gd name="T7" fmla="*/ 520 h 118"/>
              <a:gd name="T8" fmla="*/ 216 w 185"/>
              <a:gd name="T9" fmla="*/ 547 h 118"/>
              <a:gd name="T10" fmla="*/ 159 w 185"/>
              <a:gd name="T11" fmla="*/ 683 h 118"/>
              <a:gd name="T12" fmla="*/ 138 w 185"/>
              <a:gd name="T13" fmla="*/ 715 h 118"/>
              <a:gd name="T14" fmla="*/ 130 w 185"/>
              <a:gd name="T15" fmla="*/ 787 h 118"/>
              <a:gd name="T16" fmla="*/ 122 w 185"/>
              <a:gd name="T17" fmla="*/ 787 h 118"/>
              <a:gd name="T18" fmla="*/ 118 w 185"/>
              <a:gd name="T19" fmla="*/ 787 h 118"/>
              <a:gd name="T20" fmla="*/ 101 w 185"/>
              <a:gd name="T21" fmla="*/ 887 h 118"/>
              <a:gd name="T22" fmla="*/ 79 w 185"/>
              <a:gd name="T23" fmla="*/ 910 h 118"/>
              <a:gd name="T24" fmla="*/ 44 w 185"/>
              <a:gd name="T25" fmla="*/ 923 h 118"/>
              <a:gd name="T26" fmla="*/ 44 w 185"/>
              <a:gd name="T27" fmla="*/ 1002 h 118"/>
              <a:gd name="T28" fmla="*/ 34 w 185"/>
              <a:gd name="T29" fmla="*/ 1002 h 118"/>
              <a:gd name="T30" fmla="*/ 19 w 185"/>
              <a:gd name="T31" fmla="*/ 1002 h 118"/>
              <a:gd name="T32" fmla="*/ 13 w 185"/>
              <a:gd name="T33" fmla="*/ 970 h 118"/>
              <a:gd name="T34" fmla="*/ 6 w 185"/>
              <a:gd name="T35" fmla="*/ 679 h 118"/>
              <a:gd name="T36" fmla="*/ 0 w 185"/>
              <a:gd name="T37" fmla="*/ 552 h 118"/>
              <a:gd name="T38" fmla="*/ 2 w 185"/>
              <a:gd name="T39" fmla="*/ 402 h 118"/>
              <a:gd name="T40" fmla="*/ 11 w 185"/>
              <a:gd name="T41" fmla="*/ 387 h 118"/>
              <a:gd name="T42" fmla="*/ 12 w 185"/>
              <a:gd name="T43" fmla="*/ 279 h 118"/>
              <a:gd name="T44" fmla="*/ 21 w 185"/>
              <a:gd name="T45" fmla="*/ 256 h 118"/>
              <a:gd name="T46" fmla="*/ 35 w 185"/>
              <a:gd name="T47" fmla="*/ 234 h 118"/>
              <a:gd name="T48" fmla="*/ 92 w 185"/>
              <a:gd name="T49" fmla="*/ 368 h 118"/>
              <a:gd name="T50" fmla="*/ 89 w 185"/>
              <a:gd name="T51" fmla="*/ 478 h 118"/>
              <a:gd name="T52" fmla="*/ 101 w 185"/>
              <a:gd name="T53" fmla="*/ 462 h 118"/>
              <a:gd name="T54" fmla="*/ 130 w 185"/>
              <a:gd name="T55" fmla="*/ 114 h 118"/>
              <a:gd name="T56" fmla="*/ 212 w 185"/>
              <a:gd name="T57" fmla="*/ 0 h 118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0" t="0" r="r" b="b"/>
            <a:pathLst>
              <a:path w="185" h="118">
                <a:moveTo>
                  <a:pt x="164" y="0"/>
                </a:moveTo>
                <a:lnTo>
                  <a:pt x="185" y="43"/>
                </a:lnTo>
                <a:lnTo>
                  <a:pt x="170" y="49"/>
                </a:lnTo>
                <a:lnTo>
                  <a:pt x="168" y="60"/>
                </a:lnTo>
                <a:lnTo>
                  <a:pt x="168" y="64"/>
                </a:lnTo>
                <a:lnTo>
                  <a:pt x="125" y="80"/>
                </a:lnTo>
                <a:lnTo>
                  <a:pt x="114" y="84"/>
                </a:lnTo>
                <a:lnTo>
                  <a:pt x="106" y="93"/>
                </a:lnTo>
                <a:lnTo>
                  <a:pt x="98" y="93"/>
                </a:lnTo>
                <a:lnTo>
                  <a:pt x="94" y="93"/>
                </a:lnTo>
                <a:lnTo>
                  <a:pt x="77" y="103"/>
                </a:lnTo>
                <a:lnTo>
                  <a:pt x="55" y="107"/>
                </a:lnTo>
                <a:lnTo>
                  <a:pt x="44" y="109"/>
                </a:lnTo>
                <a:lnTo>
                  <a:pt x="44" y="118"/>
                </a:lnTo>
                <a:lnTo>
                  <a:pt x="34" y="118"/>
                </a:lnTo>
                <a:lnTo>
                  <a:pt x="19" y="118"/>
                </a:lnTo>
                <a:lnTo>
                  <a:pt x="13" y="113"/>
                </a:lnTo>
                <a:lnTo>
                  <a:pt x="6" y="79"/>
                </a:lnTo>
                <a:lnTo>
                  <a:pt x="0" y="65"/>
                </a:lnTo>
                <a:lnTo>
                  <a:pt x="2" y="48"/>
                </a:lnTo>
                <a:lnTo>
                  <a:pt x="11" y="45"/>
                </a:lnTo>
                <a:lnTo>
                  <a:pt x="12" y="32"/>
                </a:lnTo>
                <a:lnTo>
                  <a:pt x="21" y="30"/>
                </a:lnTo>
                <a:lnTo>
                  <a:pt x="35" y="27"/>
                </a:lnTo>
                <a:lnTo>
                  <a:pt x="68" y="44"/>
                </a:lnTo>
                <a:lnTo>
                  <a:pt x="65" y="56"/>
                </a:lnTo>
                <a:lnTo>
                  <a:pt x="77" y="54"/>
                </a:lnTo>
                <a:lnTo>
                  <a:pt x="106" y="14"/>
                </a:lnTo>
                <a:lnTo>
                  <a:pt x="164" y="0"/>
                </a:lnTo>
                <a:close/>
              </a:path>
            </a:pathLst>
          </a:custGeom>
          <a:grpFill/>
          <a:ln w="3175" cap="flat" cmpd="sng">
            <a:solidFill>
              <a:srgbClr val="BBAF9B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34" name="Djibouti">
            <a:extLst>
              <a:ext uri="{FF2B5EF4-FFF2-40B4-BE49-F238E27FC236}">
                <a16:creationId xmlns:a16="http://schemas.microsoft.com/office/drawing/2014/main" id="{00000000-0008-0000-0300-000086000000}"/>
              </a:ext>
            </a:extLst>
          </xdr:cNvPr>
          <xdr:cNvSpPr>
            <a:spLocks noChangeAspect="1"/>
          </xdr:cNvSpPr>
        </xdr:nvSpPr>
        <xdr:spPr bwMode="auto">
          <a:xfrm>
            <a:off x="5665583" y="2842532"/>
            <a:ext cx="109108" cy="153558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w 20000"/>
              <a:gd name="T15" fmla="*/ 0 h 20000"/>
              <a:gd name="T16" fmla="*/ 0 w 20000"/>
              <a:gd name="T17" fmla="*/ 0 h 20000"/>
              <a:gd name="T18" fmla="*/ 0 w 20000"/>
              <a:gd name="T19" fmla="*/ 0 h 20000"/>
              <a:gd name="T20" fmla="*/ 0 w 20000"/>
              <a:gd name="T21" fmla="*/ 0 h 20000"/>
              <a:gd name="T22" fmla="*/ 0 w 20000"/>
              <a:gd name="T23" fmla="*/ 0 h 20000"/>
              <a:gd name="T24" fmla="*/ 0 w 20000"/>
              <a:gd name="T25" fmla="*/ 0 h 20000"/>
              <a:gd name="T26" fmla="*/ 0 w 20000"/>
              <a:gd name="T27" fmla="*/ 0 h 20000"/>
              <a:gd name="T28" fmla="*/ 0 w 20000"/>
              <a:gd name="T29" fmla="*/ 0 h 20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20000" h="20000">
                <a:moveTo>
                  <a:pt x="18235" y="0"/>
                </a:moveTo>
                <a:lnTo>
                  <a:pt x="19706" y="7143"/>
                </a:lnTo>
                <a:lnTo>
                  <a:pt x="10882" y="10952"/>
                </a:lnTo>
                <a:lnTo>
                  <a:pt x="10882" y="13571"/>
                </a:lnTo>
                <a:lnTo>
                  <a:pt x="18235" y="10952"/>
                </a:lnTo>
                <a:lnTo>
                  <a:pt x="19706" y="13571"/>
                </a:lnTo>
                <a:lnTo>
                  <a:pt x="18235" y="15952"/>
                </a:lnTo>
                <a:lnTo>
                  <a:pt x="15000" y="19762"/>
                </a:lnTo>
                <a:lnTo>
                  <a:pt x="12059" y="17381"/>
                </a:lnTo>
                <a:lnTo>
                  <a:pt x="2941" y="17381"/>
                </a:lnTo>
                <a:lnTo>
                  <a:pt x="0" y="10952"/>
                </a:lnTo>
                <a:lnTo>
                  <a:pt x="4706" y="7143"/>
                </a:lnTo>
                <a:lnTo>
                  <a:pt x="7647" y="3571"/>
                </a:lnTo>
                <a:lnTo>
                  <a:pt x="12059" y="952"/>
                </a:lnTo>
                <a:lnTo>
                  <a:pt x="18235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35" name="Erythrée">
            <a:extLst>
              <a:ext uri="{FF2B5EF4-FFF2-40B4-BE49-F238E27FC236}">
                <a16:creationId xmlns:a16="http://schemas.microsoft.com/office/drawing/2014/main" id="{00000000-0008-0000-0300-000087000000}"/>
              </a:ext>
            </a:extLst>
          </xdr:cNvPr>
          <xdr:cNvSpPr>
            <a:spLocks noChangeAspect="1"/>
          </xdr:cNvSpPr>
        </xdr:nvSpPr>
        <xdr:spPr bwMode="auto">
          <a:xfrm>
            <a:off x="5250778" y="2442676"/>
            <a:ext cx="472798" cy="448548"/>
          </a:xfrm>
          <a:custGeom>
            <a:avLst/>
            <a:gdLst>
              <a:gd name="T0" fmla="*/ 56 w 115"/>
              <a:gd name="T1" fmla="*/ 0 h 101"/>
              <a:gd name="T2" fmla="*/ 54 w 115"/>
              <a:gd name="T3" fmla="*/ 2 h 101"/>
              <a:gd name="T4" fmla="*/ 26 w 115"/>
              <a:gd name="T5" fmla="*/ 0 h 101"/>
              <a:gd name="T6" fmla="*/ 21 w 115"/>
              <a:gd name="T7" fmla="*/ 62 h 101"/>
              <a:gd name="T8" fmla="*/ 11 w 115"/>
              <a:gd name="T9" fmla="*/ 99 h 101"/>
              <a:gd name="T10" fmla="*/ 5 w 115"/>
              <a:gd name="T11" fmla="*/ 211 h 101"/>
              <a:gd name="T12" fmla="*/ 7 w 115"/>
              <a:gd name="T13" fmla="*/ 288 h 101"/>
              <a:gd name="T14" fmla="*/ 7 w 115"/>
              <a:gd name="T15" fmla="*/ 378 h 101"/>
              <a:gd name="T16" fmla="*/ 2 w 115"/>
              <a:gd name="T17" fmla="*/ 448 h 101"/>
              <a:gd name="T18" fmla="*/ 2 w 115"/>
              <a:gd name="T19" fmla="*/ 558 h 101"/>
              <a:gd name="T20" fmla="*/ 0 w 115"/>
              <a:gd name="T21" fmla="*/ 654 h 101"/>
              <a:gd name="T22" fmla="*/ 18 w 115"/>
              <a:gd name="T23" fmla="*/ 654 h 101"/>
              <a:gd name="T24" fmla="*/ 22 w 115"/>
              <a:gd name="T25" fmla="*/ 666 h 101"/>
              <a:gd name="T26" fmla="*/ 53 w 115"/>
              <a:gd name="T27" fmla="*/ 565 h 101"/>
              <a:gd name="T28" fmla="*/ 62 w 115"/>
              <a:gd name="T29" fmla="*/ 621 h 101"/>
              <a:gd name="T30" fmla="*/ 73 w 115"/>
              <a:gd name="T31" fmla="*/ 651 h 101"/>
              <a:gd name="T32" fmla="*/ 80 w 115"/>
              <a:gd name="T33" fmla="*/ 613 h 101"/>
              <a:gd name="T34" fmla="*/ 82 w 115"/>
              <a:gd name="T35" fmla="*/ 666 h 101"/>
              <a:gd name="T36" fmla="*/ 86 w 115"/>
              <a:gd name="T37" fmla="*/ 666 h 101"/>
              <a:gd name="T38" fmla="*/ 97 w 115"/>
              <a:gd name="T39" fmla="*/ 654 h 101"/>
              <a:gd name="T40" fmla="*/ 109 w 115"/>
              <a:gd name="T41" fmla="*/ 674 h 101"/>
              <a:gd name="T42" fmla="*/ 148 w 115"/>
              <a:gd name="T43" fmla="*/ 972 h 101"/>
              <a:gd name="T44" fmla="*/ 159 w 115"/>
              <a:gd name="T45" fmla="*/ 895 h 101"/>
              <a:gd name="T46" fmla="*/ 172 w 115"/>
              <a:gd name="T47" fmla="*/ 884 h 101"/>
              <a:gd name="T48" fmla="*/ 154 w 115"/>
              <a:gd name="T49" fmla="*/ 750 h 101"/>
              <a:gd name="T50" fmla="*/ 140 w 115"/>
              <a:gd name="T51" fmla="*/ 651 h 101"/>
              <a:gd name="T52" fmla="*/ 127 w 115"/>
              <a:gd name="T53" fmla="*/ 565 h 101"/>
              <a:gd name="T54" fmla="*/ 111 w 115"/>
              <a:gd name="T55" fmla="*/ 539 h 101"/>
              <a:gd name="T56" fmla="*/ 101 w 115"/>
              <a:gd name="T57" fmla="*/ 539 h 101"/>
              <a:gd name="T58" fmla="*/ 85 w 115"/>
              <a:gd name="T59" fmla="*/ 448 h 101"/>
              <a:gd name="T60" fmla="*/ 78 w 115"/>
              <a:gd name="T61" fmla="*/ 408 h 101"/>
              <a:gd name="T62" fmla="*/ 73 w 115"/>
              <a:gd name="T63" fmla="*/ 292 h 101"/>
              <a:gd name="T64" fmla="*/ 68 w 115"/>
              <a:gd name="T65" fmla="*/ 211 h 101"/>
              <a:gd name="T66" fmla="*/ 63 w 115"/>
              <a:gd name="T67" fmla="*/ 90 h 101"/>
              <a:gd name="T68" fmla="*/ 56 w 115"/>
              <a:gd name="T69" fmla="*/ 0 h 101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0" t="0" r="r" b="b"/>
            <a:pathLst>
              <a:path w="115" h="101">
                <a:moveTo>
                  <a:pt x="32" y="0"/>
                </a:moveTo>
                <a:lnTo>
                  <a:pt x="30" y="2"/>
                </a:lnTo>
                <a:lnTo>
                  <a:pt x="26" y="0"/>
                </a:lnTo>
                <a:lnTo>
                  <a:pt x="21" y="6"/>
                </a:lnTo>
                <a:lnTo>
                  <a:pt x="11" y="11"/>
                </a:lnTo>
                <a:lnTo>
                  <a:pt x="5" y="22"/>
                </a:lnTo>
                <a:lnTo>
                  <a:pt x="7" y="30"/>
                </a:lnTo>
                <a:lnTo>
                  <a:pt x="7" y="39"/>
                </a:lnTo>
                <a:lnTo>
                  <a:pt x="2" y="46"/>
                </a:lnTo>
                <a:lnTo>
                  <a:pt x="2" y="58"/>
                </a:lnTo>
                <a:lnTo>
                  <a:pt x="0" y="68"/>
                </a:lnTo>
                <a:lnTo>
                  <a:pt x="18" y="68"/>
                </a:lnTo>
                <a:lnTo>
                  <a:pt x="22" y="69"/>
                </a:lnTo>
                <a:lnTo>
                  <a:pt x="29" y="59"/>
                </a:lnTo>
                <a:lnTo>
                  <a:pt x="38" y="65"/>
                </a:lnTo>
                <a:lnTo>
                  <a:pt x="49" y="66"/>
                </a:lnTo>
                <a:lnTo>
                  <a:pt x="56" y="64"/>
                </a:lnTo>
                <a:lnTo>
                  <a:pt x="58" y="69"/>
                </a:lnTo>
                <a:lnTo>
                  <a:pt x="62" y="69"/>
                </a:lnTo>
                <a:lnTo>
                  <a:pt x="68" y="68"/>
                </a:lnTo>
                <a:lnTo>
                  <a:pt x="74" y="70"/>
                </a:lnTo>
                <a:lnTo>
                  <a:pt x="99" y="101"/>
                </a:lnTo>
                <a:lnTo>
                  <a:pt x="106" y="93"/>
                </a:lnTo>
                <a:lnTo>
                  <a:pt x="115" y="92"/>
                </a:lnTo>
                <a:lnTo>
                  <a:pt x="103" y="78"/>
                </a:lnTo>
                <a:lnTo>
                  <a:pt x="92" y="66"/>
                </a:lnTo>
                <a:lnTo>
                  <a:pt x="83" y="59"/>
                </a:lnTo>
                <a:lnTo>
                  <a:pt x="75" y="55"/>
                </a:lnTo>
                <a:lnTo>
                  <a:pt x="70" y="55"/>
                </a:lnTo>
                <a:lnTo>
                  <a:pt x="61" y="46"/>
                </a:lnTo>
                <a:lnTo>
                  <a:pt x="54" y="42"/>
                </a:lnTo>
                <a:lnTo>
                  <a:pt x="49" y="31"/>
                </a:lnTo>
                <a:lnTo>
                  <a:pt x="44" y="22"/>
                </a:lnTo>
                <a:lnTo>
                  <a:pt x="39" y="10"/>
                </a:lnTo>
                <a:lnTo>
                  <a:pt x="32" y="0"/>
                </a:lnTo>
                <a:close/>
              </a:path>
            </a:pathLst>
          </a:custGeom>
          <a:grpFill/>
          <a:ln w="3175" cap="flat" cmpd="sng">
            <a:solidFill>
              <a:srgbClr val="BBAF9B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36" name="Freeform 315">
            <a:extLst>
              <a:ext uri="{FF2B5EF4-FFF2-40B4-BE49-F238E27FC236}">
                <a16:creationId xmlns:a16="http://schemas.microsoft.com/office/drawing/2014/main" id="{00000000-0008-0000-0300-000088000000}"/>
              </a:ext>
            </a:extLst>
          </xdr:cNvPr>
          <xdr:cNvSpPr>
            <a:spLocks noChangeAspect="1"/>
          </xdr:cNvSpPr>
        </xdr:nvSpPr>
        <xdr:spPr bwMode="auto">
          <a:xfrm>
            <a:off x="960169" y="2606144"/>
            <a:ext cx="37941" cy="658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5882" y="19259"/>
                </a:moveTo>
                <a:lnTo>
                  <a:pt x="0" y="0"/>
                </a:lnTo>
                <a:lnTo>
                  <a:pt x="5882" y="0"/>
                </a:lnTo>
                <a:lnTo>
                  <a:pt x="18824" y="11852"/>
                </a:lnTo>
                <a:lnTo>
                  <a:pt x="5882" y="19259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100"/>
          </a:p>
        </xdr:txBody>
      </xdr:sp>
      <xdr:sp macro="" textlink="">
        <xdr:nvSpPr>
          <xdr:cNvPr id="137" name="Freeform 316">
            <a:extLst>
              <a:ext uri="{FF2B5EF4-FFF2-40B4-BE49-F238E27FC236}">
                <a16:creationId xmlns:a16="http://schemas.microsoft.com/office/drawing/2014/main" id="{00000000-0008-0000-0300-000089000000}"/>
              </a:ext>
            </a:extLst>
          </xdr:cNvPr>
          <xdr:cNvSpPr>
            <a:spLocks noChangeAspect="1"/>
          </xdr:cNvSpPr>
        </xdr:nvSpPr>
        <xdr:spPr bwMode="auto">
          <a:xfrm>
            <a:off x="939932" y="2510173"/>
            <a:ext cx="7588" cy="43872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8824"/>
                </a:moveTo>
                <a:lnTo>
                  <a:pt x="0" y="0"/>
                </a:lnTo>
                <a:lnTo>
                  <a:pt x="16667" y="0"/>
                </a:lnTo>
                <a:lnTo>
                  <a:pt x="16667" y="7059"/>
                </a:lnTo>
                <a:lnTo>
                  <a:pt x="0" y="18824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100"/>
          </a:p>
        </xdr:txBody>
      </xdr:sp>
      <xdr:sp macro="" textlink="">
        <xdr:nvSpPr>
          <xdr:cNvPr id="138" name="Freeform 317">
            <a:extLst>
              <a:ext uri="{FF2B5EF4-FFF2-40B4-BE49-F238E27FC236}">
                <a16:creationId xmlns:a16="http://schemas.microsoft.com/office/drawing/2014/main" id="{00000000-0008-0000-0300-00008A000000}"/>
              </a:ext>
            </a:extLst>
          </xdr:cNvPr>
          <xdr:cNvSpPr>
            <a:spLocks noChangeAspect="1"/>
          </xdr:cNvSpPr>
        </xdr:nvSpPr>
        <xdr:spPr bwMode="auto">
          <a:xfrm rot="18332260">
            <a:off x="758534" y="2512723"/>
            <a:ext cx="46613" cy="60708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18824" y="19286"/>
                </a:moveTo>
                <a:lnTo>
                  <a:pt x="12941" y="19286"/>
                </a:lnTo>
                <a:lnTo>
                  <a:pt x="0" y="0"/>
                </a:lnTo>
                <a:lnTo>
                  <a:pt x="18824" y="7857"/>
                </a:lnTo>
                <a:lnTo>
                  <a:pt x="18824" y="19286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100"/>
          </a:p>
        </xdr:txBody>
      </xdr:sp>
      <xdr:sp macro="" textlink="">
        <xdr:nvSpPr>
          <xdr:cNvPr id="139" name="Freeform 318">
            <a:extLst>
              <a:ext uri="{FF2B5EF4-FFF2-40B4-BE49-F238E27FC236}">
                <a16:creationId xmlns:a16="http://schemas.microsoft.com/office/drawing/2014/main" id="{00000000-0008-0000-0300-00008B000000}"/>
              </a:ext>
            </a:extLst>
          </xdr:cNvPr>
          <xdr:cNvSpPr>
            <a:spLocks noChangeAspect="1"/>
          </xdr:cNvSpPr>
        </xdr:nvSpPr>
        <xdr:spPr bwMode="auto">
          <a:xfrm rot="18900000">
            <a:off x="666750" y="2474526"/>
            <a:ext cx="63236" cy="3838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w 20000"/>
              <a:gd name="T11" fmla="*/ 0 h 20000"/>
              <a:gd name="T12" fmla="*/ 0 w 20000"/>
              <a:gd name="T13" fmla="*/ 0 h 20000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0" t="0" r="r" b="b"/>
            <a:pathLst>
              <a:path w="20000" h="20000">
                <a:moveTo>
                  <a:pt x="3704" y="18824"/>
                </a:moveTo>
                <a:lnTo>
                  <a:pt x="0" y="18824"/>
                </a:lnTo>
                <a:lnTo>
                  <a:pt x="0" y="12941"/>
                </a:lnTo>
                <a:lnTo>
                  <a:pt x="11111" y="0"/>
                </a:lnTo>
                <a:lnTo>
                  <a:pt x="19259" y="12941"/>
                </a:lnTo>
                <a:lnTo>
                  <a:pt x="3704" y="12941"/>
                </a:lnTo>
                <a:lnTo>
                  <a:pt x="3704" y="18824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100"/>
          </a:p>
        </xdr:txBody>
      </xdr:sp>
      <xdr:sp macro="" textlink="">
        <xdr:nvSpPr>
          <xdr:cNvPr id="140" name="Freeform 319">
            <a:extLst>
              <a:ext uri="{FF2B5EF4-FFF2-40B4-BE49-F238E27FC236}">
                <a16:creationId xmlns:a16="http://schemas.microsoft.com/office/drawing/2014/main" id="{00000000-0008-0000-0300-00008C000000}"/>
              </a:ext>
            </a:extLst>
          </xdr:cNvPr>
          <xdr:cNvSpPr>
            <a:spLocks noChangeAspect="1"/>
          </xdr:cNvSpPr>
        </xdr:nvSpPr>
        <xdr:spPr bwMode="auto">
          <a:xfrm>
            <a:off x="886812" y="2702114"/>
            <a:ext cx="43001" cy="68550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60000 65536"/>
              <a:gd name="T9" fmla="*/ 0 60000 65536"/>
              <a:gd name="T10" fmla="*/ 0 60000 65536"/>
              <a:gd name="T11" fmla="*/ 0 60000 65536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0" t="0" r="r" b="b"/>
            <a:pathLst>
              <a:path w="20000" h="20000">
                <a:moveTo>
                  <a:pt x="11765" y="19259"/>
                </a:moveTo>
                <a:lnTo>
                  <a:pt x="0" y="14815"/>
                </a:lnTo>
                <a:lnTo>
                  <a:pt x="18824" y="0"/>
                </a:lnTo>
                <a:lnTo>
                  <a:pt x="11765" y="19259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100"/>
          </a:p>
        </xdr:txBody>
      </xdr:sp>
      <xdr:sp macro="" textlink="">
        <xdr:nvSpPr>
          <xdr:cNvPr id="141" name="Cap-Vert">
            <a:extLst>
              <a:ext uri="{FF2B5EF4-FFF2-40B4-BE49-F238E27FC236}">
                <a16:creationId xmlns:a16="http://schemas.microsoft.com/office/drawing/2014/main" id="{00000000-0008-0000-0300-00008D000000}"/>
              </a:ext>
            </a:extLst>
          </xdr:cNvPr>
          <xdr:cNvSpPr>
            <a:spLocks noChangeAspect="1"/>
          </xdr:cNvSpPr>
        </xdr:nvSpPr>
        <xdr:spPr bwMode="auto">
          <a:xfrm>
            <a:off x="813458" y="2718566"/>
            <a:ext cx="65766" cy="63067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7857" y="19259"/>
                </a:moveTo>
                <a:lnTo>
                  <a:pt x="0" y="4444"/>
                </a:lnTo>
                <a:lnTo>
                  <a:pt x="19286" y="0"/>
                </a:lnTo>
                <a:lnTo>
                  <a:pt x="15000" y="11852"/>
                </a:lnTo>
                <a:lnTo>
                  <a:pt x="7857" y="19259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100"/>
          </a:p>
        </xdr:txBody>
      </xdr:sp>
      <xdr:sp macro="" textlink="">
        <xdr:nvSpPr>
          <xdr:cNvPr id="142" name="Sahara occidental">
            <a:extLst>
              <a:ext uri="{FF2B5EF4-FFF2-40B4-BE49-F238E27FC236}">
                <a16:creationId xmlns:a16="http://schemas.microsoft.com/office/drawing/2014/main" id="{00000000-0008-0000-0300-00008E000000}"/>
              </a:ext>
            </a:extLst>
          </xdr:cNvPr>
          <xdr:cNvSpPr>
            <a:spLocks noChangeAspect="1"/>
          </xdr:cNvSpPr>
        </xdr:nvSpPr>
        <xdr:spPr bwMode="auto">
          <a:xfrm>
            <a:off x="1369930" y="1605989"/>
            <a:ext cx="622314" cy="533411"/>
          </a:xfrm>
          <a:custGeom>
            <a:avLst/>
            <a:gdLst>
              <a:gd name="T0" fmla="*/ 2147483647 w 151"/>
              <a:gd name="T1" fmla="*/ 0 h 119"/>
              <a:gd name="T2" fmla="*/ 2147483647 w 151"/>
              <a:gd name="T3" fmla="*/ 0 h 119"/>
              <a:gd name="T4" fmla="*/ 2147483647 w 151"/>
              <a:gd name="T5" fmla="*/ 2147483647 h 119"/>
              <a:gd name="T6" fmla="*/ 2147483647 w 151"/>
              <a:gd name="T7" fmla="*/ 2147483647 h 119"/>
              <a:gd name="T8" fmla="*/ 2147483647 w 151"/>
              <a:gd name="T9" fmla="*/ 2147483647 h 119"/>
              <a:gd name="T10" fmla="*/ 2147483647 w 151"/>
              <a:gd name="T11" fmla="*/ 2147483647 h 119"/>
              <a:gd name="T12" fmla="*/ 2147483647 w 151"/>
              <a:gd name="T13" fmla="*/ 2147483647 h 119"/>
              <a:gd name="T14" fmla="*/ 2147483647 w 151"/>
              <a:gd name="T15" fmla="*/ 2147483647 h 119"/>
              <a:gd name="T16" fmla="*/ 2147483647 w 151"/>
              <a:gd name="T17" fmla="*/ 2147483647 h 119"/>
              <a:gd name="T18" fmla="*/ 2147483647 w 151"/>
              <a:gd name="T19" fmla="*/ 2147483647 h 119"/>
              <a:gd name="T20" fmla="*/ 2147483647 w 151"/>
              <a:gd name="T21" fmla="*/ 2147483647 h 119"/>
              <a:gd name="T22" fmla="*/ 0 w 151"/>
              <a:gd name="T23" fmla="*/ 2147483647 h 119"/>
              <a:gd name="T24" fmla="*/ 2147483647 w 151"/>
              <a:gd name="T25" fmla="*/ 2147483647 h 119"/>
              <a:gd name="T26" fmla="*/ 2147483647 w 151"/>
              <a:gd name="T27" fmla="*/ 2147483647 h 119"/>
              <a:gd name="T28" fmla="*/ 2147483647 w 151"/>
              <a:gd name="T29" fmla="*/ 2147483647 h 119"/>
              <a:gd name="T30" fmla="*/ 2147483647 w 151"/>
              <a:gd name="T31" fmla="*/ 2147483647 h 119"/>
              <a:gd name="T32" fmla="*/ 2147483647 w 151"/>
              <a:gd name="T33" fmla="*/ 2147483647 h 119"/>
              <a:gd name="T34" fmla="*/ 2147483647 w 151"/>
              <a:gd name="T35" fmla="*/ 2147483647 h 119"/>
              <a:gd name="T36" fmla="*/ 2147483647 w 151"/>
              <a:gd name="T37" fmla="*/ 2147483647 h 119"/>
              <a:gd name="T38" fmla="*/ 2147483647 w 151"/>
              <a:gd name="T39" fmla="*/ 2147483647 h 119"/>
              <a:gd name="T40" fmla="*/ 2147483647 w 151"/>
              <a:gd name="T41" fmla="*/ 2147483647 h 119"/>
              <a:gd name="T42" fmla="*/ 2147483647 w 151"/>
              <a:gd name="T43" fmla="*/ 2147483647 h 119"/>
              <a:gd name="T44" fmla="*/ 2147483647 w 151"/>
              <a:gd name="T45" fmla="*/ 0 h 119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</a:gdLst>
            <a:ahLst/>
            <a:cxnLst>
              <a:cxn ang="T46">
                <a:pos x="T0" y="T1"/>
              </a:cxn>
              <a:cxn ang="T47">
                <a:pos x="T2" y="T3"/>
              </a:cxn>
              <a:cxn ang="T48">
                <a:pos x="T4" y="T5"/>
              </a:cxn>
              <a:cxn ang="T49">
                <a:pos x="T6" y="T7"/>
              </a:cxn>
              <a:cxn ang="T50">
                <a:pos x="T8" y="T9"/>
              </a:cxn>
              <a:cxn ang="T51">
                <a:pos x="T10" y="T11"/>
              </a:cxn>
              <a:cxn ang="T52">
                <a:pos x="T12" y="T13"/>
              </a:cxn>
              <a:cxn ang="T53">
                <a:pos x="T14" y="T15"/>
              </a:cxn>
              <a:cxn ang="T54">
                <a:pos x="T16" y="T17"/>
              </a:cxn>
              <a:cxn ang="T55">
                <a:pos x="T18" y="T19"/>
              </a:cxn>
              <a:cxn ang="T56">
                <a:pos x="T20" y="T21"/>
              </a:cxn>
              <a:cxn ang="T57">
                <a:pos x="T22" y="T23"/>
              </a:cxn>
              <a:cxn ang="T58">
                <a:pos x="T24" y="T25"/>
              </a:cxn>
              <a:cxn ang="T59">
                <a:pos x="T26" y="T27"/>
              </a:cxn>
              <a:cxn ang="T60">
                <a:pos x="T28" y="T29"/>
              </a:cxn>
              <a:cxn ang="T61">
                <a:pos x="T30" y="T31"/>
              </a:cxn>
              <a:cxn ang="T62">
                <a:pos x="T32" y="T33"/>
              </a:cxn>
              <a:cxn ang="T63">
                <a:pos x="T34" y="T35"/>
              </a:cxn>
              <a:cxn ang="T64">
                <a:pos x="T36" y="T37"/>
              </a:cxn>
              <a:cxn ang="T65">
                <a:pos x="T38" y="T39"/>
              </a:cxn>
              <a:cxn ang="T66">
                <a:pos x="T40" y="T41"/>
              </a:cxn>
              <a:cxn ang="T67">
                <a:pos x="T42" y="T43"/>
              </a:cxn>
              <a:cxn ang="T68">
                <a:pos x="T44" y="T45"/>
              </a:cxn>
            </a:cxnLst>
            <a:rect l="0" t="0" r="r" b="b"/>
            <a:pathLst>
              <a:path w="151" h="119">
                <a:moveTo>
                  <a:pt x="67" y="0"/>
                </a:moveTo>
                <a:lnTo>
                  <a:pt x="151" y="0"/>
                </a:lnTo>
                <a:lnTo>
                  <a:pt x="150" y="11"/>
                </a:lnTo>
                <a:lnTo>
                  <a:pt x="151" y="26"/>
                </a:lnTo>
                <a:lnTo>
                  <a:pt x="91" y="27"/>
                </a:lnTo>
                <a:lnTo>
                  <a:pt x="91" y="71"/>
                </a:lnTo>
                <a:lnTo>
                  <a:pt x="75" y="77"/>
                </a:lnTo>
                <a:lnTo>
                  <a:pt x="70" y="81"/>
                </a:lnTo>
                <a:lnTo>
                  <a:pt x="70" y="87"/>
                </a:lnTo>
                <a:lnTo>
                  <a:pt x="70" y="112"/>
                </a:lnTo>
                <a:lnTo>
                  <a:pt x="4" y="112"/>
                </a:lnTo>
                <a:lnTo>
                  <a:pt x="0" y="119"/>
                </a:lnTo>
                <a:lnTo>
                  <a:pt x="4" y="102"/>
                </a:lnTo>
                <a:lnTo>
                  <a:pt x="10" y="93"/>
                </a:lnTo>
                <a:lnTo>
                  <a:pt x="14" y="87"/>
                </a:lnTo>
                <a:lnTo>
                  <a:pt x="16" y="81"/>
                </a:lnTo>
                <a:lnTo>
                  <a:pt x="20" y="75"/>
                </a:lnTo>
                <a:lnTo>
                  <a:pt x="27" y="65"/>
                </a:lnTo>
                <a:lnTo>
                  <a:pt x="39" y="50"/>
                </a:lnTo>
                <a:lnTo>
                  <a:pt x="39" y="38"/>
                </a:lnTo>
                <a:lnTo>
                  <a:pt x="47" y="26"/>
                </a:lnTo>
                <a:lnTo>
                  <a:pt x="64" y="7"/>
                </a:lnTo>
                <a:lnTo>
                  <a:pt x="67" y="0"/>
                </a:lnTo>
                <a:close/>
              </a:path>
            </a:pathLst>
          </a:cu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43" name="Bahreïn">
            <a:extLst>
              <a:ext uri="{FF2B5EF4-FFF2-40B4-BE49-F238E27FC236}">
                <a16:creationId xmlns:a16="http://schemas.microsoft.com/office/drawing/2014/main" id="{00000000-0008-0000-0300-00008F000000}"/>
              </a:ext>
            </a:extLst>
          </xdr:cNvPr>
          <xdr:cNvSpPr/>
        </xdr:nvSpPr>
        <xdr:spPr>
          <a:xfrm flipV="1">
            <a:off x="6240339" y="1664668"/>
            <a:ext cx="3600" cy="3600"/>
          </a:xfrm>
          <a:prstGeom prst="ellipse">
            <a:avLst/>
          </a:prstGeom>
          <a:grpFill/>
          <a:ln w="3175">
            <a:solidFill>
              <a:srgbClr val="BBAF9B"/>
            </a:solidFill>
            <a:round/>
            <a:headEnd/>
            <a:tailEnd/>
          </a:ln>
        </xdr:spPr>
        <xdr:txBody>
          <a:bodyPr wrap="square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44" name="Soudan du nord">
            <a:extLst>
              <a:ext uri="{FF2B5EF4-FFF2-40B4-BE49-F238E27FC236}">
                <a16:creationId xmlns:a16="http://schemas.microsoft.com/office/drawing/2014/main" id="{00000000-0008-0000-0300-000090000000}"/>
              </a:ext>
            </a:extLst>
          </xdr:cNvPr>
          <xdr:cNvSpPr/>
        </xdr:nvSpPr>
        <xdr:spPr>
          <a:xfrm>
            <a:off x="4191000" y="1979544"/>
            <a:ext cx="1239429" cy="1141253"/>
          </a:xfrm>
          <a:custGeom>
            <a:avLst/>
            <a:gdLst>
              <a:gd name="connsiteX0" fmla="*/ 138112 w 1126331"/>
              <a:gd name="connsiteY0" fmla="*/ 276225 h 1066800"/>
              <a:gd name="connsiteX1" fmla="*/ 140493 w 1126331"/>
              <a:gd name="connsiteY1" fmla="*/ 573881 h 1066800"/>
              <a:gd name="connsiteX2" fmla="*/ 73818 w 1126331"/>
              <a:gd name="connsiteY2" fmla="*/ 569118 h 1066800"/>
              <a:gd name="connsiteX3" fmla="*/ 0 w 1126331"/>
              <a:gd name="connsiteY3" fmla="*/ 795337 h 1066800"/>
              <a:gd name="connsiteX4" fmla="*/ 50006 w 1126331"/>
              <a:gd name="connsiteY4" fmla="*/ 797718 h 1066800"/>
              <a:gd name="connsiteX5" fmla="*/ 69056 w 1126331"/>
              <a:gd name="connsiteY5" fmla="*/ 938212 h 1066800"/>
              <a:gd name="connsiteX6" fmla="*/ 126206 w 1126331"/>
              <a:gd name="connsiteY6" fmla="*/ 1052512 h 1066800"/>
              <a:gd name="connsiteX7" fmla="*/ 216693 w 1126331"/>
              <a:gd name="connsiteY7" fmla="*/ 1021556 h 1066800"/>
              <a:gd name="connsiteX8" fmla="*/ 230981 w 1126331"/>
              <a:gd name="connsiteY8" fmla="*/ 973931 h 1066800"/>
              <a:gd name="connsiteX9" fmla="*/ 276225 w 1126331"/>
              <a:gd name="connsiteY9" fmla="*/ 969168 h 1066800"/>
              <a:gd name="connsiteX10" fmla="*/ 311943 w 1126331"/>
              <a:gd name="connsiteY10" fmla="*/ 1045368 h 1066800"/>
              <a:gd name="connsiteX11" fmla="*/ 421481 w 1126331"/>
              <a:gd name="connsiteY11" fmla="*/ 1031081 h 1066800"/>
              <a:gd name="connsiteX12" fmla="*/ 421481 w 1126331"/>
              <a:gd name="connsiteY12" fmla="*/ 1064418 h 1066800"/>
              <a:gd name="connsiteX13" fmla="*/ 471487 w 1126331"/>
              <a:gd name="connsiteY13" fmla="*/ 1066800 h 1066800"/>
              <a:gd name="connsiteX14" fmla="*/ 561975 w 1126331"/>
              <a:gd name="connsiteY14" fmla="*/ 981075 h 1066800"/>
              <a:gd name="connsiteX15" fmla="*/ 597693 w 1126331"/>
              <a:gd name="connsiteY15" fmla="*/ 1031081 h 1066800"/>
              <a:gd name="connsiteX16" fmla="*/ 654843 w 1126331"/>
              <a:gd name="connsiteY16" fmla="*/ 1026318 h 1066800"/>
              <a:gd name="connsiteX17" fmla="*/ 719137 w 1126331"/>
              <a:gd name="connsiteY17" fmla="*/ 942975 h 1066800"/>
              <a:gd name="connsiteX18" fmla="*/ 695325 w 1126331"/>
              <a:gd name="connsiteY18" fmla="*/ 850106 h 1066800"/>
              <a:gd name="connsiteX19" fmla="*/ 783431 w 1126331"/>
              <a:gd name="connsiteY19" fmla="*/ 826293 h 1066800"/>
              <a:gd name="connsiteX20" fmla="*/ 771525 w 1126331"/>
              <a:gd name="connsiteY20" fmla="*/ 947737 h 1066800"/>
              <a:gd name="connsiteX21" fmla="*/ 835818 w 1126331"/>
              <a:gd name="connsiteY21" fmla="*/ 1035843 h 1066800"/>
              <a:gd name="connsiteX22" fmla="*/ 931068 w 1126331"/>
              <a:gd name="connsiteY22" fmla="*/ 804862 h 1066800"/>
              <a:gd name="connsiteX23" fmla="*/ 969168 w 1126331"/>
              <a:gd name="connsiteY23" fmla="*/ 804862 h 1066800"/>
              <a:gd name="connsiteX24" fmla="*/ 995362 w 1126331"/>
              <a:gd name="connsiteY24" fmla="*/ 578643 h 1066800"/>
              <a:gd name="connsiteX25" fmla="*/ 1014412 w 1126331"/>
              <a:gd name="connsiteY25" fmla="*/ 457200 h 1066800"/>
              <a:gd name="connsiteX26" fmla="*/ 1076325 w 1126331"/>
              <a:gd name="connsiteY26" fmla="*/ 421481 h 1066800"/>
              <a:gd name="connsiteX27" fmla="*/ 1126331 w 1126331"/>
              <a:gd name="connsiteY27" fmla="*/ 383381 h 1066800"/>
              <a:gd name="connsiteX28" fmla="*/ 1000125 w 1126331"/>
              <a:gd name="connsiteY28" fmla="*/ 233362 h 1066800"/>
              <a:gd name="connsiteX29" fmla="*/ 1026318 w 1126331"/>
              <a:gd name="connsiteY29" fmla="*/ 140493 h 1066800"/>
              <a:gd name="connsiteX30" fmla="*/ 981075 w 1126331"/>
              <a:gd name="connsiteY30" fmla="*/ 52387 h 1066800"/>
              <a:gd name="connsiteX31" fmla="*/ 904875 w 1126331"/>
              <a:gd name="connsiteY31" fmla="*/ 0 h 1066800"/>
              <a:gd name="connsiteX32" fmla="*/ 783431 w 1126331"/>
              <a:gd name="connsiteY32" fmla="*/ 111918 h 1066800"/>
              <a:gd name="connsiteX33" fmla="*/ 757237 w 1126331"/>
              <a:gd name="connsiteY33" fmla="*/ 71437 h 1066800"/>
              <a:gd name="connsiteX34" fmla="*/ 207168 w 1126331"/>
              <a:gd name="connsiteY34" fmla="*/ 76200 h 1066800"/>
              <a:gd name="connsiteX35" fmla="*/ 207168 w 1126331"/>
              <a:gd name="connsiteY35" fmla="*/ 223837 h 1066800"/>
              <a:gd name="connsiteX36" fmla="*/ 150018 w 1126331"/>
              <a:gd name="connsiteY36" fmla="*/ 223837 h 1066800"/>
              <a:gd name="connsiteX37" fmla="*/ 138112 w 1126331"/>
              <a:gd name="connsiteY37" fmla="*/ 276225 h 1066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</a:cxnLst>
            <a:rect l="l" t="t" r="r" b="b"/>
            <a:pathLst>
              <a:path w="1126331" h="1066800">
                <a:moveTo>
                  <a:pt x="138112" y="276225"/>
                </a:moveTo>
                <a:cubicBezTo>
                  <a:pt x="138906" y="375444"/>
                  <a:pt x="139699" y="474662"/>
                  <a:pt x="140493" y="573881"/>
                </a:cubicBezTo>
                <a:lnTo>
                  <a:pt x="73818" y="569118"/>
                </a:lnTo>
                <a:lnTo>
                  <a:pt x="0" y="795337"/>
                </a:lnTo>
                <a:lnTo>
                  <a:pt x="50006" y="797718"/>
                </a:lnTo>
                <a:lnTo>
                  <a:pt x="69056" y="938212"/>
                </a:lnTo>
                <a:lnTo>
                  <a:pt x="126206" y="1052512"/>
                </a:lnTo>
                <a:lnTo>
                  <a:pt x="216693" y="1021556"/>
                </a:lnTo>
                <a:lnTo>
                  <a:pt x="230981" y="973931"/>
                </a:lnTo>
                <a:lnTo>
                  <a:pt x="276225" y="969168"/>
                </a:lnTo>
                <a:lnTo>
                  <a:pt x="311943" y="1045368"/>
                </a:lnTo>
                <a:lnTo>
                  <a:pt x="421481" y="1031081"/>
                </a:lnTo>
                <a:lnTo>
                  <a:pt x="421481" y="1064418"/>
                </a:lnTo>
                <a:lnTo>
                  <a:pt x="471487" y="1066800"/>
                </a:lnTo>
                <a:lnTo>
                  <a:pt x="561975" y="981075"/>
                </a:lnTo>
                <a:lnTo>
                  <a:pt x="597693" y="1031081"/>
                </a:lnTo>
                <a:lnTo>
                  <a:pt x="654843" y="1026318"/>
                </a:lnTo>
                <a:lnTo>
                  <a:pt x="719137" y="942975"/>
                </a:lnTo>
                <a:lnTo>
                  <a:pt x="695325" y="850106"/>
                </a:lnTo>
                <a:lnTo>
                  <a:pt x="783431" y="826293"/>
                </a:lnTo>
                <a:lnTo>
                  <a:pt x="771525" y="947737"/>
                </a:lnTo>
                <a:lnTo>
                  <a:pt x="835818" y="1035843"/>
                </a:lnTo>
                <a:lnTo>
                  <a:pt x="931068" y="804862"/>
                </a:lnTo>
                <a:lnTo>
                  <a:pt x="969168" y="804862"/>
                </a:lnTo>
                <a:lnTo>
                  <a:pt x="995362" y="578643"/>
                </a:lnTo>
                <a:lnTo>
                  <a:pt x="1014412" y="457200"/>
                </a:lnTo>
                <a:lnTo>
                  <a:pt x="1076325" y="421481"/>
                </a:lnTo>
                <a:lnTo>
                  <a:pt x="1126331" y="383381"/>
                </a:lnTo>
                <a:lnTo>
                  <a:pt x="1000125" y="233362"/>
                </a:lnTo>
                <a:lnTo>
                  <a:pt x="1026318" y="140493"/>
                </a:lnTo>
                <a:lnTo>
                  <a:pt x="981075" y="52387"/>
                </a:lnTo>
                <a:lnTo>
                  <a:pt x="904875" y="0"/>
                </a:lnTo>
                <a:lnTo>
                  <a:pt x="783431" y="111918"/>
                </a:lnTo>
                <a:lnTo>
                  <a:pt x="757237" y="71437"/>
                </a:lnTo>
                <a:lnTo>
                  <a:pt x="207168" y="76200"/>
                </a:lnTo>
                <a:lnTo>
                  <a:pt x="207168" y="223837"/>
                </a:lnTo>
                <a:lnTo>
                  <a:pt x="150018" y="223837"/>
                </a:lnTo>
                <a:lnTo>
                  <a:pt x="138112" y="276225"/>
                </a:lnTo>
                <a:close/>
              </a:path>
            </a:pathLst>
          </a:custGeom>
          <a:grpFill/>
          <a:ln w="3175" cap="flat" cmpd="sng" algn="ctr">
            <a:solidFill>
              <a:srgbClr val="BBAF9B"/>
            </a:solidFill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145" name="Soudan du sud">
            <a:extLst>
              <a:ext uri="{FF2B5EF4-FFF2-40B4-BE49-F238E27FC236}">
                <a16:creationId xmlns:a16="http://schemas.microsoft.com/office/drawing/2014/main" id="{00000000-0008-0000-0300-000091000000}"/>
              </a:ext>
            </a:extLst>
          </xdr:cNvPr>
          <xdr:cNvSpPr/>
        </xdr:nvSpPr>
        <xdr:spPr>
          <a:xfrm>
            <a:off x="4323522" y="2849218"/>
            <a:ext cx="940709" cy="728568"/>
          </a:xfrm>
          <a:custGeom>
            <a:avLst/>
            <a:gdLst>
              <a:gd name="connsiteX0" fmla="*/ 242888 w 854869"/>
              <a:gd name="connsiteY0" fmla="*/ 564356 h 681038"/>
              <a:gd name="connsiteX1" fmla="*/ 323850 w 854869"/>
              <a:gd name="connsiteY1" fmla="*/ 626269 h 681038"/>
              <a:gd name="connsiteX2" fmla="*/ 431007 w 854869"/>
              <a:gd name="connsiteY2" fmla="*/ 604838 h 681038"/>
              <a:gd name="connsiteX3" fmla="*/ 490538 w 854869"/>
              <a:gd name="connsiteY3" fmla="*/ 681038 h 681038"/>
              <a:gd name="connsiteX4" fmla="*/ 676275 w 854869"/>
              <a:gd name="connsiteY4" fmla="*/ 666750 h 681038"/>
              <a:gd name="connsiteX5" fmla="*/ 750094 w 854869"/>
              <a:gd name="connsiteY5" fmla="*/ 581025 h 681038"/>
              <a:gd name="connsiteX6" fmla="*/ 835819 w 854869"/>
              <a:gd name="connsiteY6" fmla="*/ 588169 h 681038"/>
              <a:gd name="connsiteX7" fmla="*/ 854869 w 854869"/>
              <a:gd name="connsiteY7" fmla="*/ 540544 h 681038"/>
              <a:gd name="connsiteX8" fmla="*/ 807244 w 854869"/>
              <a:gd name="connsiteY8" fmla="*/ 538163 h 681038"/>
              <a:gd name="connsiteX9" fmla="*/ 709613 w 854869"/>
              <a:gd name="connsiteY9" fmla="*/ 369094 h 681038"/>
              <a:gd name="connsiteX10" fmla="*/ 652463 w 854869"/>
              <a:gd name="connsiteY10" fmla="*/ 354806 h 681038"/>
              <a:gd name="connsiteX11" fmla="*/ 657225 w 854869"/>
              <a:gd name="connsiteY11" fmla="*/ 302419 h 681038"/>
              <a:gd name="connsiteX12" fmla="*/ 721519 w 854869"/>
              <a:gd name="connsiteY12" fmla="*/ 304800 h 681038"/>
              <a:gd name="connsiteX13" fmla="*/ 716757 w 854869"/>
              <a:gd name="connsiteY13" fmla="*/ 204788 h 681038"/>
              <a:gd name="connsiteX14" fmla="*/ 654844 w 854869"/>
              <a:gd name="connsiteY14" fmla="*/ 130969 h 681038"/>
              <a:gd name="connsiteX15" fmla="*/ 659607 w 854869"/>
              <a:gd name="connsiteY15" fmla="*/ 0 h 681038"/>
              <a:gd name="connsiteX16" fmla="*/ 571500 w 854869"/>
              <a:gd name="connsiteY16" fmla="*/ 23813 h 681038"/>
              <a:gd name="connsiteX17" fmla="*/ 597694 w 854869"/>
              <a:gd name="connsiteY17" fmla="*/ 114300 h 681038"/>
              <a:gd name="connsiteX18" fmla="*/ 538163 w 854869"/>
              <a:gd name="connsiteY18" fmla="*/ 202406 h 681038"/>
              <a:gd name="connsiteX19" fmla="*/ 481013 w 854869"/>
              <a:gd name="connsiteY19" fmla="*/ 209550 h 681038"/>
              <a:gd name="connsiteX20" fmla="*/ 435769 w 854869"/>
              <a:gd name="connsiteY20" fmla="*/ 159544 h 681038"/>
              <a:gd name="connsiteX21" fmla="*/ 354807 w 854869"/>
              <a:gd name="connsiteY21" fmla="*/ 242888 h 681038"/>
              <a:gd name="connsiteX22" fmla="*/ 302419 w 854869"/>
              <a:gd name="connsiteY22" fmla="*/ 242888 h 681038"/>
              <a:gd name="connsiteX23" fmla="*/ 295275 w 854869"/>
              <a:gd name="connsiteY23" fmla="*/ 204788 h 681038"/>
              <a:gd name="connsiteX24" fmla="*/ 192882 w 854869"/>
              <a:gd name="connsiteY24" fmla="*/ 221456 h 681038"/>
              <a:gd name="connsiteX25" fmla="*/ 154782 w 854869"/>
              <a:gd name="connsiteY25" fmla="*/ 145256 h 681038"/>
              <a:gd name="connsiteX26" fmla="*/ 111919 w 854869"/>
              <a:gd name="connsiteY26" fmla="*/ 152400 h 681038"/>
              <a:gd name="connsiteX27" fmla="*/ 97632 w 854869"/>
              <a:gd name="connsiteY27" fmla="*/ 192881 h 681038"/>
              <a:gd name="connsiteX28" fmla="*/ 4763 w 854869"/>
              <a:gd name="connsiteY28" fmla="*/ 223838 h 681038"/>
              <a:gd name="connsiteX29" fmla="*/ 0 w 854869"/>
              <a:gd name="connsiteY29" fmla="*/ 283369 h 681038"/>
              <a:gd name="connsiteX30" fmla="*/ 130969 w 854869"/>
              <a:gd name="connsiteY30" fmla="*/ 357188 h 681038"/>
              <a:gd name="connsiteX31" fmla="*/ 254794 w 854869"/>
              <a:gd name="connsiteY31" fmla="*/ 511969 h 681038"/>
              <a:gd name="connsiteX32" fmla="*/ 242888 w 854869"/>
              <a:gd name="connsiteY32" fmla="*/ 564356 h 68103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</a:cxnLst>
            <a:rect l="l" t="t" r="r" b="b"/>
            <a:pathLst>
              <a:path w="854869" h="681038">
                <a:moveTo>
                  <a:pt x="242888" y="564356"/>
                </a:moveTo>
                <a:lnTo>
                  <a:pt x="323850" y="626269"/>
                </a:lnTo>
                <a:lnTo>
                  <a:pt x="431007" y="604838"/>
                </a:lnTo>
                <a:lnTo>
                  <a:pt x="490538" y="681038"/>
                </a:lnTo>
                <a:lnTo>
                  <a:pt x="676275" y="666750"/>
                </a:lnTo>
                <a:lnTo>
                  <a:pt x="750094" y="581025"/>
                </a:lnTo>
                <a:lnTo>
                  <a:pt x="835819" y="588169"/>
                </a:lnTo>
                <a:lnTo>
                  <a:pt x="854869" y="540544"/>
                </a:lnTo>
                <a:lnTo>
                  <a:pt x="807244" y="538163"/>
                </a:lnTo>
                <a:lnTo>
                  <a:pt x="709613" y="369094"/>
                </a:lnTo>
                <a:lnTo>
                  <a:pt x="652463" y="354806"/>
                </a:lnTo>
                <a:lnTo>
                  <a:pt x="657225" y="302419"/>
                </a:lnTo>
                <a:lnTo>
                  <a:pt x="721519" y="304800"/>
                </a:lnTo>
                <a:lnTo>
                  <a:pt x="716757" y="204788"/>
                </a:lnTo>
                <a:lnTo>
                  <a:pt x="654844" y="130969"/>
                </a:lnTo>
                <a:lnTo>
                  <a:pt x="659607" y="0"/>
                </a:lnTo>
                <a:lnTo>
                  <a:pt x="571500" y="23813"/>
                </a:lnTo>
                <a:lnTo>
                  <a:pt x="597694" y="114300"/>
                </a:lnTo>
                <a:lnTo>
                  <a:pt x="538163" y="202406"/>
                </a:lnTo>
                <a:lnTo>
                  <a:pt x="481013" y="209550"/>
                </a:lnTo>
                <a:lnTo>
                  <a:pt x="435769" y="159544"/>
                </a:lnTo>
                <a:lnTo>
                  <a:pt x="354807" y="242888"/>
                </a:lnTo>
                <a:lnTo>
                  <a:pt x="302419" y="242888"/>
                </a:lnTo>
                <a:lnTo>
                  <a:pt x="295275" y="204788"/>
                </a:lnTo>
                <a:lnTo>
                  <a:pt x="192882" y="221456"/>
                </a:lnTo>
                <a:lnTo>
                  <a:pt x="154782" y="145256"/>
                </a:lnTo>
                <a:lnTo>
                  <a:pt x="111919" y="152400"/>
                </a:lnTo>
                <a:lnTo>
                  <a:pt x="97632" y="192881"/>
                </a:lnTo>
                <a:lnTo>
                  <a:pt x="4763" y="223838"/>
                </a:lnTo>
                <a:lnTo>
                  <a:pt x="0" y="283369"/>
                </a:lnTo>
                <a:lnTo>
                  <a:pt x="130969" y="357188"/>
                </a:lnTo>
                <a:lnTo>
                  <a:pt x="254794" y="511969"/>
                </a:lnTo>
                <a:lnTo>
                  <a:pt x="242888" y="564356"/>
                </a:lnTo>
                <a:close/>
              </a:path>
            </a:pathLst>
          </a:custGeom>
          <a:grpFill/>
          <a:ln w="3175" cap="flat" cmpd="sng" algn="ctr">
            <a:solidFill>
              <a:srgbClr val="BBAF9B"/>
            </a:solidFill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7</xdr:col>
      <xdr:colOff>380999</xdr:colOff>
      <xdr:row>3</xdr:row>
      <xdr:rowOff>173183</xdr:rowOff>
    </xdr:from>
    <xdr:to>
      <xdr:col>15</xdr:col>
      <xdr:colOff>556677</xdr:colOff>
      <xdr:row>35</xdr:row>
      <xdr:rowOff>134624</xdr:rowOff>
    </xdr:to>
    <xdr:grpSp>
      <xdr:nvGrpSpPr>
        <xdr:cNvPr id="146" name="Carte Afrique vierge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GrpSpPr/>
      </xdr:nvGrpSpPr>
      <xdr:grpSpPr>
        <a:xfrm>
          <a:off x="5714999" y="744683"/>
          <a:ext cx="6271678" cy="6057441"/>
          <a:chOff x="5714999" y="744683"/>
          <a:chExt cx="6271678" cy="6057441"/>
        </a:xfrm>
      </xdr:grpSpPr>
      <xdr:sp macro="" textlink="">
        <xdr:nvSpPr>
          <xdr:cNvPr id="147" name="Soudan du nord">
            <a:extLst>
              <a:ext uri="{FF2B5EF4-FFF2-40B4-BE49-F238E27FC236}">
                <a16:creationId xmlns:a16="http://schemas.microsoft.com/office/drawing/2014/main" id="{00000000-0008-0000-0300-000093000000}"/>
              </a:ext>
            </a:extLst>
          </xdr:cNvPr>
          <xdr:cNvSpPr/>
        </xdr:nvSpPr>
        <xdr:spPr>
          <a:xfrm>
            <a:off x="9239250" y="2028825"/>
            <a:ext cx="1239429" cy="1141253"/>
          </a:xfrm>
          <a:custGeom>
            <a:avLst/>
            <a:gdLst>
              <a:gd name="connsiteX0" fmla="*/ 138112 w 1126331"/>
              <a:gd name="connsiteY0" fmla="*/ 276225 h 1066800"/>
              <a:gd name="connsiteX1" fmla="*/ 140493 w 1126331"/>
              <a:gd name="connsiteY1" fmla="*/ 573881 h 1066800"/>
              <a:gd name="connsiteX2" fmla="*/ 73818 w 1126331"/>
              <a:gd name="connsiteY2" fmla="*/ 569118 h 1066800"/>
              <a:gd name="connsiteX3" fmla="*/ 0 w 1126331"/>
              <a:gd name="connsiteY3" fmla="*/ 795337 h 1066800"/>
              <a:gd name="connsiteX4" fmla="*/ 50006 w 1126331"/>
              <a:gd name="connsiteY4" fmla="*/ 797718 h 1066800"/>
              <a:gd name="connsiteX5" fmla="*/ 69056 w 1126331"/>
              <a:gd name="connsiteY5" fmla="*/ 938212 h 1066800"/>
              <a:gd name="connsiteX6" fmla="*/ 126206 w 1126331"/>
              <a:gd name="connsiteY6" fmla="*/ 1052512 h 1066800"/>
              <a:gd name="connsiteX7" fmla="*/ 216693 w 1126331"/>
              <a:gd name="connsiteY7" fmla="*/ 1021556 h 1066800"/>
              <a:gd name="connsiteX8" fmla="*/ 230981 w 1126331"/>
              <a:gd name="connsiteY8" fmla="*/ 973931 h 1066800"/>
              <a:gd name="connsiteX9" fmla="*/ 276225 w 1126331"/>
              <a:gd name="connsiteY9" fmla="*/ 969168 h 1066800"/>
              <a:gd name="connsiteX10" fmla="*/ 311943 w 1126331"/>
              <a:gd name="connsiteY10" fmla="*/ 1045368 h 1066800"/>
              <a:gd name="connsiteX11" fmla="*/ 421481 w 1126331"/>
              <a:gd name="connsiteY11" fmla="*/ 1031081 h 1066800"/>
              <a:gd name="connsiteX12" fmla="*/ 421481 w 1126331"/>
              <a:gd name="connsiteY12" fmla="*/ 1064418 h 1066800"/>
              <a:gd name="connsiteX13" fmla="*/ 471487 w 1126331"/>
              <a:gd name="connsiteY13" fmla="*/ 1066800 h 1066800"/>
              <a:gd name="connsiteX14" fmla="*/ 561975 w 1126331"/>
              <a:gd name="connsiteY14" fmla="*/ 981075 h 1066800"/>
              <a:gd name="connsiteX15" fmla="*/ 597693 w 1126331"/>
              <a:gd name="connsiteY15" fmla="*/ 1031081 h 1066800"/>
              <a:gd name="connsiteX16" fmla="*/ 654843 w 1126331"/>
              <a:gd name="connsiteY16" fmla="*/ 1026318 h 1066800"/>
              <a:gd name="connsiteX17" fmla="*/ 719137 w 1126331"/>
              <a:gd name="connsiteY17" fmla="*/ 942975 h 1066800"/>
              <a:gd name="connsiteX18" fmla="*/ 695325 w 1126331"/>
              <a:gd name="connsiteY18" fmla="*/ 850106 h 1066800"/>
              <a:gd name="connsiteX19" fmla="*/ 783431 w 1126331"/>
              <a:gd name="connsiteY19" fmla="*/ 826293 h 1066800"/>
              <a:gd name="connsiteX20" fmla="*/ 771525 w 1126331"/>
              <a:gd name="connsiteY20" fmla="*/ 947737 h 1066800"/>
              <a:gd name="connsiteX21" fmla="*/ 835818 w 1126331"/>
              <a:gd name="connsiteY21" fmla="*/ 1035843 h 1066800"/>
              <a:gd name="connsiteX22" fmla="*/ 931068 w 1126331"/>
              <a:gd name="connsiteY22" fmla="*/ 804862 h 1066800"/>
              <a:gd name="connsiteX23" fmla="*/ 969168 w 1126331"/>
              <a:gd name="connsiteY23" fmla="*/ 804862 h 1066800"/>
              <a:gd name="connsiteX24" fmla="*/ 995362 w 1126331"/>
              <a:gd name="connsiteY24" fmla="*/ 578643 h 1066800"/>
              <a:gd name="connsiteX25" fmla="*/ 1014412 w 1126331"/>
              <a:gd name="connsiteY25" fmla="*/ 457200 h 1066800"/>
              <a:gd name="connsiteX26" fmla="*/ 1076325 w 1126331"/>
              <a:gd name="connsiteY26" fmla="*/ 421481 h 1066800"/>
              <a:gd name="connsiteX27" fmla="*/ 1126331 w 1126331"/>
              <a:gd name="connsiteY27" fmla="*/ 383381 h 1066800"/>
              <a:gd name="connsiteX28" fmla="*/ 1000125 w 1126331"/>
              <a:gd name="connsiteY28" fmla="*/ 233362 h 1066800"/>
              <a:gd name="connsiteX29" fmla="*/ 1026318 w 1126331"/>
              <a:gd name="connsiteY29" fmla="*/ 140493 h 1066800"/>
              <a:gd name="connsiteX30" fmla="*/ 981075 w 1126331"/>
              <a:gd name="connsiteY30" fmla="*/ 52387 h 1066800"/>
              <a:gd name="connsiteX31" fmla="*/ 904875 w 1126331"/>
              <a:gd name="connsiteY31" fmla="*/ 0 h 1066800"/>
              <a:gd name="connsiteX32" fmla="*/ 783431 w 1126331"/>
              <a:gd name="connsiteY32" fmla="*/ 111918 h 1066800"/>
              <a:gd name="connsiteX33" fmla="*/ 757237 w 1126331"/>
              <a:gd name="connsiteY33" fmla="*/ 71437 h 1066800"/>
              <a:gd name="connsiteX34" fmla="*/ 207168 w 1126331"/>
              <a:gd name="connsiteY34" fmla="*/ 76200 h 1066800"/>
              <a:gd name="connsiteX35" fmla="*/ 207168 w 1126331"/>
              <a:gd name="connsiteY35" fmla="*/ 223837 h 1066800"/>
              <a:gd name="connsiteX36" fmla="*/ 150018 w 1126331"/>
              <a:gd name="connsiteY36" fmla="*/ 223837 h 1066800"/>
              <a:gd name="connsiteX37" fmla="*/ 138112 w 1126331"/>
              <a:gd name="connsiteY37" fmla="*/ 276225 h 1066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</a:cxnLst>
            <a:rect l="l" t="t" r="r" b="b"/>
            <a:pathLst>
              <a:path w="1126331" h="1066800">
                <a:moveTo>
                  <a:pt x="138112" y="276225"/>
                </a:moveTo>
                <a:cubicBezTo>
                  <a:pt x="138906" y="375444"/>
                  <a:pt x="139699" y="474662"/>
                  <a:pt x="140493" y="573881"/>
                </a:cubicBezTo>
                <a:lnTo>
                  <a:pt x="73818" y="569118"/>
                </a:lnTo>
                <a:lnTo>
                  <a:pt x="0" y="795337"/>
                </a:lnTo>
                <a:lnTo>
                  <a:pt x="50006" y="797718"/>
                </a:lnTo>
                <a:lnTo>
                  <a:pt x="69056" y="938212"/>
                </a:lnTo>
                <a:lnTo>
                  <a:pt x="126206" y="1052512"/>
                </a:lnTo>
                <a:lnTo>
                  <a:pt x="216693" y="1021556"/>
                </a:lnTo>
                <a:lnTo>
                  <a:pt x="230981" y="973931"/>
                </a:lnTo>
                <a:lnTo>
                  <a:pt x="276225" y="969168"/>
                </a:lnTo>
                <a:lnTo>
                  <a:pt x="311943" y="1045368"/>
                </a:lnTo>
                <a:lnTo>
                  <a:pt x="421481" y="1031081"/>
                </a:lnTo>
                <a:lnTo>
                  <a:pt x="421481" y="1064418"/>
                </a:lnTo>
                <a:lnTo>
                  <a:pt x="471487" y="1066800"/>
                </a:lnTo>
                <a:lnTo>
                  <a:pt x="561975" y="981075"/>
                </a:lnTo>
                <a:lnTo>
                  <a:pt x="597693" y="1031081"/>
                </a:lnTo>
                <a:lnTo>
                  <a:pt x="654843" y="1026318"/>
                </a:lnTo>
                <a:lnTo>
                  <a:pt x="719137" y="942975"/>
                </a:lnTo>
                <a:lnTo>
                  <a:pt x="695325" y="850106"/>
                </a:lnTo>
                <a:lnTo>
                  <a:pt x="783431" y="826293"/>
                </a:lnTo>
                <a:lnTo>
                  <a:pt x="771525" y="947737"/>
                </a:lnTo>
                <a:lnTo>
                  <a:pt x="835818" y="1035843"/>
                </a:lnTo>
                <a:lnTo>
                  <a:pt x="931068" y="804862"/>
                </a:lnTo>
                <a:lnTo>
                  <a:pt x="969168" y="804862"/>
                </a:lnTo>
                <a:lnTo>
                  <a:pt x="995362" y="578643"/>
                </a:lnTo>
                <a:lnTo>
                  <a:pt x="1014412" y="457200"/>
                </a:lnTo>
                <a:lnTo>
                  <a:pt x="1076325" y="421481"/>
                </a:lnTo>
                <a:lnTo>
                  <a:pt x="1126331" y="383381"/>
                </a:lnTo>
                <a:lnTo>
                  <a:pt x="1000125" y="233362"/>
                </a:lnTo>
                <a:lnTo>
                  <a:pt x="1026318" y="140493"/>
                </a:lnTo>
                <a:lnTo>
                  <a:pt x="981075" y="52387"/>
                </a:lnTo>
                <a:lnTo>
                  <a:pt x="904875" y="0"/>
                </a:lnTo>
                <a:lnTo>
                  <a:pt x="783431" y="111918"/>
                </a:lnTo>
                <a:lnTo>
                  <a:pt x="757237" y="71437"/>
                </a:lnTo>
                <a:lnTo>
                  <a:pt x="207168" y="76200"/>
                </a:lnTo>
                <a:lnTo>
                  <a:pt x="207168" y="223837"/>
                </a:lnTo>
                <a:lnTo>
                  <a:pt x="150018" y="223837"/>
                </a:lnTo>
                <a:lnTo>
                  <a:pt x="138112" y="276225"/>
                </a:lnTo>
                <a:close/>
              </a:path>
            </a:pathLst>
          </a:custGeom>
          <a:solidFill>
            <a:srgbClr val="FFE699"/>
          </a:solidFill>
          <a:ln w="3175" cap="flat" cmpd="sng" algn="ctr">
            <a:solidFill>
              <a:srgbClr val="BBAF9B"/>
            </a:solidFill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148" name="Soudan du sud">
            <a:extLst>
              <a:ext uri="{FF2B5EF4-FFF2-40B4-BE49-F238E27FC236}">
                <a16:creationId xmlns:a16="http://schemas.microsoft.com/office/drawing/2014/main" id="{00000000-0008-0000-0300-000094000000}"/>
              </a:ext>
            </a:extLst>
          </xdr:cNvPr>
          <xdr:cNvSpPr/>
        </xdr:nvSpPr>
        <xdr:spPr>
          <a:xfrm>
            <a:off x="9371772" y="2898499"/>
            <a:ext cx="940709" cy="728568"/>
          </a:xfrm>
          <a:custGeom>
            <a:avLst/>
            <a:gdLst>
              <a:gd name="connsiteX0" fmla="*/ 242888 w 854869"/>
              <a:gd name="connsiteY0" fmla="*/ 564356 h 681038"/>
              <a:gd name="connsiteX1" fmla="*/ 323850 w 854869"/>
              <a:gd name="connsiteY1" fmla="*/ 626269 h 681038"/>
              <a:gd name="connsiteX2" fmla="*/ 431007 w 854869"/>
              <a:gd name="connsiteY2" fmla="*/ 604838 h 681038"/>
              <a:gd name="connsiteX3" fmla="*/ 490538 w 854869"/>
              <a:gd name="connsiteY3" fmla="*/ 681038 h 681038"/>
              <a:gd name="connsiteX4" fmla="*/ 676275 w 854869"/>
              <a:gd name="connsiteY4" fmla="*/ 666750 h 681038"/>
              <a:gd name="connsiteX5" fmla="*/ 750094 w 854869"/>
              <a:gd name="connsiteY5" fmla="*/ 581025 h 681038"/>
              <a:gd name="connsiteX6" fmla="*/ 835819 w 854869"/>
              <a:gd name="connsiteY6" fmla="*/ 588169 h 681038"/>
              <a:gd name="connsiteX7" fmla="*/ 854869 w 854869"/>
              <a:gd name="connsiteY7" fmla="*/ 540544 h 681038"/>
              <a:gd name="connsiteX8" fmla="*/ 807244 w 854869"/>
              <a:gd name="connsiteY8" fmla="*/ 538163 h 681038"/>
              <a:gd name="connsiteX9" fmla="*/ 709613 w 854869"/>
              <a:gd name="connsiteY9" fmla="*/ 369094 h 681038"/>
              <a:gd name="connsiteX10" fmla="*/ 652463 w 854869"/>
              <a:gd name="connsiteY10" fmla="*/ 354806 h 681038"/>
              <a:gd name="connsiteX11" fmla="*/ 657225 w 854869"/>
              <a:gd name="connsiteY11" fmla="*/ 302419 h 681038"/>
              <a:gd name="connsiteX12" fmla="*/ 721519 w 854869"/>
              <a:gd name="connsiteY12" fmla="*/ 304800 h 681038"/>
              <a:gd name="connsiteX13" fmla="*/ 716757 w 854869"/>
              <a:gd name="connsiteY13" fmla="*/ 204788 h 681038"/>
              <a:gd name="connsiteX14" fmla="*/ 654844 w 854869"/>
              <a:gd name="connsiteY14" fmla="*/ 130969 h 681038"/>
              <a:gd name="connsiteX15" fmla="*/ 659607 w 854869"/>
              <a:gd name="connsiteY15" fmla="*/ 0 h 681038"/>
              <a:gd name="connsiteX16" fmla="*/ 571500 w 854869"/>
              <a:gd name="connsiteY16" fmla="*/ 23813 h 681038"/>
              <a:gd name="connsiteX17" fmla="*/ 597694 w 854869"/>
              <a:gd name="connsiteY17" fmla="*/ 114300 h 681038"/>
              <a:gd name="connsiteX18" fmla="*/ 538163 w 854869"/>
              <a:gd name="connsiteY18" fmla="*/ 202406 h 681038"/>
              <a:gd name="connsiteX19" fmla="*/ 481013 w 854869"/>
              <a:gd name="connsiteY19" fmla="*/ 209550 h 681038"/>
              <a:gd name="connsiteX20" fmla="*/ 435769 w 854869"/>
              <a:gd name="connsiteY20" fmla="*/ 159544 h 681038"/>
              <a:gd name="connsiteX21" fmla="*/ 354807 w 854869"/>
              <a:gd name="connsiteY21" fmla="*/ 242888 h 681038"/>
              <a:gd name="connsiteX22" fmla="*/ 302419 w 854869"/>
              <a:gd name="connsiteY22" fmla="*/ 242888 h 681038"/>
              <a:gd name="connsiteX23" fmla="*/ 295275 w 854869"/>
              <a:gd name="connsiteY23" fmla="*/ 204788 h 681038"/>
              <a:gd name="connsiteX24" fmla="*/ 192882 w 854869"/>
              <a:gd name="connsiteY24" fmla="*/ 221456 h 681038"/>
              <a:gd name="connsiteX25" fmla="*/ 154782 w 854869"/>
              <a:gd name="connsiteY25" fmla="*/ 145256 h 681038"/>
              <a:gd name="connsiteX26" fmla="*/ 111919 w 854869"/>
              <a:gd name="connsiteY26" fmla="*/ 152400 h 681038"/>
              <a:gd name="connsiteX27" fmla="*/ 97632 w 854869"/>
              <a:gd name="connsiteY27" fmla="*/ 192881 h 681038"/>
              <a:gd name="connsiteX28" fmla="*/ 4763 w 854869"/>
              <a:gd name="connsiteY28" fmla="*/ 223838 h 681038"/>
              <a:gd name="connsiteX29" fmla="*/ 0 w 854869"/>
              <a:gd name="connsiteY29" fmla="*/ 283369 h 681038"/>
              <a:gd name="connsiteX30" fmla="*/ 130969 w 854869"/>
              <a:gd name="connsiteY30" fmla="*/ 357188 h 681038"/>
              <a:gd name="connsiteX31" fmla="*/ 254794 w 854869"/>
              <a:gd name="connsiteY31" fmla="*/ 511969 h 681038"/>
              <a:gd name="connsiteX32" fmla="*/ 242888 w 854869"/>
              <a:gd name="connsiteY32" fmla="*/ 564356 h 68103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</a:cxnLst>
            <a:rect l="l" t="t" r="r" b="b"/>
            <a:pathLst>
              <a:path w="854869" h="681038">
                <a:moveTo>
                  <a:pt x="242888" y="564356"/>
                </a:moveTo>
                <a:lnTo>
                  <a:pt x="323850" y="626269"/>
                </a:lnTo>
                <a:lnTo>
                  <a:pt x="431007" y="604838"/>
                </a:lnTo>
                <a:lnTo>
                  <a:pt x="490538" y="681038"/>
                </a:lnTo>
                <a:lnTo>
                  <a:pt x="676275" y="666750"/>
                </a:lnTo>
                <a:lnTo>
                  <a:pt x="750094" y="581025"/>
                </a:lnTo>
                <a:lnTo>
                  <a:pt x="835819" y="588169"/>
                </a:lnTo>
                <a:lnTo>
                  <a:pt x="854869" y="540544"/>
                </a:lnTo>
                <a:lnTo>
                  <a:pt x="807244" y="538163"/>
                </a:lnTo>
                <a:lnTo>
                  <a:pt x="709613" y="369094"/>
                </a:lnTo>
                <a:lnTo>
                  <a:pt x="652463" y="354806"/>
                </a:lnTo>
                <a:lnTo>
                  <a:pt x="657225" y="302419"/>
                </a:lnTo>
                <a:lnTo>
                  <a:pt x="721519" y="304800"/>
                </a:lnTo>
                <a:lnTo>
                  <a:pt x="716757" y="204788"/>
                </a:lnTo>
                <a:lnTo>
                  <a:pt x="654844" y="130969"/>
                </a:lnTo>
                <a:lnTo>
                  <a:pt x="659607" y="0"/>
                </a:lnTo>
                <a:lnTo>
                  <a:pt x="571500" y="23813"/>
                </a:lnTo>
                <a:lnTo>
                  <a:pt x="597694" y="114300"/>
                </a:lnTo>
                <a:lnTo>
                  <a:pt x="538163" y="202406"/>
                </a:lnTo>
                <a:lnTo>
                  <a:pt x="481013" y="209550"/>
                </a:lnTo>
                <a:lnTo>
                  <a:pt x="435769" y="159544"/>
                </a:lnTo>
                <a:lnTo>
                  <a:pt x="354807" y="242888"/>
                </a:lnTo>
                <a:lnTo>
                  <a:pt x="302419" y="242888"/>
                </a:lnTo>
                <a:lnTo>
                  <a:pt x="295275" y="204788"/>
                </a:lnTo>
                <a:lnTo>
                  <a:pt x="192882" y="221456"/>
                </a:lnTo>
                <a:lnTo>
                  <a:pt x="154782" y="145256"/>
                </a:lnTo>
                <a:lnTo>
                  <a:pt x="111919" y="152400"/>
                </a:lnTo>
                <a:lnTo>
                  <a:pt x="97632" y="192881"/>
                </a:lnTo>
                <a:lnTo>
                  <a:pt x="4763" y="223838"/>
                </a:lnTo>
                <a:lnTo>
                  <a:pt x="0" y="283369"/>
                </a:lnTo>
                <a:lnTo>
                  <a:pt x="130969" y="357188"/>
                </a:lnTo>
                <a:lnTo>
                  <a:pt x="254794" y="511969"/>
                </a:lnTo>
                <a:lnTo>
                  <a:pt x="242888" y="564356"/>
                </a:lnTo>
                <a:close/>
              </a:path>
            </a:pathLst>
          </a:custGeom>
          <a:solidFill>
            <a:srgbClr val="FFE699"/>
          </a:solidFill>
          <a:ln w="3175" cap="flat" cmpd="sng" algn="ctr">
            <a:solidFill>
              <a:srgbClr val="BBAF9B"/>
            </a:solidFill>
            <a:prstDash val="solid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" lastClr="FFFFFF"/>
                </a:solidFill>
                <a:latin typeface="Calibri"/>
              </a:defRPr>
            </a:lvl9pPr>
          </a:lstStyle>
          <a:p>
            <a:pPr algn="ctr"/>
            <a:endParaRPr lang="fr-FR"/>
          </a:p>
        </xdr:txBody>
      </xdr:sp>
      <xdr:grpSp>
        <xdr:nvGrpSpPr>
          <xdr:cNvPr id="149" name="Carte Afrique">
            <a:extLst>
              <a:ext uri="{FF2B5EF4-FFF2-40B4-BE49-F238E27FC236}">
                <a16:creationId xmlns:a16="http://schemas.microsoft.com/office/drawing/2014/main" id="{00000000-0008-0000-0300-000095000000}"/>
              </a:ext>
            </a:extLst>
          </xdr:cNvPr>
          <xdr:cNvGrpSpPr/>
        </xdr:nvGrpSpPr>
        <xdr:grpSpPr>
          <a:xfrm>
            <a:off x="5714999" y="744683"/>
            <a:ext cx="6271678" cy="6057441"/>
            <a:chOff x="13674587" y="786847"/>
            <a:chExt cx="6271678" cy="6057441"/>
          </a:xfrm>
        </xdr:grpSpPr>
        <xdr:grpSp>
          <xdr:nvGrpSpPr>
            <xdr:cNvPr id="150" name="Carte Afrique colorée">
              <a:extLst>
                <a:ext uri="{FF2B5EF4-FFF2-40B4-BE49-F238E27FC236}">
                  <a16:creationId xmlns:a16="http://schemas.microsoft.com/office/drawing/2014/main" id="{00000000-0008-0000-0300-000096000000}"/>
                </a:ext>
              </a:extLst>
            </xdr:cNvPr>
            <xdr:cNvGrpSpPr/>
          </xdr:nvGrpSpPr>
          <xdr:grpSpPr>
            <a:xfrm>
              <a:off x="13674587" y="786847"/>
              <a:ext cx="6271678" cy="6057441"/>
              <a:chOff x="3446889" y="794917"/>
              <a:chExt cx="6271678" cy="6057441"/>
            </a:xfrm>
          </xdr:grpSpPr>
          <xdr:sp macro="" textlink="">
            <xdr:nvSpPr>
              <xdr:cNvPr id="157" name="Angola">
                <a:extLst>
                  <a:ext uri="{FF2B5EF4-FFF2-40B4-BE49-F238E27FC236}">
                    <a16:creationId xmlns:a16="http://schemas.microsoft.com/office/drawing/2014/main" id="{00000000-0008-0000-0300-00009D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219061" y="4415643"/>
                <a:ext cx="917308" cy="981959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0 h 20000"/>
                  <a:gd name="T4" fmla="*/ 2147483647 w 20000"/>
                  <a:gd name="T5" fmla="*/ 0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</a:gdLst>
                <a:ahLst/>
                <a:cxnLst>
                  <a:cxn ang="T74">
                    <a:pos x="T0" y="T1"/>
                  </a:cxn>
                  <a:cxn ang="T75">
                    <a:pos x="T2" y="T3"/>
                  </a:cxn>
                  <a:cxn ang="T76">
                    <a:pos x="T4" y="T5"/>
                  </a:cxn>
                  <a:cxn ang="T77">
                    <a:pos x="T6" y="T7"/>
                  </a:cxn>
                  <a:cxn ang="T78">
                    <a:pos x="T8" y="T9"/>
                  </a:cxn>
                  <a:cxn ang="T79">
                    <a:pos x="T10" y="T11"/>
                  </a:cxn>
                  <a:cxn ang="T80">
                    <a:pos x="T12" y="T13"/>
                  </a:cxn>
                  <a:cxn ang="T81">
                    <a:pos x="T14" y="T15"/>
                  </a:cxn>
                  <a:cxn ang="T82">
                    <a:pos x="T16" y="T17"/>
                  </a:cxn>
                  <a:cxn ang="T83">
                    <a:pos x="T18" y="T19"/>
                  </a:cxn>
                  <a:cxn ang="T84">
                    <a:pos x="T20" y="T21"/>
                  </a:cxn>
                  <a:cxn ang="T85">
                    <a:pos x="T22" y="T23"/>
                  </a:cxn>
                  <a:cxn ang="T86">
                    <a:pos x="T24" y="T25"/>
                  </a:cxn>
                  <a:cxn ang="T87">
                    <a:pos x="T26" y="T27"/>
                  </a:cxn>
                  <a:cxn ang="T88">
                    <a:pos x="T28" y="T29"/>
                  </a:cxn>
                  <a:cxn ang="T89">
                    <a:pos x="T30" y="T31"/>
                  </a:cxn>
                  <a:cxn ang="T90">
                    <a:pos x="T32" y="T33"/>
                  </a:cxn>
                  <a:cxn ang="T91">
                    <a:pos x="T34" y="T35"/>
                  </a:cxn>
                  <a:cxn ang="T92">
                    <a:pos x="T36" y="T37"/>
                  </a:cxn>
                  <a:cxn ang="T93">
                    <a:pos x="T38" y="T39"/>
                  </a:cxn>
                  <a:cxn ang="T94">
                    <a:pos x="T40" y="T41"/>
                  </a:cxn>
                  <a:cxn ang="T95">
                    <a:pos x="T42" y="T43"/>
                  </a:cxn>
                  <a:cxn ang="T96">
                    <a:pos x="T44" y="T45"/>
                  </a:cxn>
                  <a:cxn ang="T97">
                    <a:pos x="T46" y="T47"/>
                  </a:cxn>
                  <a:cxn ang="T98">
                    <a:pos x="T48" y="T49"/>
                  </a:cxn>
                  <a:cxn ang="T99">
                    <a:pos x="T50" y="T51"/>
                  </a:cxn>
                  <a:cxn ang="T100">
                    <a:pos x="T52" y="T53"/>
                  </a:cxn>
                  <a:cxn ang="T101">
                    <a:pos x="T54" y="T55"/>
                  </a:cxn>
                  <a:cxn ang="T102">
                    <a:pos x="T56" y="T57"/>
                  </a:cxn>
                  <a:cxn ang="T103">
                    <a:pos x="T58" y="T59"/>
                  </a:cxn>
                  <a:cxn ang="T104">
                    <a:pos x="T60" y="T61"/>
                  </a:cxn>
                  <a:cxn ang="T105">
                    <a:pos x="T62" y="T63"/>
                  </a:cxn>
                  <a:cxn ang="T106">
                    <a:pos x="T64" y="T65"/>
                  </a:cxn>
                  <a:cxn ang="T107">
                    <a:pos x="T66" y="T67"/>
                  </a:cxn>
                  <a:cxn ang="T108">
                    <a:pos x="T68" y="T69"/>
                  </a:cxn>
                  <a:cxn ang="T109">
                    <a:pos x="T70" y="T71"/>
                  </a:cxn>
                  <a:cxn ang="T110">
                    <a:pos x="T72" y="T73"/>
                  </a:cxn>
                </a:cxnLst>
                <a:rect l="0" t="0" r="r" b="b"/>
                <a:pathLst>
                  <a:path w="20000" h="20000">
                    <a:moveTo>
                      <a:pt x="2450" y="0"/>
                    </a:moveTo>
                    <a:lnTo>
                      <a:pt x="2955" y="0"/>
                    </a:lnTo>
                    <a:lnTo>
                      <a:pt x="3532" y="218"/>
                    </a:lnTo>
                    <a:lnTo>
                      <a:pt x="4288" y="0"/>
                    </a:lnTo>
                    <a:lnTo>
                      <a:pt x="7279" y="0"/>
                    </a:lnTo>
                    <a:lnTo>
                      <a:pt x="8216" y="0"/>
                    </a:lnTo>
                    <a:lnTo>
                      <a:pt x="8396" y="764"/>
                    </a:lnTo>
                    <a:lnTo>
                      <a:pt x="8396" y="1127"/>
                    </a:lnTo>
                    <a:lnTo>
                      <a:pt x="8757" y="1709"/>
                    </a:lnTo>
                    <a:lnTo>
                      <a:pt x="8757" y="2073"/>
                    </a:lnTo>
                    <a:lnTo>
                      <a:pt x="9730" y="3564"/>
                    </a:lnTo>
                    <a:lnTo>
                      <a:pt x="11207" y="3564"/>
                    </a:lnTo>
                    <a:lnTo>
                      <a:pt x="11351" y="3200"/>
                    </a:lnTo>
                    <a:lnTo>
                      <a:pt x="12685" y="3200"/>
                    </a:lnTo>
                    <a:lnTo>
                      <a:pt x="12685" y="2655"/>
                    </a:lnTo>
                    <a:lnTo>
                      <a:pt x="13045" y="2655"/>
                    </a:lnTo>
                    <a:lnTo>
                      <a:pt x="13045" y="2073"/>
                    </a:lnTo>
                    <a:lnTo>
                      <a:pt x="13802" y="1709"/>
                    </a:lnTo>
                    <a:lnTo>
                      <a:pt x="14739" y="1491"/>
                    </a:lnTo>
                    <a:lnTo>
                      <a:pt x="14739" y="2473"/>
                    </a:lnTo>
                    <a:lnTo>
                      <a:pt x="16216" y="2473"/>
                    </a:lnTo>
                    <a:lnTo>
                      <a:pt x="16613" y="3564"/>
                    </a:lnTo>
                    <a:lnTo>
                      <a:pt x="16973" y="4545"/>
                    </a:lnTo>
                    <a:lnTo>
                      <a:pt x="16216" y="5673"/>
                    </a:lnTo>
                    <a:lnTo>
                      <a:pt x="16973" y="6400"/>
                    </a:lnTo>
                    <a:lnTo>
                      <a:pt x="17189" y="6618"/>
                    </a:lnTo>
                    <a:lnTo>
                      <a:pt x="17189" y="7927"/>
                    </a:lnTo>
                    <a:lnTo>
                      <a:pt x="17189" y="8473"/>
                    </a:lnTo>
                    <a:lnTo>
                      <a:pt x="17550" y="8836"/>
                    </a:lnTo>
                    <a:lnTo>
                      <a:pt x="17694" y="8473"/>
                    </a:lnTo>
                    <a:lnTo>
                      <a:pt x="18486" y="8473"/>
                    </a:lnTo>
                    <a:lnTo>
                      <a:pt x="19387" y="8109"/>
                    </a:lnTo>
                    <a:lnTo>
                      <a:pt x="19964" y="8473"/>
                    </a:lnTo>
                    <a:lnTo>
                      <a:pt x="19964" y="8109"/>
                    </a:lnTo>
                    <a:lnTo>
                      <a:pt x="19964" y="9964"/>
                    </a:lnTo>
                    <a:lnTo>
                      <a:pt x="19964" y="11127"/>
                    </a:lnTo>
                    <a:lnTo>
                      <a:pt x="19964" y="11491"/>
                    </a:lnTo>
                    <a:lnTo>
                      <a:pt x="19964" y="11891"/>
                    </a:lnTo>
                    <a:lnTo>
                      <a:pt x="16973" y="11891"/>
                    </a:lnTo>
                    <a:lnTo>
                      <a:pt x="16613" y="16945"/>
                    </a:lnTo>
                    <a:lnTo>
                      <a:pt x="18126" y="18291"/>
                    </a:lnTo>
                    <a:lnTo>
                      <a:pt x="18667" y="19382"/>
                    </a:lnTo>
                    <a:lnTo>
                      <a:pt x="15676" y="19964"/>
                    </a:lnTo>
                    <a:lnTo>
                      <a:pt x="15099" y="19964"/>
                    </a:lnTo>
                    <a:lnTo>
                      <a:pt x="14523" y="19964"/>
                    </a:lnTo>
                    <a:lnTo>
                      <a:pt x="13622" y="19964"/>
                    </a:lnTo>
                    <a:lnTo>
                      <a:pt x="11351" y="19782"/>
                    </a:lnTo>
                    <a:lnTo>
                      <a:pt x="10847" y="19382"/>
                    </a:lnTo>
                    <a:lnTo>
                      <a:pt x="10631" y="18836"/>
                    </a:lnTo>
                    <a:lnTo>
                      <a:pt x="4288" y="19018"/>
                    </a:lnTo>
                    <a:lnTo>
                      <a:pt x="3928" y="19018"/>
                    </a:lnTo>
                    <a:lnTo>
                      <a:pt x="2955" y="18473"/>
                    </a:lnTo>
                    <a:lnTo>
                      <a:pt x="2450" y="18291"/>
                    </a:lnTo>
                    <a:lnTo>
                      <a:pt x="1477" y="18836"/>
                    </a:lnTo>
                    <a:lnTo>
                      <a:pt x="1333" y="18836"/>
                    </a:lnTo>
                    <a:lnTo>
                      <a:pt x="577" y="18836"/>
                    </a:lnTo>
                    <a:lnTo>
                      <a:pt x="360" y="18836"/>
                    </a:lnTo>
                    <a:lnTo>
                      <a:pt x="360" y="17527"/>
                    </a:lnTo>
                    <a:lnTo>
                      <a:pt x="0" y="16764"/>
                    </a:lnTo>
                    <a:lnTo>
                      <a:pt x="577" y="16400"/>
                    </a:lnTo>
                    <a:lnTo>
                      <a:pt x="1333" y="14873"/>
                    </a:lnTo>
                    <a:lnTo>
                      <a:pt x="1333" y="13382"/>
                    </a:lnTo>
                    <a:lnTo>
                      <a:pt x="1874" y="12036"/>
                    </a:lnTo>
                    <a:lnTo>
                      <a:pt x="2054" y="11491"/>
                    </a:lnTo>
                    <a:lnTo>
                      <a:pt x="2811" y="10945"/>
                    </a:lnTo>
                    <a:lnTo>
                      <a:pt x="3387" y="10545"/>
                    </a:lnTo>
                    <a:lnTo>
                      <a:pt x="3532" y="9055"/>
                    </a:lnTo>
                    <a:lnTo>
                      <a:pt x="3387" y="7927"/>
                    </a:lnTo>
                    <a:lnTo>
                      <a:pt x="2811" y="6618"/>
                    </a:lnTo>
                    <a:lnTo>
                      <a:pt x="2450" y="5127"/>
                    </a:lnTo>
                    <a:lnTo>
                      <a:pt x="2955" y="4545"/>
                    </a:lnTo>
                    <a:lnTo>
                      <a:pt x="2054" y="1709"/>
                    </a:lnTo>
                    <a:lnTo>
                      <a:pt x="1333" y="218"/>
                    </a:lnTo>
                    <a:lnTo>
                      <a:pt x="2054" y="218"/>
                    </a:lnTo>
                    <a:lnTo>
                      <a:pt x="2450" y="0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58" name="Freeform 94">
                <a:extLst>
                  <a:ext uri="{FF2B5EF4-FFF2-40B4-BE49-F238E27FC236}">
                    <a16:creationId xmlns:a16="http://schemas.microsoft.com/office/drawing/2014/main" id="{00000000-0008-0000-0300-00009E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259471" y="4294413"/>
                <a:ext cx="68698" cy="101023"/>
              </a:xfrm>
              <a:custGeom>
                <a:avLst/>
                <a:gdLst>
                  <a:gd name="T0" fmla="*/ 0 w 20000"/>
                  <a:gd name="T1" fmla="*/ 2147483647 h 20000"/>
                  <a:gd name="T2" fmla="*/ 9269651 w 20000"/>
                  <a:gd name="T3" fmla="*/ 2147483647 h 20000"/>
                  <a:gd name="T4" fmla="*/ 9269651 w 20000"/>
                  <a:gd name="T5" fmla="*/ 2147483647 h 20000"/>
                  <a:gd name="T6" fmla="*/ 19156082 w 20000"/>
                  <a:gd name="T7" fmla="*/ 0 h 20000"/>
                  <a:gd name="T8" fmla="*/ 25954261 w 20000"/>
                  <a:gd name="T9" fmla="*/ 2147483647 h 20000"/>
                  <a:gd name="T10" fmla="*/ 25954261 w 20000"/>
                  <a:gd name="T11" fmla="*/ 2147483647 h 20000"/>
                  <a:gd name="T12" fmla="*/ 16066488 w 20000"/>
                  <a:gd name="T13" fmla="*/ 2147483647 h 20000"/>
                  <a:gd name="T14" fmla="*/ 16066488 w 20000"/>
                  <a:gd name="T15" fmla="*/ 2147483647 h 20000"/>
                  <a:gd name="T16" fmla="*/ 6796974 w 20000"/>
                  <a:gd name="T17" fmla="*/ 2147483647 h 20000"/>
                  <a:gd name="T18" fmla="*/ 6796974 w 20000"/>
                  <a:gd name="T19" fmla="*/ 2147483647 h 20000"/>
                  <a:gd name="T20" fmla="*/ 0 w 20000"/>
                  <a:gd name="T21" fmla="*/ 2147483647 h 20000"/>
                  <a:gd name="T22" fmla="*/ 0 60000 65536"/>
                  <a:gd name="T23" fmla="*/ 0 60000 65536"/>
                  <a:gd name="T24" fmla="*/ 0 60000 65536"/>
                  <a:gd name="T25" fmla="*/ 0 60000 65536"/>
                  <a:gd name="T26" fmla="*/ 0 60000 65536"/>
                  <a:gd name="T27" fmla="*/ 0 60000 65536"/>
                  <a:gd name="T28" fmla="*/ 0 60000 65536"/>
                  <a:gd name="T29" fmla="*/ 0 60000 65536"/>
                  <a:gd name="T30" fmla="*/ 0 60000 65536"/>
                  <a:gd name="T31" fmla="*/ 0 60000 65536"/>
                  <a:gd name="T32" fmla="*/ 0 60000 65536"/>
                </a:gdLst>
                <a:ahLst/>
                <a:cxnLst>
                  <a:cxn ang="T22">
                    <a:pos x="T0" y="T1"/>
                  </a:cxn>
                  <a:cxn ang="T23">
                    <a:pos x="T2" y="T3"/>
                  </a:cxn>
                  <a:cxn ang="T24">
                    <a:pos x="T4" y="T5"/>
                  </a:cxn>
                  <a:cxn ang="T25">
                    <a:pos x="T6" y="T7"/>
                  </a:cxn>
                  <a:cxn ang="T26">
                    <a:pos x="T8" y="T9"/>
                  </a:cxn>
                  <a:cxn ang="T27">
                    <a:pos x="T10" y="T11"/>
                  </a:cxn>
                  <a:cxn ang="T28">
                    <a:pos x="T12" y="T13"/>
                  </a:cxn>
                  <a:cxn ang="T29">
                    <a:pos x="T14" y="T15"/>
                  </a:cxn>
                  <a:cxn ang="T30">
                    <a:pos x="T16" y="T17"/>
                  </a:cxn>
                  <a:cxn ang="T31">
                    <a:pos x="T18" y="T19"/>
                  </a:cxn>
                  <a:cxn ang="T32">
                    <a:pos x="T20" y="T21"/>
                  </a:cxn>
                </a:cxnLst>
                <a:rect l="0" t="0" r="r" b="b"/>
                <a:pathLst>
                  <a:path w="20000" h="20000">
                    <a:moveTo>
                      <a:pt x="0" y="10690"/>
                    </a:moveTo>
                    <a:lnTo>
                      <a:pt x="6977" y="5517"/>
                    </a:lnTo>
                    <a:lnTo>
                      <a:pt x="6977" y="2069"/>
                    </a:lnTo>
                    <a:lnTo>
                      <a:pt x="14419" y="0"/>
                    </a:lnTo>
                    <a:lnTo>
                      <a:pt x="19535" y="2069"/>
                    </a:lnTo>
                    <a:lnTo>
                      <a:pt x="19535" y="5517"/>
                    </a:lnTo>
                    <a:lnTo>
                      <a:pt x="12093" y="10690"/>
                    </a:lnTo>
                    <a:lnTo>
                      <a:pt x="12093" y="19655"/>
                    </a:lnTo>
                    <a:lnTo>
                      <a:pt x="5116" y="19655"/>
                    </a:lnTo>
                    <a:lnTo>
                      <a:pt x="5116" y="16207"/>
                    </a:lnTo>
                    <a:lnTo>
                      <a:pt x="0" y="10690"/>
                    </a:lnTo>
                    <a:close/>
                  </a:path>
                </a:pathLst>
              </a:custGeom>
              <a:noFill/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59" name="Ethiopie">
                <a:extLst>
                  <a:ext uri="{FF2B5EF4-FFF2-40B4-BE49-F238E27FC236}">
                    <a16:creationId xmlns:a16="http://schemas.microsoft.com/office/drawing/2014/main" id="{00000000-0008-0000-0300-00009F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811214" y="2773260"/>
                <a:ext cx="1093469" cy="905155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0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0 h 20000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5000 w 19970"/>
                  <a:gd name="connsiteY62" fmla="*/ 2853 h 19970"/>
                  <a:gd name="connsiteX63" fmla="*/ 5000 w 19970"/>
                  <a:gd name="connsiteY63" fmla="*/ 2064 h 19970"/>
                  <a:gd name="connsiteX64" fmla="*/ 5301 w 19970"/>
                  <a:gd name="connsiteY64" fmla="*/ 1244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5833 w 19970"/>
                  <a:gd name="connsiteY62" fmla="*/ 5400 h 19970"/>
                  <a:gd name="connsiteX63" fmla="*/ 5000 w 19970"/>
                  <a:gd name="connsiteY63" fmla="*/ 2064 h 19970"/>
                  <a:gd name="connsiteX64" fmla="*/ 5301 w 19970"/>
                  <a:gd name="connsiteY64" fmla="*/ 1244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5833 w 19970"/>
                  <a:gd name="connsiteY62" fmla="*/ 5400 h 19970"/>
                  <a:gd name="connsiteX63" fmla="*/ 5980 w 19970"/>
                  <a:gd name="connsiteY63" fmla="*/ 5611 h 19970"/>
                  <a:gd name="connsiteX64" fmla="*/ 5301 w 19970"/>
                  <a:gd name="connsiteY64" fmla="*/ 1244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5833 w 19970"/>
                  <a:gd name="connsiteY62" fmla="*/ 5400 h 19970"/>
                  <a:gd name="connsiteX63" fmla="*/ 5980 w 19970"/>
                  <a:gd name="connsiteY63" fmla="*/ 5611 h 19970"/>
                  <a:gd name="connsiteX64" fmla="*/ 6379 w 19970"/>
                  <a:gd name="connsiteY64" fmla="*/ 3472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568 w 19970"/>
                  <a:gd name="connsiteY62" fmla="*/ 4945 h 19970"/>
                  <a:gd name="connsiteX63" fmla="*/ 5980 w 19970"/>
                  <a:gd name="connsiteY63" fmla="*/ 5611 h 19970"/>
                  <a:gd name="connsiteX64" fmla="*/ 6379 w 19970"/>
                  <a:gd name="connsiteY64" fmla="*/ 3472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568 w 19970"/>
                  <a:gd name="connsiteY62" fmla="*/ 4945 h 19970"/>
                  <a:gd name="connsiteX63" fmla="*/ 7401 w 19970"/>
                  <a:gd name="connsiteY63" fmla="*/ 7021 h 19970"/>
                  <a:gd name="connsiteX64" fmla="*/ 6379 w 19970"/>
                  <a:gd name="connsiteY64" fmla="*/ 3472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7401 w 19970"/>
                  <a:gd name="connsiteY63" fmla="*/ 7021 h 19970"/>
                  <a:gd name="connsiteX64" fmla="*/ 6379 w 19970"/>
                  <a:gd name="connsiteY64" fmla="*/ 3472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6666 w 19970"/>
                  <a:gd name="connsiteY63" fmla="*/ 5065 h 19970"/>
                  <a:gd name="connsiteX64" fmla="*/ 6379 w 19970"/>
                  <a:gd name="connsiteY64" fmla="*/ 3472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6666 w 19970"/>
                  <a:gd name="connsiteY63" fmla="*/ 5065 h 19970"/>
                  <a:gd name="connsiteX64" fmla="*/ 6771 w 19970"/>
                  <a:gd name="connsiteY64" fmla="*/ 4927 h 19970"/>
                  <a:gd name="connsiteX65" fmla="*/ 5783 w 19970"/>
                  <a:gd name="connsiteY65" fmla="*/ 1244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6666 w 19970"/>
                  <a:gd name="connsiteY63" fmla="*/ 5065 h 19970"/>
                  <a:gd name="connsiteX64" fmla="*/ 6771 w 19970"/>
                  <a:gd name="connsiteY64" fmla="*/ 4927 h 19970"/>
                  <a:gd name="connsiteX65" fmla="*/ 7596 w 19970"/>
                  <a:gd name="connsiteY65" fmla="*/ 5337 h 19970"/>
                  <a:gd name="connsiteX66" fmla="*/ 5783 w 19970"/>
                  <a:gd name="connsiteY66" fmla="*/ 941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6666 w 19970"/>
                  <a:gd name="connsiteY63" fmla="*/ 5065 h 19970"/>
                  <a:gd name="connsiteX64" fmla="*/ 6771 w 19970"/>
                  <a:gd name="connsiteY64" fmla="*/ 4927 h 19970"/>
                  <a:gd name="connsiteX65" fmla="*/ 7596 w 19970"/>
                  <a:gd name="connsiteY65" fmla="*/ 5337 h 19970"/>
                  <a:gd name="connsiteX66" fmla="*/ 8086 w 19970"/>
                  <a:gd name="connsiteY66" fmla="*/ 5534 h 19970"/>
                  <a:gd name="connsiteX67" fmla="*/ 6235 w 19970"/>
                  <a:gd name="connsiteY67" fmla="*/ 486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6666 w 19970"/>
                  <a:gd name="connsiteY63" fmla="*/ 5065 h 19970"/>
                  <a:gd name="connsiteX64" fmla="*/ 6771 w 19970"/>
                  <a:gd name="connsiteY64" fmla="*/ 4927 h 19970"/>
                  <a:gd name="connsiteX65" fmla="*/ 7596 w 19970"/>
                  <a:gd name="connsiteY65" fmla="*/ 5337 h 19970"/>
                  <a:gd name="connsiteX66" fmla="*/ 8086 w 19970"/>
                  <a:gd name="connsiteY66" fmla="*/ 5534 h 19970"/>
                  <a:gd name="connsiteX67" fmla="*/ 8636 w 19970"/>
                  <a:gd name="connsiteY67" fmla="*/ 5261 h 19970"/>
                  <a:gd name="connsiteX68" fmla="*/ 6867 w 19970"/>
                  <a:gd name="connsiteY68" fmla="*/ 819 h 19970"/>
                  <a:gd name="connsiteX69" fmla="*/ 7018 w 19970"/>
                  <a:gd name="connsiteY69" fmla="*/ 0 h 19970"/>
                  <a:gd name="connsiteX0" fmla="*/ 7018 w 19970"/>
                  <a:gd name="connsiteY0" fmla="*/ 0 h 19970"/>
                  <a:gd name="connsiteX1" fmla="*/ 7470 w 19970"/>
                  <a:gd name="connsiteY1" fmla="*/ 1578 h 19970"/>
                  <a:gd name="connsiteX2" fmla="*/ 8133 w 19970"/>
                  <a:gd name="connsiteY2" fmla="*/ 3005 h 19970"/>
                  <a:gd name="connsiteX3" fmla="*/ 8584 w 19970"/>
                  <a:gd name="connsiteY3" fmla="*/ 4097 h 19970"/>
                  <a:gd name="connsiteX4" fmla="*/ 8735 w 19970"/>
                  <a:gd name="connsiteY4" fmla="*/ 4097 h 19970"/>
                  <a:gd name="connsiteX5" fmla="*/ 8735 w 19970"/>
                  <a:gd name="connsiteY5" fmla="*/ 3460 h 19970"/>
                  <a:gd name="connsiteX6" fmla="*/ 9367 w 19970"/>
                  <a:gd name="connsiteY6" fmla="*/ 4249 h 19970"/>
                  <a:gd name="connsiteX7" fmla="*/ 9518 w 19970"/>
                  <a:gd name="connsiteY7" fmla="*/ 4249 h 19970"/>
                  <a:gd name="connsiteX8" fmla="*/ 10301 w 19970"/>
                  <a:gd name="connsiteY8" fmla="*/ 4583 h 19970"/>
                  <a:gd name="connsiteX9" fmla="*/ 11386 w 19970"/>
                  <a:gd name="connsiteY9" fmla="*/ 5524 h 19970"/>
                  <a:gd name="connsiteX10" fmla="*/ 12018 w 19970"/>
                  <a:gd name="connsiteY10" fmla="*/ 6586 h 19970"/>
                  <a:gd name="connsiteX11" fmla="*/ 12771 w 19970"/>
                  <a:gd name="connsiteY11" fmla="*/ 7071 h 19970"/>
                  <a:gd name="connsiteX12" fmla="*/ 13072 w 19970"/>
                  <a:gd name="connsiteY12" fmla="*/ 7071 h 19970"/>
                  <a:gd name="connsiteX13" fmla="*/ 13434 w 19970"/>
                  <a:gd name="connsiteY13" fmla="*/ 7405 h 19970"/>
                  <a:gd name="connsiteX14" fmla="*/ 12771 w 19970"/>
                  <a:gd name="connsiteY14" fmla="*/ 7557 h 19970"/>
                  <a:gd name="connsiteX15" fmla="*/ 12319 w 19970"/>
                  <a:gd name="connsiteY15" fmla="*/ 7860 h 19970"/>
                  <a:gd name="connsiteX16" fmla="*/ 12018 w 19970"/>
                  <a:gd name="connsiteY16" fmla="*/ 8316 h 19970"/>
                  <a:gd name="connsiteX17" fmla="*/ 11536 w 19970"/>
                  <a:gd name="connsiteY17" fmla="*/ 8801 h 19970"/>
                  <a:gd name="connsiteX18" fmla="*/ 11837 w 19970"/>
                  <a:gd name="connsiteY18" fmla="*/ 9621 h 19970"/>
                  <a:gd name="connsiteX19" fmla="*/ 12771 w 19970"/>
                  <a:gd name="connsiteY19" fmla="*/ 9621 h 19970"/>
                  <a:gd name="connsiteX20" fmla="*/ 13072 w 19970"/>
                  <a:gd name="connsiteY20" fmla="*/ 9924 h 19970"/>
                  <a:gd name="connsiteX21" fmla="*/ 12771 w 19970"/>
                  <a:gd name="connsiteY21" fmla="*/ 10379 h 19970"/>
                  <a:gd name="connsiteX22" fmla="*/ 13886 w 19970"/>
                  <a:gd name="connsiteY22" fmla="*/ 11654 h 19970"/>
                  <a:gd name="connsiteX23" fmla="*/ 14669 w 19970"/>
                  <a:gd name="connsiteY23" fmla="*/ 12109 h 19970"/>
                  <a:gd name="connsiteX24" fmla="*/ 18735 w 19970"/>
                  <a:gd name="connsiteY24" fmla="*/ 13657 h 19970"/>
                  <a:gd name="connsiteX25" fmla="*/ 19970 w 19970"/>
                  <a:gd name="connsiteY25" fmla="*/ 13657 h 19970"/>
                  <a:gd name="connsiteX26" fmla="*/ 16084 w 19970"/>
                  <a:gd name="connsiteY26" fmla="*/ 17754 h 19970"/>
                  <a:gd name="connsiteX27" fmla="*/ 15602 w 19970"/>
                  <a:gd name="connsiteY27" fmla="*/ 17754 h 19970"/>
                  <a:gd name="connsiteX28" fmla="*/ 13886 w 19970"/>
                  <a:gd name="connsiteY28" fmla="*/ 18240 h 19970"/>
                  <a:gd name="connsiteX29" fmla="*/ 13434 w 19970"/>
                  <a:gd name="connsiteY29" fmla="*/ 19029 h 19970"/>
                  <a:gd name="connsiteX30" fmla="*/ 12651 w 19970"/>
                  <a:gd name="connsiteY30" fmla="*/ 19029 h 19970"/>
                  <a:gd name="connsiteX31" fmla="*/ 12018 w 19970"/>
                  <a:gd name="connsiteY31" fmla="*/ 19332 h 19970"/>
                  <a:gd name="connsiteX32" fmla="*/ 11084 w 19970"/>
                  <a:gd name="connsiteY32" fmla="*/ 19332 h 19970"/>
                  <a:gd name="connsiteX33" fmla="*/ 10602 w 19970"/>
                  <a:gd name="connsiteY33" fmla="*/ 19029 h 19970"/>
                  <a:gd name="connsiteX34" fmla="*/ 9819 w 19970"/>
                  <a:gd name="connsiteY34" fmla="*/ 19029 h 19970"/>
                  <a:gd name="connsiteX35" fmla="*/ 9367 w 19970"/>
                  <a:gd name="connsiteY35" fmla="*/ 19029 h 19970"/>
                  <a:gd name="connsiteX36" fmla="*/ 8735 w 19970"/>
                  <a:gd name="connsiteY36" fmla="*/ 19970 h 19970"/>
                  <a:gd name="connsiteX37" fmla="*/ 7349 w 19970"/>
                  <a:gd name="connsiteY37" fmla="*/ 19788 h 19970"/>
                  <a:gd name="connsiteX38" fmla="*/ 6084 w 19970"/>
                  <a:gd name="connsiteY38" fmla="*/ 19029 h 19970"/>
                  <a:gd name="connsiteX39" fmla="*/ 4518 w 19970"/>
                  <a:gd name="connsiteY39" fmla="*/ 18543 h 19970"/>
                  <a:gd name="connsiteX40" fmla="*/ 3765 w 19970"/>
                  <a:gd name="connsiteY40" fmla="*/ 18240 h 19970"/>
                  <a:gd name="connsiteX41" fmla="*/ 3765 w 19970"/>
                  <a:gd name="connsiteY41" fmla="*/ 17299 h 19970"/>
                  <a:gd name="connsiteX42" fmla="*/ 3283 w 19970"/>
                  <a:gd name="connsiteY42" fmla="*/ 17299 h 19970"/>
                  <a:gd name="connsiteX43" fmla="*/ 2952 w 19970"/>
                  <a:gd name="connsiteY43" fmla="*/ 16662 h 19970"/>
                  <a:gd name="connsiteX44" fmla="*/ 2831 w 19970"/>
                  <a:gd name="connsiteY44" fmla="*/ 16055 h 19970"/>
                  <a:gd name="connsiteX45" fmla="*/ 1717 w 19970"/>
                  <a:gd name="connsiteY45" fmla="*/ 15266 h 19970"/>
                  <a:gd name="connsiteX46" fmla="*/ 934 w 19970"/>
                  <a:gd name="connsiteY46" fmla="*/ 14446 h 19970"/>
                  <a:gd name="connsiteX47" fmla="*/ 0 w 19970"/>
                  <a:gd name="connsiteY47" fmla="*/ 13991 h 19970"/>
                  <a:gd name="connsiteX48" fmla="*/ 0 w 19970"/>
                  <a:gd name="connsiteY48" fmla="*/ 13202 h 19970"/>
                  <a:gd name="connsiteX49" fmla="*/ 934 w 19970"/>
                  <a:gd name="connsiteY49" fmla="*/ 13202 h 19970"/>
                  <a:gd name="connsiteX50" fmla="*/ 1566 w 19970"/>
                  <a:gd name="connsiteY50" fmla="*/ 12898 h 19970"/>
                  <a:gd name="connsiteX51" fmla="*/ 1566 w 19970"/>
                  <a:gd name="connsiteY51" fmla="*/ 11472 h 19970"/>
                  <a:gd name="connsiteX52" fmla="*/ 1717 w 19970"/>
                  <a:gd name="connsiteY52" fmla="*/ 10865 h 19970"/>
                  <a:gd name="connsiteX53" fmla="*/ 1717 w 19970"/>
                  <a:gd name="connsiteY53" fmla="*/ 10379 h 19970"/>
                  <a:gd name="connsiteX54" fmla="*/ 2048 w 19970"/>
                  <a:gd name="connsiteY54" fmla="*/ 9924 h 19970"/>
                  <a:gd name="connsiteX55" fmla="*/ 2530 w 19970"/>
                  <a:gd name="connsiteY55" fmla="*/ 9924 h 19970"/>
                  <a:gd name="connsiteX56" fmla="*/ 2831 w 19970"/>
                  <a:gd name="connsiteY56" fmla="*/ 9621 h 19970"/>
                  <a:gd name="connsiteX57" fmla="*/ 2952 w 19970"/>
                  <a:gd name="connsiteY57" fmla="*/ 8316 h 19970"/>
                  <a:gd name="connsiteX58" fmla="*/ 3584 w 19970"/>
                  <a:gd name="connsiteY58" fmla="*/ 7405 h 19970"/>
                  <a:gd name="connsiteX59" fmla="*/ 4066 w 19970"/>
                  <a:gd name="connsiteY59" fmla="*/ 7071 h 19970"/>
                  <a:gd name="connsiteX60" fmla="*/ 4217 w 19970"/>
                  <a:gd name="connsiteY60" fmla="*/ 6282 h 19970"/>
                  <a:gd name="connsiteX61" fmla="*/ 4301 w 19970"/>
                  <a:gd name="connsiteY61" fmla="*/ 5592 h 19970"/>
                  <a:gd name="connsiteX62" fmla="*/ 6225 w 19970"/>
                  <a:gd name="connsiteY62" fmla="*/ 5536 h 19970"/>
                  <a:gd name="connsiteX63" fmla="*/ 6666 w 19970"/>
                  <a:gd name="connsiteY63" fmla="*/ 5065 h 19970"/>
                  <a:gd name="connsiteX64" fmla="*/ 6771 w 19970"/>
                  <a:gd name="connsiteY64" fmla="*/ 4927 h 19970"/>
                  <a:gd name="connsiteX65" fmla="*/ 7596 w 19970"/>
                  <a:gd name="connsiteY65" fmla="*/ 5337 h 19970"/>
                  <a:gd name="connsiteX66" fmla="*/ 8086 w 19970"/>
                  <a:gd name="connsiteY66" fmla="*/ 5534 h 19970"/>
                  <a:gd name="connsiteX67" fmla="*/ 8636 w 19970"/>
                  <a:gd name="connsiteY67" fmla="*/ 5261 h 19970"/>
                  <a:gd name="connsiteX68" fmla="*/ 8876 w 19970"/>
                  <a:gd name="connsiteY68" fmla="*/ 5640 h 19970"/>
                  <a:gd name="connsiteX69" fmla="*/ 7018 w 19970"/>
                  <a:gd name="connsiteY69" fmla="*/ 0 h 19970"/>
                  <a:gd name="connsiteX0" fmla="*/ 9468 w 19970"/>
                  <a:gd name="connsiteY0" fmla="*/ 3879 h 18392"/>
                  <a:gd name="connsiteX1" fmla="*/ 7470 w 19970"/>
                  <a:gd name="connsiteY1" fmla="*/ 0 h 18392"/>
                  <a:gd name="connsiteX2" fmla="*/ 8133 w 19970"/>
                  <a:gd name="connsiteY2" fmla="*/ 1427 h 18392"/>
                  <a:gd name="connsiteX3" fmla="*/ 8584 w 19970"/>
                  <a:gd name="connsiteY3" fmla="*/ 2519 h 18392"/>
                  <a:gd name="connsiteX4" fmla="*/ 8735 w 19970"/>
                  <a:gd name="connsiteY4" fmla="*/ 2519 h 18392"/>
                  <a:gd name="connsiteX5" fmla="*/ 8735 w 19970"/>
                  <a:gd name="connsiteY5" fmla="*/ 1882 h 18392"/>
                  <a:gd name="connsiteX6" fmla="*/ 9367 w 19970"/>
                  <a:gd name="connsiteY6" fmla="*/ 2671 h 18392"/>
                  <a:gd name="connsiteX7" fmla="*/ 9518 w 19970"/>
                  <a:gd name="connsiteY7" fmla="*/ 2671 h 18392"/>
                  <a:gd name="connsiteX8" fmla="*/ 10301 w 19970"/>
                  <a:gd name="connsiteY8" fmla="*/ 3005 h 18392"/>
                  <a:gd name="connsiteX9" fmla="*/ 11386 w 19970"/>
                  <a:gd name="connsiteY9" fmla="*/ 3946 h 18392"/>
                  <a:gd name="connsiteX10" fmla="*/ 12018 w 19970"/>
                  <a:gd name="connsiteY10" fmla="*/ 5008 h 18392"/>
                  <a:gd name="connsiteX11" fmla="*/ 12771 w 19970"/>
                  <a:gd name="connsiteY11" fmla="*/ 5493 h 18392"/>
                  <a:gd name="connsiteX12" fmla="*/ 13072 w 19970"/>
                  <a:gd name="connsiteY12" fmla="*/ 5493 h 18392"/>
                  <a:gd name="connsiteX13" fmla="*/ 13434 w 19970"/>
                  <a:gd name="connsiteY13" fmla="*/ 5827 h 18392"/>
                  <a:gd name="connsiteX14" fmla="*/ 12771 w 19970"/>
                  <a:gd name="connsiteY14" fmla="*/ 5979 h 18392"/>
                  <a:gd name="connsiteX15" fmla="*/ 12319 w 19970"/>
                  <a:gd name="connsiteY15" fmla="*/ 6282 h 18392"/>
                  <a:gd name="connsiteX16" fmla="*/ 12018 w 19970"/>
                  <a:gd name="connsiteY16" fmla="*/ 6738 h 18392"/>
                  <a:gd name="connsiteX17" fmla="*/ 11536 w 19970"/>
                  <a:gd name="connsiteY17" fmla="*/ 7223 h 18392"/>
                  <a:gd name="connsiteX18" fmla="*/ 11837 w 19970"/>
                  <a:gd name="connsiteY18" fmla="*/ 8043 h 18392"/>
                  <a:gd name="connsiteX19" fmla="*/ 12771 w 19970"/>
                  <a:gd name="connsiteY19" fmla="*/ 8043 h 18392"/>
                  <a:gd name="connsiteX20" fmla="*/ 13072 w 19970"/>
                  <a:gd name="connsiteY20" fmla="*/ 8346 h 18392"/>
                  <a:gd name="connsiteX21" fmla="*/ 12771 w 19970"/>
                  <a:gd name="connsiteY21" fmla="*/ 8801 h 18392"/>
                  <a:gd name="connsiteX22" fmla="*/ 13886 w 19970"/>
                  <a:gd name="connsiteY22" fmla="*/ 10076 h 18392"/>
                  <a:gd name="connsiteX23" fmla="*/ 14669 w 19970"/>
                  <a:gd name="connsiteY23" fmla="*/ 10531 h 18392"/>
                  <a:gd name="connsiteX24" fmla="*/ 18735 w 19970"/>
                  <a:gd name="connsiteY24" fmla="*/ 12079 h 18392"/>
                  <a:gd name="connsiteX25" fmla="*/ 19970 w 19970"/>
                  <a:gd name="connsiteY25" fmla="*/ 12079 h 18392"/>
                  <a:gd name="connsiteX26" fmla="*/ 16084 w 19970"/>
                  <a:gd name="connsiteY26" fmla="*/ 16176 h 18392"/>
                  <a:gd name="connsiteX27" fmla="*/ 15602 w 19970"/>
                  <a:gd name="connsiteY27" fmla="*/ 16176 h 18392"/>
                  <a:gd name="connsiteX28" fmla="*/ 13886 w 19970"/>
                  <a:gd name="connsiteY28" fmla="*/ 16662 h 18392"/>
                  <a:gd name="connsiteX29" fmla="*/ 13434 w 19970"/>
                  <a:gd name="connsiteY29" fmla="*/ 17451 h 18392"/>
                  <a:gd name="connsiteX30" fmla="*/ 12651 w 19970"/>
                  <a:gd name="connsiteY30" fmla="*/ 17451 h 18392"/>
                  <a:gd name="connsiteX31" fmla="*/ 12018 w 19970"/>
                  <a:gd name="connsiteY31" fmla="*/ 17754 h 18392"/>
                  <a:gd name="connsiteX32" fmla="*/ 11084 w 19970"/>
                  <a:gd name="connsiteY32" fmla="*/ 17754 h 18392"/>
                  <a:gd name="connsiteX33" fmla="*/ 10602 w 19970"/>
                  <a:gd name="connsiteY33" fmla="*/ 17451 h 18392"/>
                  <a:gd name="connsiteX34" fmla="*/ 9819 w 19970"/>
                  <a:gd name="connsiteY34" fmla="*/ 17451 h 18392"/>
                  <a:gd name="connsiteX35" fmla="*/ 9367 w 19970"/>
                  <a:gd name="connsiteY35" fmla="*/ 17451 h 18392"/>
                  <a:gd name="connsiteX36" fmla="*/ 8735 w 19970"/>
                  <a:gd name="connsiteY36" fmla="*/ 18392 h 18392"/>
                  <a:gd name="connsiteX37" fmla="*/ 7349 w 19970"/>
                  <a:gd name="connsiteY37" fmla="*/ 18210 h 18392"/>
                  <a:gd name="connsiteX38" fmla="*/ 6084 w 19970"/>
                  <a:gd name="connsiteY38" fmla="*/ 17451 h 18392"/>
                  <a:gd name="connsiteX39" fmla="*/ 4518 w 19970"/>
                  <a:gd name="connsiteY39" fmla="*/ 16965 h 18392"/>
                  <a:gd name="connsiteX40" fmla="*/ 3765 w 19970"/>
                  <a:gd name="connsiteY40" fmla="*/ 16662 h 18392"/>
                  <a:gd name="connsiteX41" fmla="*/ 3765 w 19970"/>
                  <a:gd name="connsiteY41" fmla="*/ 15721 h 18392"/>
                  <a:gd name="connsiteX42" fmla="*/ 3283 w 19970"/>
                  <a:gd name="connsiteY42" fmla="*/ 15721 h 18392"/>
                  <a:gd name="connsiteX43" fmla="*/ 2952 w 19970"/>
                  <a:gd name="connsiteY43" fmla="*/ 15084 h 18392"/>
                  <a:gd name="connsiteX44" fmla="*/ 2831 w 19970"/>
                  <a:gd name="connsiteY44" fmla="*/ 14477 h 18392"/>
                  <a:gd name="connsiteX45" fmla="*/ 1717 w 19970"/>
                  <a:gd name="connsiteY45" fmla="*/ 13688 h 18392"/>
                  <a:gd name="connsiteX46" fmla="*/ 934 w 19970"/>
                  <a:gd name="connsiteY46" fmla="*/ 12868 h 18392"/>
                  <a:gd name="connsiteX47" fmla="*/ 0 w 19970"/>
                  <a:gd name="connsiteY47" fmla="*/ 12413 h 18392"/>
                  <a:gd name="connsiteX48" fmla="*/ 0 w 19970"/>
                  <a:gd name="connsiteY48" fmla="*/ 11624 h 18392"/>
                  <a:gd name="connsiteX49" fmla="*/ 934 w 19970"/>
                  <a:gd name="connsiteY49" fmla="*/ 11624 h 18392"/>
                  <a:gd name="connsiteX50" fmla="*/ 1566 w 19970"/>
                  <a:gd name="connsiteY50" fmla="*/ 11320 h 18392"/>
                  <a:gd name="connsiteX51" fmla="*/ 1566 w 19970"/>
                  <a:gd name="connsiteY51" fmla="*/ 9894 h 18392"/>
                  <a:gd name="connsiteX52" fmla="*/ 1717 w 19970"/>
                  <a:gd name="connsiteY52" fmla="*/ 9287 h 18392"/>
                  <a:gd name="connsiteX53" fmla="*/ 1717 w 19970"/>
                  <a:gd name="connsiteY53" fmla="*/ 8801 h 18392"/>
                  <a:gd name="connsiteX54" fmla="*/ 2048 w 19970"/>
                  <a:gd name="connsiteY54" fmla="*/ 8346 h 18392"/>
                  <a:gd name="connsiteX55" fmla="*/ 2530 w 19970"/>
                  <a:gd name="connsiteY55" fmla="*/ 8346 h 18392"/>
                  <a:gd name="connsiteX56" fmla="*/ 2831 w 19970"/>
                  <a:gd name="connsiteY56" fmla="*/ 8043 h 18392"/>
                  <a:gd name="connsiteX57" fmla="*/ 2952 w 19970"/>
                  <a:gd name="connsiteY57" fmla="*/ 6738 h 18392"/>
                  <a:gd name="connsiteX58" fmla="*/ 3584 w 19970"/>
                  <a:gd name="connsiteY58" fmla="*/ 5827 h 18392"/>
                  <a:gd name="connsiteX59" fmla="*/ 4066 w 19970"/>
                  <a:gd name="connsiteY59" fmla="*/ 5493 h 18392"/>
                  <a:gd name="connsiteX60" fmla="*/ 4217 w 19970"/>
                  <a:gd name="connsiteY60" fmla="*/ 4704 h 18392"/>
                  <a:gd name="connsiteX61" fmla="*/ 4301 w 19970"/>
                  <a:gd name="connsiteY61" fmla="*/ 4014 h 18392"/>
                  <a:gd name="connsiteX62" fmla="*/ 6225 w 19970"/>
                  <a:gd name="connsiteY62" fmla="*/ 3958 h 18392"/>
                  <a:gd name="connsiteX63" fmla="*/ 6666 w 19970"/>
                  <a:gd name="connsiteY63" fmla="*/ 3487 h 18392"/>
                  <a:gd name="connsiteX64" fmla="*/ 6771 w 19970"/>
                  <a:gd name="connsiteY64" fmla="*/ 3349 h 18392"/>
                  <a:gd name="connsiteX65" fmla="*/ 7596 w 19970"/>
                  <a:gd name="connsiteY65" fmla="*/ 3759 h 18392"/>
                  <a:gd name="connsiteX66" fmla="*/ 8086 w 19970"/>
                  <a:gd name="connsiteY66" fmla="*/ 3956 h 18392"/>
                  <a:gd name="connsiteX67" fmla="*/ 8636 w 19970"/>
                  <a:gd name="connsiteY67" fmla="*/ 3683 h 18392"/>
                  <a:gd name="connsiteX68" fmla="*/ 8876 w 19970"/>
                  <a:gd name="connsiteY68" fmla="*/ 4062 h 18392"/>
                  <a:gd name="connsiteX69" fmla="*/ 9468 w 19970"/>
                  <a:gd name="connsiteY69" fmla="*/ 3879 h 18392"/>
                  <a:gd name="connsiteX0" fmla="*/ 9468 w 19970"/>
                  <a:gd name="connsiteY0" fmla="*/ 2452 h 16965"/>
                  <a:gd name="connsiteX1" fmla="*/ 10067 w 19970"/>
                  <a:gd name="connsiteY1" fmla="*/ 2802 h 16965"/>
                  <a:gd name="connsiteX2" fmla="*/ 8133 w 19970"/>
                  <a:gd name="connsiteY2" fmla="*/ 0 h 16965"/>
                  <a:gd name="connsiteX3" fmla="*/ 8584 w 19970"/>
                  <a:gd name="connsiteY3" fmla="*/ 1092 h 16965"/>
                  <a:gd name="connsiteX4" fmla="*/ 8735 w 19970"/>
                  <a:gd name="connsiteY4" fmla="*/ 1092 h 16965"/>
                  <a:gd name="connsiteX5" fmla="*/ 8735 w 19970"/>
                  <a:gd name="connsiteY5" fmla="*/ 455 h 16965"/>
                  <a:gd name="connsiteX6" fmla="*/ 9367 w 19970"/>
                  <a:gd name="connsiteY6" fmla="*/ 1244 h 16965"/>
                  <a:gd name="connsiteX7" fmla="*/ 9518 w 19970"/>
                  <a:gd name="connsiteY7" fmla="*/ 1244 h 16965"/>
                  <a:gd name="connsiteX8" fmla="*/ 10301 w 19970"/>
                  <a:gd name="connsiteY8" fmla="*/ 1578 h 16965"/>
                  <a:gd name="connsiteX9" fmla="*/ 11386 w 19970"/>
                  <a:gd name="connsiteY9" fmla="*/ 2519 h 16965"/>
                  <a:gd name="connsiteX10" fmla="*/ 12018 w 19970"/>
                  <a:gd name="connsiteY10" fmla="*/ 3581 h 16965"/>
                  <a:gd name="connsiteX11" fmla="*/ 12771 w 19970"/>
                  <a:gd name="connsiteY11" fmla="*/ 4066 h 16965"/>
                  <a:gd name="connsiteX12" fmla="*/ 13072 w 19970"/>
                  <a:gd name="connsiteY12" fmla="*/ 4066 h 16965"/>
                  <a:gd name="connsiteX13" fmla="*/ 13434 w 19970"/>
                  <a:gd name="connsiteY13" fmla="*/ 4400 h 16965"/>
                  <a:gd name="connsiteX14" fmla="*/ 12771 w 19970"/>
                  <a:gd name="connsiteY14" fmla="*/ 4552 h 16965"/>
                  <a:gd name="connsiteX15" fmla="*/ 12319 w 19970"/>
                  <a:gd name="connsiteY15" fmla="*/ 4855 h 16965"/>
                  <a:gd name="connsiteX16" fmla="*/ 12018 w 19970"/>
                  <a:gd name="connsiteY16" fmla="*/ 5311 h 16965"/>
                  <a:gd name="connsiteX17" fmla="*/ 11536 w 19970"/>
                  <a:gd name="connsiteY17" fmla="*/ 5796 h 16965"/>
                  <a:gd name="connsiteX18" fmla="*/ 11837 w 19970"/>
                  <a:gd name="connsiteY18" fmla="*/ 6616 h 16965"/>
                  <a:gd name="connsiteX19" fmla="*/ 12771 w 19970"/>
                  <a:gd name="connsiteY19" fmla="*/ 6616 h 16965"/>
                  <a:gd name="connsiteX20" fmla="*/ 13072 w 19970"/>
                  <a:gd name="connsiteY20" fmla="*/ 6919 h 16965"/>
                  <a:gd name="connsiteX21" fmla="*/ 12771 w 19970"/>
                  <a:gd name="connsiteY21" fmla="*/ 7374 h 16965"/>
                  <a:gd name="connsiteX22" fmla="*/ 13886 w 19970"/>
                  <a:gd name="connsiteY22" fmla="*/ 8649 h 16965"/>
                  <a:gd name="connsiteX23" fmla="*/ 14669 w 19970"/>
                  <a:gd name="connsiteY23" fmla="*/ 9104 h 16965"/>
                  <a:gd name="connsiteX24" fmla="*/ 18735 w 19970"/>
                  <a:gd name="connsiteY24" fmla="*/ 10652 h 16965"/>
                  <a:gd name="connsiteX25" fmla="*/ 19970 w 19970"/>
                  <a:gd name="connsiteY25" fmla="*/ 10652 h 16965"/>
                  <a:gd name="connsiteX26" fmla="*/ 16084 w 19970"/>
                  <a:gd name="connsiteY26" fmla="*/ 14749 h 16965"/>
                  <a:gd name="connsiteX27" fmla="*/ 15602 w 19970"/>
                  <a:gd name="connsiteY27" fmla="*/ 14749 h 16965"/>
                  <a:gd name="connsiteX28" fmla="*/ 13886 w 19970"/>
                  <a:gd name="connsiteY28" fmla="*/ 15235 h 16965"/>
                  <a:gd name="connsiteX29" fmla="*/ 13434 w 19970"/>
                  <a:gd name="connsiteY29" fmla="*/ 16024 h 16965"/>
                  <a:gd name="connsiteX30" fmla="*/ 12651 w 19970"/>
                  <a:gd name="connsiteY30" fmla="*/ 16024 h 16965"/>
                  <a:gd name="connsiteX31" fmla="*/ 12018 w 19970"/>
                  <a:gd name="connsiteY31" fmla="*/ 16327 h 16965"/>
                  <a:gd name="connsiteX32" fmla="*/ 11084 w 19970"/>
                  <a:gd name="connsiteY32" fmla="*/ 16327 h 16965"/>
                  <a:gd name="connsiteX33" fmla="*/ 10602 w 19970"/>
                  <a:gd name="connsiteY33" fmla="*/ 16024 h 16965"/>
                  <a:gd name="connsiteX34" fmla="*/ 9819 w 19970"/>
                  <a:gd name="connsiteY34" fmla="*/ 16024 h 16965"/>
                  <a:gd name="connsiteX35" fmla="*/ 9367 w 19970"/>
                  <a:gd name="connsiteY35" fmla="*/ 16024 h 16965"/>
                  <a:gd name="connsiteX36" fmla="*/ 8735 w 19970"/>
                  <a:gd name="connsiteY36" fmla="*/ 16965 h 16965"/>
                  <a:gd name="connsiteX37" fmla="*/ 7349 w 19970"/>
                  <a:gd name="connsiteY37" fmla="*/ 16783 h 16965"/>
                  <a:gd name="connsiteX38" fmla="*/ 6084 w 19970"/>
                  <a:gd name="connsiteY38" fmla="*/ 16024 h 16965"/>
                  <a:gd name="connsiteX39" fmla="*/ 4518 w 19970"/>
                  <a:gd name="connsiteY39" fmla="*/ 15538 h 16965"/>
                  <a:gd name="connsiteX40" fmla="*/ 3765 w 19970"/>
                  <a:gd name="connsiteY40" fmla="*/ 15235 h 16965"/>
                  <a:gd name="connsiteX41" fmla="*/ 3765 w 19970"/>
                  <a:gd name="connsiteY41" fmla="*/ 14294 h 16965"/>
                  <a:gd name="connsiteX42" fmla="*/ 3283 w 19970"/>
                  <a:gd name="connsiteY42" fmla="*/ 14294 h 16965"/>
                  <a:gd name="connsiteX43" fmla="*/ 2952 w 19970"/>
                  <a:gd name="connsiteY43" fmla="*/ 13657 h 16965"/>
                  <a:gd name="connsiteX44" fmla="*/ 2831 w 19970"/>
                  <a:gd name="connsiteY44" fmla="*/ 13050 h 16965"/>
                  <a:gd name="connsiteX45" fmla="*/ 1717 w 19970"/>
                  <a:gd name="connsiteY45" fmla="*/ 12261 h 16965"/>
                  <a:gd name="connsiteX46" fmla="*/ 934 w 19970"/>
                  <a:gd name="connsiteY46" fmla="*/ 11441 h 16965"/>
                  <a:gd name="connsiteX47" fmla="*/ 0 w 19970"/>
                  <a:gd name="connsiteY47" fmla="*/ 10986 h 16965"/>
                  <a:gd name="connsiteX48" fmla="*/ 0 w 19970"/>
                  <a:gd name="connsiteY48" fmla="*/ 10197 h 16965"/>
                  <a:gd name="connsiteX49" fmla="*/ 934 w 19970"/>
                  <a:gd name="connsiteY49" fmla="*/ 10197 h 16965"/>
                  <a:gd name="connsiteX50" fmla="*/ 1566 w 19970"/>
                  <a:gd name="connsiteY50" fmla="*/ 9893 h 16965"/>
                  <a:gd name="connsiteX51" fmla="*/ 1566 w 19970"/>
                  <a:gd name="connsiteY51" fmla="*/ 8467 h 16965"/>
                  <a:gd name="connsiteX52" fmla="*/ 1717 w 19970"/>
                  <a:gd name="connsiteY52" fmla="*/ 7860 h 16965"/>
                  <a:gd name="connsiteX53" fmla="*/ 1717 w 19970"/>
                  <a:gd name="connsiteY53" fmla="*/ 7374 h 16965"/>
                  <a:gd name="connsiteX54" fmla="*/ 2048 w 19970"/>
                  <a:gd name="connsiteY54" fmla="*/ 6919 h 16965"/>
                  <a:gd name="connsiteX55" fmla="*/ 2530 w 19970"/>
                  <a:gd name="connsiteY55" fmla="*/ 6919 h 16965"/>
                  <a:gd name="connsiteX56" fmla="*/ 2831 w 19970"/>
                  <a:gd name="connsiteY56" fmla="*/ 6616 h 16965"/>
                  <a:gd name="connsiteX57" fmla="*/ 2952 w 19970"/>
                  <a:gd name="connsiteY57" fmla="*/ 5311 h 16965"/>
                  <a:gd name="connsiteX58" fmla="*/ 3584 w 19970"/>
                  <a:gd name="connsiteY58" fmla="*/ 4400 h 16965"/>
                  <a:gd name="connsiteX59" fmla="*/ 4066 w 19970"/>
                  <a:gd name="connsiteY59" fmla="*/ 4066 h 16965"/>
                  <a:gd name="connsiteX60" fmla="*/ 4217 w 19970"/>
                  <a:gd name="connsiteY60" fmla="*/ 3277 h 16965"/>
                  <a:gd name="connsiteX61" fmla="*/ 4301 w 19970"/>
                  <a:gd name="connsiteY61" fmla="*/ 2587 h 16965"/>
                  <a:gd name="connsiteX62" fmla="*/ 6225 w 19970"/>
                  <a:gd name="connsiteY62" fmla="*/ 2531 h 16965"/>
                  <a:gd name="connsiteX63" fmla="*/ 6666 w 19970"/>
                  <a:gd name="connsiteY63" fmla="*/ 2060 h 16965"/>
                  <a:gd name="connsiteX64" fmla="*/ 6771 w 19970"/>
                  <a:gd name="connsiteY64" fmla="*/ 1922 h 16965"/>
                  <a:gd name="connsiteX65" fmla="*/ 7596 w 19970"/>
                  <a:gd name="connsiteY65" fmla="*/ 2332 h 16965"/>
                  <a:gd name="connsiteX66" fmla="*/ 8086 w 19970"/>
                  <a:gd name="connsiteY66" fmla="*/ 2529 h 16965"/>
                  <a:gd name="connsiteX67" fmla="*/ 8636 w 19970"/>
                  <a:gd name="connsiteY67" fmla="*/ 2256 h 16965"/>
                  <a:gd name="connsiteX68" fmla="*/ 8876 w 19970"/>
                  <a:gd name="connsiteY68" fmla="*/ 2635 h 16965"/>
                  <a:gd name="connsiteX69" fmla="*/ 9468 w 19970"/>
                  <a:gd name="connsiteY69" fmla="*/ 2452 h 16965"/>
                  <a:gd name="connsiteX0" fmla="*/ 9468 w 19970"/>
                  <a:gd name="connsiteY0" fmla="*/ 1997 h 16510"/>
                  <a:gd name="connsiteX1" fmla="*/ 10067 w 19970"/>
                  <a:gd name="connsiteY1" fmla="*/ 2347 h 16510"/>
                  <a:gd name="connsiteX2" fmla="*/ 10436 w 19970"/>
                  <a:gd name="connsiteY2" fmla="*/ 5503 h 16510"/>
                  <a:gd name="connsiteX3" fmla="*/ 8584 w 19970"/>
                  <a:gd name="connsiteY3" fmla="*/ 637 h 16510"/>
                  <a:gd name="connsiteX4" fmla="*/ 8735 w 19970"/>
                  <a:gd name="connsiteY4" fmla="*/ 637 h 16510"/>
                  <a:gd name="connsiteX5" fmla="*/ 8735 w 19970"/>
                  <a:gd name="connsiteY5" fmla="*/ 0 h 16510"/>
                  <a:gd name="connsiteX6" fmla="*/ 9367 w 19970"/>
                  <a:gd name="connsiteY6" fmla="*/ 789 h 16510"/>
                  <a:gd name="connsiteX7" fmla="*/ 9518 w 19970"/>
                  <a:gd name="connsiteY7" fmla="*/ 789 h 16510"/>
                  <a:gd name="connsiteX8" fmla="*/ 10301 w 19970"/>
                  <a:gd name="connsiteY8" fmla="*/ 1123 h 16510"/>
                  <a:gd name="connsiteX9" fmla="*/ 11386 w 19970"/>
                  <a:gd name="connsiteY9" fmla="*/ 2064 h 16510"/>
                  <a:gd name="connsiteX10" fmla="*/ 12018 w 19970"/>
                  <a:gd name="connsiteY10" fmla="*/ 3126 h 16510"/>
                  <a:gd name="connsiteX11" fmla="*/ 12771 w 19970"/>
                  <a:gd name="connsiteY11" fmla="*/ 3611 h 16510"/>
                  <a:gd name="connsiteX12" fmla="*/ 13072 w 19970"/>
                  <a:gd name="connsiteY12" fmla="*/ 3611 h 16510"/>
                  <a:gd name="connsiteX13" fmla="*/ 13434 w 19970"/>
                  <a:gd name="connsiteY13" fmla="*/ 3945 h 16510"/>
                  <a:gd name="connsiteX14" fmla="*/ 12771 w 19970"/>
                  <a:gd name="connsiteY14" fmla="*/ 4097 h 16510"/>
                  <a:gd name="connsiteX15" fmla="*/ 12319 w 19970"/>
                  <a:gd name="connsiteY15" fmla="*/ 4400 h 16510"/>
                  <a:gd name="connsiteX16" fmla="*/ 12018 w 19970"/>
                  <a:gd name="connsiteY16" fmla="*/ 4856 h 16510"/>
                  <a:gd name="connsiteX17" fmla="*/ 11536 w 19970"/>
                  <a:gd name="connsiteY17" fmla="*/ 5341 h 16510"/>
                  <a:gd name="connsiteX18" fmla="*/ 11837 w 19970"/>
                  <a:gd name="connsiteY18" fmla="*/ 6161 h 16510"/>
                  <a:gd name="connsiteX19" fmla="*/ 12771 w 19970"/>
                  <a:gd name="connsiteY19" fmla="*/ 6161 h 16510"/>
                  <a:gd name="connsiteX20" fmla="*/ 13072 w 19970"/>
                  <a:gd name="connsiteY20" fmla="*/ 6464 h 16510"/>
                  <a:gd name="connsiteX21" fmla="*/ 12771 w 19970"/>
                  <a:gd name="connsiteY21" fmla="*/ 6919 h 16510"/>
                  <a:gd name="connsiteX22" fmla="*/ 13886 w 19970"/>
                  <a:gd name="connsiteY22" fmla="*/ 8194 h 16510"/>
                  <a:gd name="connsiteX23" fmla="*/ 14669 w 19970"/>
                  <a:gd name="connsiteY23" fmla="*/ 8649 h 16510"/>
                  <a:gd name="connsiteX24" fmla="*/ 18735 w 19970"/>
                  <a:gd name="connsiteY24" fmla="*/ 10197 h 16510"/>
                  <a:gd name="connsiteX25" fmla="*/ 19970 w 19970"/>
                  <a:gd name="connsiteY25" fmla="*/ 10197 h 16510"/>
                  <a:gd name="connsiteX26" fmla="*/ 16084 w 19970"/>
                  <a:gd name="connsiteY26" fmla="*/ 14294 h 16510"/>
                  <a:gd name="connsiteX27" fmla="*/ 15602 w 19970"/>
                  <a:gd name="connsiteY27" fmla="*/ 14294 h 16510"/>
                  <a:gd name="connsiteX28" fmla="*/ 13886 w 19970"/>
                  <a:gd name="connsiteY28" fmla="*/ 14780 h 16510"/>
                  <a:gd name="connsiteX29" fmla="*/ 13434 w 19970"/>
                  <a:gd name="connsiteY29" fmla="*/ 15569 h 16510"/>
                  <a:gd name="connsiteX30" fmla="*/ 12651 w 19970"/>
                  <a:gd name="connsiteY30" fmla="*/ 15569 h 16510"/>
                  <a:gd name="connsiteX31" fmla="*/ 12018 w 19970"/>
                  <a:gd name="connsiteY31" fmla="*/ 15872 h 16510"/>
                  <a:gd name="connsiteX32" fmla="*/ 11084 w 19970"/>
                  <a:gd name="connsiteY32" fmla="*/ 15872 h 16510"/>
                  <a:gd name="connsiteX33" fmla="*/ 10602 w 19970"/>
                  <a:gd name="connsiteY33" fmla="*/ 15569 h 16510"/>
                  <a:gd name="connsiteX34" fmla="*/ 9819 w 19970"/>
                  <a:gd name="connsiteY34" fmla="*/ 15569 h 16510"/>
                  <a:gd name="connsiteX35" fmla="*/ 9367 w 19970"/>
                  <a:gd name="connsiteY35" fmla="*/ 15569 h 16510"/>
                  <a:gd name="connsiteX36" fmla="*/ 8735 w 19970"/>
                  <a:gd name="connsiteY36" fmla="*/ 16510 h 16510"/>
                  <a:gd name="connsiteX37" fmla="*/ 7349 w 19970"/>
                  <a:gd name="connsiteY37" fmla="*/ 16328 h 16510"/>
                  <a:gd name="connsiteX38" fmla="*/ 6084 w 19970"/>
                  <a:gd name="connsiteY38" fmla="*/ 15569 h 16510"/>
                  <a:gd name="connsiteX39" fmla="*/ 4518 w 19970"/>
                  <a:gd name="connsiteY39" fmla="*/ 15083 h 16510"/>
                  <a:gd name="connsiteX40" fmla="*/ 3765 w 19970"/>
                  <a:gd name="connsiteY40" fmla="*/ 14780 h 16510"/>
                  <a:gd name="connsiteX41" fmla="*/ 3765 w 19970"/>
                  <a:gd name="connsiteY41" fmla="*/ 13839 h 16510"/>
                  <a:gd name="connsiteX42" fmla="*/ 3283 w 19970"/>
                  <a:gd name="connsiteY42" fmla="*/ 13839 h 16510"/>
                  <a:gd name="connsiteX43" fmla="*/ 2952 w 19970"/>
                  <a:gd name="connsiteY43" fmla="*/ 13202 h 16510"/>
                  <a:gd name="connsiteX44" fmla="*/ 2831 w 19970"/>
                  <a:gd name="connsiteY44" fmla="*/ 12595 h 16510"/>
                  <a:gd name="connsiteX45" fmla="*/ 1717 w 19970"/>
                  <a:gd name="connsiteY45" fmla="*/ 11806 h 16510"/>
                  <a:gd name="connsiteX46" fmla="*/ 934 w 19970"/>
                  <a:gd name="connsiteY46" fmla="*/ 10986 h 16510"/>
                  <a:gd name="connsiteX47" fmla="*/ 0 w 19970"/>
                  <a:gd name="connsiteY47" fmla="*/ 10531 h 16510"/>
                  <a:gd name="connsiteX48" fmla="*/ 0 w 19970"/>
                  <a:gd name="connsiteY48" fmla="*/ 9742 h 16510"/>
                  <a:gd name="connsiteX49" fmla="*/ 934 w 19970"/>
                  <a:gd name="connsiteY49" fmla="*/ 9742 h 16510"/>
                  <a:gd name="connsiteX50" fmla="*/ 1566 w 19970"/>
                  <a:gd name="connsiteY50" fmla="*/ 9438 h 16510"/>
                  <a:gd name="connsiteX51" fmla="*/ 1566 w 19970"/>
                  <a:gd name="connsiteY51" fmla="*/ 8012 h 16510"/>
                  <a:gd name="connsiteX52" fmla="*/ 1717 w 19970"/>
                  <a:gd name="connsiteY52" fmla="*/ 7405 h 16510"/>
                  <a:gd name="connsiteX53" fmla="*/ 1717 w 19970"/>
                  <a:gd name="connsiteY53" fmla="*/ 6919 h 16510"/>
                  <a:gd name="connsiteX54" fmla="*/ 2048 w 19970"/>
                  <a:gd name="connsiteY54" fmla="*/ 6464 h 16510"/>
                  <a:gd name="connsiteX55" fmla="*/ 2530 w 19970"/>
                  <a:gd name="connsiteY55" fmla="*/ 6464 h 16510"/>
                  <a:gd name="connsiteX56" fmla="*/ 2831 w 19970"/>
                  <a:gd name="connsiteY56" fmla="*/ 6161 h 16510"/>
                  <a:gd name="connsiteX57" fmla="*/ 2952 w 19970"/>
                  <a:gd name="connsiteY57" fmla="*/ 4856 h 16510"/>
                  <a:gd name="connsiteX58" fmla="*/ 3584 w 19970"/>
                  <a:gd name="connsiteY58" fmla="*/ 3945 h 16510"/>
                  <a:gd name="connsiteX59" fmla="*/ 4066 w 19970"/>
                  <a:gd name="connsiteY59" fmla="*/ 3611 h 16510"/>
                  <a:gd name="connsiteX60" fmla="*/ 4217 w 19970"/>
                  <a:gd name="connsiteY60" fmla="*/ 2822 h 16510"/>
                  <a:gd name="connsiteX61" fmla="*/ 4301 w 19970"/>
                  <a:gd name="connsiteY61" fmla="*/ 2132 h 16510"/>
                  <a:gd name="connsiteX62" fmla="*/ 6225 w 19970"/>
                  <a:gd name="connsiteY62" fmla="*/ 2076 h 16510"/>
                  <a:gd name="connsiteX63" fmla="*/ 6666 w 19970"/>
                  <a:gd name="connsiteY63" fmla="*/ 1605 h 16510"/>
                  <a:gd name="connsiteX64" fmla="*/ 6771 w 19970"/>
                  <a:gd name="connsiteY64" fmla="*/ 1467 h 16510"/>
                  <a:gd name="connsiteX65" fmla="*/ 7596 w 19970"/>
                  <a:gd name="connsiteY65" fmla="*/ 1877 h 16510"/>
                  <a:gd name="connsiteX66" fmla="*/ 8086 w 19970"/>
                  <a:gd name="connsiteY66" fmla="*/ 2074 h 16510"/>
                  <a:gd name="connsiteX67" fmla="*/ 8636 w 19970"/>
                  <a:gd name="connsiteY67" fmla="*/ 1801 h 16510"/>
                  <a:gd name="connsiteX68" fmla="*/ 8876 w 19970"/>
                  <a:gd name="connsiteY68" fmla="*/ 2180 h 16510"/>
                  <a:gd name="connsiteX69" fmla="*/ 9468 w 19970"/>
                  <a:gd name="connsiteY69" fmla="*/ 1997 h 16510"/>
                  <a:gd name="connsiteX0" fmla="*/ 9468 w 19970"/>
                  <a:gd name="connsiteY0" fmla="*/ 1997 h 16510"/>
                  <a:gd name="connsiteX1" fmla="*/ 10067 w 19970"/>
                  <a:gd name="connsiteY1" fmla="*/ 2347 h 16510"/>
                  <a:gd name="connsiteX2" fmla="*/ 11906 w 19970"/>
                  <a:gd name="connsiteY2" fmla="*/ 4639 h 16510"/>
                  <a:gd name="connsiteX3" fmla="*/ 8584 w 19970"/>
                  <a:gd name="connsiteY3" fmla="*/ 637 h 16510"/>
                  <a:gd name="connsiteX4" fmla="*/ 8735 w 19970"/>
                  <a:gd name="connsiteY4" fmla="*/ 637 h 16510"/>
                  <a:gd name="connsiteX5" fmla="*/ 8735 w 19970"/>
                  <a:gd name="connsiteY5" fmla="*/ 0 h 16510"/>
                  <a:gd name="connsiteX6" fmla="*/ 9367 w 19970"/>
                  <a:gd name="connsiteY6" fmla="*/ 789 h 16510"/>
                  <a:gd name="connsiteX7" fmla="*/ 9518 w 19970"/>
                  <a:gd name="connsiteY7" fmla="*/ 789 h 16510"/>
                  <a:gd name="connsiteX8" fmla="*/ 10301 w 19970"/>
                  <a:gd name="connsiteY8" fmla="*/ 1123 h 16510"/>
                  <a:gd name="connsiteX9" fmla="*/ 11386 w 19970"/>
                  <a:gd name="connsiteY9" fmla="*/ 2064 h 16510"/>
                  <a:gd name="connsiteX10" fmla="*/ 12018 w 19970"/>
                  <a:gd name="connsiteY10" fmla="*/ 3126 h 16510"/>
                  <a:gd name="connsiteX11" fmla="*/ 12771 w 19970"/>
                  <a:gd name="connsiteY11" fmla="*/ 3611 h 16510"/>
                  <a:gd name="connsiteX12" fmla="*/ 13072 w 19970"/>
                  <a:gd name="connsiteY12" fmla="*/ 3611 h 16510"/>
                  <a:gd name="connsiteX13" fmla="*/ 13434 w 19970"/>
                  <a:gd name="connsiteY13" fmla="*/ 3945 h 16510"/>
                  <a:gd name="connsiteX14" fmla="*/ 12771 w 19970"/>
                  <a:gd name="connsiteY14" fmla="*/ 4097 h 16510"/>
                  <a:gd name="connsiteX15" fmla="*/ 12319 w 19970"/>
                  <a:gd name="connsiteY15" fmla="*/ 4400 h 16510"/>
                  <a:gd name="connsiteX16" fmla="*/ 12018 w 19970"/>
                  <a:gd name="connsiteY16" fmla="*/ 4856 h 16510"/>
                  <a:gd name="connsiteX17" fmla="*/ 11536 w 19970"/>
                  <a:gd name="connsiteY17" fmla="*/ 5341 h 16510"/>
                  <a:gd name="connsiteX18" fmla="*/ 11837 w 19970"/>
                  <a:gd name="connsiteY18" fmla="*/ 6161 h 16510"/>
                  <a:gd name="connsiteX19" fmla="*/ 12771 w 19970"/>
                  <a:gd name="connsiteY19" fmla="*/ 6161 h 16510"/>
                  <a:gd name="connsiteX20" fmla="*/ 13072 w 19970"/>
                  <a:gd name="connsiteY20" fmla="*/ 6464 h 16510"/>
                  <a:gd name="connsiteX21" fmla="*/ 12771 w 19970"/>
                  <a:gd name="connsiteY21" fmla="*/ 6919 h 16510"/>
                  <a:gd name="connsiteX22" fmla="*/ 13886 w 19970"/>
                  <a:gd name="connsiteY22" fmla="*/ 8194 h 16510"/>
                  <a:gd name="connsiteX23" fmla="*/ 14669 w 19970"/>
                  <a:gd name="connsiteY23" fmla="*/ 8649 h 16510"/>
                  <a:gd name="connsiteX24" fmla="*/ 18735 w 19970"/>
                  <a:gd name="connsiteY24" fmla="*/ 10197 h 16510"/>
                  <a:gd name="connsiteX25" fmla="*/ 19970 w 19970"/>
                  <a:gd name="connsiteY25" fmla="*/ 10197 h 16510"/>
                  <a:gd name="connsiteX26" fmla="*/ 16084 w 19970"/>
                  <a:gd name="connsiteY26" fmla="*/ 14294 h 16510"/>
                  <a:gd name="connsiteX27" fmla="*/ 15602 w 19970"/>
                  <a:gd name="connsiteY27" fmla="*/ 14294 h 16510"/>
                  <a:gd name="connsiteX28" fmla="*/ 13886 w 19970"/>
                  <a:gd name="connsiteY28" fmla="*/ 14780 h 16510"/>
                  <a:gd name="connsiteX29" fmla="*/ 13434 w 19970"/>
                  <a:gd name="connsiteY29" fmla="*/ 15569 h 16510"/>
                  <a:gd name="connsiteX30" fmla="*/ 12651 w 19970"/>
                  <a:gd name="connsiteY30" fmla="*/ 15569 h 16510"/>
                  <a:gd name="connsiteX31" fmla="*/ 12018 w 19970"/>
                  <a:gd name="connsiteY31" fmla="*/ 15872 h 16510"/>
                  <a:gd name="connsiteX32" fmla="*/ 11084 w 19970"/>
                  <a:gd name="connsiteY32" fmla="*/ 15872 h 16510"/>
                  <a:gd name="connsiteX33" fmla="*/ 10602 w 19970"/>
                  <a:gd name="connsiteY33" fmla="*/ 15569 h 16510"/>
                  <a:gd name="connsiteX34" fmla="*/ 9819 w 19970"/>
                  <a:gd name="connsiteY34" fmla="*/ 15569 h 16510"/>
                  <a:gd name="connsiteX35" fmla="*/ 9367 w 19970"/>
                  <a:gd name="connsiteY35" fmla="*/ 15569 h 16510"/>
                  <a:gd name="connsiteX36" fmla="*/ 8735 w 19970"/>
                  <a:gd name="connsiteY36" fmla="*/ 16510 h 16510"/>
                  <a:gd name="connsiteX37" fmla="*/ 7349 w 19970"/>
                  <a:gd name="connsiteY37" fmla="*/ 16328 h 16510"/>
                  <a:gd name="connsiteX38" fmla="*/ 6084 w 19970"/>
                  <a:gd name="connsiteY38" fmla="*/ 15569 h 16510"/>
                  <a:gd name="connsiteX39" fmla="*/ 4518 w 19970"/>
                  <a:gd name="connsiteY39" fmla="*/ 15083 h 16510"/>
                  <a:gd name="connsiteX40" fmla="*/ 3765 w 19970"/>
                  <a:gd name="connsiteY40" fmla="*/ 14780 h 16510"/>
                  <a:gd name="connsiteX41" fmla="*/ 3765 w 19970"/>
                  <a:gd name="connsiteY41" fmla="*/ 13839 h 16510"/>
                  <a:gd name="connsiteX42" fmla="*/ 3283 w 19970"/>
                  <a:gd name="connsiteY42" fmla="*/ 13839 h 16510"/>
                  <a:gd name="connsiteX43" fmla="*/ 2952 w 19970"/>
                  <a:gd name="connsiteY43" fmla="*/ 13202 h 16510"/>
                  <a:gd name="connsiteX44" fmla="*/ 2831 w 19970"/>
                  <a:gd name="connsiteY44" fmla="*/ 12595 h 16510"/>
                  <a:gd name="connsiteX45" fmla="*/ 1717 w 19970"/>
                  <a:gd name="connsiteY45" fmla="*/ 11806 h 16510"/>
                  <a:gd name="connsiteX46" fmla="*/ 934 w 19970"/>
                  <a:gd name="connsiteY46" fmla="*/ 10986 h 16510"/>
                  <a:gd name="connsiteX47" fmla="*/ 0 w 19970"/>
                  <a:gd name="connsiteY47" fmla="*/ 10531 h 16510"/>
                  <a:gd name="connsiteX48" fmla="*/ 0 w 19970"/>
                  <a:gd name="connsiteY48" fmla="*/ 9742 h 16510"/>
                  <a:gd name="connsiteX49" fmla="*/ 934 w 19970"/>
                  <a:gd name="connsiteY49" fmla="*/ 9742 h 16510"/>
                  <a:gd name="connsiteX50" fmla="*/ 1566 w 19970"/>
                  <a:gd name="connsiteY50" fmla="*/ 9438 h 16510"/>
                  <a:gd name="connsiteX51" fmla="*/ 1566 w 19970"/>
                  <a:gd name="connsiteY51" fmla="*/ 8012 h 16510"/>
                  <a:gd name="connsiteX52" fmla="*/ 1717 w 19970"/>
                  <a:gd name="connsiteY52" fmla="*/ 7405 h 16510"/>
                  <a:gd name="connsiteX53" fmla="*/ 1717 w 19970"/>
                  <a:gd name="connsiteY53" fmla="*/ 6919 h 16510"/>
                  <a:gd name="connsiteX54" fmla="*/ 2048 w 19970"/>
                  <a:gd name="connsiteY54" fmla="*/ 6464 h 16510"/>
                  <a:gd name="connsiteX55" fmla="*/ 2530 w 19970"/>
                  <a:gd name="connsiteY55" fmla="*/ 6464 h 16510"/>
                  <a:gd name="connsiteX56" fmla="*/ 2831 w 19970"/>
                  <a:gd name="connsiteY56" fmla="*/ 6161 h 16510"/>
                  <a:gd name="connsiteX57" fmla="*/ 2952 w 19970"/>
                  <a:gd name="connsiteY57" fmla="*/ 4856 h 16510"/>
                  <a:gd name="connsiteX58" fmla="*/ 3584 w 19970"/>
                  <a:gd name="connsiteY58" fmla="*/ 3945 h 16510"/>
                  <a:gd name="connsiteX59" fmla="*/ 4066 w 19970"/>
                  <a:gd name="connsiteY59" fmla="*/ 3611 h 16510"/>
                  <a:gd name="connsiteX60" fmla="*/ 4217 w 19970"/>
                  <a:gd name="connsiteY60" fmla="*/ 2822 h 16510"/>
                  <a:gd name="connsiteX61" fmla="*/ 4301 w 19970"/>
                  <a:gd name="connsiteY61" fmla="*/ 2132 h 16510"/>
                  <a:gd name="connsiteX62" fmla="*/ 6225 w 19970"/>
                  <a:gd name="connsiteY62" fmla="*/ 2076 h 16510"/>
                  <a:gd name="connsiteX63" fmla="*/ 6666 w 19970"/>
                  <a:gd name="connsiteY63" fmla="*/ 1605 h 16510"/>
                  <a:gd name="connsiteX64" fmla="*/ 6771 w 19970"/>
                  <a:gd name="connsiteY64" fmla="*/ 1467 h 16510"/>
                  <a:gd name="connsiteX65" fmla="*/ 7596 w 19970"/>
                  <a:gd name="connsiteY65" fmla="*/ 1877 h 16510"/>
                  <a:gd name="connsiteX66" fmla="*/ 8086 w 19970"/>
                  <a:gd name="connsiteY66" fmla="*/ 2074 h 16510"/>
                  <a:gd name="connsiteX67" fmla="*/ 8636 w 19970"/>
                  <a:gd name="connsiteY67" fmla="*/ 1801 h 16510"/>
                  <a:gd name="connsiteX68" fmla="*/ 8876 w 19970"/>
                  <a:gd name="connsiteY68" fmla="*/ 2180 h 16510"/>
                  <a:gd name="connsiteX69" fmla="*/ 9468 w 19970"/>
                  <a:gd name="connsiteY69" fmla="*/ 1997 h 16510"/>
                  <a:gd name="connsiteX0" fmla="*/ 9468 w 19970"/>
                  <a:gd name="connsiteY0" fmla="*/ 1997 h 16510"/>
                  <a:gd name="connsiteX1" fmla="*/ 10067 w 19970"/>
                  <a:gd name="connsiteY1" fmla="*/ 2347 h 16510"/>
                  <a:gd name="connsiteX2" fmla="*/ 11906 w 19970"/>
                  <a:gd name="connsiteY2" fmla="*/ 4639 h 16510"/>
                  <a:gd name="connsiteX3" fmla="*/ 8584 w 19970"/>
                  <a:gd name="connsiteY3" fmla="*/ 637 h 16510"/>
                  <a:gd name="connsiteX4" fmla="*/ 10156 w 19970"/>
                  <a:gd name="connsiteY4" fmla="*/ 319 h 16510"/>
                  <a:gd name="connsiteX5" fmla="*/ 8735 w 19970"/>
                  <a:gd name="connsiteY5" fmla="*/ 0 h 16510"/>
                  <a:gd name="connsiteX6" fmla="*/ 9367 w 19970"/>
                  <a:gd name="connsiteY6" fmla="*/ 789 h 16510"/>
                  <a:gd name="connsiteX7" fmla="*/ 9518 w 19970"/>
                  <a:gd name="connsiteY7" fmla="*/ 789 h 16510"/>
                  <a:gd name="connsiteX8" fmla="*/ 10301 w 19970"/>
                  <a:gd name="connsiteY8" fmla="*/ 1123 h 16510"/>
                  <a:gd name="connsiteX9" fmla="*/ 11386 w 19970"/>
                  <a:gd name="connsiteY9" fmla="*/ 2064 h 16510"/>
                  <a:gd name="connsiteX10" fmla="*/ 12018 w 19970"/>
                  <a:gd name="connsiteY10" fmla="*/ 3126 h 16510"/>
                  <a:gd name="connsiteX11" fmla="*/ 12771 w 19970"/>
                  <a:gd name="connsiteY11" fmla="*/ 3611 h 16510"/>
                  <a:gd name="connsiteX12" fmla="*/ 13072 w 19970"/>
                  <a:gd name="connsiteY12" fmla="*/ 3611 h 16510"/>
                  <a:gd name="connsiteX13" fmla="*/ 13434 w 19970"/>
                  <a:gd name="connsiteY13" fmla="*/ 3945 h 16510"/>
                  <a:gd name="connsiteX14" fmla="*/ 12771 w 19970"/>
                  <a:gd name="connsiteY14" fmla="*/ 4097 h 16510"/>
                  <a:gd name="connsiteX15" fmla="*/ 12319 w 19970"/>
                  <a:gd name="connsiteY15" fmla="*/ 4400 h 16510"/>
                  <a:gd name="connsiteX16" fmla="*/ 12018 w 19970"/>
                  <a:gd name="connsiteY16" fmla="*/ 4856 h 16510"/>
                  <a:gd name="connsiteX17" fmla="*/ 11536 w 19970"/>
                  <a:gd name="connsiteY17" fmla="*/ 5341 h 16510"/>
                  <a:gd name="connsiteX18" fmla="*/ 11837 w 19970"/>
                  <a:gd name="connsiteY18" fmla="*/ 6161 h 16510"/>
                  <a:gd name="connsiteX19" fmla="*/ 12771 w 19970"/>
                  <a:gd name="connsiteY19" fmla="*/ 6161 h 16510"/>
                  <a:gd name="connsiteX20" fmla="*/ 13072 w 19970"/>
                  <a:gd name="connsiteY20" fmla="*/ 6464 h 16510"/>
                  <a:gd name="connsiteX21" fmla="*/ 12771 w 19970"/>
                  <a:gd name="connsiteY21" fmla="*/ 6919 h 16510"/>
                  <a:gd name="connsiteX22" fmla="*/ 13886 w 19970"/>
                  <a:gd name="connsiteY22" fmla="*/ 8194 h 16510"/>
                  <a:gd name="connsiteX23" fmla="*/ 14669 w 19970"/>
                  <a:gd name="connsiteY23" fmla="*/ 8649 h 16510"/>
                  <a:gd name="connsiteX24" fmla="*/ 18735 w 19970"/>
                  <a:gd name="connsiteY24" fmla="*/ 10197 h 16510"/>
                  <a:gd name="connsiteX25" fmla="*/ 19970 w 19970"/>
                  <a:gd name="connsiteY25" fmla="*/ 10197 h 16510"/>
                  <a:gd name="connsiteX26" fmla="*/ 16084 w 19970"/>
                  <a:gd name="connsiteY26" fmla="*/ 14294 h 16510"/>
                  <a:gd name="connsiteX27" fmla="*/ 15602 w 19970"/>
                  <a:gd name="connsiteY27" fmla="*/ 14294 h 16510"/>
                  <a:gd name="connsiteX28" fmla="*/ 13886 w 19970"/>
                  <a:gd name="connsiteY28" fmla="*/ 14780 h 16510"/>
                  <a:gd name="connsiteX29" fmla="*/ 13434 w 19970"/>
                  <a:gd name="connsiteY29" fmla="*/ 15569 h 16510"/>
                  <a:gd name="connsiteX30" fmla="*/ 12651 w 19970"/>
                  <a:gd name="connsiteY30" fmla="*/ 15569 h 16510"/>
                  <a:gd name="connsiteX31" fmla="*/ 12018 w 19970"/>
                  <a:gd name="connsiteY31" fmla="*/ 15872 h 16510"/>
                  <a:gd name="connsiteX32" fmla="*/ 11084 w 19970"/>
                  <a:gd name="connsiteY32" fmla="*/ 15872 h 16510"/>
                  <a:gd name="connsiteX33" fmla="*/ 10602 w 19970"/>
                  <a:gd name="connsiteY33" fmla="*/ 15569 h 16510"/>
                  <a:gd name="connsiteX34" fmla="*/ 9819 w 19970"/>
                  <a:gd name="connsiteY34" fmla="*/ 15569 h 16510"/>
                  <a:gd name="connsiteX35" fmla="*/ 9367 w 19970"/>
                  <a:gd name="connsiteY35" fmla="*/ 15569 h 16510"/>
                  <a:gd name="connsiteX36" fmla="*/ 8735 w 19970"/>
                  <a:gd name="connsiteY36" fmla="*/ 16510 h 16510"/>
                  <a:gd name="connsiteX37" fmla="*/ 7349 w 19970"/>
                  <a:gd name="connsiteY37" fmla="*/ 16328 h 16510"/>
                  <a:gd name="connsiteX38" fmla="*/ 6084 w 19970"/>
                  <a:gd name="connsiteY38" fmla="*/ 15569 h 16510"/>
                  <a:gd name="connsiteX39" fmla="*/ 4518 w 19970"/>
                  <a:gd name="connsiteY39" fmla="*/ 15083 h 16510"/>
                  <a:gd name="connsiteX40" fmla="*/ 3765 w 19970"/>
                  <a:gd name="connsiteY40" fmla="*/ 14780 h 16510"/>
                  <a:gd name="connsiteX41" fmla="*/ 3765 w 19970"/>
                  <a:gd name="connsiteY41" fmla="*/ 13839 h 16510"/>
                  <a:gd name="connsiteX42" fmla="*/ 3283 w 19970"/>
                  <a:gd name="connsiteY42" fmla="*/ 13839 h 16510"/>
                  <a:gd name="connsiteX43" fmla="*/ 2952 w 19970"/>
                  <a:gd name="connsiteY43" fmla="*/ 13202 h 16510"/>
                  <a:gd name="connsiteX44" fmla="*/ 2831 w 19970"/>
                  <a:gd name="connsiteY44" fmla="*/ 12595 h 16510"/>
                  <a:gd name="connsiteX45" fmla="*/ 1717 w 19970"/>
                  <a:gd name="connsiteY45" fmla="*/ 11806 h 16510"/>
                  <a:gd name="connsiteX46" fmla="*/ 934 w 19970"/>
                  <a:gd name="connsiteY46" fmla="*/ 10986 h 16510"/>
                  <a:gd name="connsiteX47" fmla="*/ 0 w 19970"/>
                  <a:gd name="connsiteY47" fmla="*/ 10531 h 16510"/>
                  <a:gd name="connsiteX48" fmla="*/ 0 w 19970"/>
                  <a:gd name="connsiteY48" fmla="*/ 9742 h 16510"/>
                  <a:gd name="connsiteX49" fmla="*/ 934 w 19970"/>
                  <a:gd name="connsiteY49" fmla="*/ 9742 h 16510"/>
                  <a:gd name="connsiteX50" fmla="*/ 1566 w 19970"/>
                  <a:gd name="connsiteY50" fmla="*/ 9438 h 16510"/>
                  <a:gd name="connsiteX51" fmla="*/ 1566 w 19970"/>
                  <a:gd name="connsiteY51" fmla="*/ 8012 h 16510"/>
                  <a:gd name="connsiteX52" fmla="*/ 1717 w 19970"/>
                  <a:gd name="connsiteY52" fmla="*/ 7405 h 16510"/>
                  <a:gd name="connsiteX53" fmla="*/ 1717 w 19970"/>
                  <a:gd name="connsiteY53" fmla="*/ 6919 h 16510"/>
                  <a:gd name="connsiteX54" fmla="*/ 2048 w 19970"/>
                  <a:gd name="connsiteY54" fmla="*/ 6464 h 16510"/>
                  <a:gd name="connsiteX55" fmla="*/ 2530 w 19970"/>
                  <a:gd name="connsiteY55" fmla="*/ 6464 h 16510"/>
                  <a:gd name="connsiteX56" fmla="*/ 2831 w 19970"/>
                  <a:gd name="connsiteY56" fmla="*/ 6161 h 16510"/>
                  <a:gd name="connsiteX57" fmla="*/ 2952 w 19970"/>
                  <a:gd name="connsiteY57" fmla="*/ 4856 h 16510"/>
                  <a:gd name="connsiteX58" fmla="*/ 3584 w 19970"/>
                  <a:gd name="connsiteY58" fmla="*/ 3945 h 16510"/>
                  <a:gd name="connsiteX59" fmla="*/ 4066 w 19970"/>
                  <a:gd name="connsiteY59" fmla="*/ 3611 h 16510"/>
                  <a:gd name="connsiteX60" fmla="*/ 4217 w 19970"/>
                  <a:gd name="connsiteY60" fmla="*/ 2822 h 16510"/>
                  <a:gd name="connsiteX61" fmla="*/ 4301 w 19970"/>
                  <a:gd name="connsiteY61" fmla="*/ 2132 h 16510"/>
                  <a:gd name="connsiteX62" fmla="*/ 6225 w 19970"/>
                  <a:gd name="connsiteY62" fmla="*/ 2076 h 16510"/>
                  <a:gd name="connsiteX63" fmla="*/ 6666 w 19970"/>
                  <a:gd name="connsiteY63" fmla="*/ 1605 h 16510"/>
                  <a:gd name="connsiteX64" fmla="*/ 6771 w 19970"/>
                  <a:gd name="connsiteY64" fmla="*/ 1467 h 16510"/>
                  <a:gd name="connsiteX65" fmla="*/ 7596 w 19970"/>
                  <a:gd name="connsiteY65" fmla="*/ 1877 h 16510"/>
                  <a:gd name="connsiteX66" fmla="*/ 8086 w 19970"/>
                  <a:gd name="connsiteY66" fmla="*/ 2074 h 16510"/>
                  <a:gd name="connsiteX67" fmla="*/ 8636 w 19970"/>
                  <a:gd name="connsiteY67" fmla="*/ 1801 h 16510"/>
                  <a:gd name="connsiteX68" fmla="*/ 8876 w 19970"/>
                  <a:gd name="connsiteY68" fmla="*/ 2180 h 16510"/>
                  <a:gd name="connsiteX69" fmla="*/ 9468 w 19970"/>
                  <a:gd name="connsiteY69" fmla="*/ 1997 h 16510"/>
                  <a:gd name="connsiteX0" fmla="*/ 9468 w 19970"/>
                  <a:gd name="connsiteY0" fmla="*/ 1997 h 16510"/>
                  <a:gd name="connsiteX1" fmla="*/ 10067 w 19970"/>
                  <a:gd name="connsiteY1" fmla="*/ 2347 h 16510"/>
                  <a:gd name="connsiteX2" fmla="*/ 11906 w 19970"/>
                  <a:gd name="connsiteY2" fmla="*/ 4639 h 16510"/>
                  <a:gd name="connsiteX3" fmla="*/ 7318 w 19970"/>
                  <a:gd name="connsiteY3" fmla="*/ 4232 h 16510"/>
                  <a:gd name="connsiteX4" fmla="*/ 8584 w 19970"/>
                  <a:gd name="connsiteY4" fmla="*/ 637 h 16510"/>
                  <a:gd name="connsiteX5" fmla="*/ 10156 w 19970"/>
                  <a:gd name="connsiteY5" fmla="*/ 319 h 16510"/>
                  <a:gd name="connsiteX6" fmla="*/ 8735 w 19970"/>
                  <a:gd name="connsiteY6" fmla="*/ 0 h 16510"/>
                  <a:gd name="connsiteX7" fmla="*/ 9367 w 19970"/>
                  <a:gd name="connsiteY7" fmla="*/ 789 h 16510"/>
                  <a:gd name="connsiteX8" fmla="*/ 9518 w 19970"/>
                  <a:gd name="connsiteY8" fmla="*/ 789 h 16510"/>
                  <a:gd name="connsiteX9" fmla="*/ 10301 w 19970"/>
                  <a:gd name="connsiteY9" fmla="*/ 1123 h 16510"/>
                  <a:gd name="connsiteX10" fmla="*/ 11386 w 19970"/>
                  <a:gd name="connsiteY10" fmla="*/ 2064 h 16510"/>
                  <a:gd name="connsiteX11" fmla="*/ 12018 w 19970"/>
                  <a:gd name="connsiteY11" fmla="*/ 3126 h 16510"/>
                  <a:gd name="connsiteX12" fmla="*/ 12771 w 19970"/>
                  <a:gd name="connsiteY12" fmla="*/ 3611 h 16510"/>
                  <a:gd name="connsiteX13" fmla="*/ 13072 w 19970"/>
                  <a:gd name="connsiteY13" fmla="*/ 3611 h 16510"/>
                  <a:gd name="connsiteX14" fmla="*/ 13434 w 19970"/>
                  <a:gd name="connsiteY14" fmla="*/ 3945 h 16510"/>
                  <a:gd name="connsiteX15" fmla="*/ 12771 w 19970"/>
                  <a:gd name="connsiteY15" fmla="*/ 4097 h 16510"/>
                  <a:gd name="connsiteX16" fmla="*/ 12319 w 19970"/>
                  <a:gd name="connsiteY16" fmla="*/ 4400 h 16510"/>
                  <a:gd name="connsiteX17" fmla="*/ 12018 w 19970"/>
                  <a:gd name="connsiteY17" fmla="*/ 4856 h 16510"/>
                  <a:gd name="connsiteX18" fmla="*/ 11536 w 19970"/>
                  <a:gd name="connsiteY18" fmla="*/ 5341 h 16510"/>
                  <a:gd name="connsiteX19" fmla="*/ 11837 w 19970"/>
                  <a:gd name="connsiteY19" fmla="*/ 6161 h 16510"/>
                  <a:gd name="connsiteX20" fmla="*/ 12771 w 19970"/>
                  <a:gd name="connsiteY20" fmla="*/ 6161 h 16510"/>
                  <a:gd name="connsiteX21" fmla="*/ 13072 w 19970"/>
                  <a:gd name="connsiteY21" fmla="*/ 6464 h 16510"/>
                  <a:gd name="connsiteX22" fmla="*/ 12771 w 19970"/>
                  <a:gd name="connsiteY22" fmla="*/ 6919 h 16510"/>
                  <a:gd name="connsiteX23" fmla="*/ 13886 w 19970"/>
                  <a:gd name="connsiteY23" fmla="*/ 8194 h 16510"/>
                  <a:gd name="connsiteX24" fmla="*/ 14669 w 19970"/>
                  <a:gd name="connsiteY24" fmla="*/ 8649 h 16510"/>
                  <a:gd name="connsiteX25" fmla="*/ 18735 w 19970"/>
                  <a:gd name="connsiteY25" fmla="*/ 10197 h 16510"/>
                  <a:gd name="connsiteX26" fmla="*/ 19970 w 19970"/>
                  <a:gd name="connsiteY26" fmla="*/ 10197 h 16510"/>
                  <a:gd name="connsiteX27" fmla="*/ 16084 w 19970"/>
                  <a:gd name="connsiteY27" fmla="*/ 14294 h 16510"/>
                  <a:gd name="connsiteX28" fmla="*/ 15602 w 19970"/>
                  <a:gd name="connsiteY28" fmla="*/ 14294 h 16510"/>
                  <a:gd name="connsiteX29" fmla="*/ 13886 w 19970"/>
                  <a:gd name="connsiteY29" fmla="*/ 14780 h 16510"/>
                  <a:gd name="connsiteX30" fmla="*/ 13434 w 19970"/>
                  <a:gd name="connsiteY30" fmla="*/ 15569 h 16510"/>
                  <a:gd name="connsiteX31" fmla="*/ 12651 w 19970"/>
                  <a:gd name="connsiteY31" fmla="*/ 15569 h 16510"/>
                  <a:gd name="connsiteX32" fmla="*/ 12018 w 19970"/>
                  <a:gd name="connsiteY32" fmla="*/ 15872 h 16510"/>
                  <a:gd name="connsiteX33" fmla="*/ 11084 w 19970"/>
                  <a:gd name="connsiteY33" fmla="*/ 15872 h 16510"/>
                  <a:gd name="connsiteX34" fmla="*/ 10602 w 19970"/>
                  <a:gd name="connsiteY34" fmla="*/ 15569 h 16510"/>
                  <a:gd name="connsiteX35" fmla="*/ 9819 w 19970"/>
                  <a:gd name="connsiteY35" fmla="*/ 15569 h 16510"/>
                  <a:gd name="connsiteX36" fmla="*/ 9367 w 19970"/>
                  <a:gd name="connsiteY36" fmla="*/ 15569 h 16510"/>
                  <a:gd name="connsiteX37" fmla="*/ 8735 w 19970"/>
                  <a:gd name="connsiteY37" fmla="*/ 16510 h 16510"/>
                  <a:gd name="connsiteX38" fmla="*/ 7349 w 19970"/>
                  <a:gd name="connsiteY38" fmla="*/ 16328 h 16510"/>
                  <a:gd name="connsiteX39" fmla="*/ 6084 w 19970"/>
                  <a:gd name="connsiteY39" fmla="*/ 15569 h 16510"/>
                  <a:gd name="connsiteX40" fmla="*/ 4518 w 19970"/>
                  <a:gd name="connsiteY40" fmla="*/ 15083 h 16510"/>
                  <a:gd name="connsiteX41" fmla="*/ 3765 w 19970"/>
                  <a:gd name="connsiteY41" fmla="*/ 14780 h 16510"/>
                  <a:gd name="connsiteX42" fmla="*/ 3765 w 19970"/>
                  <a:gd name="connsiteY42" fmla="*/ 13839 h 16510"/>
                  <a:gd name="connsiteX43" fmla="*/ 3283 w 19970"/>
                  <a:gd name="connsiteY43" fmla="*/ 13839 h 16510"/>
                  <a:gd name="connsiteX44" fmla="*/ 2952 w 19970"/>
                  <a:gd name="connsiteY44" fmla="*/ 13202 h 16510"/>
                  <a:gd name="connsiteX45" fmla="*/ 2831 w 19970"/>
                  <a:gd name="connsiteY45" fmla="*/ 12595 h 16510"/>
                  <a:gd name="connsiteX46" fmla="*/ 1717 w 19970"/>
                  <a:gd name="connsiteY46" fmla="*/ 11806 h 16510"/>
                  <a:gd name="connsiteX47" fmla="*/ 934 w 19970"/>
                  <a:gd name="connsiteY47" fmla="*/ 10986 h 16510"/>
                  <a:gd name="connsiteX48" fmla="*/ 0 w 19970"/>
                  <a:gd name="connsiteY48" fmla="*/ 10531 h 16510"/>
                  <a:gd name="connsiteX49" fmla="*/ 0 w 19970"/>
                  <a:gd name="connsiteY49" fmla="*/ 9742 h 16510"/>
                  <a:gd name="connsiteX50" fmla="*/ 934 w 19970"/>
                  <a:gd name="connsiteY50" fmla="*/ 9742 h 16510"/>
                  <a:gd name="connsiteX51" fmla="*/ 1566 w 19970"/>
                  <a:gd name="connsiteY51" fmla="*/ 9438 h 16510"/>
                  <a:gd name="connsiteX52" fmla="*/ 1566 w 19970"/>
                  <a:gd name="connsiteY52" fmla="*/ 8012 h 16510"/>
                  <a:gd name="connsiteX53" fmla="*/ 1717 w 19970"/>
                  <a:gd name="connsiteY53" fmla="*/ 7405 h 16510"/>
                  <a:gd name="connsiteX54" fmla="*/ 1717 w 19970"/>
                  <a:gd name="connsiteY54" fmla="*/ 6919 h 16510"/>
                  <a:gd name="connsiteX55" fmla="*/ 2048 w 19970"/>
                  <a:gd name="connsiteY55" fmla="*/ 6464 h 16510"/>
                  <a:gd name="connsiteX56" fmla="*/ 2530 w 19970"/>
                  <a:gd name="connsiteY56" fmla="*/ 6464 h 16510"/>
                  <a:gd name="connsiteX57" fmla="*/ 2831 w 19970"/>
                  <a:gd name="connsiteY57" fmla="*/ 6161 h 16510"/>
                  <a:gd name="connsiteX58" fmla="*/ 2952 w 19970"/>
                  <a:gd name="connsiteY58" fmla="*/ 4856 h 16510"/>
                  <a:gd name="connsiteX59" fmla="*/ 3584 w 19970"/>
                  <a:gd name="connsiteY59" fmla="*/ 3945 h 16510"/>
                  <a:gd name="connsiteX60" fmla="*/ 4066 w 19970"/>
                  <a:gd name="connsiteY60" fmla="*/ 3611 h 16510"/>
                  <a:gd name="connsiteX61" fmla="*/ 4217 w 19970"/>
                  <a:gd name="connsiteY61" fmla="*/ 2822 h 16510"/>
                  <a:gd name="connsiteX62" fmla="*/ 4301 w 19970"/>
                  <a:gd name="connsiteY62" fmla="*/ 2132 h 16510"/>
                  <a:gd name="connsiteX63" fmla="*/ 6225 w 19970"/>
                  <a:gd name="connsiteY63" fmla="*/ 2076 h 16510"/>
                  <a:gd name="connsiteX64" fmla="*/ 6666 w 19970"/>
                  <a:gd name="connsiteY64" fmla="*/ 1605 h 16510"/>
                  <a:gd name="connsiteX65" fmla="*/ 6771 w 19970"/>
                  <a:gd name="connsiteY65" fmla="*/ 1467 h 16510"/>
                  <a:gd name="connsiteX66" fmla="*/ 7596 w 19970"/>
                  <a:gd name="connsiteY66" fmla="*/ 1877 h 16510"/>
                  <a:gd name="connsiteX67" fmla="*/ 8086 w 19970"/>
                  <a:gd name="connsiteY67" fmla="*/ 2074 h 16510"/>
                  <a:gd name="connsiteX68" fmla="*/ 8636 w 19970"/>
                  <a:gd name="connsiteY68" fmla="*/ 1801 h 16510"/>
                  <a:gd name="connsiteX69" fmla="*/ 8876 w 19970"/>
                  <a:gd name="connsiteY69" fmla="*/ 2180 h 16510"/>
                  <a:gd name="connsiteX70" fmla="*/ 9468 w 19970"/>
                  <a:gd name="connsiteY70" fmla="*/ 1997 h 16510"/>
                  <a:gd name="connsiteX0" fmla="*/ 9468 w 19970"/>
                  <a:gd name="connsiteY0" fmla="*/ 1997 h 16510"/>
                  <a:gd name="connsiteX1" fmla="*/ 10067 w 19970"/>
                  <a:gd name="connsiteY1" fmla="*/ 2347 h 16510"/>
                  <a:gd name="connsiteX2" fmla="*/ 11906 w 19970"/>
                  <a:gd name="connsiteY2" fmla="*/ 4639 h 16510"/>
                  <a:gd name="connsiteX3" fmla="*/ 8584 w 19970"/>
                  <a:gd name="connsiteY3" fmla="*/ 637 h 16510"/>
                  <a:gd name="connsiteX4" fmla="*/ 10156 w 19970"/>
                  <a:gd name="connsiteY4" fmla="*/ 319 h 16510"/>
                  <a:gd name="connsiteX5" fmla="*/ 8735 w 19970"/>
                  <a:gd name="connsiteY5" fmla="*/ 0 h 16510"/>
                  <a:gd name="connsiteX6" fmla="*/ 9367 w 19970"/>
                  <a:gd name="connsiteY6" fmla="*/ 789 h 16510"/>
                  <a:gd name="connsiteX7" fmla="*/ 9518 w 19970"/>
                  <a:gd name="connsiteY7" fmla="*/ 789 h 16510"/>
                  <a:gd name="connsiteX8" fmla="*/ 10301 w 19970"/>
                  <a:gd name="connsiteY8" fmla="*/ 1123 h 16510"/>
                  <a:gd name="connsiteX9" fmla="*/ 11386 w 19970"/>
                  <a:gd name="connsiteY9" fmla="*/ 2064 h 16510"/>
                  <a:gd name="connsiteX10" fmla="*/ 12018 w 19970"/>
                  <a:gd name="connsiteY10" fmla="*/ 3126 h 16510"/>
                  <a:gd name="connsiteX11" fmla="*/ 12771 w 19970"/>
                  <a:gd name="connsiteY11" fmla="*/ 3611 h 16510"/>
                  <a:gd name="connsiteX12" fmla="*/ 13072 w 19970"/>
                  <a:gd name="connsiteY12" fmla="*/ 3611 h 16510"/>
                  <a:gd name="connsiteX13" fmla="*/ 13434 w 19970"/>
                  <a:gd name="connsiteY13" fmla="*/ 3945 h 16510"/>
                  <a:gd name="connsiteX14" fmla="*/ 12771 w 19970"/>
                  <a:gd name="connsiteY14" fmla="*/ 4097 h 16510"/>
                  <a:gd name="connsiteX15" fmla="*/ 12319 w 19970"/>
                  <a:gd name="connsiteY15" fmla="*/ 4400 h 16510"/>
                  <a:gd name="connsiteX16" fmla="*/ 12018 w 19970"/>
                  <a:gd name="connsiteY16" fmla="*/ 4856 h 16510"/>
                  <a:gd name="connsiteX17" fmla="*/ 11536 w 19970"/>
                  <a:gd name="connsiteY17" fmla="*/ 5341 h 16510"/>
                  <a:gd name="connsiteX18" fmla="*/ 11837 w 19970"/>
                  <a:gd name="connsiteY18" fmla="*/ 6161 h 16510"/>
                  <a:gd name="connsiteX19" fmla="*/ 12771 w 19970"/>
                  <a:gd name="connsiteY19" fmla="*/ 6161 h 16510"/>
                  <a:gd name="connsiteX20" fmla="*/ 13072 w 19970"/>
                  <a:gd name="connsiteY20" fmla="*/ 6464 h 16510"/>
                  <a:gd name="connsiteX21" fmla="*/ 12771 w 19970"/>
                  <a:gd name="connsiteY21" fmla="*/ 6919 h 16510"/>
                  <a:gd name="connsiteX22" fmla="*/ 13886 w 19970"/>
                  <a:gd name="connsiteY22" fmla="*/ 8194 h 16510"/>
                  <a:gd name="connsiteX23" fmla="*/ 14669 w 19970"/>
                  <a:gd name="connsiteY23" fmla="*/ 8649 h 16510"/>
                  <a:gd name="connsiteX24" fmla="*/ 18735 w 19970"/>
                  <a:gd name="connsiteY24" fmla="*/ 10197 h 16510"/>
                  <a:gd name="connsiteX25" fmla="*/ 19970 w 19970"/>
                  <a:gd name="connsiteY25" fmla="*/ 10197 h 16510"/>
                  <a:gd name="connsiteX26" fmla="*/ 16084 w 19970"/>
                  <a:gd name="connsiteY26" fmla="*/ 14294 h 16510"/>
                  <a:gd name="connsiteX27" fmla="*/ 15602 w 19970"/>
                  <a:gd name="connsiteY27" fmla="*/ 14294 h 16510"/>
                  <a:gd name="connsiteX28" fmla="*/ 13886 w 19970"/>
                  <a:gd name="connsiteY28" fmla="*/ 14780 h 16510"/>
                  <a:gd name="connsiteX29" fmla="*/ 13434 w 19970"/>
                  <a:gd name="connsiteY29" fmla="*/ 15569 h 16510"/>
                  <a:gd name="connsiteX30" fmla="*/ 12651 w 19970"/>
                  <a:gd name="connsiteY30" fmla="*/ 15569 h 16510"/>
                  <a:gd name="connsiteX31" fmla="*/ 12018 w 19970"/>
                  <a:gd name="connsiteY31" fmla="*/ 15872 h 16510"/>
                  <a:gd name="connsiteX32" fmla="*/ 11084 w 19970"/>
                  <a:gd name="connsiteY32" fmla="*/ 15872 h 16510"/>
                  <a:gd name="connsiteX33" fmla="*/ 10602 w 19970"/>
                  <a:gd name="connsiteY33" fmla="*/ 15569 h 16510"/>
                  <a:gd name="connsiteX34" fmla="*/ 9819 w 19970"/>
                  <a:gd name="connsiteY34" fmla="*/ 15569 h 16510"/>
                  <a:gd name="connsiteX35" fmla="*/ 9367 w 19970"/>
                  <a:gd name="connsiteY35" fmla="*/ 15569 h 16510"/>
                  <a:gd name="connsiteX36" fmla="*/ 8735 w 19970"/>
                  <a:gd name="connsiteY36" fmla="*/ 16510 h 16510"/>
                  <a:gd name="connsiteX37" fmla="*/ 7349 w 19970"/>
                  <a:gd name="connsiteY37" fmla="*/ 16328 h 16510"/>
                  <a:gd name="connsiteX38" fmla="*/ 6084 w 19970"/>
                  <a:gd name="connsiteY38" fmla="*/ 15569 h 16510"/>
                  <a:gd name="connsiteX39" fmla="*/ 4518 w 19970"/>
                  <a:gd name="connsiteY39" fmla="*/ 15083 h 16510"/>
                  <a:gd name="connsiteX40" fmla="*/ 3765 w 19970"/>
                  <a:gd name="connsiteY40" fmla="*/ 14780 h 16510"/>
                  <a:gd name="connsiteX41" fmla="*/ 3765 w 19970"/>
                  <a:gd name="connsiteY41" fmla="*/ 13839 h 16510"/>
                  <a:gd name="connsiteX42" fmla="*/ 3283 w 19970"/>
                  <a:gd name="connsiteY42" fmla="*/ 13839 h 16510"/>
                  <a:gd name="connsiteX43" fmla="*/ 2952 w 19970"/>
                  <a:gd name="connsiteY43" fmla="*/ 13202 h 16510"/>
                  <a:gd name="connsiteX44" fmla="*/ 2831 w 19970"/>
                  <a:gd name="connsiteY44" fmla="*/ 12595 h 16510"/>
                  <a:gd name="connsiteX45" fmla="*/ 1717 w 19970"/>
                  <a:gd name="connsiteY45" fmla="*/ 11806 h 16510"/>
                  <a:gd name="connsiteX46" fmla="*/ 934 w 19970"/>
                  <a:gd name="connsiteY46" fmla="*/ 10986 h 16510"/>
                  <a:gd name="connsiteX47" fmla="*/ 0 w 19970"/>
                  <a:gd name="connsiteY47" fmla="*/ 10531 h 16510"/>
                  <a:gd name="connsiteX48" fmla="*/ 0 w 19970"/>
                  <a:gd name="connsiteY48" fmla="*/ 9742 h 16510"/>
                  <a:gd name="connsiteX49" fmla="*/ 934 w 19970"/>
                  <a:gd name="connsiteY49" fmla="*/ 9742 h 16510"/>
                  <a:gd name="connsiteX50" fmla="*/ 1566 w 19970"/>
                  <a:gd name="connsiteY50" fmla="*/ 9438 h 16510"/>
                  <a:gd name="connsiteX51" fmla="*/ 1566 w 19970"/>
                  <a:gd name="connsiteY51" fmla="*/ 8012 h 16510"/>
                  <a:gd name="connsiteX52" fmla="*/ 1717 w 19970"/>
                  <a:gd name="connsiteY52" fmla="*/ 7405 h 16510"/>
                  <a:gd name="connsiteX53" fmla="*/ 1717 w 19970"/>
                  <a:gd name="connsiteY53" fmla="*/ 6919 h 16510"/>
                  <a:gd name="connsiteX54" fmla="*/ 2048 w 19970"/>
                  <a:gd name="connsiteY54" fmla="*/ 6464 h 16510"/>
                  <a:gd name="connsiteX55" fmla="*/ 2530 w 19970"/>
                  <a:gd name="connsiteY55" fmla="*/ 6464 h 16510"/>
                  <a:gd name="connsiteX56" fmla="*/ 2831 w 19970"/>
                  <a:gd name="connsiteY56" fmla="*/ 6161 h 16510"/>
                  <a:gd name="connsiteX57" fmla="*/ 2952 w 19970"/>
                  <a:gd name="connsiteY57" fmla="*/ 4856 h 16510"/>
                  <a:gd name="connsiteX58" fmla="*/ 3584 w 19970"/>
                  <a:gd name="connsiteY58" fmla="*/ 3945 h 16510"/>
                  <a:gd name="connsiteX59" fmla="*/ 4066 w 19970"/>
                  <a:gd name="connsiteY59" fmla="*/ 3611 h 16510"/>
                  <a:gd name="connsiteX60" fmla="*/ 4217 w 19970"/>
                  <a:gd name="connsiteY60" fmla="*/ 2822 h 16510"/>
                  <a:gd name="connsiteX61" fmla="*/ 4301 w 19970"/>
                  <a:gd name="connsiteY61" fmla="*/ 2132 h 16510"/>
                  <a:gd name="connsiteX62" fmla="*/ 6225 w 19970"/>
                  <a:gd name="connsiteY62" fmla="*/ 2076 h 16510"/>
                  <a:gd name="connsiteX63" fmla="*/ 6666 w 19970"/>
                  <a:gd name="connsiteY63" fmla="*/ 1605 h 16510"/>
                  <a:gd name="connsiteX64" fmla="*/ 6771 w 19970"/>
                  <a:gd name="connsiteY64" fmla="*/ 1467 h 16510"/>
                  <a:gd name="connsiteX65" fmla="*/ 7596 w 19970"/>
                  <a:gd name="connsiteY65" fmla="*/ 1877 h 16510"/>
                  <a:gd name="connsiteX66" fmla="*/ 8086 w 19970"/>
                  <a:gd name="connsiteY66" fmla="*/ 2074 h 16510"/>
                  <a:gd name="connsiteX67" fmla="*/ 8636 w 19970"/>
                  <a:gd name="connsiteY67" fmla="*/ 1801 h 16510"/>
                  <a:gd name="connsiteX68" fmla="*/ 8876 w 19970"/>
                  <a:gd name="connsiteY68" fmla="*/ 2180 h 16510"/>
                  <a:gd name="connsiteX69" fmla="*/ 9468 w 19970"/>
                  <a:gd name="connsiteY69" fmla="*/ 1997 h 16510"/>
                  <a:gd name="connsiteX0" fmla="*/ 9468 w 19970"/>
                  <a:gd name="connsiteY0" fmla="*/ 1997 h 16510"/>
                  <a:gd name="connsiteX1" fmla="*/ 10067 w 19970"/>
                  <a:gd name="connsiteY1" fmla="*/ 2347 h 16510"/>
                  <a:gd name="connsiteX2" fmla="*/ 11906 w 19970"/>
                  <a:gd name="connsiteY2" fmla="*/ 4639 h 16510"/>
                  <a:gd name="connsiteX3" fmla="*/ 12455 w 19970"/>
                  <a:gd name="connsiteY3" fmla="*/ 3820 h 16510"/>
                  <a:gd name="connsiteX4" fmla="*/ 10156 w 19970"/>
                  <a:gd name="connsiteY4" fmla="*/ 319 h 16510"/>
                  <a:gd name="connsiteX5" fmla="*/ 8735 w 19970"/>
                  <a:gd name="connsiteY5" fmla="*/ 0 h 16510"/>
                  <a:gd name="connsiteX6" fmla="*/ 9367 w 19970"/>
                  <a:gd name="connsiteY6" fmla="*/ 789 h 16510"/>
                  <a:gd name="connsiteX7" fmla="*/ 9518 w 19970"/>
                  <a:gd name="connsiteY7" fmla="*/ 789 h 16510"/>
                  <a:gd name="connsiteX8" fmla="*/ 10301 w 19970"/>
                  <a:gd name="connsiteY8" fmla="*/ 1123 h 16510"/>
                  <a:gd name="connsiteX9" fmla="*/ 11386 w 19970"/>
                  <a:gd name="connsiteY9" fmla="*/ 2064 h 16510"/>
                  <a:gd name="connsiteX10" fmla="*/ 12018 w 19970"/>
                  <a:gd name="connsiteY10" fmla="*/ 3126 h 16510"/>
                  <a:gd name="connsiteX11" fmla="*/ 12771 w 19970"/>
                  <a:gd name="connsiteY11" fmla="*/ 3611 h 16510"/>
                  <a:gd name="connsiteX12" fmla="*/ 13072 w 19970"/>
                  <a:gd name="connsiteY12" fmla="*/ 3611 h 16510"/>
                  <a:gd name="connsiteX13" fmla="*/ 13434 w 19970"/>
                  <a:gd name="connsiteY13" fmla="*/ 3945 h 16510"/>
                  <a:gd name="connsiteX14" fmla="*/ 12771 w 19970"/>
                  <a:gd name="connsiteY14" fmla="*/ 4097 h 16510"/>
                  <a:gd name="connsiteX15" fmla="*/ 12319 w 19970"/>
                  <a:gd name="connsiteY15" fmla="*/ 4400 h 16510"/>
                  <a:gd name="connsiteX16" fmla="*/ 12018 w 19970"/>
                  <a:gd name="connsiteY16" fmla="*/ 4856 h 16510"/>
                  <a:gd name="connsiteX17" fmla="*/ 11536 w 19970"/>
                  <a:gd name="connsiteY17" fmla="*/ 5341 h 16510"/>
                  <a:gd name="connsiteX18" fmla="*/ 11837 w 19970"/>
                  <a:gd name="connsiteY18" fmla="*/ 6161 h 16510"/>
                  <a:gd name="connsiteX19" fmla="*/ 12771 w 19970"/>
                  <a:gd name="connsiteY19" fmla="*/ 6161 h 16510"/>
                  <a:gd name="connsiteX20" fmla="*/ 13072 w 19970"/>
                  <a:gd name="connsiteY20" fmla="*/ 6464 h 16510"/>
                  <a:gd name="connsiteX21" fmla="*/ 12771 w 19970"/>
                  <a:gd name="connsiteY21" fmla="*/ 6919 h 16510"/>
                  <a:gd name="connsiteX22" fmla="*/ 13886 w 19970"/>
                  <a:gd name="connsiteY22" fmla="*/ 8194 h 16510"/>
                  <a:gd name="connsiteX23" fmla="*/ 14669 w 19970"/>
                  <a:gd name="connsiteY23" fmla="*/ 8649 h 16510"/>
                  <a:gd name="connsiteX24" fmla="*/ 18735 w 19970"/>
                  <a:gd name="connsiteY24" fmla="*/ 10197 h 16510"/>
                  <a:gd name="connsiteX25" fmla="*/ 19970 w 19970"/>
                  <a:gd name="connsiteY25" fmla="*/ 10197 h 16510"/>
                  <a:gd name="connsiteX26" fmla="*/ 16084 w 19970"/>
                  <a:gd name="connsiteY26" fmla="*/ 14294 h 16510"/>
                  <a:gd name="connsiteX27" fmla="*/ 15602 w 19970"/>
                  <a:gd name="connsiteY27" fmla="*/ 14294 h 16510"/>
                  <a:gd name="connsiteX28" fmla="*/ 13886 w 19970"/>
                  <a:gd name="connsiteY28" fmla="*/ 14780 h 16510"/>
                  <a:gd name="connsiteX29" fmla="*/ 13434 w 19970"/>
                  <a:gd name="connsiteY29" fmla="*/ 15569 h 16510"/>
                  <a:gd name="connsiteX30" fmla="*/ 12651 w 19970"/>
                  <a:gd name="connsiteY30" fmla="*/ 15569 h 16510"/>
                  <a:gd name="connsiteX31" fmla="*/ 12018 w 19970"/>
                  <a:gd name="connsiteY31" fmla="*/ 15872 h 16510"/>
                  <a:gd name="connsiteX32" fmla="*/ 11084 w 19970"/>
                  <a:gd name="connsiteY32" fmla="*/ 15872 h 16510"/>
                  <a:gd name="connsiteX33" fmla="*/ 10602 w 19970"/>
                  <a:gd name="connsiteY33" fmla="*/ 15569 h 16510"/>
                  <a:gd name="connsiteX34" fmla="*/ 9819 w 19970"/>
                  <a:gd name="connsiteY34" fmla="*/ 15569 h 16510"/>
                  <a:gd name="connsiteX35" fmla="*/ 9367 w 19970"/>
                  <a:gd name="connsiteY35" fmla="*/ 15569 h 16510"/>
                  <a:gd name="connsiteX36" fmla="*/ 8735 w 19970"/>
                  <a:gd name="connsiteY36" fmla="*/ 16510 h 16510"/>
                  <a:gd name="connsiteX37" fmla="*/ 7349 w 19970"/>
                  <a:gd name="connsiteY37" fmla="*/ 16328 h 16510"/>
                  <a:gd name="connsiteX38" fmla="*/ 6084 w 19970"/>
                  <a:gd name="connsiteY38" fmla="*/ 15569 h 16510"/>
                  <a:gd name="connsiteX39" fmla="*/ 4518 w 19970"/>
                  <a:gd name="connsiteY39" fmla="*/ 15083 h 16510"/>
                  <a:gd name="connsiteX40" fmla="*/ 3765 w 19970"/>
                  <a:gd name="connsiteY40" fmla="*/ 14780 h 16510"/>
                  <a:gd name="connsiteX41" fmla="*/ 3765 w 19970"/>
                  <a:gd name="connsiteY41" fmla="*/ 13839 h 16510"/>
                  <a:gd name="connsiteX42" fmla="*/ 3283 w 19970"/>
                  <a:gd name="connsiteY42" fmla="*/ 13839 h 16510"/>
                  <a:gd name="connsiteX43" fmla="*/ 2952 w 19970"/>
                  <a:gd name="connsiteY43" fmla="*/ 13202 h 16510"/>
                  <a:gd name="connsiteX44" fmla="*/ 2831 w 19970"/>
                  <a:gd name="connsiteY44" fmla="*/ 12595 h 16510"/>
                  <a:gd name="connsiteX45" fmla="*/ 1717 w 19970"/>
                  <a:gd name="connsiteY45" fmla="*/ 11806 h 16510"/>
                  <a:gd name="connsiteX46" fmla="*/ 934 w 19970"/>
                  <a:gd name="connsiteY46" fmla="*/ 10986 h 16510"/>
                  <a:gd name="connsiteX47" fmla="*/ 0 w 19970"/>
                  <a:gd name="connsiteY47" fmla="*/ 10531 h 16510"/>
                  <a:gd name="connsiteX48" fmla="*/ 0 w 19970"/>
                  <a:gd name="connsiteY48" fmla="*/ 9742 h 16510"/>
                  <a:gd name="connsiteX49" fmla="*/ 934 w 19970"/>
                  <a:gd name="connsiteY49" fmla="*/ 9742 h 16510"/>
                  <a:gd name="connsiteX50" fmla="*/ 1566 w 19970"/>
                  <a:gd name="connsiteY50" fmla="*/ 9438 h 16510"/>
                  <a:gd name="connsiteX51" fmla="*/ 1566 w 19970"/>
                  <a:gd name="connsiteY51" fmla="*/ 8012 h 16510"/>
                  <a:gd name="connsiteX52" fmla="*/ 1717 w 19970"/>
                  <a:gd name="connsiteY52" fmla="*/ 7405 h 16510"/>
                  <a:gd name="connsiteX53" fmla="*/ 1717 w 19970"/>
                  <a:gd name="connsiteY53" fmla="*/ 6919 h 16510"/>
                  <a:gd name="connsiteX54" fmla="*/ 2048 w 19970"/>
                  <a:gd name="connsiteY54" fmla="*/ 6464 h 16510"/>
                  <a:gd name="connsiteX55" fmla="*/ 2530 w 19970"/>
                  <a:gd name="connsiteY55" fmla="*/ 6464 h 16510"/>
                  <a:gd name="connsiteX56" fmla="*/ 2831 w 19970"/>
                  <a:gd name="connsiteY56" fmla="*/ 6161 h 16510"/>
                  <a:gd name="connsiteX57" fmla="*/ 2952 w 19970"/>
                  <a:gd name="connsiteY57" fmla="*/ 4856 h 16510"/>
                  <a:gd name="connsiteX58" fmla="*/ 3584 w 19970"/>
                  <a:gd name="connsiteY58" fmla="*/ 3945 h 16510"/>
                  <a:gd name="connsiteX59" fmla="*/ 4066 w 19970"/>
                  <a:gd name="connsiteY59" fmla="*/ 3611 h 16510"/>
                  <a:gd name="connsiteX60" fmla="*/ 4217 w 19970"/>
                  <a:gd name="connsiteY60" fmla="*/ 2822 h 16510"/>
                  <a:gd name="connsiteX61" fmla="*/ 4301 w 19970"/>
                  <a:gd name="connsiteY61" fmla="*/ 2132 h 16510"/>
                  <a:gd name="connsiteX62" fmla="*/ 6225 w 19970"/>
                  <a:gd name="connsiteY62" fmla="*/ 2076 h 16510"/>
                  <a:gd name="connsiteX63" fmla="*/ 6666 w 19970"/>
                  <a:gd name="connsiteY63" fmla="*/ 1605 h 16510"/>
                  <a:gd name="connsiteX64" fmla="*/ 6771 w 19970"/>
                  <a:gd name="connsiteY64" fmla="*/ 1467 h 16510"/>
                  <a:gd name="connsiteX65" fmla="*/ 7596 w 19970"/>
                  <a:gd name="connsiteY65" fmla="*/ 1877 h 16510"/>
                  <a:gd name="connsiteX66" fmla="*/ 8086 w 19970"/>
                  <a:gd name="connsiteY66" fmla="*/ 2074 h 16510"/>
                  <a:gd name="connsiteX67" fmla="*/ 8636 w 19970"/>
                  <a:gd name="connsiteY67" fmla="*/ 1801 h 16510"/>
                  <a:gd name="connsiteX68" fmla="*/ 8876 w 19970"/>
                  <a:gd name="connsiteY68" fmla="*/ 2180 h 16510"/>
                  <a:gd name="connsiteX69" fmla="*/ 9468 w 19970"/>
                  <a:gd name="connsiteY69" fmla="*/ 1997 h 16510"/>
                  <a:gd name="connsiteX0" fmla="*/ 9468 w 19970"/>
                  <a:gd name="connsiteY0" fmla="*/ 1678 h 16191"/>
                  <a:gd name="connsiteX1" fmla="*/ 10067 w 19970"/>
                  <a:gd name="connsiteY1" fmla="*/ 2028 h 16191"/>
                  <a:gd name="connsiteX2" fmla="*/ 11906 w 19970"/>
                  <a:gd name="connsiteY2" fmla="*/ 4320 h 16191"/>
                  <a:gd name="connsiteX3" fmla="*/ 12455 w 19970"/>
                  <a:gd name="connsiteY3" fmla="*/ 3501 h 16191"/>
                  <a:gd name="connsiteX4" fmla="*/ 10156 w 19970"/>
                  <a:gd name="connsiteY4" fmla="*/ 0 h 16191"/>
                  <a:gd name="connsiteX5" fmla="*/ 9367 w 19970"/>
                  <a:gd name="connsiteY5" fmla="*/ 470 h 16191"/>
                  <a:gd name="connsiteX6" fmla="*/ 9518 w 19970"/>
                  <a:gd name="connsiteY6" fmla="*/ 470 h 16191"/>
                  <a:gd name="connsiteX7" fmla="*/ 10301 w 19970"/>
                  <a:gd name="connsiteY7" fmla="*/ 804 h 16191"/>
                  <a:gd name="connsiteX8" fmla="*/ 11386 w 19970"/>
                  <a:gd name="connsiteY8" fmla="*/ 1745 h 16191"/>
                  <a:gd name="connsiteX9" fmla="*/ 12018 w 19970"/>
                  <a:gd name="connsiteY9" fmla="*/ 2807 h 16191"/>
                  <a:gd name="connsiteX10" fmla="*/ 12771 w 19970"/>
                  <a:gd name="connsiteY10" fmla="*/ 3292 h 16191"/>
                  <a:gd name="connsiteX11" fmla="*/ 13072 w 19970"/>
                  <a:gd name="connsiteY11" fmla="*/ 3292 h 16191"/>
                  <a:gd name="connsiteX12" fmla="*/ 13434 w 19970"/>
                  <a:gd name="connsiteY12" fmla="*/ 3626 h 16191"/>
                  <a:gd name="connsiteX13" fmla="*/ 12771 w 19970"/>
                  <a:gd name="connsiteY13" fmla="*/ 3778 h 16191"/>
                  <a:gd name="connsiteX14" fmla="*/ 12319 w 19970"/>
                  <a:gd name="connsiteY14" fmla="*/ 4081 h 16191"/>
                  <a:gd name="connsiteX15" fmla="*/ 12018 w 19970"/>
                  <a:gd name="connsiteY15" fmla="*/ 4537 h 16191"/>
                  <a:gd name="connsiteX16" fmla="*/ 11536 w 19970"/>
                  <a:gd name="connsiteY16" fmla="*/ 5022 h 16191"/>
                  <a:gd name="connsiteX17" fmla="*/ 11837 w 19970"/>
                  <a:gd name="connsiteY17" fmla="*/ 5842 h 16191"/>
                  <a:gd name="connsiteX18" fmla="*/ 12771 w 19970"/>
                  <a:gd name="connsiteY18" fmla="*/ 5842 h 16191"/>
                  <a:gd name="connsiteX19" fmla="*/ 13072 w 19970"/>
                  <a:gd name="connsiteY19" fmla="*/ 6145 h 16191"/>
                  <a:gd name="connsiteX20" fmla="*/ 12771 w 19970"/>
                  <a:gd name="connsiteY20" fmla="*/ 6600 h 16191"/>
                  <a:gd name="connsiteX21" fmla="*/ 13886 w 19970"/>
                  <a:gd name="connsiteY21" fmla="*/ 7875 h 16191"/>
                  <a:gd name="connsiteX22" fmla="*/ 14669 w 19970"/>
                  <a:gd name="connsiteY22" fmla="*/ 8330 h 16191"/>
                  <a:gd name="connsiteX23" fmla="*/ 18735 w 19970"/>
                  <a:gd name="connsiteY23" fmla="*/ 9878 h 16191"/>
                  <a:gd name="connsiteX24" fmla="*/ 19970 w 19970"/>
                  <a:gd name="connsiteY24" fmla="*/ 9878 h 16191"/>
                  <a:gd name="connsiteX25" fmla="*/ 16084 w 19970"/>
                  <a:gd name="connsiteY25" fmla="*/ 13975 h 16191"/>
                  <a:gd name="connsiteX26" fmla="*/ 15602 w 19970"/>
                  <a:gd name="connsiteY26" fmla="*/ 13975 h 16191"/>
                  <a:gd name="connsiteX27" fmla="*/ 13886 w 19970"/>
                  <a:gd name="connsiteY27" fmla="*/ 14461 h 16191"/>
                  <a:gd name="connsiteX28" fmla="*/ 13434 w 19970"/>
                  <a:gd name="connsiteY28" fmla="*/ 15250 h 16191"/>
                  <a:gd name="connsiteX29" fmla="*/ 12651 w 19970"/>
                  <a:gd name="connsiteY29" fmla="*/ 15250 h 16191"/>
                  <a:gd name="connsiteX30" fmla="*/ 12018 w 19970"/>
                  <a:gd name="connsiteY30" fmla="*/ 15553 h 16191"/>
                  <a:gd name="connsiteX31" fmla="*/ 11084 w 19970"/>
                  <a:gd name="connsiteY31" fmla="*/ 15553 h 16191"/>
                  <a:gd name="connsiteX32" fmla="*/ 10602 w 19970"/>
                  <a:gd name="connsiteY32" fmla="*/ 15250 h 16191"/>
                  <a:gd name="connsiteX33" fmla="*/ 9819 w 19970"/>
                  <a:gd name="connsiteY33" fmla="*/ 15250 h 16191"/>
                  <a:gd name="connsiteX34" fmla="*/ 9367 w 19970"/>
                  <a:gd name="connsiteY34" fmla="*/ 15250 h 16191"/>
                  <a:gd name="connsiteX35" fmla="*/ 8735 w 19970"/>
                  <a:gd name="connsiteY35" fmla="*/ 16191 h 16191"/>
                  <a:gd name="connsiteX36" fmla="*/ 7349 w 19970"/>
                  <a:gd name="connsiteY36" fmla="*/ 16009 h 16191"/>
                  <a:gd name="connsiteX37" fmla="*/ 6084 w 19970"/>
                  <a:gd name="connsiteY37" fmla="*/ 15250 h 16191"/>
                  <a:gd name="connsiteX38" fmla="*/ 4518 w 19970"/>
                  <a:gd name="connsiteY38" fmla="*/ 14764 h 16191"/>
                  <a:gd name="connsiteX39" fmla="*/ 3765 w 19970"/>
                  <a:gd name="connsiteY39" fmla="*/ 14461 h 16191"/>
                  <a:gd name="connsiteX40" fmla="*/ 3765 w 19970"/>
                  <a:gd name="connsiteY40" fmla="*/ 13520 h 16191"/>
                  <a:gd name="connsiteX41" fmla="*/ 3283 w 19970"/>
                  <a:gd name="connsiteY41" fmla="*/ 13520 h 16191"/>
                  <a:gd name="connsiteX42" fmla="*/ 2952 w 19970"/>
                  <a:gd name="connsiteY42" fmla="*/ 12883 h 16191"/>
                  <a:gd name="connsiteX43" fmla="*/ 2831 w 19970"/>
                  <a:gd name="connsiteY43" fmla="*/ 12276 h 16191"/>
                  <a:gd name="connsiteX44" fmla="*/ 1717 w 19970"/>
                  <a:gd name="connsiteY44" fmla="*/ 11487 h 16191"/>
                  <a:gd name="connsiteX45" fmla="*/ 934 w 19970"/>
                  <a:gd name="connsiteY45" fmla="*/ 10667 h 16191"/>
                  <a:gd name="connsiteX46" fmla="*/ 0 w 19970"/>
                  <a:gd name="connsiteY46" fmla="*/ 10212 h 16191"/>
                  <a:gd name="connsiteX47" fmla="*/ 0 w 19970"/>
                  <a:gd name="connsiteY47" fmla="*/ 9423 h 16191"/>
                  <a:gd name="connsiteX48" fmla="*/ 934 w 19970"/>
                  <a:gd name="connsiteY48" fmla="*/ 9423 h 16191"/>
                  <a:gd name="connsiteX49" fmla="*/ 1566 w 19970"/>
                  <a:gd name="connsiteY49" fmla="*/ 9119 h 16191"/>
                  <a:gd name="connsiteX50" fmla="*/ 1566 w 19970"/>
                  <a:gd name="connsiteY50" fmla="*/ 7693 h 16191"/>
                  <a:gd name="connsiteX51" fmla="*/ 1717 w 19970"/>
                  <a:gd name="connsiteY51" fmla="*/ 7086 h 16191"/>
                  <a:gd name="connsiteX52" fmla="*/ 1717 w 19970"/>
                  <a:gd name="connsiteY52" fmla="*/ 6600 h 16191"/>
                  <a:gd name="connsiteX53" fmla="*/ 2048 w 19970"/>
                  <a:gd name="connsiteY53" fmla="*/ 6145 h 16191"/>
                  <a:gd name="connsiteX54" fmla="*/ 2530 w 19970"/>
                  <a:gd name="connsiteY54" fmla="*/ 6145 h 16191"/>
                  <a:gd name="connsiteX55" fmla="*/ 2831 w 19970"/>
                  <a:gd name="connsiteY55" fmla="*/ 5842 h 16191"/>
                  <a:gd name="connsiteX56" fmla="*/ 2952 w 19970"/>
                  <a:gd name="connsiteY56" fmla="*/ 4537 h 16191"/>
                  <a:gd name="connsiteX57" fmla="*/ 3584 w 19970"/>
                  <a:gd name="connsiteY57" fmla="*/ 3626 h 16191"/>
                  <a:gd name="connsiteX58" fmla="*/ 4066 w 19970"/>
                  <a:gd name="connsiteY58" fmla="*/ 3292 h 16191"/>
                  <a:gd name="connsiteX59" fmla="*/ 4217 w 19970"/>
                  <a:gd name="connsiteY59" fmla="*/ 2503 h 16191"/>
                  <a:gd name="connsiteX60" fmla="*/ 4301 w 19970"/>
                  <a:gd name="connsiteY60" fmla="*/ 1813 h 16191"/>
                  <a:gd name="connsiteX61" fmla="*/ 6225 w 19970"/>
                  <a:gd name="connsiteY61" fmla="*/ 1757 h 16191"/>
                  <a:gd name="connsiteX62" fmla="*/ 6666 w 19970"/>
                  <a:gd name="connsiteY62" fmla="*/ 1286 h 16191"/>
                  <a:gd name="connsiteX63" fmla="*/ 6771 w 19970"/>
                  <a:gd name="connsiteY63" fmla="*/ 1148 h 16191"/>
                  <a:gd name="connsiteX64" fmla="*/ 7596 w 19970"/>
                  <a:gd name="connsiteY64" fmla="*/ 1558 h 16191"/>
                  <a:gd name="connsiteX65" fmla="*/ 8086 w 19970"/>
                  <a:gd name="connsiteY65" fmla="*/ 1755 h 16191"/>
                  <a:gd name="connsiteX66" fmla="*/ 8636 w 19970"/>
                  <a:gd name="connsiteY66" fmla="*/ 1482 h 16191"/>
                  <a:gd name="connsiteX67" fmla="*/ 8876 w 19970"/>
                  <a:gd name="connsiteY67" fmla="*/ 1861 h 16191"/>
                  <a:gd name="connsiteX68" fmla="*/ 9468 w 19970"/>
                  <a:gd name="connsiteY68" fmla="*/ 1678 h 16191"/>
                  <a:gd name="connsiteX0" fmla="*/ 9468 w 19970"/>
                  <a:gd name="connsiteY0" fmla="*/ 1208 h 15721"/>
                  <a:gd name="connsiteX1" fmla="*/ 10067 w 19970"/>
                  <a:gd name="connsiteY1" fmla="*/ 1558 h 15721"/>
                  <a:gd name="connsiteX2" fmla="*/ 11906 w 19970"/>
                  <a:gd name="connsiteY2" fmla="*/ 3850 h 15721"/>
                  <a:gd name="connsiteX3" fmla="*/ 12455 w 19970"/>
                  <a:gd name="connsiteY3" fmla="*/ 3031 h 15721"/>
                  <a:gd name="connsiteX4" fmla="*/ 9367 w 19970"/>
                  <a:gd name="connsiteY4" fmla="*/ 0 h 15721"/>
                  <a:gd name="connsiteX5" fmla="*/ 9518 w 19970"/>
                  <a:gd name="connsiteY5" fmla="*/ 0 h 15721"/>
                  <a:gd name="connsiteX6" fmla="*/ 10301 w 19970"/>
                  <a:gd name="connsiteY6" fmla="*/ 334 h 15721"/>
                  <a:gd name="connsiteX7" fmla="*/ 11386 w 19970"/>
                  <a:gd name="connsiteY7" fmla="*/ 1275 h 15721"/>
                  <a:gd name="connsiteX8" fmla="*/ 12018 w 19970"/>
                  <a:gd name="connsiteY8" fmla="*/ 2337 h 15721"/>
                  <a:gd name="connsiteX9" fmla="*/ 12771 w 19970"/>
                  <a:gd name="connsiteY9" fmla="*/ 2822 h 15721"/>
                  <a:gd name="connsiteX10" fmla="*/ 13072 w 19970"/>
                  <a:gd name="connsiteY10" fmla="*/ 2822 h 15721"/>
                  <a:gd name="connsiteX11" fmla="*/ 13434 w 19970"/>
                  <a:gd name="connsiteY11" fmla="*/ 3156 h 15721"/>
                  <a:gd name="connsiteX12" fmla="*/ 12771 w 19970"/>
                  <a:gd name="connsiteY12" fmla="*/ 3308 h 15721"/>
                  <a:gd name="connsiteX13" fmla="*/ 12319 w 19970"/>
                  <a:gd name="connsiteY13" fmla="*/ 3611 h 15721"/>
                  <a:gd name="connsiteX14" fmla="*/ 12018 w 19970"/>
                  <a:gd name="connsiteY14" fmla="*/ 4067 h 15721"/>
                  <a:gd name="connsiteX15" fmla="*/ 11536 w 19970"/>
                  <a:gd name="connsiteY15" fmla="*/ 4552 h 15721"/>
                  <a:gd name="connsiteX16" fmla="*/ 11837 w 19970"/>
                  <a:gd name="connsiteY16" fmla="*/ 5372 h 15721"/>
                  <a:gd name="connsiteX17" fmla="*/ 12771 w 19970"/>
                  <a:gd name="connsiteY17" fmla="*/ 5372 h 15721"/>
                  <a:gd name="connsiteX18" fmla="*/ 13072 w 19970"/>
                  <a:gd name="connsiteY18" fmla="*/ 5675 h 15721"/>
                  <a:gd name="connsiteX19" fmla="*/ 12771 w 19970"/>
                  <a:gd name="connsiteY19" fmla="*/ 6130 h 15721"/>
                  <a:gd name="connsiteX20" fmla="*/ 13886 w 19970"/>
                  <a:gd name="connsiteY20" fmla="*/ 7405 h 15721"/>
                  <a:gd name="connsiteX21" fmla="*/ 14669 w 19970"/>
                  <a:gd name="connsiteY21" fmla="*/ 7860 h 15721"/>
                  <a:gd name="connsiteX22" fmla="*/ 18735 w 19970"/>
                  <a:gd name="connsiteY22" fmla="*/ 9408 h 15721"/>
                  <a:gd name="connsiteX23" fmla="*/ 19970 w 19970"/>
                  <a:gd name="connsiteY23" fmla="*/ 9408 h 15721"/>
                  <a:gd name="connsiteX24" fmla="*/ 16084 w 19970"/>
                  <a:gd name="connsiteY24" fmla="*/ 13505 h 15721"/>
                  <a:gd name="connsiteX25" fmla="*/ 15602 w 19970"/>
                  <a:gd name="connsiteY25" fmla="*/ 13505 h 15721"/>
                  <a:gd name="connsiteX26" fmla="*/ 13886 w 19970"/>
                  <a:gd name="connsiteY26" fmla="*/ 13991 h 15721"/>
                  <a:gd name="connsiteX27" fmla="*/ 13434 w 19970"/>
                  <a:gd name="connsiteY27" fmla="*/ 14780 h 15721"/>
                  <a:gd name="connsiteX28" fmla="*/ 12651 w 19970"/>
                  <a:gd name="connsiteY28" fmla="*/ 14780 h 15721"/>
                  <a:gd name="connsiteX29" fmla="*/ 12018 w 19970"/>
                  <a:gd name="connsiteY29" fmla="*/ 15083 h 15721"/>
                  <a:gd name="connsiteX30" fmla="*/ 11084 w 19970"/>
                  <a:gd name="connsiteY30" fmla="*/ 15083 h 15721"/>
                  <a:gd name="connsiteX31" fmla="*/ 10602 w 19970"/>
                  <a:gd name="connsiteY31" fmla="*/ 14780 h 15721"/>
                  <a:gd name="connsiteX32" fmla="*/ 9819 w 19970"/>
                  <a:gd name="connsiteY32" fmla="*/ 14780 h 15721"/>
                  <a:gd name="connsiteX33" fmla="*/ 9367 w 19970"/>
                  <a:gd name="connsiteY33" fmla="*/ 14780 h 15721"/>
                  <a:gd name="connsiteX34" fmla="*/ 8735 w 19970"/>
                  <a:gd name="connsiteY34" fmla="*/ 15721 h 15721"/>
                  <a:gd name="connsiteX35" fmla="*/ 7349 w 19970"/>
                  <a:gd name="connsiteY35" fmla="*/ 15539 h 15721"/>
                  <a:gd name="connsiteX36" fmla="*/ 6084 w 19970"/>
                  <a:gd name="connsiteY36" fmla="*/ 14780 h 15721"/>
                  <a:gd name="connsiteX37" fmla="*/ 4518 w 19970"/>
                  <a:gd name="connsiteY37" fmla="*/ 14294 h 15721"/>
                  <a:gd name="connsiteX38" fmla="*/ 3765 w 19970"/>
                  <a:gd name="connsiteY38" fmla="*/ 13991 h 15721"/>
                  <a:gd name="connsiteX39" fmla="*/ 3765 w 19970"/>
                  <a:gd name="connsiteY39" fmla="*/ 13050 h 15721"/>
                  <a:gd name="connsiteX40" fmla="*/ 3283 w 19970"/>
                  <a:gd name="connsiteY40" fmla="*/ 13050 h 15721"/>
                  <a:gd name="connsiteX41" fmla="*/ 2952 w 19970"/>
                  <a:gd name="connsiteY41" fmla="*/ 12413 h 15721"/>
                  <a:gd name="connsiteX42" fmla="*/ 2831 w 19970"/>
                  <a:gd name="connsiteY42" fmla="*/ 11806 h 15721"/>
                  <a:gd name="connsiteX43" fmla="*/ 1717 w 19970"/>
                  <a:gd name="connsiteY43" fmla="*/ 11017 h 15721"/>
                  <a:gd name="connsiteX44" fmla="*/ 934 w 19970"/>
                  <a:gd name="connsiteY44" fmla="*/ 10197 h 15721"/>
                  <a:gd name="connsiteX45" fmla="*/ 0 w 19970"/>
                  <a:gd name="connsiteY45" fmla="*/ 9742 h 15721"/>
                  <a:gd name="connsiteX46" fmla="*/ 0 w 19970"/>
                  <a:gd name="connsiteY46" fmla="*/ 8953 h 15721"/>
                  <a:gd name="connsiteX47" fmla="*/ 934 w 19970"/>
                  <a:gd name="connsiteY47" fmla="*/ 8953 h 15721"/>
                  <a:gd name="connsiteX48" fmla="*/ 1566 w 19970"/>
                  <a:gd name="connsiteY48" fmla="*/ 8649 h 15721"/>
                  <a:gd name="connsiteX49" fmla="*/ 1566 w 19970"/>
                  <a:gd name="connsiteY49" fmla="*/ 7223 h 15721"/>
                  <a:gd name="connsiteX50" fmla="*/ 1717 w 19970"/>
                  <a:gd name="connsiteY50" fmla="*/ 6616 h 15721"/>
                  <a:gd name="connsiteX51" fmla="*/ 1717 w 19970"/>
                  <a:gd name="connsiteY51" fmla="*/ 6130 h 15721"/>
                  <a:gd name="connsiteX52" fmla="*/ 2048 w 19970"/>
                  <a:gd name="connsiteY52" fmla="*/ 5675 h 15721"/>
                  <a:gd name="connsiteX53" fmla="*/ 2530 w 19970"/>
                  <a:gd name="connsiteY53" fmla="*/ 5675 h 15721"/>
                  <a:gd name="connsiteX54" fmla="*/ 2831 w 19970"/>
                  <a:gd name="connsiteY54" fmla="*/ 5372 h 15721"/>
                  <a:gd name="connsiteX55" fmla="*/ 2952 w 19970"/>
                  <a:gd name="connsiteY55" fmla="*/ 4067 h 15721"/>
                  <a:gd name="connsiteX56" fmla="*/ 3584 w 19970"/>
                  <a:gd name="connsiteY56" fmla="*/ 3156 h 15721"/>
                  <a:gd name="connsiteX57" fmla="*/ 4066 w 19970"/>
                  <a:gd name="connsiteY57" fmla="*/ 2822 h 15721"/>
                  <a:gd name="connsiteX58" fmla="*/ 4217 w 19970"/>
                  <a:gd name="connsiteY58" fmla="*/ 2033 h 15721"/>
                  <a:gd name="connsiteX59" fmla="*/ 4301 w 19970"/>
                  <a:gd name="connsiteY59" fmla="*/ 1343 h 15721"/>
                  <a:gd name="connsiteX60" fmla="*/ 6225 w 19970"/>
                  <a:gd name="connsiteY60" fmla="*/ 1287 h 15721"/>
                  <a:gd name="connsiteX61" fmla="*/ 6666 w 19970"/>
                  <a:gd name="connsiteY61" fmla="*/ 816 h 15721"/>
                  <a:gd name="connsiteX62" fmla="*/ 6771 w 19970"/>
                  <a:gd name="connsiteY62" fmla="*/ 678 h 15721"/>
                  <a:gd name="connsiteX63" fmla="*/ 7596 w 19970"/>
                  <a:gd name="connsiteY63" fmla="*/ 1088 h 15721"/>
                  <a:gd name="connsiteX64" fmla="*/ 8086 w 19970"/>
                  <a:gd name="connsiteY64" fmla="*/ 1285 h 15721"/>
                  <a:gd name="connsiteX65" fmla="*/ 8636 w 19970"/>
                  <a:gd name="connsiteY65" fmla="*/ 1012 h 15721"/>
                  <a:gd name="connsiteX66" fmla="*/ 8876 w 19970"/>
                  <a:gd name="connsiteY66" fmla="*/ 1391 h 15721"/>
                  <a:gd name="connsiteX67" fmla="*/ 9468 w 19970"/>
                  <a:gd name="connsiteY67" fmla="*/ 1208 h 15721"/>
                  <a:gd name="connsiteX0" fmla="*/ 9468 w 19970"/>
                  <a:gd name="connsiteY0" fmla="*/ 1208 h 15721"/>
                  <a:gd name="connsiteX1" fmla="*/ 10067 w 19970"/>
                  <a:gd name="connsiteY1" fmla="*/ 1558 h 15721"/>
                  <a:gd name="connsiteX2" fmla="*/ 11906 w 19970"/>
                  <a:gd name="connsiteY2" fmla="*/ 3850 h 15721"/>
                  <a:gd name="connsiteX3" fmla="*/ 12455 w 19970"/>
                  <a:gd name="connsiteY3" fmla="*/ 3031 h 15721"/>
                  <a:gd name="connsiteX4" fmla="*/ 9367 w 19970"/>
                  <a:gd name="connsiteY4" fmla="*/ 0 h 15721"/>
                  <a:gd name="connsiteX5" fmla="*/ 10301 w 19970"/>
                  <a:gd name="connsiteY5" fmla="*/ 334 h 15721"/>
                  <a:gd name="connsiteX6" fmla="*/ 11386 w 19970"/>
                  <a:gd name="connsiteY6" fmla="*/ 1275 h 15721"/>
                  <a:gd name="connsiteX7" fmla="*/ 12018 w 19970"/>
                  <a:gd name="connsiteY7" fmla="*/ 2337 h 15721"/>
                  <a:gd name="connsiteX8" fmla="*/ 12771 w 19970"/>
                  <a:gd name="connsiteY8" fmla="*/ 2822 h 15721"/>
                  <a:gd name="connsiteX9" fmla="*/ 13072 w 19970"/>
                  <a:gd name="connsiteY9" fmla="*/ 2822 h 15721"/>
                  <a:gd name="connsiteX10" fmla="*/ 13434 w 19970"/>
                  <a:gd name="connsiteY10" fmla="*/ 3156 h 15721"/>
                  <a:gd name="connsiteX11" fmla="*/ 12771 w 19970"/>
                  <a:gd name="connsiteY11" fmla="*/ 3308 h 15721"/>
                  <a:gd name="connsiteX12" fmla="*/ 12319 w 19970"/>
                  <a:gd name="connsiteY12" fmla="*/ 3611 h 15721"/>
                  <a:gd name="connsiteX13" fmla="*/ 12018 w 19970"/>
                  <a:gd name="connsiteY13" fmla="*/ 4067 h 15721"/>
                  <a:gd name="connsiteX14" fmla="*/ 11536 w 19970"/>
                  <a:gd name="connsiteY14" fmla="*/ 4552 h 15721"/>
                  <a:gd name="connsiteX15" fmla="*/ 11837 w 19970"/>
                  <a:gd name="connsiteY15" fmla="*/ 5372 h 15721"/>
                  <a:gd name="connsiteX16" fmla="*/ 12771 w 19970"/>
                  <a:gd name="connsiteY16" fmla="*/ 5372 h 15721"/>
                  <a:gd name="connsiteX17" fmla="*/ 13072 w 19970"/>
                  <a:gd name="connsiteY17" fmla="*/ 5675 h 15721"/>
                  <a:gd name="connsiteX18" fmla="*/ 12771 w 19970"/>
                  <a:gd name="connsiteY18" fmla="*/ 6130 h 15721"/>
                  <a:gd name="connsiteX19" fmla="*/ 13886 w 19970"/>
                  <a:gd name="connsiteY19" fmla="*/ 7405 h 15721"/>
                  <a:gd name="connsiteX20" fmla="*/ 14669 w 19970"/>
                  <a:gd name="connsiteY20" fmla="*/ 7860 h 15721"/>
                  <a:gd name="connsiteX21" fmla="*/ 18735 w 19970"/>
                  <a:gd name="connsiteY21" fmla="*/ 9408 h 15721"/>
                  <a:gd name="connsiteX22" fmla="*/ 19970 w 19970"/>
                  <a:gd name="connsiteY22" fmla="*/ 9408 h 15721"/>
                  <a:gd name="connsiteX23" fmla="*/ 16084 w 19970"/>
                  <a:gd name="connsiteY23" fmla="*/ 13505 h 15721"/>
                  <a:gd name="connsiteX24" fmla="*/ 15602 w 19970"/>
                  <a:gd name="connsiteY24" fmla="*/ 13505 h 15721"/>
                  <a:gd name="connsiteX25" fmla="*/ 13886 w 19970"/>
                  <a:gd name="connsiteY25" fmla="*/ 13991 h 15721"/>
                  <a:gd name="connsiteX26" fmla="*/ 13434 w 19970"/>
                  <a:gd name="connsiteY26" fmla="*/ 14780 h 15721"/>
                  <a:gd name="connsiteX27" fmla="*/ 12651 w 19970"/>
                  <a:gd name="connsiteY27" fmla="*/ 14780 h 15721"/>
                  <a:gd name="connsiteX28" fmla="*/ 12018 w 19970"/>
                  <a:gd name="connsiteY28" fmla="*/ 15083 h 15721"/>
                  <a:gd name="connsiteX29" fmla="*/ 11084 w 19970"/>
                  <a:gd name="connsiteY29" fmla="*/ 15083 h 15721"/>
                  <a:gd name="connsiteX30" fmla="*/ 10602 w 19970"/>
                  <a:gd name="connsiteY30" fmla="*/ 14780 h 15721"/>
                  <a:gd name="connsiteX31" fmla="*/ 9819 w 19970"/>
                  <a:gd name="connsiteY31" fmla="*/ 14780 h 15721"/>
                  <a:gd name="connsiteX32" fmla="*/ 9367 w 19970"/>
                  <a:gd name="connsiteY32" fmla="*/ 14780 h 15721"/>
                  <a:gd name="connsiteX33" fmla="*/ 8735 w 19970"/>
                  <a:gd name="connsiteY33" fmla="*/ 15721 h 15721"/>
                  <a:gd name="connsiteX34" fmla="*/ 7349 w 19970"/>
                  <a:gd name="connsiteY34" fmla="*/ 15539 h 15721"/>
                  <a:gd name="connsiteX35" fmla="*/ 6084 w 19970"/>
                  <a:gd name="connsiteY35" fmla="*/ 14780 h 15721"/>
                  <a:gd name="connsiteX36" fmla="*/ 4518 w 19970"/>
                  <a:gd name="connsiteY36" fmla="*/ 14294 h 15721"/>
                  <a:gd name="connsiteX37" fmla="*/ 3765 w 19970"/>
                  <a:gd name="connsiteY37" fmla="*/ 13991 h 15721"/>
                  <a:gd name="connsiteX38" fmla="*/ 3765 w 19970"/>
                  <a:gd name="connsiteY38" fmla="*/ 13050 h 15721"/>
                  <a:gd name="connsiteX39" fmla="*/ 3283 w 19970"/>
                  <a:gd name="connsiteY39" fmla="*/ 13050 h 15721"/>
                  <a:gd name="connsiteX40" fmla="*/ 2952 w 19970"/>
                  <a:gd name="connsiteY40" fmla="*/ 12413 h 15721"/>
                  <a:gd name="connsiteX41" fmla="*/ 2831 w 19970"/>
                  <a:gd name="connsiteY41" fmla="*/ 11806 h 15721"/>
                  <a:gd name="connsiteX42" fmla="*/ 1717 w 19970"/>
                  <a:gd name="connsiteY42" fmla="*/ 11017 h 15721"/>
                  <a:gd name="connsiteX43" fmla="*/ 934 w 19970"/>
                  <a:gd name="connsiteY43" fmla="*/ 10197 h 15721"/>
                  <a:gd name="connsiteX44" fmla="*/ 0 w 19970"/>
                  <a:gd name="connsiteY44" fmla="*/ 9742 h 15721"/>
                  <a:gd name="connsiteX45" fmla="*/ 0 w 19970"/>
                  <a:gd name="connsiteY45" fmla="*/ 8953 h 15721"/>
                  <a:gd name="connsiteX46" fmla="*/ 934 w 19970"/>
                  <a:gd name="connsiteY46" fmla="*/ 8953 h 15721"/>
                  <a:gd name="connsiteX47" fmla="*/ 1566 w 19970"/>
                  <a:gd name="connsiteY47" fmla="*/ 8649 h 15721"/>
                  <a:gd name="connsiteX48" fmla="*/ 1566 w 19970"/>
                  <a:gd name="connsiteY48" fmla="*/ 7223 h 15721"/>
                  <a:gd name="connsiteX49" fmla="*/ 1717 w 19970"/>
                  <a:gd name="connsiteY49" fmla="*/ 6616 h 15721"/>
                  <a:gd name="connsiteX50" fmla="*/ 1717 w 19970"/>
                  <a:gd name="connsiteY50" fmla="*/ 6130 h 15721"/>
                  <a:gd name="connsiteX51" fmla="*/ 2048 w 19970"/>
                  <a:gd name="connsiteY51" fmla="*/ 5675 h 15721"/>
                  <a:gd name="connsiteX52" fmla="*/ 2530 w 19970"/>
                  <a:gd name="connsiteY52" fmla="*/ 5675 h 15721"/>
                  <a:gd name="connsiteX53" fmla="*/ 2831 w 19970"/>
                  <a:gd name="connsiteY53" fmla="*/ 5372 h 15721"/>
                  <a:gd name="connsiteX54" fmla="*/ 2952 w 19970"/>
                  <a:gd name="connsiteY54" fmla="*/ 4067 h 15721"/>
                  <a:gd name="connsiteX55" fmla="*/ 3584 w 19970"/>
                  <a:gd name="connsiteY55" fmla="*/ 3156 h 15721"/>
                  <a:gd name="connsiteX56" fmla="*/ 4066 w 19970"/>
                  <a:gd name="connsiteY56" fmla="*/ 2822 h 15721"/>
                  <a:gd name="connsiteX57" fmla="*/ 4217 w 19970"/>
                  <a:gd name="connsiteY57" fmla="*/ 2033 h 15721"/>
                  <a:gd name="connsiteX58" fmla="*/ 4301 w 19970"/>
                  <a:gd name="connsiteY58" fmla="*/ 1343 h 15721"/>
                  <a:gd name="connsiteX59" fmla="*/ 6225 w 19970"/>
                  <a:gd name="connsiteY59" fmla="*/ 1287 h 15721"/>
                  <a:gd name="connsiteX60" fmla="*/ 6666 w 19970"/>
                  <a:gd name="connsiteY60" fmla="*/ 816 h 15721"/>
                  <a:gd name="connsiteX61" fmla="*/ 6771 w 19970"/>
                  <a:gd name="connsiteY61" fmla="*/ 678 h 15721"/>
                  <a:gd name="connsiteX62" fmla="*/ 7596 w 19970"/>
                  <a:gd name="connsiteY62" fmla="*/ 1088 h 15721"/>
                  <a:gd name="connsiteX63" fmla="*/ 8086 w 19970"/>
                  <a:gd name="connsiteY63" fmla="*/ 1285 h 15721"/>
                  <a:gd name="connsiteX64" fmla="*/ 8636 w 19970"/>
                  <a:gd name="connsiteY64" fmla="*/ 1012 h 15721"/>
                  <a:gd name="connsiteX65" fmla="*/ 8876 w 19970"/>
                  <a:gd name="connsiteY65" fmla="*/ 1391 h 15721"/>
                  <a:gd name="connsiteX66" fmla="*/ 9468 w 19970"/>
                  <a:gd name="connsiteY66" fmla="*/ 1208 h 15721"/>
                  <a:gd name="connsiteX0" fmla="*/ 9468 w 19970"/>
                  <a:gd name="connsiteY0" fmla="*/ 874 h 15387"/>
                  <a:gd name="connsiteX1" fmla="*/ 10067 w 19970"/>
                  <a:gd name="connsiteY1" fmla="*/ 1224 h 15387"/>
                  <a:gd name="connsiteX2" fmla="*/ 11906 w 19970"/>
                  <a:gd name="connsiteY2" fmla="*/ 3516 h 15387"/>
                  <a:gd name="connsiteX3" fmla="*/ 12455 w 19970"/>
                  <a:gd name="connsiteY3" fmla="*/ 2697 h 15387"/>
                  <a:gd name="connsiteX4" fmla="*/ 10301 w 19970"/>
                  <a:gd name="connsiteY4" fmla="*/ 0 h 15387"/>
                  <a:gd name="connsiteX5" fmla="*/ 11386 w 19970"/>
                  <a:gd name="connsiteY5" fmla="*/ 941 h 15387"/>
                  <a:gd name="connsiteX6" fmla="*/ 12018 w 19970"/>
                  <a:gd name="connsiteY6" fmla="*/ 2003 h 15387"/>
                  <a:gd name="connsiteX7" fmla="*/ 12771 w 19970"/>
                  <a:gd name="connsiteY7" fmla="*/ 2488 h 15387"/>
                  <a:gd name="connsiteX8" fmla="*/ 13072 w 19970"/>
                  <a:gd name="connsiteY8" fmla="*/ 2488 h 15387"/>
                  <a:gd name="connsiteX9" fmla="*/ 13434 w 19970"/>
                  <a:gd name="connsiteY9" fmla="*/ 2822 h 15387"/>
                  <a:gd name="connsiteX10" fmla="*/ 12771 w 19970"/>
                  <a:gd name="connsiteY10" fmla="*/ 2974 h 15387"/>
                  <a:gd name="connsiteX11" fmla="*/ 12319 w 19970"/>
                  <a:gd name="connsiteY11" fmla="*/ 3277 h 15387"/>
                  <a:gd name="connsiteX12" fmla="*/ 12018 w 19970"/>
                  <a:gd name="connsiteY12" fmla="*/ 3733 h 15387"/>
                  <a:gd name="connsiteX13" fmla="*/ 11536 w 19970"/>
                  <a:gd name="connsiteY13" fmla="*/ 4218 h 15387"/>
                  <a:gd name="connsiteX14" fmla="*/ 11837 w 19970"/>
                  <a:gd name="connsiteY14" fmla="*/ 5038 h 15387"/>
                  <a:gd name="connsiteX15" fmla="*/ 12771 w 19970"/>
                  <a:gd name="connsiteY15" fmla="*/ 5038 h 15387"/>
                  <a:gd name="connsiteX16" fmla="*/ 13072 w 19970"/>
                  <a:gd name="connsiteY16" fmla="*/ 5341 h 15387"/>
                  <a:gd name="connsiteX17" fmla="*/ 12771 w 19970"/>
                  <a:gd name="connsiteY17" fmla="*/ 5796 h 15387"/>
                  <a:gd name="connsiteX18" fmla="*/ 13886 w 19970"/>
                  <a:gd name="connsiteY18" fmla="*/ 7071 h 15387"/>
                  <a:gd name="connsiteX19" fmla="*/ 14669 w 19970"/>
                  <a:gd name="connsiteY19" fmla="*/ 7526 h 15387"/>
                  <a:gd name="connsiteX20" fmla="*/ 18735 w 19970"/>
                  <a:gd name="connsiteY20" fmla="*/ 9074 h 15387"/>
                  <a:gd name="connsiteX21" fmla="*/ 19970 w 19970"/>
                  <a:gd name="connsiteY21" fmla="*/ 9074 h 15387"/>
                  <a:gd name="connsiteX22" fmla="*/ 16084 w 19970"/>
                  <a:gd name="connsiteY22" fmla="*/ 13171 h 15387"/>
                  <a:gd name="connsiteX23" fmla="*/ 15602 w 19970"/>
                  <a:gd name="connsiteY23" fmla="*/ 13171 h 15387"/>
                  <a:gd name="connsiteX24" fmla="*/ 13886 w 19970"/>
                  <a:gd name="connsiteY24" fmla="*/ 13657 h 15387"/>
                  <a:gd name="connsiteX25" fmla="*/ 13434 w 19970"/>
                  <a:gd name="connsiteY25" fmla="*/ 14446 h 15387"/>
                  <a:gd name="connsiteX26" fmla="*/ 12651 w 19970"/>
                  <a:gd name="connsiteY26" fmla="*/ 14446 h 15387"/>
                  <a:gd name="connsiteX27" fmla="*/ 12018 w 19970"/>
                  <a:gd name="connsiteY27" fmla="*/ 14749 h 15387"/>
                  <a:gd name="connsiteX28" fmla="*/ 11084 w 19970"/>
                  <a:gd name="connsiteY28" fmla="*/ 14749 h 15387"/>
                  <a:gd name="connsiteX29" fmla="*/ 10602 w 19970"/>
                  <a:gd name="connsiteY29" fmla="*/ 14446 h 15387"/>
                  <a:gd name="connsiteX30" fmla="*/ 9819 w 19970"/>
                  <a:gd name="connsiteY30" fmla="*/ 14446 h 15387"/>
                  <a:gd name="connsiteX31" fmla="*/ 9367 w 19970"/>
                  <a:gd name="connsiteY31" fmla="*/ 14446 h 15387"/>
                  <a:gd name="connsiteX32" fmla="*/ 8735 w 19970"/>
                  <a:gd name="connsiteY32" fmla="*/ 15387 h 15387"/>
                  <a:gd name="connsiteX33" fmla="*/ 7349 w 19970"/>
                  <a:gd name="connsiteY33" fmla="*/ 15205 h 15387"/>
                  <a:gd name="connsiteX34" fmla="*/ 6084 w 19970"/>
                  <a:gd name="connsiteY34" fmla="*/ 14446 h 15387"/>
                  <a:gd name="connsiteX35" fmla="*/ 4518 w 19970"/>
                  <a:gd name="connsiteY35" fmla="*/ 13960 h 15387"/>
                  <a:gd name="connsiteX36" fmla="*/ 3765 w 19970"/>
                  <a:gd name="connsiteY36" fmla="*/ 13657 h 15387"/>
                  <a:gd name="connsiteX37" fmla="*/ 3765 w 19970"/>
                  <a:gd name="connsiteY37" fmla="*/ 12716 h 15387"/>
                  <a:gd name="connsiteX38" fmla="*/ 3283 w 19970"/>
                  <a:gd name="connsiteY38" fmla="*/ 12716 h 15387"/>
                  <a:gd name="connsiteX39" fmla="*/ 2952 w 19970"/>
                  <a:gd name="connsiteY39" fmla="*/ 12079 h 15387"/>
                  <a:gd name="connsiteX40" fmla="*/ 2831 w 19970"/>
                  <a:gd name="connsiteY40" fmla="*/ 11472 h 15387"/>
                  <a:gd name="connsiteX41" fmla="*/ 1717 w 19970"/>
                  <a:gd name="connsiteY41" fmla="*/ 10683 h 15387"/>
                  <a:gd name="connsiteX42" fmla="*/ 934 w 19970"/>
                  <a:gd name="connsiteY42" fmla="*/ 9863 h 15387"/>
                  <a:gd name="connsiteX43" fmla="*/ 0 w 19970"/>
                  <a:gd name="connsiteY43" fmla="*/ 9408 h 15387"/>
                  <a:gd name="connsiteX44" fmla="*/ 0 w 19970"/>
                  <a:gd name="connsiteY44" fmla="*/ 8619 h 15387"/>
                  <a:gd name="connsiteX45" fmla="*/ 934 w 19970"/>
                  <a:gd name="connsiteY45" fmla="*/ 8619 h 15387"/>
                  <a:gd name="connsiteX46" fmla="*/ 1566 w 19970"/>
                  <a:gd name="connsiteY46" fmla="*/ 8315 h 15387"/>
                  <a:gd name="connsiteX47" fmla="*/ 1566 w 19970"/>
                  <a:gd name="connsiteY47" fmla="*/ 6889 h 15387"/>
                  <a:gd name="connsiteX48" fmla="*/ 1717 w 19970"/>
                  <a:gd name="connsiteY48" fmla="*/ 6282 h 15387"/>
                  <a:gd name="connsiteX49" fmla="*/ 1717 w 19970"/>
                  <a:gd name="connsiteY49" fmla="*/ 5796 h 15387"/>
                  <a:gd name="connsiteX50" fmla="*/ 2048 w 19970"/>
                  <a:gd name="connsiteY50" fmla="*/ 5341 h 15387"/>
                  <a:gd name="connsiteX51" fmla="*/ 2530 w 19970"/>
                  <a:gd name="connsiteY51" fmla="*/ 5341 h 15387"/>
                  <a:gd name="connsiteX52" fmla="*/ 2831 w 19970"/>
                  <a:gd name="connsiteY52" fmla="*/ 5038 h 15387"/>
                  <a:gd name="connsiteX53" fmla="*/ 2952 w 19970"/>
                  <a:gd name="connsiteY53" fmla="*/ 3733 h 15387"/>
                  <a:gd name="connsiteX54" fmla="*/ 3584 w 19970"/>
                  <a:gd name="connsiteY54" fmla="*/ 2822 h 15387"/>
                  <a:gd name="connsiteX55" fmla="*/ 4066 w 19970"/>
                  <a:gd name="connsiteY55" fmla="*/ 2488 h 15387"/>
                  <a:gd name="connsiteX56" fmla="*/ 4217 w 19970"/>
                  <a:gd name="connsiteY56" fmla="*/ 1699 h 15387"/>
                  <a:gd name="connsiteX57" fmla="*/ 4301 w 19970"/>
                  <a:gd name="connsiteY57" fmla="*/ 1009 h 15387"/>
                  <a:gd name="connsiteX58" fmla="*/ 6225 w 19970"/>
                  <a:gd name="connsiteY58" fmla="*/ 953 h 15387"/>
                  <a:gd name="connsiteX59" fmla="*/ 6666 w 19970"/>
                  <a:gd name="connsiteY59" fmla="*/ 482 h 15387"/>
                  <a:gd name="connsiteX60" fmla="*/ 6771 w 19970"/>
                  <a:gd name="connsiteY60" fmla="*/ 344 h 15387"/>
                  <a:gd name="connsiteX61" fmla="*/ 7596 w 19970"/>
                  <a:gd name="connsiteY61" fmla="*/ 754 h 15387"/>
                  <a:gd name="connsiteX62" fmla="*/ 8086 w 19970"/>
                  <a:gd name="connsiteY62" fmla="*/ 951 h 15387"/>
                  <a:gd name="connsiteX63" fmla="*/ 8636 w 19970"/>
                  <a:gd name="connsiteY63" fmla="*/ 678 h 15387"/>
                  <a:gd name="connsiteX64" fmla="*/ 8876 w 19970"/>
                  <a:gd name="connsiteY64" fmla="*/ 1057 h 15387"/>
                  <a:gd name="connsiteX65" fmla="*/ 9468 w 19970"/>
                  <a:gd name="connsiteY65" fmla="*/ 874 h 15387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906 w 19970"/>
                  <a:gd name="connsiteY2" fmla="*/ 3471 h 15342"/>
                  <a:gd name="connsiteX3" fmla="*/ 12455 w 19970"/>
                  <a:gd name="connsiteY3" fmla="*/ 2652 h 15342"/>
                  <a:gd name="connsiteX4" fmla="*/ 11386 w 19970"/>
                  <a:gd name="connsiteY4" fmla="*/ 896 h 15342"/>
                  <a:gd name="connsiteX5" fmla="*/ 12018 w 19970"/>
                  <a:gd name="connsiteY5" fmla="*/ 1958 h 15342"/>
                  <a:gd name="connsiteX6" fmla="*/ 12771 w 19970"/>
                  <a:gd name="connsiteY6" fmla="*/ 2443 h 15342"/>
                  <a:gd name="connsiteX7" fmla="*/ 13072 w 19970"/>
                  <a:gd name="connsiteY7" fmla="*/ 2443 h 15342"/>
                  <a:gd name="connsiteX8" fmla="*/ 13434 w 19970"/>
                  <a:gd name="connsiteY8" fmla="*/ 2777 h 15342"/>
                  <a:gd name="connsiteX9" fmla="*/ 12771 w 19970"/>
                  <a:gd name="connsiteY9" fmla="*/ 2929 h 15342"/>
                  <a:gd name="connsiteX10" fmla="*/ 12319 w 19970"/>
                  <a:gd name="connsiteY10" fmla="*/ 3232 h 15342"/>
                  <a:gd name="connsiteX11" fmla="*/ 12018 w 19970"/>
                  <a:gd name="connsiteY11" fmla="*/ 3688 h 15342"/>
                  <a:gd name="connsiteX12" fmla="*/ 11536 w 19970"/>
                  <a:gd name="connsiteY12" fmla="*/ 4173 h 15342"/>
                  <a:gd name="connsiteX13" fmla="*/ 11837 w 19970"/>
                  <a:gd name="connsiteY13" fmla="*/ 4993 h 15342"/>
                  <a:gd name="connsiteX14" fmla="*/ 12771 w 19970"/>
                  <a:gd name="connsiteY14" fmla="*/ 4993 h 15342"/>
                  <a:gd name="connsiteX15" fmla="*/ 13072 w 19970"/>
                  <a:gd name="connsiteY15" fmla="*/ 5296 h 15342"/>
                  <a:gd name="connsiteX16" fmla="*/ 12771 w 19970"/>
                  <a:gd name="connsiteY16" fmla="*/ 5751 h 15342"/>
                  <a:gd name="connsiteX17" fmla="*/ 13886 w 19970"/>
                  <a:gd name="connsiteY17" fmla="*/ 7026 h 15342"/>
                  <a:gd name="connsiteX18" fmla="*/ 14669 w 19970"/>
                  <a:gd name="connsiteY18" fmla="*/ 7481 h 15342"/>
                  <a:gd name="connsiteX19" fmla="*/ 18735 w 19970"/>
                  <a:gd name="connsiteY19" fmla="*/ 9029 h 15342"/>
                  <a:gd name="connsiteX20" fmla="*/ 19970 w 19970"/>
                  <a:gd name="connsiteY20" fmla="*/ 9029 h 15342"/>
                  <a:gd name="connsiteX21" fmla="*/ 16084 w 19970"/>
                  <a:gd name="connsiteY21" fmla="*/ 13126 h 15342"/>
                  <a:gd name="connsiteX22" fmla="*/ 15602 w 19970"/>
                  <a:gd name="connsiteY22" fmla="*/ 13126 h 15342"/>
                  <a:gd name="connsiteX23" fmla="*/ 13886 w 19970"/>
                  <a:gd name="connsiteY23" fmla="*/ 13612 h 15342"/>
                  <a:gd name="connsiteX24" fmla="*/ 13434 w 19970"/>
                  <a:gd name="connsiteY24" fmla="*/ 14401 h 15342"/>
                  <a:gd name="connsiteX25" fmla="*/ 12651 w 19970"/>
                  <a:gd name="connsiteY25" fmla="*/ 14401 h 15342"/>
                  <a:gd name="connsiteX26" fmla="*/ 12018 w 19970"/>
                  <a:gd name="connsiteY26" fmla="*/ 14704 h 15342"/>
                  <a:gd name="connsiteX27" fmla="*/ 11084 w 19970"/>
                  <a:gd name="connsiteY27" fmla="*/ 14704 h 15342"/>
                  <a:gd name="connsiteX28" fmla="*/ 10602 w 19970"/>
                  <a:gd name="connsiteY28" fmla="*/ 14401 h 15342"/>
                  <a:gd name="connsiteX29" fmla="*/ 9819 w 19970"/>
                  <a:gd name="connsiteY29" fmla="*/ 14401 h 15342"/>
                  <a:gd name="connsiteX30" fmla="*/ 9367 w 19970"/>
                  <a:gd name="connsiteY30" fmla="*/ 14401 h 15342"/>
                  <a:gd name="connsiteX31" fmla="*/ 8735 w 19970"/>
                  <a:gd name="connsiteY31" fmla="*/ 15342 h 15342"/>
                  <a:gd name="connsiteX32" fmla="*/ 7349 w 19970"/>
                  <a:gd name="connsiteY32" fmla="*/ 15160 h 15342"/>
                  <a:gd name="connsiteX33" fmla="*/ 6084 w 19970"/>
                  <a:gd name="connsiteY33" fmla="*/ 14401 h 15342"/>
                  <a:gd name="connsiteX34" fmla="*/ 4518 w 19970"/>
                  <a:gd name="connsiteY34" fmla="*/ 13915 h 15342"/>
                  <a:gd name="connsiteX35" fmla="*/ 3765 w 19970"/>
                  <a:gd name="connsiteY35" fmla="*/ 13612 h 15342"/>
                  <a:gd name="connsiteX36" fmla="*/ 3765 w 19970"/>
                  <a:gd name="connsiteY36" fmla="*/ 12671 h 15342"/>
                  <a:gd name="connsiteX37" fmla="*/ 3283 w 19970"/>
                  <a:gd name="connsiteY37" fmla="*/ 12671 h 15342"/>
                  <a:gd name="connsiteX38" fmla="*/ 2952 w 19970"/>
                  <a:gd name="connsiteY38" fmla="*/ 12034 h 15342"/>
                  <a:gd name="connsiteX39" fmla="*/ 2831 w 19970"/>
                  <a:gd name="connsiteY39" fmla="*/ 11427 h 15342"/>
                  <a:gd name="connsiteX40" fmla="*/ 1717 w 19970"/>
                  <a:gd name="connsiteY40" fmla="*/ 10638 h 15342"/>
                  <a:gd name="connsiteX41" fmla="*/ 934 w 19970"/>
                  <a:gd name="connsiteY41" fmla="*/ 9818 h 15342"/>
                  <a:gd name="connsiteX42" fmla="*/ 0 w 19970"/>
                  <a:gd name="connsiteY42" fmla="*/ 9363 h 15342"/>
                  <a:gd name="connsiteX43" fmla="*/ 0 w 19970"/>
                  <a:gd name="connsiteY43" fmla="*/ 8574 h 15342"/>
                  <a:gd name="connsiteX44" fmla="*/ 934 w 19970"/>
                  <a:gd name="connsiteY44" fmla="*/ 8574 h 15342"/>
                  <a:gd name="connsiteX45" fmla="*/ 1566 w 19970"/>
                  <a:gd name="connsiteY45" fmla="*/ 8270 h 15342"/>
                  <a:gd name="connsiteX46" fmla="*/ 1566 w 19970"/>
                  <a:gd name="connsiteY46" fmla="*/ 6844 h 15342"/>
                  <a:gd name="connsiteX47" fmla="*/ 1717 w 19970"/>
                  <a:gd name="connsiteY47" fmla="*/ 6237 h 15342"/>
                  <a:gd name="connsiteX48" fmla="*/ 1717 w 19970"/>
                  <a:gd name="connsiteY48" fmla="*/ 5751 h 15342"/>
                  <a:gd name="connsiteX49" fmla="*/ 2048 w 19970"/>
                  <a:gd name="connsiteY49" fmla="*/ 5296 h 15342"/>
                  <a:gd name="connsiteX50" fmla="*/ 2530 w 19970"/>
                  <a:gd name="connsiteY50" fmla="*/ 5296 h 15342"/>
                  <a:gd name="connsiteX51" fmla="*/ 2831 w 19970"/>
                  <a:gd name="connsiteY51" fmla="*/ 4993 h 15342"/>
                  <a:gd name="connsiteX52" fmla="*/ 2952 w 19970"/>
                  <a:gd name="connsiteY52" fmla="*/ 3688 h 15342"/>
                  <a:gd name="connsiteX53" fmla="*/ 3584 w 19970"/>
                  <a:gd name="connsiteY53" fmla="*/ 2777 h 15342"/>
                  <a:gd name="connsiteX54" fmla="*/ 4066 w 19970"/>
                  <a:gd name="connsiteY54" fmla="*/ 2443 h 15342"/>
                  <a:gd name="connsiteX55" fmla="*/ 4217 w 19970"/>
                  <a:gd name="connsiteY55" fmla="*/ 1654 h 15342"/>
                  <a:gd name="connsiteX56" fmla="*/ 4301 w 19970"/>
                  <a:gd name="connsiteY56" fmla="*/ 964 h 15342"/>
                  <a:gd name="connsiteX57" fmla="*/ 6225 w 19970"/>
                  <a:gd name="connsiteY57" fmla="*/ 908 h 15342"/>
                  <a:gd name="connsiteX58" fmla="*/ 6666 w 19970"/>
                  <a:gd name="connsiteY58" fmla="*/ 437 h 15342"/>
                  <a:gd name="connsiteX59" fmla="*/ 6771 w 19970"/>
                  <a:gd name="connsiteY59" fmla="*/ 299 h 15342"/>
                  <a:gd name="connsiteX60" fmla="*/ 7596 w 19970"/>
                  <a:gd name="connsiteY60" fmla="*/ 709 h 15342"/>
                  <a:gd name="connsiteX61" fmla="*/ 8086 w 19970"/>
                  <a:gd name="connsiteY61" fmla="*/ 906 h 15342"/>
                  <a:gd name="connsiteX62" fmla="*/ 8636 w 19970"/>
                  <a:gd name="connsiteY62" fmla="*/ 633 h 15342"/>
                  <a:gd name="connsiteX63" fmla="*/ 8876 w 19970"/>
                  <a:gd name="connsiteY63" fmla="*/ 1012 h 15342"/>
                  <a:gd name="connsiteX64" fmla="*/ 9468 w 19970"/>
                  <a:gd name="connsiteY64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906 w 19970"/>
                  <a:gd name="connsiteY2" fmla="*/ 3471 h 15342"/>
                  <a:gd name="connsiteX3" fmla="*/ 12455 w 19970"/>
                  <a:gd name="connsiteY3" fmla="*/ 2652 h 15342"/>
                  <a:gd name="connsiteX4" fmla="*/ 12018 w 19970"/>
                  <a:gd name="connsiteY4" fmla="*/ 1958 h 15342"/>
                  <a:gd name="connsiteX5" fmla="*/ 12771 w 19970"/>
                  <a:gd name="connsiteY5" fmla="*/ 2443 h 15342"/>
                  <a:gd name="connsiteX6" fmla="*/ 13072 w 19970"/>
                  <a:gd name="connsiteY6" fmla="*/ 2443 h 15342"/>
                  <a:gd name="connsiteX7" fmla="*/ 13434 w 19970"/>
                  <a:gd name="connsiteY7" fmla="*/ 2777 h 15342"/>
                  <a:gd name="connsiteX8" fmla="*/ 12771 w 19970"/>
                  <a:gd name="connsiteY8" fmla="*/ 2929 h 15342"/>
                  <a:gd name="connsiteX9" fmla="*/ 12319 w 19970"/>
                  <a:gd name="connsiteY9" fmla="*/ 3232 h 15342"/>
                  <a:gd name="connsiteX10" fmla="*/ 12018 w 19970"/>
                  <a:gd name="connsiteY10" fmla="*/ 3688 h 15342"/>
                  <a:gd name="connsiteX11" fmla="*/ 11536 w 19970"/>
                  <a:gd name="connsiteY11" fmla="*/ 4173 h 15342"/>
                  <a:gd name="connsiteX12" fmla="*/ 11837 w 19970"/>
                  <a:gd name="connsiteY12" fmla="*/ 4993 h 15342"/>
                  <a:gd name="connsiteX13" fmla="*/ 12771 w 19970"/>
                  <a:gd name="connsiteY13" fmla="*/ 4993 h 15342"/>
                  <a:gd name="connsiteX14" fmla="*/ 13072 w 19970"/>
                  <a:gd name="connsiteY14" fmla="*/ 5296 h 15342"/>
                  <a:gd name="connsiteX15" fmla="*/ 12771 w 19970"/>
                  <a:gd name="connsiteY15" fmla="*/ 5751 h 15342"/>
                  <a:gd name="connsiteX16" fmla="*/ 13886 w 19970"/>
                  <a:gd name="connsiteY16" fmla="*/ 7026 h 15342"/>
                  <a:gd name="connsiteX17" fmla="*/ 14669 w 19970"/>
                  <a:gd name="connsiteY17" fmla="*/ 7481 h 15342"/>
                  <a:gd name="connsiteX18" fmla="*/ 18735 w 19970"/>
                  <a:gd name="connsiteY18" fmla="*/ 9029 h 15342"/>
                  <a:gd name="connsiteX19" fmla="*/ 19970 w 19970"/>
                  <a:gd name="connsiteY19" fmla="*/ 9029 h 15342"/>
                  <a:gd name="connsiteX20" fmla="*/ 16084 w 19970"/>
                  <a:gd name="connsiteY20" fmla="*/ 13126 h 15342"/>
                  <a:gd name="connsiteX21" fmla="*/ 15602 w 19970"/>
                  <a:gd name="connsiteY21" fmla="*/ 13126 h 15342"/>
                  <a:gd name="connsiteX22" fmla="*/ 13886 w 19970"/>
                  <a:gd name="connsiteY22" fmla="*/ 13612 h 15342"/>
                  <a:gd name="connsiteX23" fmla="*/ 13434 w 19970"/>
                  <a:gd name="connsiteY23" fmla="*/ 14401 h 15342"/>
                  <a:gd name="connsiteX24" fmla="*/ 12651 w 19970"/>
                  <a:gd name="connsiteY24" fmla="*/ 14401 h 15342"/>
                  <a:gd name="connsiteX25" fmla="*/ 12018 w 19970"/>
                  <a:gd name="connsiteY25" fmla="*/ 14704 h 15342"/>
                  <a:gd name="connsiteX26" fmla="*/ 11084 w 19970"/>
                  <a:gd name="connsiteY26" fmla="*/ 14704 h 15342"/>
                  <a:gd name="connsiteX27" fmla="*/ 10602 w 19970"/>
                  <a:gd name="connsiteY27" fmla="*/ 14401 h 15342"/>
                  <a:gd name="connsiteX28" fmla="*/ 9819 w 19970"/>
                  <a:gd name="connsiteY28" fmla="*/ 14401 h 15342"/>
                  <a:gd name="connsiteX29" fmla="*/ 9367 w 19970"/>
                  <a:gd name="connsiteY29" fmla="*/ 14401 h 15342"/>
                  <a:gd name="connsiteX30" fmla="*/ 8735 w 19970"/>
                  <a:gd name="connsiteY30" fmla="*/ 15342 h 15342"/>
                  <a:gd name="connsiteX31" fmla="*/ 7349 w 19970"/>
                  <a:gd name="connsiteY31" fmla="*/ 15160 h 15342"/>
                  <a:gd name="connsiteX32" fmla="*/ 6084 w 19970"/>
                  <a:gd name="connsiteY32" fmla="*/ 14401 h 15342"/>
                  <a:gd name="connsiteX33" fmla="*/ 4518 w 19970"/>
                  <a:gd name="connsiteY33" fmla="*/ 13915 h 15342"/>
                  <a:gd name="connsiteX34" fmla="*/ 3765 w 19970"/>
                  <a:gd name="connsiteY34" fmla="*/ 13612 h 15342"/>
                  <a:gd name="connsiteX35" fmla="*/ 3765 w 19970"/>
                  <a:gd name="connsiteY35" fmla="*/ 12671 h 15342"/>
                  <a:gd name="connsiteX36" fmla="*/ 3283 w 19970"/>
                  <a:gd name="connsiteY36" fmla="*/ 12671 h 15342"/>
                  <a:gd name="connsiteX37" fmla="*/ 2952 w 19970"/>
                  <a:gd name="connsiteY37" fmla="*/ 12034 h 15342"/>
                  <a:gd name="connsiteX38" fmla="*/ 2831 w 19970"/>
                  <a:gd name="connsiteY38" fmla="*/ 11427 h 15342"/>
                  <a:gd name="connsiteX39" fmla="*/ 1717 w 19970"/>
                  <a:gd name="connsiteY39" fmla="*/ 10638 h 15342"/>
                  <a:gd name="connsiteX40" fmla="*/ 934 w 19970"/>
                  <a:gd name="connsiteY40" fmla="*/ 9818 h 15342"/>
                  <a:gd name="connsiteX41" fmla="*/ 0 w 19970"/>
                  <a:gd name="connsiteY41" fmla="*/ 9363 h 15342"/>
                  <a:gd name="connsiteX42" fmla="*/ 0 w 19970"/>
                  <a:gd name="connsiteY42" fmla="*/ 8574 h 15342"/>
                  <a:gd name="connsiteX43" fmla="*/ 934 w 19970"/>
                  <a:gd name="connsiteY43" fmla="*/ 8574 h 15342"/>
                  <a:gd name="connsiteX44" fmla="*/ 1566 w 19970"/>
                  <a:gd name="connsiteY44" fmla="*/ 8270 h 15342"/>
                  <a:gd name="connsiteX45" fmla="*/ 1566 w 19970"/>
                  <a:gd name="connsiteY45" fmla="*/ 6844 h 15342"/>
                  <a:gd name="connsiteX46" fmla="*/ 1717 w 19970"/>
                  <a:gd name="connsiteY46" fmla="*/ 6237 h 15342"/>
                  <a:gd name="connsiteX47" fmla="*/ 1717 w 19970"/>
                  <a:gd name="connsiteY47" fmla="*/ 5751 h 15342"/>
                  <a:gd name="connsiteX48" fmla="*/ 2048 w 19970"/>
                  <a:gd name="connsiteY48" fmla="*/ 5296 h 15342"/>
                  <a:gd name="connsiteX49" fmla="*/ 2530 w 19970"/>
                  <a:gd name="connsiteY49" fmla="*/ 5296 h 15342"/>
                  <a:gd name="connsiteX50" fmla="*/ 2831 w 19970"/>
                  <a:gd name="connsiteY50" fmla="*/ 4993 h 15342"/>
                  <a:gd name="connsiteX51" fmla="*/ 2952 w 19970"/>
                  <a:gd name="connsiteY51" fmla="*/ 3688 h 15342"/>
                  <a:gd name="connsiteX52" fmla="*/ 3584 w 19970"/>
                  <a:gd name="connsiteY52" fmla="*/ 2777 h 15342"/>
                  <a:gd name="connsiteX53" fmla="*/ 4066 w 19970"/>
                  <a:gd name="connsiteY53" fmla="*/ 2443 h 15342"/>
                  <a:gd name="connsiteX54" fmla="*/ 4217 w 19970"/>
                  <a:gd name="connsiteY54" fmla="*/ 1654 h 15342"/>
                  <a:gd name="connsiteX55" fmla="*/ 4301 w 19970"/>
                  <a:gd name="connsiteY55" fmla="*/ 964 h 15342"/>
                  <a:gd name="connsiteX56" fmla="*/ 6225 w 19970"/>
                  <a:gd name="connsiteY56" fmla="*/ 908 h 15342"/>
                  <a:gd name="connsiteX57" fmla="*/ 6666 w 19970"/>
                  <a:gd name="connsiteY57" fmla="*/ 437 h 15342"/>
                  <a:gd name="connsiteX58" fmla="*/ 6771 w 19970"/>
                  <a:gd name="connsiteY58" fmla="*/ 299 h 15342"/>
                  <a:gd name="connsiteX59" fmla="*/ 7596 w 19970"/>
                  <a:gd name="connsiteY59" fmla="*/ 709 h 15342"/>
                  <a:gd name="connsiteX60" fmla="*/ 8086 w 19970"/>
                  <a:gd name="connsiteY60" fmla="*/ 906 h 15342"/>
                  <a:gd name="connsiteX61" fmla="*/ 8636 w 19970"/>
                  <a:gd name="connsiteY61" fmla="*/ 633 h 15342"/>
                  <a:gd name="connsiteX62" fmla="*/ 8876 w 19970"/>
                  <a:gd name="connsiteY62" fmla="*/ 1012 h 15342"/>
                  <a:gd name="connsiteX63" fmla="*/ 9468 w 19970"/>
                  <a:gd name="connsiteY63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906 w 19970"/>
                  <a:gd name="connsiteY2" fmla="*/ 3471 h 15342"/>
                  <a:gd name="connsiteX3" fmla="*/ 12455 w 19970"/>
                  <a:gd name="connsiteY3" fmla="*/ 2652 h 15342"/>
                  <a:gd name="connsiteX4" fmla="*/ 12771 w 19970"/>
                  <a:gd name="connsiteY4" fmla="*/ 2443 h 15342"/>
                  <a:gd name="connsiteX5" fmla="*/ 13072 w 19970"/>
                  <a:gd name="connsiteY5" fmla="*/ 2443 h 15342"/>
                  <a:gd name="connsiteX6" fmla="*/ 13434 w 19970"/>
                  <a:gd name="connsiteY6" fmla="*/ 2777 h 15342"/>
                  <a:gd name="connsiteX7" fmla="*/ 12771 w 19970"/>
                  <a:gd name="connsiteY7" fmla="*/ 2929 h 15342"/>
                  <a:gd name="connsiteX8" fmla="*/ 12319 w 19970"/>
                  <a:gd name="connsiteY8" fmla="*/ 3232 h 15342"/>
                  <a:gd name="connsiteX9" fmla="*/ 12018 w 19970"/>
                  <a:gd name="connsiteY9" fmla="*/ 3688 h 15342"/>
                  <a:gd name="connsiteX10" fmla="*/ 11536 w 19970"/>
                  <a:gd name="connsiteY10" fmla="*/ 4173 h 15342"/>
                  <a:gd name="connsiteX11" fmla="*/ 11837 w 19970"/>
                  <a:gd name="connsiteY11" fmla="*/ 4993 h 15342"/>
                  <a:gd name="connsiteX12" fmla="*/ 12771 w 19970"/>
                  <a:gd name="connsiteY12" fmla="*/ 4993 h 15342"/>
                  <a:gd name="connsiteX13" fmla="*/ 13072 w 19970"/>
                  <a:gd name="connsiteY13" fmla="*/ 5296 h 15342"/>
                  <a:gd name="connsiteX14" fmla="*/ 12771 w 19970"/>
                  <a:gd name="connsiteY14" fmla="*/ 5751 h 15342"/>
                  <a:gd name="connsiteX15" fmla="*/ 13886 w 19970"/>
                  <a:gd name="connsiteY15" fmla="*/ 7026 h 15342"/>
                  <a:gd name="connsiteX16" fmla="*/ 14669 w 19970"/>
                  <a:gd name="connsiteY16" fmla="*/ 7481 h 15342"/>
                  <a:gd name="connsiteX17" fmla="*/ 18735 w 19970"/>
                  <a:gd name="connsiteY17" fmla="*/ 9029 h 15342"/>
                  <a:gd name="connsiteX18" fmla="*/ 19970 w 19970"/>
                  <a:gd name="connsiteY18" fmla="*/ 9029 h 15342"/>
                  <a:gd name="connsiteX19" fmla="*/ 16084 w 19970"/>
                  <a:gd name="connsiteY19" fmla="*/ 13126 h 15342"/>
                  <a:gd name="connsiteX20" fmla="*/ 15602 w 19970"/>
                  <a:gd name="connsiteY20" fmla="*/ 13126 h 15342"/>
                  <a:gd name="connsiteX21" fmla="*/ 13886 w 19970"/>
                  <a:gd name="connsiteY21" fmla="*/ 13612 h 15342"/>
                  <a:gd name="connsiteX22" fmla="*/ 13434 w 19970"/>
                  <a:gd name="connsiteY22" fmla="*/ 14401 h 15342"/>
                  <a:gd name="connsiteX23" fmla="*/ 12651 w 19970"/>
                  <a:gd name="connsiteY23" fmla="*/ 14401 h 15342"/>
                  <a:gd name="connsiteX24" fmla="*/ 12018 w 19970"/>
                  <a:gd name="connsiteY24" fmla="*/ 14704 h 15342"/>
                  <a:gd name="connsiteX25" fmla="*/ 11084 w 19970"/>
                  <a:gd name="connsiteY25" fmla="*/ 14704 h 15342"/>
                  <a:gd name="connsiteX26" fmla="*/ 10602 w 19970"/>
                  <a:gd name="connsiteY26" fmla="*/ 14401 h 15342"/>
                  <a:gd name="connsiteX27" fmla="*/ 9819 w 19970"/>
                  <a:gd name="connsiteY27" fmla="*/ 14401 h 15342"/>
                  <a:gd name="connsiteX28" fmla="*/ 9367 w 19970"/>
                  <a:gd name="connsiteY28" fmla="*/ 14401 h 15342"/>
                  <a:gd name="connsiteX29" fmla="*/ 8735 w 19970"/>
                  <a:gd name="connsiteY29" fmla="*/ 15342 h 15342"/>
                  <a:gd name="connsiteX30" fmla="*/ 7349 w 19970"/>
                  <a:gd name="connsiteY30" fmla="*/ 15160 h 15342"/>
                  <a:gd name="connsiteX31" fmla="*/ 6084 w 19970"/>
                  <a:gd name="connsiteY31" fmla="*/ 14401 h 15342"/>
                  <a:gd name="connsiteX32" fmla="*/ 4518 w 19970"/>
                  <a:gd name="connsiteY32" fmla="*/ 13915 h 15342"/>
                  <a:gd name="connsiteX33" fmla="*/ 3765 w 19970"/>
                  <a:gd name="connsiteY33" fmla="*/ 13612 h 15342"/>
                  <a:gd name="connsiteX34" fmla="*/ 3765 w 19970"/>
                  <a:gd name="connsiteY34" fmla="*/ 12671 h 15342"/>
                  <a:gd name="connsiteX35" fmla="*/ 3283 w 19970"/>
                  <a:gd name="connsiteY35" fmla="*/ 12671 h 15342"/>
                  <a:gd name="connsiteX36" fmla="*/ 2952 w 19970"/>
                  <a:gd name="connsiteY36" fmla="*/ 12034 h 15342"/>
                  <a:gd name="connsiteX37" fmla="*/ 2831 w 19970"/>
                  <a:gd name="connsiteY37" fmla="*/ 11427 h 15342"/>
                  <a:gd name="connsiteX38" fmla="*/ 1717 w 19970"/>
                  <a:gd name="connsiteY38" fmla="*/ 10638 h 15342"/>
                  <a:gd name="connsiteX39" fmla="*/ 934 w 19970"/>
                  <a:gd name="connsiteY39" fmla="*/ 9818 h 15342"/>
                  <a:gd name="connsiteX40" fmla="*/ 0 w 19970"/>
                  <a:gd name="connsiteY40" fmla="*/ 9363 h 15342"/>
                  <a:gd name="connsiteX41" fmla="*/ 0 w 19970"/>
                  <a:gd name="connsiteY41" fmla="*/ 8574 h 15342"/>
                  <a:gd name="connsiteX42" fmla="*/ 934 w 19970"/>
                  <a:gd name="connsiteY42" fmla="*/ 8574 h 15342"/>
                  <a:gd name="connsiteX43" fmla="*/ 1566 w 19970"/>
                  <a:gd name="connsiteY43" fmla="*/ 8270 h 15342"/>
                  <a:gd name="connsiteX44" fmla="*/ 1566 w 19970"/>
                  <a:gd name="connsiteY44" fmla="*/ 6844 h 15342"/>
                  <a:gd name="connsiteX45" fmla="*/ 1717 w 19970"/>
                  <a:gd name="connsiteY45" fmla="*/ 6237 h 15342"/>
                  <a:gd name="connsiteX46" fmla="*/ 1717 w 19970"/>
                  <a:gd name="connsiteY46" fmla="*/ 5751 h 15342"/>
                  <a:gd name="connsiteX47" fmla="*/ 2048 w 19970"/>
                  <a:gd name="connsiteY47" fmla="*/ 5296 h 15342"/>
                  <a:gd name="connsiteX48" fmla="*/ 2530 w 19970"/>
                  <a:gd name="connsiteY48" fmla="*/ 5296 h 15342"/>
                  <a:gd name="connsiteX49" fmla="*/ 2831 w 19970"/>
                  <a:gd name="connsiteY49" fmla="*/ 4993 h 15342"/>
                  <a:gd name="connsiteX50" fmla="*/ 2952 w 19970"/>
                  <a:gd name="connsiteY50" fmla="*/ 3688 h 15342"/>
                  <a:gd name="connsiteX51" fmla="*/ 3584 w 19970"/>
                  <a:gd name="connsiteY51" fmla="*/ 2777 h 15342"/>
                  <a:gd name="connsiteX52" fmla="*/ 4066 w 19970"/>
                  <a:gd name="connsiteY52" fmla="*/ 2443 h 15342"/>
                  <a:gd name="connsiteX53" fmla="*/ 4217 w 19970"/>
                  <a:gd name="connsiteY53" fmla="*/ 1654 h 15342"/>
                  <a:gd name="connsiteX54" fmla="*/ 4301 w 19970"/>
                  <a:gd name="connsiteY54" fmla="*/ 964 h 15342"/>
                  <a:gd name="connsiteX55" fmla="*/ 6225 w 19970"/>
                  <a:gd name="connsiteY55" fmla="*/ 908 h 15342"/>
                  <a:gd name="connsiteX56" fmla="*/ 6666 w 19970"/>
                  <a:gd name="connsiteY56" fmla="*/ 437 h 15342"/>
                  <a:gd name="connsiteX57" fmla="*/ 6771 w 19970"/>
                  <a:gd name="connsiteY57" fmla="*/ 299 h 15342"/>
                  <a:gd name="connsiteX58" fmla="*/ 7596 w 19970"/>
                  <a:gd name="connsiteY58" fmla="*/ 709 h 15342"/>
                  <a:gd name="connsiteX59" fmla="*/ 8086 w 19970"/>
                  <a:gd name="connsiteY59" fmla="*/ 906 h 15342"/>
                  <a:gd name="connsiteX60" fmla="*/ 8636 w 19970"/>
                  <a:gd name="connsiteY60" fmla="*/ 633 h 15342"/>
                  <a:gd name="connsiteX61" fmla="*/ 8876 w 19970"/>
                  <a:gd name="connsiteY61" fmla="*/ 1012 h 15342"/>
                  <a:gd name="connsiteX62" fmla="*/ 9468 w 19970"/>
                  <a:gd name="connsiteY62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906 w 19970"/>
                  <a:gd name="connsiteY2" fmla="*/ 3471 h 15342"/>
                  <a:gd name="connsiteX3" fmla="*/ 12771 w 19970"/>
                  <a:gd name="connsiteY3" fmla="*/ 2443 h 15342"/>
                  <a:gd name="connsiteX4" fmla="*/ 13072 w 19970"/>
                  <a:gd name="connsiteY4" fmla="*/ 2443 h 15342"/>
                  <a:gd name="connsiteX5" fmla="*/ 13434 w 19970"/>
                  <a:gd name="connsiteY5" fmla="*/ 2777 h 15342"/>
                  <a:gd name="connsiteX6" fmla="*/ 12771 w 19970"/>
                  <a:gd name="connsiteY6" fmla="*/ 2929 h 15342"/>
                  <a:gd name="connsiteX7" fmla="*/ 12319 w 19970"/>
                  <a:gd name="connsiteY7" fmla="*/ 3232 h 15342"/>
                  <a:gd name="connsiteX8" fmla="*/ 12018 w 19970"/>
                  <a:gd name="connsiteY8" fmla="*/ 3688 h 15342"/>
                  <a:gd name="connsiteX9" fmla="*/ 11536 w 19970"/>
                  <a:gd name="connsiteY9" fmla="*/ 4173 h 15342"/>
                  <a:gd name="connsiteX10" fmla="*/ 11837 w 19970"/>
                  <a:gd name="connsiteY10" fmla="*/ 4993 h 15342"/>
                  <a:gd name="connsiteX11" fmla="*/ 12771 w 19970"/>
                  <a:gd name="connsiteY11" fmla="*/ 4993 h 15342"/>
                  <a:gd name="connsiteX12" fmla="*/ 13072 w 19970"/>
                  <a:gd name="connsiteY12" fmla="*/ 5296 h 15342"/>
                  <a:gd name="connsiteX13" fmla="*/ 12771 w 19970"/>
                  <a:gd name="connsiteY13" fmla="*/ 5751 h 15342"/>
                  <a:gd name="connsiteX14" fmla="*/ 13886 w 19970"/>
                  <a:gd name="connsiteY14" fmla="*/ 7026 h 15342"/>
                  <a:gd name="connsiteX15" fmla="*/ 14669 w 19970"/>
                  <a:gd name="connsiteY15" fmla="*/ 7481 h 15342"/>
                  <a:gd name="connsiteX16" fmla="*/ 18735 w 19970"/>
                  <a:gd name="connsiteY16" fmla="*/ 9029 h 15342"/>
                  <a:gd name="connsiteX17" fmla="*/ 19970 w 19970"/>
                  <a:gd name="connsiteY17" fmla="*/ 9029 h 15342"/>
                  <a:gd name="connsiteX18" fmla="*/ 16084 w 19970"/>
                  <a:gd name="connsiteY18" fmla="*/ 13126 h 15342"/>
                  <a:gd name="connsiteX19" fmla="*/ 15602 w 19970"/>
                  <a:gd name="connsiteY19" fmla="*/ 13126 h 15342"/>
                  <a:gd name="connsiteX20" fmla="*/ 13886 w 19970"/>
                  <a:gd name="connsiteY20" fmla="*/ 13612 h 15342"/>
                  <a:gd name="connsiteX21" fmla="*/ 13434 w 19970"/>
                  <a:gd name="connsiteY21" fmla="*/ 14401 h 15342"/>
                  <a:gd name="connsiteX22" fmla="*/ 12651 w 19970"/>
                  <a:gd name="connsiteY22" fmla="*/ 14401 h 15342"/>
                  <a:gd name="connsiteX23" fmla="*/ 12018 w 19970"/>
                  <a:gd name="connsiteY23" fmla="*/ 14704 h 15342"/>
                  <a:gd name="connsiteX24" fmla="*/ 11084 w 19970"/>
                  <a:gd name="connsiteY24" fmla="*/ 14704 h 15342"/>
                  <a:gd name="connsiteX25" fmla="*/ 10602 w 19970"/>
                  <a:gd name="connsiteY25" fmla="*/ 14401 h 15342"/>
                  <a:gd name="connsiteX26" fmla="*/ 9819 w 19970"/>
                  <a:gd name="connsiteY26" fmla="*/ 14401 h 15342"/>
                  <a:gd name="connsiteX27" fmla="*/ 9367 w 19970"/>
                  <a:gd name="connsiteY27" fmla="*/ 14401 h 15342"/>
                  <a:gd name="connsiteX28" fmla="*/ 8735 w 19970"/>
                  <a:gd name="connsiteY28" fmla="*/ 15342 h 15342"/>
                  <a:gd name="connsiteX29" fmla="*/ 7349 w 19970"/>
                  <a:gd name="connsiteY29" fmla="*/ 15160 h 15342"/>
                  <a:gd name="connsiteX30" fmla="*/ 6084 w 19970"/>
                  <a:gd name="connsiteY30" fmla="*/ 14401 h 15342"/>
                  <a:gd name="connsiteX31" fmla="*/ 4518 w 19970"/>
                  <a:gd name="connsiteY31" fmla="*/ 13915 h 15342"/>
                  <a:gd name="connsiteX32" fmla="*/ 3765 w 19970"/>
                  <a:gd name="connsiteY32" fmla="*/ 13612 h 15342"/>
                  <a:gd name="connsiteX33" fmla="*/ 3765 w 19970"/>
                  <a:gd name="connsiteY33" fmla="*/ 12671 h 15342"/>
                  <a:gd name="connsiteX34" fmla="*/ 3283 w 19970"/>
                  <a:gd name="connsiteY34" fmla="*/ 12671 h 15342"/>
                  <a:gd name="connsiteX35" fmla="*/ 2952 w 19970"/>
                  <a:gd name="connsiteY35" fmla="*/ 12034 h 15342"/>
                  <a:gd name="connsiteX36" fmla="*/ 2831 w 19970"/>
                  <a:gd name="connsiteY36" fmla="*/ 11427 h 15342"/>
                  <a:gd name="connsiteX37" fmla="*/ 1717 w 19970"/>
                  <a:gd name="connsiteY37" fmla="*/ 10638 h 15342"/>
                  <a:gd name="connsiteX38" fmla="*/ 934 w 19970"/>
                  <a:gd name="connsiteY38" fmla="*/ 9818 h 15342"/>
                  <a:gd name="connsiteX39" fmla="*/ 0 w 19970"/>
                  <a:gd name="connsiteY39" fmla="*/ 9363 h 15342"/>
                  <a:gd name="connsiteX40" fmla="*/ 0 w 19970"/>
                  <a:gd name="connsiteY40" fmla="*/ 8574 h 15342"/>
                  <a:gd name="connsiteX41" fmla="*/ 934 w 19970"/>
                  <a:gd name="connsiteY41" fmla="*/ 8574 h 15342"/>
                  <a:gd name="connsiteX42" fmla="*/ 1566 w 19970"/>
                  <a:gd name="connsiteY42" fmla="*/ 8270 h 15342"/>
                  <a:gd name="connsiteX43" fmla="*/ 1566 w 19970"/>
                  <a:gd name="connsiteY43" fmla="*/ 6844 h 15342"/>
                  <a:gd name="connsiteX44" fmla="*/ 1717 w 19970"/>
                  <a:gd name="connsiteY44" fmla="*/ 6237 h 15342"/>
                  <a:gd name="connsiteX45" fmla="*/ 1717 w 19970"/>
                  <a:gd name="connsiteY45" fmla="*/ 5751 h 15342"/>
                  <a:gd name="connsiteX46" fmla="*/ 2048 w 19970"/>
                  <a:gd name="connsiteY46" fmla="*/ 5296 h 15342"/>
                  <a:gd name="connsiteX47" fmla="*/ 2530 w 19970"/>
                  <a:gd name="connsiteY47" fmla="*/ 5296 h 15342"/>
                  <a:gd name="connsiteX48" fmla="*/ 2831 w 19970"/>
                  <a:gd name="connsiteY48" fmla="*/ 4993 h 15342"/>
                  <a:gd name="connsiteX49" fmla="*/ 2952 w 19970"/>
                  <a:gd name="connsiteY49" fmla="*/ 3688 h 15342"/>
                  <a:gd name="connsiteX50" fmla="*/ 3584 w 19970"/>
                  <a:gd name="connsiteY50" fmla="*/ 2777 h 15342"/>
                  <a:gd name="connsiteX51" fmla="*/ 4066 w 19970"/>
                  <a:gd name="connsiteY51" fmla="*/ 2443 h 15342"/>
                  <a:gd name="connsiteX52" fmla="*/ 4217 w 19970"/>
                  <a:gd name="connsiteY52" fmla="*/ 1654 h 15342"/>
                  <a:gd name="connsiteX53" fmla="*/ 4301 w 19970"/>
                  <a:gd name="connsiteY53" fmla="*/ 964 h 15342"/>
                  <a:gd name="connsiteX54" fmla="*/ 6225 w 19970"/>
                  <a:gd name="connsiteY54" fmla="*/ 908 h 15342"/>
                  <a:gd name="connsiteX55" fmla="*/ 6666 w 19970"/>
                  <a:gd name="connsiteY55" fmla="*/ 437 h 15342"/>
                  <a:gd name="connsiteX56" fmla="*/ 6771 w 19970"/>
                  <a:gd name="connsiteY56" fmla="*/ 299 h 15342"/>
                  <a:gd name="connsiteX57" fmla="*/ 7596 w 19970"/>
                  <a:gd name="connsiteY57" fmla="*/ 709 h 15342"/>
                  <a:gd name="connsiteX58" fmla="*/ 8086 w 19970"/>
                  <a:gd name="connsiteY58" fmla="*/ 906 h 15342"/>
                  <a:gd name="connsiteX59" fmla="*/ 8636 w 19970"/>
                  <a:gd name="connsiteY59" fmla="*/ 633 h 15342"/>
                  <a:gd name="connsiteX60" fmla="*/ 8876 w 19970"/>
                  <a:gd name="connsiteY60" fmla="*/ 1012 h 15342"/>
                  <a:gd name="connsiteX61" fmla="*/ 9468 w 19970"/>
                  <a:gd name="connsiteY61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0166 w 19970"/>
                  <a:gd name="connsiteY2" fmla="*/ 3552 h 15342"/>
                  <a:gd name="connsiteX3" fmla="*/ 12771 w 19970"/>
                  <a:gd name="connsiteY3" fmla="*/ 2443 h 15342"/>
                  <a:gd name="connsiteX4" fmla="*/ 13072 w 19970"/>
                  <a:gd name="connsiteY4" fmla="*/ 2443 h 15342"/>
                  <a:gd name="connsiteX5" fmla="*/ 13434 w 19970"/>
                  <a:gd name="connsiteY5" fmla="*/ 2777 h 15342"/>
                  <a:gd name="connsiteX6" fmla="*/ 12771 w 19970"/>
                  <a:gd name="connsiteY6" fmla="*/ 2929 h 15342"/>
                  <a:gd name="connsiteX7" fmla="*/ 12319 w 19970"/>
                  <a:gd name="connsiteY7" fmla="*/ 3232 h 15342"/>
                  <a:gd name="connsiteX8" fmla="*/ 12018 w 19970"/>
                  <a:gd name="connsiteY8" fmla="*/ 3688 h 15342"/>
                  <a:gd name="connsiteX9" fmla="*/ 11536 w 19970"/>
                  <a:gd name="connsiteY9" fmla="*/ 4173 h 15342"/>
                  <a:gd name="connsiteX10" fmla="*/ 11837 w 19970"/>
                  <a:gd name="connsiteY10" fmla="*/ 4993 h 15342"/>
                  <a:gd name="connsiteX11" fmla="*/ 12771 w 19970"/>
                  <a:gd name="connsiteY11" fmla="*/ 4993 h 15342"/>
                  <a:gd name="connsiteX12" fmla="*/ 13072 w 19970"/>
                  <a:gd name="connsiteY12" fmla="*/ 5296 h 15342"/>
                  <a:gd name="connsiteX13" fmla="*/ 12771 w 19970"/>
                  <a:gd name="connsiteY13" fmla="*/ 5751 h 15342"/>
                  <a:gd name="connsiteX14" fmla="*/ 13886 w 19970"/>
                  <a:gd name="connsiteY14" fmla="*/ 7026 h 15342"/>
                  <a:gd name="connsiteX15" fmla="*/ 14669 w 19970"/>
                  <a:gd name="connsiteY15" fmla="*/ 7481 h 15342"/>
                  <a:gd name="connsiteX16" fmla="*/ 18735 w 19970"/>
                  <a:gd name="connsiteY16" fmla="*/ 9029 h 15342"/>
                  <a:gd name="connsiteX17" fmla="*/ 19970 w 19970"/>
                  <a:gd name="connsiteY17" fmla="*/ 9029 h 15342"/>
                  <a:gd name="connsiteX18" fmla="*/ 16084 w 19970"/>
                  <a:gd name="connsiteY18" fmla="*/ 13126 h 15342"/>
                  <a:gd name="connsiteX19" fmla="*/ 15602 w 19970"/>
                  <a:gd name="connsiteY19" fmla="*/ 13126 h 15342"/>
                  <a:gd name="connsiteX20" fmla="*/ 13886 w 19970"/>
                  <a:gd name="connsiteY20" fmla="*/ 13612 h 15342"/>
                  <a:gd name="connsiteX21" fmla="*/ 13434 w 19970"/>
                  <a:gd name="connsiteY21" fmla="*/ 14401 h 15342"/>
                  <a:gd name="connsiteX22" fmla="*/ 12651 w 19970"/>
                  <a:gd name="connsiteY22" fmla="*/ 14401 h 15342"/>
                  <a:gd name="connsiteX23" fmla="*/ 12018 w 19970"/>
                  <a:gd name="connsiteY23" fmla="*/ 14704 h 15342"/>
                  <a:gd name="connsiteX24" fmla="*/ 11084 w 19970"/>
                  <a:gd name="connsiteY24" fmla="*/ 14704 h 15342"/>
                  <a:gd name="connsiteX25" fmla="*/ 10602 w 19970"/>
                  <a:gd name="connsiteY25" fmla="*/ 14401 h 15342"/>
                  <a:gd name="connsiteX26" fmla="*/ 9819 w 19970"/>
                  <a:gd name="connsiteY26" fmla="*/ 14401 h 15342"/>
                  <a:gd name="connsiteX27" fmla="*/ 9367 w 19970"/>
                  <a:gd name="connsiteY27" fmla="*/ 14401 h 15342"/>
                  <a:gd name="connsiteX28" fmla="*/ 8735 w 19970"/>
                  <a:gd name="connsiteY28" fmla="*/ 15342 h 15342"/>
                  <a:gd name="connsiteX29" fmla="*/ 7349 w 19970"/>
                  <a:gd name="connsiteY29" fmla="*/ 15160 h 15342"/>
                  <a:gd name="connsiteX30" fmla="*/ 6084 w 19970"/>
                  <a:gd name="connsiteY30" fmla="*/ 14401 h 15342"/>
                  <a:gd name="connsiteX31" fmla="*/ 4518 w 19970"/>
                  <a:gd name="connsiteY31" fmla="*/ 13915 h 15342"/>
                  <a:gd name="connsiteX32" fmla="*/ 3765 w 19970"/>
                  <a:gd name="connsiteY32" fmla="*/ 13612 h 15342"/>
                  <a:gd name="connsiteX33" fmla="*/ 3765 w 19970"/>
                  <a:gd name="connsiteY33" fmla="*/ 12671 h 15342"/>
                  <a:gd name="connsiteX34" fmla="*/ 3283 w 19970"/>
                  <a:gd name="connsiteY34" fmla="*/ 12671 h 15342"/>
                  <a:gd name="connsiteX35" fmla="*/ 2952 w 19970"/>
                  <a:gd name="connsiteY35" fmla="*/ 12034 h 15342"/>
                  <a:gd name="connsiteX36" fmla="*/ 2831 w 19970"/>
                  <a:gd name="connsiteY36" fmla="*/ 11427 h 15342"/>
                  <a:gd name="connsiteX37" fmla="*/ 1717 w 19970"/>
                  <a:gd name="connsiteY37" fmla="*/ 10638 h 15342"/>
                  <a:gd name="connsiteX38" fmla="*/ 934 w 19970"/>
                  <a:gd name="connsiteY38" fmla="*/ 9818 h 15342"/>
                  <a:gd name="connsiteX39" fmla="*/ 0 w 19970"/>
                  <a:gd name="connsiteY39" fmla="*/ 9363 h 15342"/>
                  <a:gd name="connsiteX40" fmla="*/ 0 w 19970"/>
                  <a:gd name="connsiteY40" fmla="*/ 8574 h 15342"/>
                  <a:gd name="connsiteX41" fmla="*/ 934 w 19970"/>
                  <a:gd name="connsiteY41" fmla="*/ 8574 h 15342"/>
                  <a:gd name="connsiteX42" fmla="*/ 1566 w 19970"/>
                  <a:gd name="connsiteY42" fmla="*/ 8270 h 15342"/>
                  <a:gd name="connsiteX43" fmla="*/ 1566 w 19970"/>
                  <a:gd name="connsiteY43" fmla="*/ 6844 h 15342"/>
                  <a:gd name="connsiteX44" fmla="*/ 1717 w 19970"/>
                  <a:gd name="connsiteY44" fmla="*/ 6237 h 15342"/>
                  <a:gd name="connsiteX45" fmla="*/ 1717 w 19970"/>
                  <a:gd name="connsiteY45" fmla="*/ 5751 h 15342"/>
                  <a:gd name="connsiteX46" fmla="*/ 2048 w 19970"/>
                  <a:gd name="connsiteY46" fmla="*/ 5296 h 15342"/>
                  <a:gd name="connsiteX47" fmla="*/ 2530 w 19970"/>
                  <a:gd name="connsiteY47" fmla="*/ 5296 h 15342"/>
                  <a:gd name="connsiteX48" fmla="*/ 2831 w 19970"/>
                  <a:gd name="connsiteY48" fmla="*/ 4993 h 15342"/>
                  <a:gd name="connsiteX49" fmla="*/ 2952 w 19970"/>
                  <a:gd name="connsiteY49" fmla="*/ 3688 h 15342"/>
                  <a:gd name="connsiteX50" fmla="*/ 3584 w 19970"/>
                  <a:gd name="connsiteY50" fmla="*/ 2777 h 15342"/>
                  <a:gd name="connsiteX51" fmla="*/ 4066 w 19970"/>
                  <a:gd name="connsiteY51" fmla="*/ 2443 h 15342"/>
                  <a:gd name="connsiteX52" fmla="*/ 4217 w 19970"/>
                  <a:gd name="connsiteY52" fmla="*/ 1654 h 15342"/>
                  <a:gd name="connsiteX53" fmla="*/ 4301 w 19970"/>
                  <a:gd name="connsiteY53" fmla="*/ 964 h 15342"/>
                  <a:gd name="connsiteX54" fmla="*/ 6225 w 19970"/>
                  <a:gd name="connsiteY54" fmla="*/ 908 h 15342"/>
                  <a:gd name="connsiteX55" fmla="*/ 6666 w 19970"/>
                  <a:gd name="connsiteY55" fmla="*/ 437 h 15342"/>
                  <a:gd name="connsiteX56" fmla="*/ 6771 w 19970"/>
                  <a:gd name="connsiteY56" fmla="*/ 299 h 15342"/>
                  <a:gd name="connsiteX57" fmla="*/ 7596 w 19970"/>
                  <a:gd name="connsiteY57" fmla="*/ 709 h 15342"/>
                  <a:gd name="connsiteX58" fmla="*/ 8086 w 19970"/>
                  <a:gd name="connsiteY58" fmla="*/ 906 h 15342"/>
                  <a:gd name="connsiteX59" fmla="*/ 8636 w 19970"/>
                  <a:gd name="connsiteY59" fmla="*/ 633 h 15342"/>
                  <a:gd name="connsiteX60" fmla="*/ 8876 w 19970"/>
                  <a:gd name="connsiteY60" fmla="*/ 1012 h 15342"/>
                  <a:gd name="connsiteX61" fmla="*/ 9468 w 19970"/>
                  <a:gd name="connsiteY61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775 w 19970"/>
                  <a:gd name="connsiteY2" fmla="*/ 3189 h 15342"/>
                  <a:gd name="connsiteX3" fmla="*/ 12771 w 19970"/>
                  <a:gd name="connsiteY3" fmla="*/ 2443 h 15342"/>
                  <a:gd name="connsiteX4" fmla="*/ 13072 w 19970"/>
                  <a:gd name="connsiteY4" fmla="*/ 2443 h 15342"/>
                  <a:gd name="connsiteX5" fmla="*/ 13434 w 19970"/>
                  <a:gd name="connsiteY5" fmla="*/ 2777 h 15342"/>
                  <a:gd name="connsiteX6" fmla="*/ 12771 w 19970"/>
                  <a:gd name="connsiteY6" fmla="*/ 2929 h 15342"/>
                  <a:gd name="connsiteX7" fmla="*/ 12319 w 19970"/>
                  <a:gd name="connsiteY7" fmla="*/ 3232 h 15342"/>
                  <a:gd name="connsiteX8" fmla="*/ 12018 w 19970"/>
                  <a:gd name="connsiteY8" fmla="*/ 3688 h 15342"/>
                  <a:gd name="connsiteX9" fmla="*/ 11536 w 19970"/>
                  <a:gd name="connsiteY9" fmla="*/ 4173 h 15342"/>
                  <a:gd name="connsiteX10" fmla="*/ 11837 w 19970"/>
                  <a:gd name="connsiteY10" fmla="*/ 4993 h 15342"/>
                  <a:gd name="connsiteX11" fmla="*/ 12771 w 19970"/>
                  <a:gd name="connsiteY11" fmla="*/ 4993 h 15342"/>
                  <a:gd name="connsiteX12" fmla="*/ 13072 w 19970"/>
                  <a:gd name="connsiteY12" fmla="*/ 5296 h 15342"/>
                  <a:gd name="connsiteX13" fmla="*/ 12771 w 19970"/>
                  <a:gd name="connsiteY13" fmla="*/ 5751 h 15342"/>
                  <a:gd name="connsiteX14" fmla="*/ 13886 w 19970"/>
                  <a:gd name="connsiteY14" fmla="*/ 7026 h 15342"/>
                  <a:gd name="connsiteX15" fmla="*/ 14669 w 19970"/>
                  <a:gd name="connsiteY15" fmla="*/ 7481 h 15342"/>
                  <a:gd name="connsiteX16" fmla="*/ 18735 w 19970"/>
                  <a:gd name="connsiteY16" fmla="*/ 9029 h 15342"/>
                  <a:gd name="connsiteX17" fmla="*/ 19970 w 19970"/>
                  <a:gd name="connsiteY17" fmla="*/ 9029 h 15342"/>
                  <a:gd name="connsiteX18" fmla="*/ 16084 w 19970"/>
                  <a:gd name="connsiteY18" fmla="*/ 13126 h 15342"/>
                  <a:gd name="connsiteX19" fmla="*/ 15602 w 19970"/>
                  <a:gd name="connsiteY19" fmla="*/ 13126 h 15342"/>
                  <a:gd name="connsiteX20" fmla="*/ 13886 w 19970"/>
                  <a:gd name="connsiteY20" fmla="*/ 13612 h 15342"/>
                  <a:gd name="connsiteX21" fmla="*/ 13434 w 19970"/>
                  <a:gd name="connsiteY21" fmla="*/ 14401 h 15342"/>
                  <a:gd name="connsiteX22" fmla="*/ 12651 w 19970"/>
                  <a:gd name="connsiteY22" fmla="*/ 14401 h 15342"/>
                  <a:gd name="connsiteX23" fmla="*/ 12018 w 19970"/>
                  <a:gd name="connsiteY23" fmla="*/ 14704 h 15342"/>
                  <a:gd name="connsiteX24" fmla="*/ 11084 w 19970"/>
                  <a:gd name="connsiteY24" fmla="*/ 14704 h 15342"/>
                  <a:gd name="connsiteX25" fmla="*/ 10602 w 19970"/>
                  <a:gd name="connsiteY25" fmla="*/ 14401 h 15342"/>
                  <a:gd name="connsiteX26" fmla="*/ 9819 w 19970"/>
                  <a:gd name="connsiteY26" fmla="*/ 14401 h 15342"/>
                  <a:gd name="connsiteX27" fmla="*/ 9367 w 19970"/>
                  <a:gd name="connsiteY27" fmla="*/ 14401 h 15342"/>
                  <a:gd name="connsiteX28" fmla="*/ 8735 w 19970"/>
                  <a:gd name="connsiteY28" fmla="*/ 15342 h 15342"/>
                  <a:gd name="connsiteX29" fmla="*/ 7349 w 19970"/>
                  <a:gd name="connsiteY29" fmla="*/ 15160 h 15342"/>
                  <a:gd name="connsiteX30" fmla="*/ 6084 w 19970"/>
                  <a:gd name="connsiteY30" fmla="*/ 14401 h 15342"/>
                  <a:gd name="connsiteX31" fmla="*/ 4518 w 19970"/>
                  <a:gd name="connsiteY31" fmla="*/ 13915 h 15342"/>
                  <a:gd name="connsiteX32" fmla="*/ 3765 w 19970"/>
                  <a:gd name="connsiteY32" fmla="*/ 13612 h 15342"/>
                  <a:gd name="connsiteX33" fmla="*/ 3765 w 19970"/>
                  <a:gd name="connsiteY33" fmla="*/ 12671 h 15342"/>
                  <a:gd name="connsiteX34" fmla="*/ 3283 w 19970"/>
                  <a:gd name="connsiteY34" fmla="*/ 12671 h 15342"/>
                  <a:gd name="connsiteX35" fmla="*/ 2952 w 19970"/>
                  <a:gd name="connsiteY35" fmla="*/ 12034 h 15342"/>
                  <a:gd name="connsiteX36" fmla="*/ 2831 w 19970"/>
                  <a:gd name="connsiteY36" fmla="*/ 11427 h 15342"/>
                  <a:gd name="connsiteX37" fmla="*/ 1717 w 19970"/>
                  <a:gd name="connsiteY37" fmla="*/ 10638 h 15342"/>
                  <a:gd name="connsiteX38" fmla="*/ 934 w 19970"/>
                  <a:gd name="connsiteY38" fmla="*/ 9818 h 15342"/>
                  <a:gd name="connsiteX39" fmla="*/ 0 w 19970"/>
                  <a:gd name="connsiteY39" fmla="*/ 9363 h 15342"/>
                  <a:gd name="connsiteX40" fmla="*/ 0 w 19970"/>
                  <a:gd name="connsiteY40" fmla="*/ 8574 h 15342"/>
                  <a:gd name="connsiteX41" fmla="*/ 934 w 19970"/>
                  <a:gd name="connsiteY41" fmla="*/ 8574 h 15342"/>
                  <a:gd name="connsiteX42" fmla="*/ 1566 w 19970"/>
                  <a:gd name="connsiteY42" fmla="*/ 8270 h 15342"/>
                  <a:gd name="connsiteX43" fmla="*/ 1566 w 19970"/>
                  <a:gd name="connsiteY43" fmla="*/ 6844 h 15342"/>
                  <a:gd name="connsiteX44" fmla="*/ 1717 w 19970"/>
                  <a:gd name="connsiteY44" fmla="*/ 6237 h 15342"/>
                  <a:gd name="connsiteX45" fmla="*/ 1717 w 19970"/>
                  <a:gd name="connsiteY45" fmla="*/ 5751 h 15342"/>
                  <a:gd name="connsiteX46" fmla="*/ 2048 w 19970"/>
                  <a:gd name="connsiteY46" fmla="*/ 5296 h 15342"/>
                  <a:gd name="connsiteX47" fmla="*/ 2530 w 19970"/>
                  <a:gd name="connsiteY47" fmla="*/ 5296 h 15342"/>
                  <a:gd name="connsiteX48" fmla="*/ 2831 w 19970"/>
                  <a:gd name="connsiteY48" fmla="*/ 4993 h 15342"/>
                  <a:gd name="connsiteX49" fmla="*/ 2952 w 19970"/>
                  <a:gd name="connsiteY49" fmla="*/ 3688 h 15342"/>
                  <a:gd name="connsiteX50" fmla="*/ 3584 w 19970"/>
                  <a:gd name="connsiteY50" fmla="*/ 2777 h 15342"/>
                  <a:gd name="connsiteX51" fmla="*/ 4066 w 19970"/>
                  <a:gd name="connsiteY51" fmla="*/ 2443 h 15342"/>
                  <a:gd name="connsiteX52" fmla="*/ 4217 w 19970"/>
                  <a:gd name="connsiteY52" fmla="*/ 1654 h 15342"/>
                  <a:gd name="connsiteX53" fmla="*/ 4301 w 19970"/>
                  <a:gd name="connsiteY53" fmla="*/ 964 h 15342"/>
                  <a:gd name="connsiteX54" fmla="*/ 6225 w 19970"/>
                  <a:gd name="connsiteY54" fmla="*/ 908 h 15342"/>
                  <a:gd name="connsiteX55" fmla="*/ 6666 w 19970"/>
                  <a:gd name="connsiteY55" fmla="*/ 437 h 15342"/>
                  <a:gd name="connsiteX56" fmla="*/ 6771 w 19970"/>
                  <a:gd name="connsiteY56" fmla="*/ 299 h 15342"/>
                  <a:gd name="connsiteX57" fmla="*/ 7596 w 19970"/>
                  <a:gd name="connsiteY57" fmla="*/ 709 h 15342"/>
                  <a:gd name="connsiteX58" fmla="*/ 8086 w 19970"/>
                  <a:gd name="connsiteY58" fmla="*/ 906 h 15342"/>
                  <a:gd name="connsiteX59" fmla="*/ 8636 w 19970"/>
                  <a:gd name="connsiteY59" fmla="*/ 633 h 15342"/>
                  <a:gd name="connsiteX60" fmla="*/ 8876 w 19970"/>
                  <a:gd name="connsiteY60" fmla="*/ 1012 h 15342"/>
                  <a:gd name="connsiteX61" fmla="*/ 9468 w 19970"/>
                  <a:gd name="connsiteY61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775 w 19970"/>
                  <a:gd name="connsiteY2" fmla="*/ 3189 h 15342"/>
                  <a:gd name="connsiteX3" fmla="*/ 12728 w 19970"/>
                  <a:gd name="connsiteY3" fmla="*/ 2685 h 15342"/>
                  <a:gd name="connsiteX4" fmla="*/ 13072 w 19970"/>
                  <a:gd name="connsiteY4" fmla="*/ 2443 h 15342"/>
                  <a:gd name="connsiteX5" fmla="*/ 13434 w 19970"/>
                  <a:gd name="connsiteY5" fmla="*/ 2777 h 15342"/>
                  <a:gd name="connsiteX6" fmla="*/ 12771 w 19970"/>
                  <a:gd name="connsiteY6" fmla="*/ 2929 h 15342"/>
                  <a:gd name="connsiteX7" fmla="*/ 12319 w 19970"/>
                  <a:gd name="connsiteY7" fmla="*/ 3232 h 15342"/>
                  <a:gd name="connsiteX8" fmla="*/ 12018 w 19970"/>
                  <a:gd name="connsiteY8" fmla="*/ 3688 h 15342"/>
                  <a:gd name="connsiteX9" fmla="*/ 11536 w 19970"/>
                  <a:gd name="connsiteY9" fmla="*/ 4173 h 15342"/>
                  <a:gd name="connsiteX10" fmla="*/ 11837 w 19970"/>
                  <a:gd name="connsiteY10" fmla="*/ 4993 h 15342"/>
                  <a:gd name="connsiteX11" fmla="*/ 12771 w 19970"/>
                  <a:gd name="connsiteY11" fmla="*/ 4993 h 15342"/>
                  <a:gd name="connsiteX12" fmla="*/ 13072 w 19970"/>
                  <a:gd name="connsiteY12" fmla="*/ 5296 h 15342"/>
                  <a:gd name="connsiteX13" fmla="*/ 12771 w 19970"/>
                  <a:gd name="connsiteY13" fmla="*/ 5751 h 15342"/>
                  <a:gd name="connsiteX14" fmla="*/ 13886 w 19970"/>
                  <a:gd name="connsiteY14" fmla="*/ 7026 h 15342"/>
                  <a:gd name="connsiteX15" fmla="*/ 14669 w 19970"/>
                  <a:gd name="connsiteY15" fmla="*/ 7481 h 15342"/>
                  <a:gd name="connsiteX16" fmla="*/ 18735 w 19970"/>
                  <a:gd name="connsiteY16" fmla="*/ 9029 h 15342"/>
                  <a:gd name="connsiteX17" fmla="*/ 19970 w 19970"/>
                  <a:gd name="connsiteY17" fmla="*/ 9029 h 15342"/>
                  <a:gd name="connsiteX18" fmla="*/ 16084 w 19970"/>
                  <a:gd name="connsiteY18" fmla="*/ 13126 h 15342"/>
                  <a:gd name="connsiteX19" fmla="*/ 15602 w 19970"/>
                  <a:gd name="connsiteY19" fmla="*/ 13126 h 15342"/>
                  <a:gd name="connsiteX20" fmla="*/ 13886 w 19970"/>
                  <a:gd name="connsiteY20" fmla="*/ 13612 h 15342"/>
                  <a:gd name="connsiteX21" fmla="*/ 13434 w 19970"/>
                  <a:gd name="connsiteY21" fmla="*/ 14401 h 15342"/>
                  <a:gd name="connsiteX22" fmla="*/ 12651 w 19970"/>
                  <a:gd name="connsiteY22" fmla="*/ 14401 h 15342"/>
                  <a:gd name="connsiteX23" fmla="*/ 12018 w 19970"/>
                  <a:gd name="connsiteY23" fmla="*/ 14704 h 15342"/>
                  <a:gd name="connsiteX24" fmla="*/ 11084 w 19970"/>
                  <a:gd name="connsiteY24" fmla="*/ 14704 h 15342"/>
                  <a:gd name="connsiteX25" fmla="*/ 10602 w 19970"/>
                  <a:gd name="connsiteY25" fmla="*/ 14401 h 15342"/>
                  <a:gd name="connsiteX26" fmla="*/ 9819 w 19970"/>
                  <a:gd name="connsiteY26" fmla="*/ 14401 h 15342"/>
                  <a:gd name="connsiteX27" fmla="*/ 9367 w 19970"/>
                  <a:gd name="connsiteY27" fmla="*/ 14401 h 15342"/>
                  <a:gd name="connsiteX28" fmla="*/ 8735 w 19970"/>
                  <a:gd name="connsiteY28" fmla="*/ 15342 h 15342"/>
                  <a:gd name="connsiteX29" fmla="*/ 7349 w 19970"/>
                  <a:gd name="connsiteY29" fmla="*/ 15160 h 15342"/>
                  <a:gd name="connsiteX30" fmla="*/ 6084 w 19970"/>
                  <a:gd name="connsiteY30" fmla="*/ 14401 h 15342"/>
                  <a:gd name="connsiteX31" fmla="*/ 4518 w 19970"/>
                  <a:gd name="connsiteY31" fmla="*/ 13915 h 15342"/>
                  <a:gd name="connsiteX32" fmla="*/ 3765 w 19970"/>
                  <a:gd name="connsiteY32" fmla="*/ 13612 h 15342"/>
                  <a:gd name="connsiteX33" fmla="*/ 3765 w 19970"/>
                  <a:gd name="connsiteY33" fmla="*/ 12671 h 15342"/>
                  <a:gd name="connsiteX34" fmla="*/ 3283 w 19970"/>
                  <a:gd name="connsiteY34" fmla="*/ 12671 h 15342"/>
                  <a:gd name="connsiteX35" fmla="*/ 2952 w 19970"/>
                  <a:gd name="connsiteY35" fmla="*/ 12034 h 15342"/>
                  <a:gd name="connsiteX36" fmla="*/ 2831 w 19970"/>
                  <a:gd name="connsiteY36" fmla="*/ 11427 h 15342"/>
                  <a:gd name="connsiteX37" fmla="*/ 1717 w 19970"/>
                  <a:gd name="connsiteY37" fmla="*/ 10638 h 15342"/>
                  <a:gd name="connsiteX38" fmla="*/ 934 w 19970"/>
                  <a:gd name="connsiteY38" fmla="*/ 9818 h 15342"/>
                  <a:gd name="connsiteX39" fmla="*/ 0 w 19970"/>
                  <a:gd name="connsiteY39" fmla="*/ 9363 h 15342"/>
                  <a:gd name="connsiteX40" fmla="*/ 0 w 19970"/>
                  <a:gd name="connsiteY40" fmla="*/ 8574 h 15342"/>
                  <a:gd name="connsiteX41" fmla="*/ 934 w 19970"/>
                  <a:gd name="connsiteY41" fmla="*/ 8574 h 15342"/>
                  <a:gd name="connsiteX42" fmla="*/ 1566 w 19970"/>
                  <a:gd name="connsiteY42" fmla="*/ 8270 h 15342"/>
                  <a:gd name="connsiteX43" fmla="*/ 1566 w 19970"/>
                  <a:gd name="connsiteY43" fmla="*/ 6844 h 15342"/>
                  <a:gd name="connsiteX44" fmla="*/ 1717 w 19970"/>
                  <a:gd name="connsiteY44" fmla="*/ 6237 h 15342"/>
                  <a:gd name="connsiteX45" fmla="*/ 1717 w 19970"/>
                  <a:gd name="connsiteY45" fmla="*/ 5751 h 15342"/>
                  <a:gd name="connsiteX46" fmla="*/ 2048 w 19970"/>
                  <a:gd name="connsiteY46" fmla="*/ 5296 h 15342"/>
                  <a:gd name="connsiteX47" fmla="*/ 2530 w 19970"/>
                  <a:gd name="connsiteY47" fmla="*/ 5296 h 15342"/>
                  <a:gd name="connsiteX48" fmla="*/ 2831 w 19970"/>
                  <a:gd name="connsiteY48" fmla="*/ 4993 h 15342"/>
                  <a:gd name="connsiteX49" fmla="*/ 2952 w 19970"/>
                  <a:gd name="connsiteY49" fmla="*/ 3688 h 15342"/>
                  <a:gd name="connsiteX50" fmla="*/ 3584 w 19970"/>
                  <a:gd name="connsiteY50" fmla="*/ 2777 h 15342"/>
                  <a:gd name="connsiteX51" fmla="*/ 4066 w 19970"/>
                  <a:gd name="connsiteY51" fmla="*/ 2443 h 15342"/>
                  <a:gd name="connsiteX52" fmla="*/ 4217 w 19970"/>
                  <a:gd name="connsiteY52" fmla="*/ 1654 h 15342"/>
                  <a:gd name="connsiteX53" fmla="*/ 4301 w 19970"/>
                  <a:gd name="connsiteY53" fmla="*/ 964 h 15342"/>
                  <a:gd name="connsiteX54" fmla="*/ 6225 w 19970"/>
                  <a:gd name="connsiteY54" fmla="*/ 908 h 15342"/>
                  <a:gd name="connsiteX55" fmla="*/ 6666 w 19970"/>
                  <a:gd name="connsiteY55" fmla="*/ 437 h 15342"/>
                  <a:gd name="connsiteX56" fmla="*/ 6771 w 19970"/>
                  <a:gd name="connsiteY56" fmla="*/ 299 h 15342"/>
                  <a:gd name="connsiteX57" fmla="*/ 7596 w 19970"/>
                  <a:gd name="connsiteY57" fmla="*/ 709 h 15342"/>
                  <a:gd name="connsiteX58" fmla="*/ 8086 w 19970"/>
                  <a:gd name="connsiteY58" fmla="*/ 906 h 15342"/>
                  <a:gd name="connsiteX59" fmla="*/ 8636 w 19970"/>
                  <a:gd name="connsiteY59" fmla="*/ 633 h 15342"/>
                  <a:gd name="connsiteX60" fmla="*/ 8876 w 19970"/>
                  <a:gd name="connsiteY60" fmla="*/ 1012 h 15342"/>
                  <a:gd name="connsiteX61" fmla="*/ 9468 w 19970"/>
                  <a:gd name="connsiteY61" fmla="*/ 829 h 15342"/>
                  <a:gd name="connsiteX0" fmla="*/ 9468 w 19970"/>
                  <a:gd name="connsiteY0" fmla="*/ 829 h 15342"/>
                  <a:gd name="connsiteX1" fmla="*/ 10067 w 19970"/>
                  <a:gd name="connsiteY1" fmla="*/ 1179 h 15342"/>
                  <a:gd name="connsiteX2" fmla="*/ 11775 w 19970"/>
                  <a:gd name="connsiteY2" fmla="*/ 3189 h 15342"/>
                  <a:gd name="connsiteX3" fmla="*/ 12728 w 19970"/>
                  <a:gd name="connsiteY3" fmla="*/ 2685 h 15342"/>
                  <a:gd name="connsiteX4" fmla="*/ 13028 w 19970"/>
                  <a:gd name="connsiteY4" fmla="*/ 2604 h 15342"/>
                  <a:gd name="connsiteX5" fmla="*/ 13434 w 19970"/>
                  <a:gd name="connsiteY5" fmla="*/ 2777 h 15342"/>
                  <a:gd name="connsiteX6" fmla="*/ 12771 w 19970"/>
                  <a:gd name="connsiteY6" fmla="*/ 2929 h 15342"/>
                  <a:gd name="connsiteX7" fmla="*/ 12319 w 19970"/>
                  <a:gd name="connsiteY7" fmla="*/ 3232 h 15342"/>
                  <a:gd name="connsiteX8" fmla="*/ 12018 w 19970"/>
                  <a:gd name="connsiteY8" fmla="*/ 3688 h 15342"/>
                  <a:gd name="connsiteX9" fmla="*/ 11536 w 19970"/>
                  <a:gd name="connsiteY9" fmla="*/ 4173 h 15342"/>
                  <a:gd name="connsiteX10" fmla="*/ 11837 w 19970"/>
                  <a:gd name="connsiteY10" fmla="*/ 4993 h 15342"/>
                  <a:gd name="connsiteX11" fmla="*/ 12771 w 19970"/>
                  <a:gd name="connsiteY11" fmla="*/ 4993 h 15342"/>
                  <a:gd name="connsiteX12" fmla="*/ 13072 w 19970"/>
                  <a:gd name="connsiteY12" fmla="*/ 5296 h 15342"/>
                  <a:gd name="connsiteX13" fmla="*/ 12771 w 19970"/>
                  <a:gd name="connsiteY13" fmla="*/ 5751 h 15342"/>
                  <a:gd name="connsiteX14" fmla="*/ 13886 w 19970"/>
                  <a:gd name="connsiteY14" fmla="*/ 7026 h 15342"/>
                  <a:gd name="connsiteX15" fmla="*/ 14669 w 19970"/>
                  <a:gd name="connsiteY15" fmla="*/ 7481 h 15342"/>
                  <a:gd name="connsiteX16" fmla="*/ 18735 w 19970"/>
                  <a:gd name="connsiteY16" fmla="*/ 9029 h 15342"/>
                  <a:gd name="connsiteX17" fmla="*/ 19970 w 19970"/>
                  <a:gd name="connsiteY17" fmla="*/ 9029 h 15342"/>
                  <a:gd name="connsiteX18" fmla="*/ 16084 w 19970"/>
                  <a:gd name="connsiteY18" fmla="*/ 13126 h 15342"/>
                  <a:gd name="connsiteX19" fmla="*/ 15602 w 19970"/>
                  <a:gd name="connsiteY19" fmla="*/ 13126 h 15342"/>
                  <a:gd name="connsiteX20" fmla="*/ 13886 w 19970"/>
                  <a:gd name="connsiteY20" fmla="*/ 13612 h 15342"/>
                  <a:gd name="connsiteX21" fmla="*/ 13434 w 19970"/>
                  <a:gd name="connsiteY21" fmla="*/ 14401 h 15342"/>
                  <a:gd name="connsiteX22" fmla="*/ 12651 w 19970"/>
                  <a:gd name="connsiteY22" fmla="*/ 14401 h 15342"/>
                  <a:gd name="connsiteX23" fmla="*/ 12018 w 19970"/>
                  <a:gd name="connsiteY23" fmla="*/ 14704 h 15342"/>
                  <a:gd name="connsiteX24" fmla="*/ 11084 w 19970"/>
                  <a:gd name="connsiteY24" fmla="*/ 14704 h 15342"/>
                  <a:gd name="connsiteX25" fmla="*/ 10602 w 19970"/>
                  <a:gd name="connsiteY25" fmla="*/ 14401 h 15342"/>
                  <a:gd name="connsiteX26" fmla="*/ 9819 w 19970"/>
                  <a:gd name="connsiteY26" fmla="*/ 14401 h 15342"/>
                  <a:gd name="connsiteX27" fmla="*/ 9367 w 19970"/>
                  <a:gd name="connsiteY27" fmla="*/ 14401 h 15342"/>
                  <a:gd name="connsiteX28" fmla="*/ 8735 w 19970"/>
                  <a:gd name="connsiteY28" fmla="*/ 15342 h 15342"/>
                  <a:gd name="connsiteX29" fmla="*/ 7349 w 19970"/>
                  <a:gd name="connsiteY29" fmla="*/ 15160 h 15342"/>
                  <a:gd name="connsiteX30" fmla="*/ 6084 w 19970"/>
                  <a:gd name="connsiteY30" fmla="*/ 14401 h 15342"/>
                  <a:gd name="connsiteX31" fmla="*/ 4518 w 19970"/>
                  <a:gd name="connsiteY31" fmla="*/ 13915 h 15342"/>
                  <a:gd name="connsiteX32" fmla="*/ 3765 w 19970"/>
                  <a:gd name="connsiteY32" fmla="*/ 13612 h 15342"/>
                  <a:gd name="connsiteX33" fmla="*/ 3765 w 19970"/>
                  <a:gd name="connsiteY33" fmla="*/ 12671 h 15342"/>
                  <a:gd name="connsiteX34" fmla="*/ 3283 w 19970"/>
                  <a:gd name="connsiteY34" fmla="*/ 12671 h 15342"/>
                  <a:gd name="connsiteX35" fmla="*/ 2952 w 19970"/>
                  <a:gd name="connsiteY35" fmla="*/ 12034 h 15342"/>
                  <a:gd name="connsiteX36" fmla="*/ 2831 w 19970"/>
                  <a:gd name="connsiteY36" fmla="*/ 11427 h 15342"/>
                  <a:gd name="connsiteX37" fmla="*/ 1717 w 19970"/>
                  <a:gd name="connsiteY37" fmla="*/ 10638 h 15342"/>
                  <a:gd name="connsiteX38" fmla="*/ 934 w 19970"/>
                  <a:gd name="connsiteY38" fmla="*/ 9818 h 15342"/>
                  <a:gd name="connsiteX39" fmla="*/ 0 w 19970"/>
                  <a:gd name="connsiteY39" fmla="*/ 9363 h 15342"/>
                  <a:gd name="connsiteX40" fmla="*/ 0 w 19970"/>
                  <a:gd name="connsiteY40" fmla="*/ 8574 h 15342"/>
                  <a:gd name="connsiteX41" fmla="*/ 934 w 19970"/>
                  <a:gd name="connsiteY41" fmla="*/ 8574 h 15342"/>
                  <a:gd name="connsiteX42" fmla="*/ 1566 w 19970"/>
                  <a:gd name="connsiteY42" fmla="*/ 8270 h 15342"/>
                  <a:gd name="connsiteX43" fmla="*/ 1566 w 19970"/>
                  <a:gd name="connsiteY43" fmla="*/ 6844 h 15342"/>
                  <a:gd name="connsiteX44" fmla="*/ 1717 w 19970"/>
                  <a:gd name="connsiteY44" fmla="*/ 6237 h 15342"/>
                  <a:gd name="connsiteX45" fmla="*/ 1717 w 19970"/>
                  <a:gd name="connsiteY45" fmla="*/ 5751 h 15342"/>
                  <a:gd name="connsiteX46" fmla="*/ 2048 w 19970"/>
                  <a:gd name="connsiteY46" fmla="*/ 5296 h 15342"/>
                  <a:gd name="connsiteX47" fmla="*/ 2530 w 19970"/>
                  <a:gd name="connsiteY47" fmla="*/ 5296 h 15342"/>
                  <a:gd name="connsiteX48" fmla="*/ 2831 w 19970"/>
                  <a:gd name="connsiteY48" fmla="*/ 4993 h 15342"/>
                  <a:gd name="connsiteX49" fmla="*/ 2952 w 19970"/>
                  <a:gd name="connsiteY49" fmla="*/ 3688 h 15342"/>
                  <a:gd name="connsiteX50" fmla="*/ 3584 w 19970"/>
                  <a:gd name="connsiteY50" fmla="*/ 2777 h 15342"/>
                  <a:gd name="connsiteX51" fmla="*/ 4066 w 19970"/>
                  <a:gd name="connsiteY51" fmla="*/ 2443 h 15342"/>
                  <a:gd name="connsiteX52" fmla="*/ 4217 w 19970"/>
                  <a:gd name="connsiteY52" fmla="*/ 1654 h 15342"/>
                  <a:gd name="connsiteX53" fmla="*/ 4301 w 19970"/>
                  <a:gd name="connsiteY53" fmla="*/ 964 h 15342"/>
                  <a:gd name="connsiteX54" fmla="*/ 6225 w 19970"/>
                  <a:gd name="connsiteY54" fmla="*/ 908 h 15342"/>
                  <a:gd name="connsiteX55" fmla="*/ 6666 w 19970"/>
                  <a:gd name="connsiteY55" fmla="*/ 437 h 15342"/>
                  <a:gd name="connsiteX56" fmla="*/ 6771 w 19970"/>
                  <a:gd name="connsiteY56" fmla="*/ 299 h 15342"/>
                  <a:gd name="connsiteX57" fmla="*/ 7596 w 19970"/>
                  <a:gd name="connsiteY57" fmla="*/ 709 h 15342"/>
                  <a:gd name="connsiteX58" fmla="*/ 8086 w 19970"/>
                  <a:gd name="connsiteY58" fmla="*/ 906 h 15342"/>
                  <a:gd name="connsiteX59" fmla="*/ 8636 w 19970"/>
                  <a:gd name="connsiteY59" fmla="*/ 633 h 15342"/>
                  <a:gd name="connsiteX60" fmla="*/ 8876 w 19970"/>
                  <a:gd name="connsiteY60" fmla="*/ 1012 h 15342"/>
                  <a:gd name="connsiteX61" fmla="*/ 9468 w 19970"/>
                  <a:gd name="connsiteY61" fmla="*/ 829 h 15342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  <a:cxn ang="0">
                    <a:pos x="connsiteX16" y="connsiteY16"/>
                  </a:cxn>
                  <a:cxn ang="0">
                    <a:pos x="connsiteX17" y="connsiteY17"/>
                  </a:cxn>
                  <a:cxn ang="0">
                    <a:pos x="connsiteX18" y="connsiteY18"/>
                  </a:cxn>
                  <a:cxn ang="0">
                    <a:pos x="connsiteX19" y="connsiteY19"/>
                  </a:cxn>
                  <a:cxn ang="0">
                    <a:pos x="connsiteX20" y="connsiteY20"/>
                  </a:cxn>
                  <a:cxn ang="0">
                    <a:pos x="connsiteX21" y="connsiteY21"/>
                  </a:cxn>
                  <a:cxn ang="0">
                    <a:pos x="connsiteX22" y="connsiteY22"/>
                  </a:cxn>
                  <a:cxn ang="0">
                    <a:pos x="connsiteX23" y="connsiteY23"/>
                  </a:cxn>
                  <a:cxn ang="0">
                    <a:pos x="connsiteX24" y="connsiteY24"/>
                  </a:cxn>
                  <a:cxn ang="0">
                    <a:pos x="connsiteX25" y="connsiteY25"/>
                  </a:cxn>
                  <a:cxn ang="0">
                    <a:pos x="connsiteX26" y="connsiteY26"/>
                  </a:cxn>
                  <a:cxn ang="0">
                    <a:pos x="connsiteX27" y="connsiteY27"/>
                  </a:cxn>
                  <a:cxn ang="0">
                    <a:pos x="connsiteX28" y="connsiteY28"/>
                  </a:cxn>
                  <a:cxn ang="0">
                    <a:pos x="connsiteX29" y="connsiteY29"/>
                  </a:cxn>
                  <a:cxn ang="0">
                    <a:pos x="connsiteX30" y="connsiteY30"/>
                  </a:cxn>
                  <a:cxn ang="0">
                    <a:pos x="connsiteX31" y="connsiteY31"/>
                  </a:cxn>
                  <a:cxn ang="0">
                    <a:pos x="connsiteX32" y="connsiteY32"/>
                  </a:cxn>
                  <a:cxn ang="0">
                    <a:pos x="connsiteX33" y="connsiteY33"/>
                  </a:cxn>
                  <a:cxn ang="0">
                    <a:pos x="connsiteX34" y="connsiteY34"/>
                  </a:cxn>
                  <a:cxn ang="0">
                    <a:pos x="connsiteX35" y="connsiteY35"/>
                  </a:cxn>
                  <a:cxn ang="0">
                    <a:pos x="connsiteX36" y="connsiteY36"/>
                  </a:cxn>
                  <a:cxn ang="0">
                    <a:pos x="connsiteX37" y="connsiteY37"/>
                  </a:cxn>
                  <a:cxn ang="0">
                    <a:pos x="connsiteX38" y="connsiteY38"/>
                  </a:cxn>
                  <a:cxn ang="0">
                    <a:pos x="connsiteX39" y="connsiteY39"/>
                  </a:cxn>
                  <a:cxn ang="0">
                    <a:pos x="connsiteX40" y="connsiteY40"/>
                  </a:cxn>
                  <a:cxn ang="0">
                    <a:pos x="connsiteX41" y="connsiteY41"/>
                  </a:cxn>
                  <a:cxn ang="0">
                    <a:pos x="connsiteX42" y="connsiteY42"/>
                  </a:cxn>
                  <a:cxn ang="0">
                    <a:pos x="connsiteX43" y="connsiteY43"/>
                  </a:cxn>
                  <a:cxn ang="0">
                    <a:pos x="connsiteX44" y="connsiteY44"/>
                  </a:cxn>
                  <a:cxn ang="0">
                    <a:pos x="connsiteX45" y="connsiteY45"/>
                  </a:cxn>
                  <a:cxn ang="0">
                    <a:pos x="connsiteX46" y="connsiteY46"/>
                  </a:cxn>
                  <a:cxn ang="0">
                    <a:pos x="connsiteX47" y="connsiteY47"/>
                  </a:cxn>
                  <a:cxn ang="0">
                    <a:pos x="connsiteX48" y="connsiteY48"/>
                  </a:cxn>
                  <a:cxn ang="0">
                    <a:pos x="connsiteX49" y="connsiteY49"/>
                  </a:cxn>
                  <a:cxn ang="0">
                    <a:pos x="connsiteX50" y="connsiteY50"/>
                  </a:cxn>
                  <a:cxn ang="0">
                    <a:pos x="connsiteX51" y="connsiteY51"/>
                  </a:cxn>
                  <a:cxn ang="0">
                    <a:pos x="connsiteX52" y="connsiteY52"/>
                  </a:cxn>
                  <a:cxn ang="0">
                    <a:pos x="connsiteX53" y="connsiteY53"/>
                  </a:cxn>
                  <a:cxn ang="0">
                    <a:pos x="connsiteX54" y="connsiteY54"/>
                  </a:cxn>
                  <a:cxn ang="0">
                    <a:pos x="connsiteX55" y="connsiteY55"/>
                  </a:cxn>
                  <a:cxn ang="0">
                    <a:pos x="connsiteX56" y="connsiteY56"/>
                  </a:cxn>
                  <a:cxn ang="0">
                    <a:pos x="connsiteX57" y="connsiteY57"/>
                  </a:cxn>
                  <a:cxn ang="0">
                    <a:pos x="connsiteX58" y="connsiteY58"/>
                  </a:cxn>
                  <a:cxn ang="0">
                    <a:pos x="connsiteX59" y="connsiteY59"/>
                  </a:cxn>
                  <a:cxn ang="0">
                    <a:pos x="connsiteX60" y="connsiteY60"/>
                  </a:cxn>
                  <a:cxn ang="0">
                    <a:pos x="connsiteX61" y="connsiteY61"/>
                  </a:cxn>
                </a:cxnLst>
                <a:rect l="l" t="t" r="r" b="b"/>
                <a:pathLst>
                  <a:path w="19970" h="15342">
                    <a:moveTo>
                      <a:pt x="9468" y="829"/>
                    </a:moveTo>
                    <a:lnTo>
                      <a:pt x="10067" y="1179"/>
                    </a:lnTo>
                    <a:lnTo>
                      <a:pt x="11775" y="3189"/>
                    </a:lnTo>
                    <a:cubicBezTo>
                      <a:pt x="12226" y="3400"/>
                      <a:pt x="12534" y="2856"/>
                      <a:pt x="12728" y="2685"/>
                    </a:cubicBezTo>
                    <a:lnTo>
                      <a:pt x="13028" y="2604"/>
                    </a:lnTo>
                    <a:lnTo>
                      <a:pt x="13434" y="2777"/>
                    </a:lnTo>
                    <a:lnTo>
                      <a:pt x="12771" y="2929"/>
                    </a:lnTo>
                    <a:lnTo>
                      <a:pt x="12319" y="3232"/>
                    </a:lnTo>
                    <a:lnTo>
                      <a:pt x="12018" y="3688"/>
                    </a:lnTo>
                    <a:lnTo>
                      <a:pt x="11536" y="4173"/>
                    </a:lnTo>
                    <a:lnTo>
                      <a:pt x="11837" y="4993"/>
                    </a:lnTo>
                    <a:lnTo>
                      <a:pt x="12771" y="4993"/>
                    </a:lnTo>
                    <a:lnTo>
                      <a:pt x="13072" y="5296"/>
                    </a:lnTo>
                    <a:lnTo>
                      <a:pt x="12771" y="5751"/>
                    </a:lnTo>
                    <a:lnTo>
                      <a:pt x="13886" y="7026"/>
                    </a:lnTo>
                    <a:lnTo>
                      <a:pt x="14669" y="7481"/>
                    </a:lnTo>
                    <a:lnTo>
                      <a:pt x="18735" y="9029"/>
                    </a:lnTo>
                    <a:lnTo>
                      <a:pt x="19970" y="9029"/>
                    </a:lnTo>
                    <a:lnTo>
                      <a:pt x="16084" y="13126"/>
                    </a:lnTo>
                    <a:lnTo>
                      <a:pt x="15602" y="13126"/>
                    </a:lnTo>
                    <a:lnTo>
                      <a:pt x="13886" y="13612"/>
                    </a:lnTo>
                    <a:lnTo>
                      <a:pt x="13434" y="14401"/>
                    </a:lnTo>
                    <a:lnTo>
                      <a:pt x="12651" y="14401"/>
                    </a:lnTo>
                    <a:lnTo>
                      <a:pt x="12018" y="14704"/>
                    </a:lnTo>
                    <a:lnTo>
                      <a:pt x="11084" y="14704"/>
                    </a:lnTo>
                    <a:lnTo>
                      <a:pt x="10602" y="14401"/>
                    </a:lnTo>
                    <a:lnTo>
                      <a:pt x="9819" y="14401"/>
                    </a:lnTo>
                    <a:lnTo>
                      <a:pt x="9367" y="14401"/>
                    </a:lnTo>
                    <a:lnTo>
                      <a:pt x="8735" y="15342"/>
                    </a:lnTo>
                    <a:lnTo>
                      <a:pt x="7349" y="15160"/>
                    </a:lnTo>
                    <a:lnTo>
                      <a:pt x="6084" y="14401"/>
                    </a:lnTo>
                    <a:lnTo>
                      <a:pt x="4518" y="13915"/>
                    </a:lnTo>
                    <a:lnTo>
                      <a:pt x="3765" y="13612"/>
                    </a:lnTo>
                    <a:lnTo>
                      <a:pt x="3765" y="12671"/>
                    </a:lnTo>
                    <a:lnTo>
                      <a:pt x="3283" y="12671"/>
                    </a:lnTo>
                    <a:lnTo>
                      <a:pt x="2952" y="12034"/>
                    </a:lnTo>
                    <a:cubicBezTo>
                      <a:pt x="2912" y="11832"/>
                      <a:pt x="2871" y="11629"/>
                      <a:pt x="2831" y="11427"/>
                    </a:cubicBezTo>
                    <a:lnTo>
                      <a:pt x="1717" y="10638"/>
                    </a:lnTo>
                    <a:lnTo>
                      <a:pt x="934" y="9818"/>
                    </a:lnTo>
                    <a:lnTo>
                      <a:pt x="0" y="9363"/>
                    </a:lnTo>
                    <a:lnTo>
                      <a:pt x="0" y="8574"/>
                    </a:lnTo>
                    <a:lnTo>
                      <a:pt x="934" y="8574"/>
                    </a:lnTo>
                    <a:lnTo>
                      <a:pt x="1566" y="8270"/>
                    </a:lnTo>
                    <a:lnTo>
                      <a:pt x="1566" y="6844"/>
                    </a:lnTo>
                    <a:cubicBezTo>
                      <a:pt x="1616" y="6642"/>
                      <a:pt x="1667" y="6439"/>
                      <a:pt x="1717" y="6237"/>
                    </a:cubicBezTo>
                    <a:lnTo>
                      <a:pt x="1717" y="5751"/>
                    </a:lnTo>
                    <a:lnTo>
                      <a:pt x="2048" y="5296"/>
                    </a:lnTo>
                    <a:lnTo>
                      <a:pt x="2530" y="5296"/>
                    </a:lnTo>
                    <a:lnTo>
                      <a:pt x="2831" y="4993"/>
                    </a:lnTo>
                    <a:cubicBezTo>
                      <a:pt x="2871" y="4558"/>
                      <a:pt x="2912" y="4123"/>
                      <a:pt x="2952" y="3688"/>
                    </a:cubicBezTo>
                    <a:lnTo>
                      <a:pt x="3584" y="2777"/>
                    </a:lnTo>
                    <a:lnTo>
                      <a:pt x="4066" y="2443"/>
                    </a:lnTo>
                    <a:cubicBezTo>
                      <a:pt x="4116" y="2180"/>
                      <a:pt x="4167" y="1917"/>
                      <a:pt x="4217" y="1654"/>
                    </a:cubicBezTo>
                    <a:lnTo>
                      <a:pt x="4301" y="964"/>
                    </a:lnTo>
                    <a:lnTo>
                      <a:pt x="6225" y="908"/>
                    </a:lnTo>
                    <a:lnTo>
                      <a:pt x="6666" y="437"/>
                    </a:lnTo>
                    <a:cubicBezTo>
                      <a:pt x="6440" y="-1019"/>
                      <a:pt x="6997" y="1755"/>
                      <a:pt x="6771" y="299"/>
                    </a:cubicBezTo>
                    <a:lnTo>
                      <a:pt x="7596" y="709"/>
                    </a:lnTo>
                    <a:lnTo>
                      <a:pt x="8086" y="906"/>
                    </a:lnTo>
                    <a:lnTo>
                      <a:pt x="8636" y="633"/>
                    </a:lnTo>
                    <a:lnTo>
                      <a:pt x="8876" y="1012"/>
                    </a:lnTo>
                    <a:cubicBezTo>
                      <a:pt x="8926" y="739"/>
                      <a:pt x="9418" y="1102"/>
                      <a:pt x="9468" y="829"/>
                    </a:cubicBez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60" name="Bénin">
                <a:extLst>
                  <a:ext uri="{FF2B5EF4-FFF2-40B4-BE49-F238E27FC236}">
                    <a16:creationId xmlns:a16="http://schemas.microsoft.com/office/drawing/2014/main" id="{00000000-0008-0000-0300-0000A0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435107" y="2944723"/>
                <a:ext cx="222256" cy="497040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0 h 20000"/>
                  <a:gd name="T4" fmla="*/ 2147483647 w 20000"/>
                  <a:gd name="T5" fmla="*/ 0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0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</a:gdLst>
                <a:ahLst/>
                <a:cxnLst>
                  <a:cxn ang="T56">
                    <a:pos x="T0" y="T1"/>
                  </a:cxn>
                  <a:cxn ang="T57">
                    <a:pos x="T2" y="T3"/>
                  </a:cxn>
                  <a:cxn ang="T58">
                    <a:pos x="T4" y="T5"/>
                  </a:cxn>
                  <a:cxn ang="T59">
                    <a:pos x="T6" y="T7"/>
                  </a:cxn>
                  <a:cxn ang="T60">
                    <a:pos x="T8" y="T9"/>
                  </a:cxn>
                  <a:cxn ang="T61">
                    <a:pos x="T10" y="T11"/>
                  </a:cxn>
                  <a:cxn ang="T62">
                    <a:pos x="T12" y="T13"/>
                  </a:cxn>
                  <a:cxn ang="T63">
                    <a:pos x="T14" y="T15"/>
                  </a:cxn>
                  <a:cxn ang="T64">
                    <a:pos x="T16" y="T17"/>
                  </a:cxn>
                  <a:cxn ang="T65">
                    <a:pos x="T18" y="T19"/>
                  </a:cxn>
                  <a:cxn ang="T66">
                    <a:pos x="T20" y="T21"/>
                  </a:cxn>
                  <a:cxn ang="T67">
                    <a:pos x="T22" y="T23"/>
                  </a:cxn>
                  <a:cxn ang="T68">
                    <a:pos x="T24" y="T25"/>
                  </a:cxn>
                  <a:cxn ang="T69">
                    <a:pos x="T26" y="T27"/>
                  </a:cxn>
                  <a:cxn ang="T70">
                    <a:pos x="T28" y="T29"/>
                  </a:cxn>
                  <a:cxn ang="T71">
                    <a:pos x="T30" y="T31"/>
                  </a:cxn>
                  <a:cxn ang="T72">
                    <a:pos x="T32" y="T33"/>
                  </a:cxn>
                  <a:cxn ang="T73">
                    <a:pos x="T34" y="T35"/>
                  </a:cxn>
                  <a:cxn ang="T74">
                    <a:pos x="T36" y="T37"/>
                  </a:cxn>
                  <a:cxn ang="T75">
                    <a:pos x="T38" y="T39"/>
                  </a:cxn>
                  <a:cxn ang="T76">
                    <a:pos x="T40" y="T41"/>
                  </a:cxn>
                  <a:cxn ang="T77">
                    <a:pos x="T42" y="T43"/>
                  </a:cxn>
                  <a:cxn ang="T78">
                    <a:pos x="T44" y="T45"/>
                  </a:cxn>
                  <a:cxn ang="T79">
                    <a:pos x="T46" y="T47"/>
                  </a:cxn>
                  <a:cxn ang="T80">
                    <a:pos x="T48" y="T49"/>
                  </a:cxn>
                  <a:cxn ang="T81">
                    <a:pos x="T50" y="T51"/>
                  </a:cxn>
                  <a:cxn ang="T82">
                    <a:pos x="T52" y="T53"/>
                  </a:cxn>
                  <a:cxn ang="T83">
                    <a:pos x="T54" y="T55"/>
                  </a:cxn>
                </a:cxnLst>
                <a:rect l="0" t="0" r="r" b="b"/>
                <a:pathLst>
                  <a:path w="20000" h="20000">
                    <a:moveTo>
                      <a:pt x="10815" y="1495"/>
                    </a:moveTo>
                    <a:lnTo>
                      <a:pt x="12296" y="0"/>
                    </a:lnTo>
                    <a:lnTo>
                      <a:pt x="13778" y="0"/>
                    </a:lnTo>
                    <a:lnTo>
                      <a:pt x="16000" y="1495"/>
                    </a:lnTo>
                    <a:lnTo>
                      <a:pt x="18370" y="2633"/>
                    </a:lnTo>
                    <a:lnTo>
                      <a:pt x="18370" y="2918"/>
                    </a:lnTo>
                    <a:lnTo>
                      <a:pt x="19852" y="5552"/>
                    </a:lnTo>
                    <a:lnTo>
                      <a:pt x="18370" y="6690"/>
                    </a:lnTo>
                    <a:lnTo>
                      <a:pt x="18370" y="7758"/>
                    </a:lnTo>
                    <a:lnTo>
                      <a:pt x="17630" y="8470"/>
                    </a:lnTo>
                    <a:lnTo>
                      <a:pt x="16000" y="10320"/>
                    </a:lnTo>
                    <a:lnTo>
                      <a:pt x="13778" y="10747"/>
                    </a:lnTo>
                    <a:lnTo>
                      <a:pt x="13778" y="12527"/>
                    </a:lnTo>
                    <a:lnTo>
                      <a:pt x="13778" y="16157"/>
                    </a:lnTo>
                    <a:lnTo>
                      <a:pt x="14519" y="19217"/>
                    </a:lnTo>
                    <a:lnTo>
                      <a:pt x="10815" y="19217"/>
                    </a:lnTo>
                    <a:lnTo>
                      <a:pt x="6074" y="19929"/>
                    </a:lnTo>
                    <a:lnTo>
                      <a:pt x="6074" y="18434"/>
                    </a:lnTo>
                    <a:lnTo>
                      <a:pt x="6074" y="18078"/>
                    </a:lnTo>
                    <a:lnTo>
                      <a:pt x="6074" y="10320"/>
                    </a:lnTo>
                    <a:lnTo>
                      <a:pt x="4593" y="9181"/>
                    </a:lnTo>
                    <a:lnTo>
                      <a:pt x="3852" y="7758"/>
                    </a:lnTo>
                    <a:lnTo>
                      <a:pt x="1481" y="6690"/>
                    </a:lnTo>
                    <a:lnTo>
                      <a:pt x="0" y="4840"/>
                    </a:lnTo>
                    <a:lnTo>
                      <a:pt x="2370" y="4413"/>
                    </a:lnTo>
                    <a:lnTo>
                      <a:pt x="4593" y="3701"/>
                    </a:lnTo>
                    <a:lnTo>
                      <a:pt x="8444" y="2918"/>
                    </a:lnTo>
                    <a:lnTo>
                      <a:pt x="10815" y="1495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61" name="Botswana">
                <a:extLst>
                  <a:ext uri="{FF2B5EF4-FFF2-40B4-BE49-F238E27FC236}">
                    <a16:creationId xmlns:a16="http://schemas.microsoft.com/office/drawing/2014/main" id="{00000000-0008-0000-0300-0000A1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817129" y="5389520"/>
                <a:ext cx="662724" cy="759706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0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0 h 20000"/>
                  <a:gd name="T98" fmla="*/ 2147483647 w 20000"/>
                  <a:gd name="T99" fmla="*/ 0 h 20000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</a:gdLst>
                <a:ahLst/>
                <a:cxnLst>
                  <a:cxn ang="T100">
                    <a:pos x="T0" y="T1"/>
                  </a:cxn>
                  <a:cxn ang="T101">
                    <a:pos x="T2" y="T3"/>
                  </a:cxn>
                  <a:cxn ang="T102">
                    <a:pos x="T4" y="T5"/>
                  </a:cxn>
                  <a:cxn ang="T103">
                    <a:pos x="T6" y="T7"/>
                  </a:cxn>
                  <a:cxn ang="T104">
                    <a:pos x="T8" y="T9"/>
                  </a:cxn>
                  <a:cxn ang="T105">
                    <a:pos x="T10" y="T11"/>
                  </a:cxn>
                  <a:cxn ang="T106">
                    <a:pos x="T12" y="T13"/>
                  </a:cxn>
                  <a:cxn ang="T107">
                    <a:pos x="T14" y="T15"/>
                  </a:cxn>
                  <a:cxn ang="T108">
                    <a:pos x="T16" y="T17"/>
                  </a:cxn>
                  <a:cxn ang="T109">
                    <a:pos x="T18" y="T19"/>
                  </a:cxn>
                  <a:cxn ang="T110">
                    <a:pos x="T20" y="T21"/>
                  </a:cxn>
                  <a:cxn ang="T111">
                    <a:pos x="T22" y="T23"/>
                  </a:cxn>
                  <a:cxn ang="T112">
                    <a:pos x="T24" y="T25"/>
                  </a:cxn>
                  <a:cxn ang="T113">
                    <a:pos x="T26" y="T27"/>
                  </a:cxn>
                  <a:cxn ang="T114">
                    <a:pos x="T28" y="T29"/>
                  </a:cxn>
                  <a:cxn ang="T115">
                    <a:pos x="T30" y="T31"/>
                  </a:cxn>
                  <a:cxn ang="T116">
                    <a:pos x="T32" y="T33"/>
                  </a:cxn>
                  <a:cxn ang="T117">
                    <a:pos x="T34" y="T35"/>
                  </a:cxn>
                  <a:cxn ang="T118">
                    <a:pos x="T36" y="T37"/>
                  </a:cxn>
                  <a:cxn ang="T119">
                    <a:pos x="T38" y="T39"/>
                  </a:cxn>
                  <a:cxn ang="T120">
                    <a:pos x="T40" y="T41"/>
                  </a:cxn>
                  <a:cxn ang="T121">
                    <a:pos x="T42" y="T43"/>
                  </a:cxn>
                  <a:cxn ang="T122">
                    <a:pos x="T44" y="T45"/>
                  </a:cxn>
                  <a:cxn ang="T123">
                    <a:pos x="T46" y="T47"/>
                  </a:cxn>
                  <a:cxn ang="T124">
                    <a:pos x="T48" y="T49"/>
                  </a:cxn>
                  <a:cxn ang="T125">
                    <a:pos x="T50" y="T51"/>
                  </a:cxn>
                  <a:cxn ang="T126">
                    <a:pos x="T52" y="T53"/>
                  </a:cxn>
                  <a:cxn ang="T127">
                    <a:pos x="T54" y="T55"/>
                  </a:cxn>
                  <a:cxn ang="T128">
                    <a:pos x="T56" y="T57"/>
                  </a:cxn>
                  <a:cxn ang="T129">
                    <a:pos x="T58" y="T59"/>
                  </a:cxn>
                  <a:cxn ang="T130">
                    <a:pos x="T60" y="T61"/>
                  </a:cxn>
                  <a:cxn ang="T131">
                    <a:pos x="T62" y="T63"/>
                  </a:cxn>
                  <a:cxn ang="T132">
                    <a:pos x="T64" y="T65"/>
                  </a:cxn>
                  <a:cxn ang="T133">
                    <a:pos x="T66" y="T67"/>
                  </a:cxn>
                  <a:cxn ang="T134">
                    <a:pos x="T68" y="T69"/>
                  </a:cxn>
                  <a:cxn ang="T135">
                    <a:pos x="T70" y="T71"/>
                  </a:cxn>
                  <a:cxn ang="T136">
                    <a:pos x="T72" y="T73"/>
                  </a:cxn>
                  <a:cxn ang="T137">
                    <a:pos x="T74" y="T75"/>
                  </a:cxn>
                  <a:cxn ang="T138">
                    <a:pos x="T76" y="T77"/>
                  </a:cxn>
                  <a:cxn ang="T139">
                    <a:pos x="T78" y="T79"/>
                  </a:cxn>
                  <a:cxn ang="T140">
                    <a:pos x="T80" y="T81"/>
                  </a:cxn>
                  <a:cxn ang="T141">
                    <a:pos x="T82" y="T83"/>
                  </a:cxn>
                  <a:cxn ang="T142">
                    <a:pos x="T84" y="T85"/>
                  </a:cxn>
                  <a:cxn ang="T143">
                    <a:pos x="T86" y="T87"/>
                  </a:cxn>
                  <a:cxn ang="T144">
                    <a:pos x="T88" y="T89"/>
                  </a:cxn>
                  <a:cxn ang="T145">
                    <a:pos x="T90" y="T91"/>
                  </a:cxn>
                  <a:cxn ang="T146">
                    <a:pos x="T92" y="T93"/>
                  </a:cxn>
                  <a:cxn ang="T147">
                    <a:pos x="T94" y="T95"/>
                  </a:cxn>
                  <a:cxn ang="T148">
                    <a:pos x="T96" y="T97"/>
                  </a:cxn>
                  <a:cxn ang="T149">
                    <a:pos x="T98" y="T99"/>
                  </a:cxn>
                </a:cxnLst>
                <a:rect l="0" t="0" r="r" b="b"/>
                <a:pathLst>
                  <a:path w="20000" h="20000">
                    <a:moveTo>
                      <a:pt x="11900" y="0"/>
                    </a:moveTo>
                    <a:lnTo>
                      <a:pt x="12400" y="1224"/>
                    </a:lnTo>
                    <a:lnTo>
                      <a:pt x="13750" y="2682"/>
                    </a:lnTo>
                    <a:lnTo>
                      <a:pt x="13750" y="3435"/>
                    </a:lnTo>
                    <a:lnTo>
                      <a:pt x="15050" y="4141"/>
                    </a:lnTo>
                    <a:lnTo>
                      <a:pt x="16300" y="4612"/>
                    </a:lnTo>
                    <a:lnTo>
                      <a:pt x="16600" y="5835"/>
                    </a:lnTo>
                    <a:lnTo>
                      <a:pt x="17100" y="5835"/>
                    </a:lnTo>
                    <a:lnTo>
                      <a:pt x="17400" y="7294"/>
                    </a:lnTo>
                    <a:lnTo>
                      <a:pt x="17900" y="8282"/>
                    </a:lnTo>
                    <a:lnTo>
                      <a:pt x="18650" y="8282"/>
                    </a:lnTo>
                    <a:lnTo>
                      <a:pt x="19950" y="8518"/>
                    </a:lnTo>
                    <a:lnTo>
                      <a:pt x="19950" y="9694"/>
                    </a:lnTo>
                    <a:lnTo>
                      <a:pt x="19150" y="10447"/>
                    </a:lnTo>
                    <a:lnTo>
                      <a:pt x="18400" y="10447"/>
                    </a:lnTo>
                    <a:lnTo>
                      <a:pt x="17100" y="11718"/>
                    </a:lnTo>
                    <a:lnTo>
                      <a:pt x="16600" y="11718"/>
                    </a:lnTo>
                    <a:lnTo>
                      <a:pt x="16300" y="12188"/>
                    </a:lnTo>
                    <a:lnTo>
                      <a:pt x="15800" y="12376"/>
                    </a:lnTo>
                    <a:lnTo>
                      <a:pt x="15050" y="13365"/>
                    </a:lnTo>
                    <a:lnTo>
                      <a:pt x="15050" y="14400"/>
                    </a:lnTo>
                    <a:lnTo>
                      <a:pt x="14250" y="14871"/>
                    </a:lnTo>
                    <a:lnTo>
                      <a:pt x="13000" y="15341"/>
                    </a:lnTo>
                    <a:lnTo>
                      <a:pt x="11900" y="17271"/>
                    </a:lnTo>
                    <a:lnTo>
                      <a:pt x="10850" y="17271"/>
                    </a:lnTo>
                    <a:lnTo>
                      <a:pt x="9600" y="17271"/>
                    </a:lnTo>
                    <a:lnTo>
                      <a:pt x="8300" y="17271"/>
                    </a:lnTo>
                    <a:lnTo>
                      <a:pt x="7000" y="16518"/>
                    </a:lnTo>
                    <a:lnTo>
                      <a:pt x="5750" y="16518"/>
                    </a:lnTo>
                    <a:lnTo>
                      <a:pt x="5750" y="18024"/>
                    </a:lnTo>
                    <a:lnTo>
                      <a:pt x="4400" y="19200"/>
                    </a:lnTo>
                    <a:lnTo>
                      <a:pt x="3600" y="19200"/>
                    </a:lnTo>
                    <a:lnTo>
                      <a:pt x="3600" y="19482"/>
                    </a:lnTo>
                    <a:lnTo>
                      <a:pt x="2350" y="19482"/>
                    </a:lnTo>
                    <a:lnTo>
                      <a:pt x="1050" y="19953"/>
                    </a:lnTo>
                    <a:lnTo>
                      <a:pt x="1050" y="18729"/>
                    </a:lnTo>
                    <a:lnTo>
                      <a:pt x="1550" y="18024"/>
                    </a:lnTo>
                    <a:lnTo>
                      <a:pt x="1050" y="17271"/>
                    </a:lnTo>
                    <a:lnTo>
                      <a:pt x="800" y="16047"/>
                    </a:lnTo>
                    <a:lnTo>
                      <a:pt x="0" y="15341"/>
                    </a:lnTo>
                    <a:lnTo>
                      <a:pt x="300" y="8988"/>
                    </a:lnTo>
                    <a:lnTo>
                      <a:pt x="2350" y="8988"/>
                    </a:lnTo>
                    <a:lnTo>
                      <a:pt x="2850" y="1224"/>
                    </a:lnTo>
                    <a:lnTo>
                      <a:pt x="5750" y="753"/>
                    </a:lnTo>
                    <a:lnTo>
                      <a:pt x="7500" y="188"/>
                    </a:lnTo>
                    <a:lnTo>
                      <a:pt x="8300" y="1224"/>
                    </a:lnTo>
                    <a:lnTo>
                      <a:pt x="9850" y="188"/>
                    </a:lnTo>
                    <a:lnTo>
                      <a:pt x="10350" y="188"/>
                    </a:lnTo>
                    <a:lnTo>
                      <a:pt x="11150" y="0"/>
                    </a:lnTo>
                    <a:lnTo>
                      <a:pt x="11900" y="0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62" name="Burkina-Faso">
                <a:extLst>
                  <a:ext uri="{FF2B5EF4-FFF2-40B4-BE49-F238E27FC236}">
                    <a16:creationId xmlns:a16="http://schemas.microsoft.com/office/drawing/2014/main" id="{00000000-0008-0000-0300-0000A2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978475" y="2722467"/>
                <a:ext cx="581904" cy="464715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0 w 20000"/>
                  <a:gd name="T65" fmla="*/ 2147483647 h 20000"/>
                  <a:gd name="T66" fmla="*/ 0 w 20000"/>
                  <a:gd name="T67" fmla="*/ 2147483647 h 20000"/>
                  <a:gd name="T68" fmla="*/ 0 w 20000"/>
                  <a:gd name="T69" fmla="*/ 2147483647 h 20000"/>
                  <a:gd name="T70" fmla="*/ 2147483647 w 20000"/>
                  <a:gd name="T71" fmla="*/ 2147483647 h 20000"/>
                  <a:gd name="T72" fmla="*/ 0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0 h 20000"/>
                  <a:gd name="T106" fmla="*/ 2147483647 w 20000"/>
                  <a:gd name="T107" fmla="*/ 2147483647 h 20000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</a:gdLst>
                <a:ahLst/>
                <a:cxnLst>
                  <a:cxn ang="T108">
                    <a:pos x="T0" y="T1"/>
                  </a:cxn>
                  <a:cxn ang="T109">
                    <a:pos x="T2" y="T3"/>
                  </a:cxn>
                  <a:cxn ang="T110">
                    <a:pos x="T4" y="T5"/>
                  </a:cxn>
                  <a:cxn ang="T111">
                    <a:pos x="T6" y="T7"/>
                  </a:cxn>
                  <a:cxn ang="T112">
                    <a:pos x="T8" y="T9"/>
                  </a:cxn>
                  <a:cxn ang="T113">
                    <a:pos x="T10" y="T11"/>
                  </a:cxn>
                  <a:cxn ang="T114">
                    <a:pos x="T12" y="T13"/>
                  </a:cxn>
                  <a:cxn ang="T115">
                    <a:pos x="T14" y="T15"/>
                  </a:cxn>
                  <a:cxn ang="T116">
                    <a:pos x="T16" y="T17"/>
                  </a:cxn>
                  <a:cxn ang="T117">
                    <a:pos x="T18" y="T19"/>
                  </a:cxn>
                  <a:cxn ang="T118">
                    <a:pos x="T20" y="T21"/>
                  </a:cxn>
                  <a:cxn ang="T119">
                    <a:pos x="T22" y="T23"/>
                  </a:cxn>
                  <a:cxn ang="T120">
                    <a:pos x="T24" y="T25"/>
                  </a:cxn>
                  <a:cxn ang="T121">
                    <a:pos x="T26" y="T27"/>
                  </a:cxn>
                  <a:cxn ang="T122">
                    <a:pos x="T28" y="T29"/>
                  </a:cxn>
                  <a:cxn ang="T123">
                    <a:pos x="T30" y="T31"/>
                  </a:cxn>
                  <a:cxn ang="T124">
                    <a:pos x="T32" y="T33"/>
                  </a:cxn>
                  <a:cxn ang="T125">
                    <a:pos x="T34" y="T35"/>
                  </a:cxn>
                  <a:cxn ang="T126">
                    <a:pos x="T36" y="T37"/>
                  </a:cxn>
                  <a:cxn ang="T127">
                    <a:pos x="T38" y="T39"/>
                  </a:cxn>
                  <a:cxn ang="T128">
                    <a:pos x="T40" y="T41"/>
                  </a:cxn>
                  <a:cxn ang="T129">
                    <a:pos x="T42" y="T43"/>
                  </a:cxn>
                  <a:cxn ang="T130">
                    <a:pos x="T44" y="T45"/>
                  </a:cxn>
                  <a:cxn ang="T131">
                    <a:pos x="T46" y="T47"/>
                  </a:cxn>
                  <a:cxn ang="T132">
                    <a:pos x="T48" y="T49"/>
                  </a:cxn>
                  <a:cxn ang="T133">
                    <a:pos x="T50" y="T51"/>
                  </a:cxn>
                  <a:cxn ang="T134">
                    <a:pos x="T52" y="T53"/>
                  </a:cxn>
                  <a:cxn ang="T135">
                    <a:pos x="T54" y="T55"/>
                  </a:cxn>
                  <a:cxn ang="T136">
                    <a:pos x="T56" y="T57"/>
                  </a:cxn>
                  <a:cxn ang="T137">
                    <a:pos x="T58" y="T59"/>
                  </a:cxn>
                  <a:cxn ang="T138">
                    <a:pos x="T60" y="T61"/>
                  </a:cxn>
                  <a:cxn ang="T139">
                    <a:pos x="T62" y="T63"/>
                  </a:cxn>
                  <a:cxn ang="T140">
                    <a:pos x="T64" y="T65"/>
                  </a:cxn>
                  <a:cxn ang="T141">
                    <a:pos x="T66" y="T67"/>
                  </a:cxn>
                  <a:cxn ang="T142">
                    <a:pos x="T68" y="T69"/>
                  </a:cxn>
                  <a:cxn ang="T143">
                    <a:pos x="T70" y="T71"/>
                  </a:cxn>
                  <a:cxn ang="T144">
                    <a:pos x="T72" y="T73"/>
                  </a:cxn>
                  <a:cxn ang="T145">
                    <a:pos x="T74" y="T75"/>
                  </a:cxn>
                  <a:cxn ang="T146">
                    <a:pos x="T76" y="T77"/>
                  </a:cxn>
                  <a:cxn ang="T147">
                    <a:pos x="T78" y="T79"/>
                  </a:cxn>
                  <a:cxn ang="T148">
                    <a:pos x="T80" y="T81"/>
                  </a:cxn>
                  <a:cxn ang="T149">
                    <a:pos x="T82" y="T83"/>
                  </a:cxn>
                  <a:cxn ang="T150">
                    <a:pos x="T84" y="T85"/>
                  </a:cxn>
                  <a:cxn ang="T151">
                    <a:pos x="T86" y="T87"/>
                  </a:cxn>
                  <a:cxn ang="T152">
                    <a:pos x="T88" y="T89"/>
                  </a:cxn>
                  <a:cxn ang="T153">
                    <a:pos x="T90" y="T91"/>
                  </a:cxn>
                  <a:cxn ang="T154">
                    <a:pos x="T92" y="T93"/>
                  </a:cxn>
                  <a:cxn ang="T155">
                    <a:pos x="T94" y="T95"/>
                  </a:cxn>
                  <a:cxn ang="T156">
                    <a:pos x="T96" y="T97"/>
                  </a:cxn>
                  <a:cxn ang="T157">
                    <a:pos x="T98" y="T99"/>
                  </a:cxn>
                  <a:cxn ang="T158">
                    <a:pos x="T100" y="T101"/>
                  </a:cxn>
                  <a:cxn ang="T159">
                    <a:pos x="T102" y="T103"/>
                  </a:cxn>
                  <a:cxn ang="T160">
                    <a:pos x="T104" y="T105"/>
                  </a:cxn>
                  <a:cxn ang="T161">
                    <a:pos x="T106" y="T107"/>
                  </a:cxn>
                </a:cxnLst>
                <a:rect l="0" t="0" r="r" b="b"/>
                <a:pathLst>
                  <a:path w="20000" h="20000">
                    <a:moveTo>
                      <a:pt x="14269" y="769"/>
                    </a:moveTo>
                    <a:lnTo>
                      <a:pt x="14269" y="2000"/>
                    </a:lnTo>
                    <a:lnTo>
                      <a:pt x="14900" y="3154"/>
                    </a:lnTo>
                    <a:lnTo>
                      <a:pt x="15129" y="4385"/>
                    </a:lnTo>
                    <a:lnTo>
                      <a:pt x="16332" y="5923"/>
                    </a:lnTo>
                    <a:lnTo>
                      <a:pt x="17249" y="5923"/>
                    </a:lnTo>
                    <a:lnTo>
                      <a:pt x="17249" y="6385"/>
                    </a:lnTo>
                    <a:lnTo>
                      <a:pt x="16332" y="6385"/>
                    </a:lnTo>
                    <a:lnTo>
                      <a:pt x="16332" y="7154"/>
                    </a:lnTo>
                    <a:lnTo>
                      <a:pt x="18166" y="8308"/>
                    </a:lnTo>
                    <a:lnTo>
                      <a:pt x="19026" y="8308"/>
                    </a:lnTo>
                    <a:lnTo>
                      <a:pt x="19599" y="9154"/>
                    </a:lnTo>
                    <a:lnTo>
                      <a:pt x="19026" y="9538"/>
                    </a:lnTo>
                    <a:lnTo>
                      <a:pt x="19943" y="11154"/>
                    </a:lnTo>
                    <a:lnTo>
                      <a:pt x="19026" y="12692"/>
                    </a:lnTo>
                    <a:lnTo>
                      <a:pt x="17593" y="13538"/>
                    </a:lnTo>
                    <a:lnTo>
                      <a:pt x="16676" y="14308"/>
                    </a:lnTo>
                    <a:lnTo>
                      <a:pt x="15759" y="14769"/>
                    </a:lnTo>
                    <a:lnTo>
                      <a:pt x="14900" y="14769"/>
                    </a:lnTo>
                    <a:lnTo>
                      <a:pt x="14269" y="14769"/>
                    </a:lnTo>
                    <a:lnTo>
                      <a:pt x="13696" y="14308"/>
                    </a:lnTo>
                    <a:lnTo>
                      <a:pt x="12779" y="14308"/>
                    </a:lnTo>
                    <a:lnTo>
                      <a:pt x="12550" y="14769"/>
                    </a:lnTo>
                    <a:lnTo>
                      <a:pt x="6590" y="14308"/>
                    </a:lnTo>
                    <a:lnTo>
                      <a:pt x="6246" y="15538"/>
                    </a:lnTo>
                    <a:lnTo>
                      <a:pt x="6590" y="17923"/>
                    </a:lnTo>
                    <a:lnTo>
                      <a:pt x="6590" y="19923"/>
                    </a:lnTo>
                    <a:lnTo>
                      <a:pt x="4814" y="17923"/>
                    </a:lnTo>
                    <a:lnTo>
                      <a:pt x="3324" y="17923"/>
                    </a:lnTo>
                    <a:lnTo>
                      <a:pt x="2693" y="19462"/>
                    </a:lnTo>
                    <a:lnTo>
                      <a:pt x="1777" y="19462"/>
                    </a:lnTo>
                    <a:lnTo>
                      <a:pt x="917" y="17538"/>
                    </a:lnTo>
                    <a:lnTo>
                      <a:pt x="0" y="16769"/>
                    </a:lnTo>
                    <a:lnTo>
                      <a:pt x="0" y="15846"/>
                    </a:lnTo>
                    <a:lnTo>
                      <a:pt x="0" y="14769"/>
                    </a:lnTo>
                    <a:lnTo>
                      <a:pt x="344" y="13538"/>
                    </a:lnTo>
                    <a:lnTo>
                      <a:pt x="0" y="11538"/>
                    </a:lnTo>
                    <a:lnTo>
                      <a:pt x="1203" y="11154"/>
                    </a:lnTo>
                    <a:lnTo>
                      <a:pt x="1777" y="11154"/>
                    </a:lnTo>
                    <a:lnTo>
                      <a:pt x="2693" y="9538"/>
                    </a:lnTo>
                    <a:lnTo>
                      <a:pt x="2693" y="8308"/>
                    </a:lnTo>
                    <a:lnTo>
                      <a:pt x="3324" y="8308"/>
                    </a:lnTo>
                    <a:lnTo>
                      <a:pt x="2693" y="6385"/>
                    </a:lnTo>
                    <a:lnTo>
                      <a:pt x="3897" y="5923"/>
                    </a:lnTo>
                    <a:lnTo>
                      <a:pt x="4814" y="7154"/>
                    </a:lnTo>
                    <a:lnTo>
                      <a:pt x="5673" y="6385"/>
                    </a:lnTo>
                    <a:lnTo>
                      <a:pt x="5043" y="5154"/>
                    </a:lnTo>
                    <a:lnTo>
                      <a:pt x="6246" y="5154"/>
                    </a:lnTo>
                    <a:lnTo>
                      <a:pt x="6590" y="4385"/>
                    </a:lnTo>
                    <a:lnTo>
                      <a:pt x="8653" y="3154"/>
                    </a:lnTo>
                    <a:lnTo>
                      <a:pt x="8940" y="1231"/>
                    </a:lnTo>
                    <a:lnTo>
                      <a:pt x="11289" y="1231"/>
                    </a:lnTo>
                    <a:lnTo>
                      <a:pt x="11862" y="0"/>
                    </a:lnTo>
                    <a:lnTo>
                      <a:pt x="14269" y="769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63" name="Burundi">
                <a:extLst>
                  <a:ext uri="{FF2B5EF4-FFF2-40B4-BE49-F238E27FC236}">
                    <a16:creationId xmlns:a16="http://schemas.microsoft.com/office/drawing/2014/main" id="{00000000-0008-0000-0300-0000A3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500059" y="4128732"/>
                <a:ext cx="157598" cy="177804"/>
              </a:xfrm>
              <a:custGeom>
                <a:avLst/>
                <a:gdLst>
                  <a:gd name="T0" fmla="*/ 0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0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0 w 20000"/>
                  <a:gd name="T37" fmla="*/ 2147483647 h 20000"/>
                  <a:gd name="T38" fmla="*/ 0 60000 65536"/>
                  <a:gd name="T39" fmla="*/ 0 60000 65536"/>
                  <a:gd name="T40" fmla="*/ 0 60000 65536"/>
                  <a:gd name="T41" fmla="*/ 0 60000 65536"/>
                  <a:gd name="T42" fmla="*/ 0 60000 65536"/>
                  <a:gd name="T43" fmla="*/ 0 60000 65536"/>
                  <a:gd name="T44" fmla="*/ 0 60000 65536"/>
                  <a:gd name="T45" fmla="*/ 0 60000 65536"/>
                  <a:gd name="T46" fmla="*/ 0 60000 65536"/>
                  <a:gd name="T47" fmla="*/ 0 60000 65536"/>
                  <a:gd name="T48" fmla="*/ 0 60000 65536"/>
                  <a:gd name="T49" fmla="*/ 0 60000 65536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</a:gdLst>
                <a:ahLst/>
                <a:cxnLst>
                  <a:cxn ang="T38">
                    <a:pos x="T0" y="T1"/>
                  </a:cxn>
                  <a:cxn ang="T39">
                    <a:pos x="T2" y="T3"/>
                  </a:cxn>
                  <a:cxn ang="T40">
                    <a:pos x="T4" y="T5"/>
                  </a:cxn>
                  <a:cxn ang="T41">
                    <a:pos x="T6" y="T7"/>
                  </a:cxn>
                  <a:cxn ang="T42">
                    <a:pos x="T8" y="T9"/>
                  </a:cxn>
                  <a:cxn ang="T43">
                    <a:pos x="T10" y="T11"/>
                  </a:cxn>
                  <a:cxn ang="T44">
                    <a:pos x="T12" y="T13"/>
                  </a:cxn>
                  <a:cxn ang="T45">
                    <a:pos x="T14" y="T15"/>
                  </a:cxn>
                  <a:cxn ang="T46">
                    <a:pos x="T16" y="T17"/>
                  </a:cxn>
                  <a:cxn ang="T47">
                    <a:pos x="T18" y="T19"/>
                  </a:cxn>
                  <a:cxn ang="T48">
                    <a:pos x="T20" y="T21"/>
                  </a:cxn>
                  <a:cxn ang="T49">
                    <a:pos x="T22" y="T23"/>
                  </a:cxn>
                  <a:cxn ang="T50">
                    <a:pos x="T24" y="T25"/>
                  </a:cxn>
                  <a:cxn ang="T51">
                    <a:pos x="T26" y="T27"/>
                  </a:cxn>
                  <a:cxn ang="T52">
                    <a:pos x="T28" y="T29"/>
                  </a:cxn>
                  <a:cxn ang="T53">
                    <a:pos x="T30" y="T31"/>
                  </a:cxn>
                  <a:cxn ang="T54">
                    <a:pos x="T32" y="T33"/>
                  </a:cxn>
                  <a:cxn ang="T55">
                    <a:pos x="T34" y="T35"/>
                  </a:cxn>
                  <a:cxn ang="T56">
                    <a:pos x="T36" y="T37"/>
                  </a:cxn>
                </a:cxnLst>
                <a:rect l="0" t="0" r="r" b="b"/>
                <a:pathLst>
                  <a:path w="20000" h="20000">
                    <a:moveTo>
                      <a:pt x="0" y="3200"/>
                    </a:moveTo>
                    <a:lnTo>
                      <a:pt x="5474" y="2200"/>
                    </a:lnTo>
                    <a:lnTo>
                      <a:pt x="5474" y="5400"/>
                    </a:lnTo>
                    <a:lnTo>
                      <a:pt x="8632" y="3200"/>
                    </a:lnTo>
                    <a:lnTo>
                      <a:pt x="10737" y="2200"/>
                    </a:lnTo>
                    <a:lnTo>
                      <a:pt x="14105" y="0"/>
                    </a:lnTo>
                    <a:lnTo>
                      <a:pt x="16421" y="3200"/>
                    </a:lnTo>
                    <a:lnTo>
                      <a:pt x="16421" y="5400"/>
                    </a:lnTo>
                    <a:lnTo>
                      <a:pt x="19789" y="6200"/>
                    </a:lnTo>
                    <a:lnTo>
                      <a:pt x="19789" y="10400"/>
                    </a:lnTo>
                    <a:lnTo>
                      <a:pt x="16421" y="13600"/>
                    </a:lnTo>
                    <a:lnTo>
                      <a:pt x="10737" y="18600"/>
                    </a:lnTo>
                    <a:lnTo>
                      <a:pt x="5474" y="19800"/>
                    </a:lnTo>
                    <a:lnTo>
                      <a:pt x="5474" y="18600"/>
                    </a:lnTo>
                    <a:lnTo>
                      <a:pt x="4421" y="13600"/>
                    </a:lnTo>
                    <a:lnTo>
                      <a:pt x="4421" y="10400"/>
                    </a:lnTo>
                    <a:lnTo>
                      <a:pt x="4421" y="8200"/>
                    </a:lnTo>
                    <a:lnTo>
                      <a:pt x="2105" y="6200"/>
                    </a:lnTo>
                    <a:lnTo>
                      <a:pt x="0" y="3200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64" name="RCI">
                <a:extLst>
                  <a:ext uri="{FF2B5EF4-FFF2-40B4-BE49-F238E27FC236}">
                    <a16:creationId xmlns:a16="http://schemas.microsoft.com/office/drawing/2014/main" id="{00000000-0008-0000-0300-0000A4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756219" y="3082117"/>
                <a:ext cx="428346" cy="509165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0 h 20000"/>
                  <a:gd name="T14" fmla="*/ 2147483647 w 20000"/>
                  <a:gd name="T15" fmla="*/ 0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0 w 20000"/>
                  <a:gd name="T81" fmla="*/ 2147483647 h 20000"/>
                  <a:gd name="T82" fmla="*/ 0 w 20000"/>
                  <a:gd name="T83" fmla="*/ 2147483647 h 20000"/>
                  <a:gd name="T84" fmla="*/ 0 w 20000"/>
                  <a:gd name="T85" fmla="*/ 2147483647 h 20000"/>
                  <a:gd name="T86" fmla="*/ 0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2147483647 w 20000"/>
                  <a:gd name="T107" fmla="*/ 2147483647 h 20000"/>
                  <a:gd name="T108" fmla="*/ 2147483647 w 20000"/>
                  <a:gd name="T109" fmla="*/ 2147483647 h 20000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</a:gdLst>
                <a:ahLst/>
                <a:cxnLst>
                  <a:cxn ang="T110">
                    <a:pos x="T0" y="T1"/>
                  </a:cxn>
                  <a:cxn ang="T111">
                    <a:pos x="T2" y="T3"/>
                  </a:cxn>
                  <a:cxn ang="T112">
                    <a:pos x="T4" y="T5"/>
                  </a:cxn>
                  <a:cxn ang="T113">
                    <a:pos x="T6" y="T7"/>
                  </a:cxn>
                  <a:cxn ang="T114">
                    <a:pos x="T8" y="T9"/>
                  </a:cxn>
                  <a:cxn ang="T115">
                    <a:pos x="T10" y="T11"/>
                  </a:cxn>
                  <a:cxn ang="T116">
                    <a:pos x="T12" y="T13"/>
                  </a:cxn>
                  <a:cxn ang="T117">
                    <a:pos x="T14" y="T15"/>
                  </a:cxn>
                  <a:cxn ang="T118">
                    <a:pos x="T16" y="T17"/>
                  </a:cxn>
                  <a:cxn ang="T119">
                    <a:pos x="T18" y="T19"/>
                  </a:cxn>
                  <a:cxn ang="T120">
                    <a:pos x="T20" y="T21"/>
                  </a:cxn>
                  <a:cxn ang="T121">
                    <a:pos x="T22" y="T23"/>
                  </a:cxn>
                  <a:cxn ang="T122">
                    <a:pos x="T24" y="T25"/>
                  </a:cxn>
                  <a:cxn ang="T123">
                    <a:pos x="T26" y="T27"/>
                  </a:cxn>
                  <a:cxn ang="T124">
                    <a:pos x="T28" y="T29"/>
                  </a:cxn>
                  <a:cxn ang="T125">
                    <a:pos x="T30" y="T31"/>
                  </a:cxn>
                  <a:cxn ang="T126">
                    <a:pos x="T32" y="T33"/>
                  </a:cxn>
                  <a:cxn ang="T127">
                    <a:pos x="T34" y="T35"/>
                  </a:cxn>
                  <a:cxn ang="T128">
                    <a:pos x="T36" y="T37"/>
                  </a:cxn>
                  <a:cxn ang="T129">
                    <a:pos x="T38" y="T39"/>
                  </a:cxn>
                  <a:cxn ang="T130">
                    <a:pos x="T40" y="T41"/>
                  </a:cxn>
                  <a:cxn ang="T131">
                    <a:pos x="T42" y="T43"/>
                  </a:cxn>
                  <a:cxn ang="T132">
                    <a:pos x="T44" y="T45"/>
                  </a:cxn>
                  <a:cxn ang="T133">
                    <a:pos x="T46" y="T47"/>
                  </a:cxn>
                  <a:cxn ang="T134">
                    <a:pos x="T48" y="T49"/>
                  </a:cxn>
                  <a:cxn ang="T135">
                    <a:pos x="T50" y="T51"/>
                  </a:cxn>
                  <a:cxn ang="T136">
                    <a:pos x="T52" y="T53"/>
                  </a:cxn>
                  <a:cxn ang="T137">
                    <a:pos x="T54" y="T55"/>
                  </a:cxn>
                  <a:cxn ang="T138">
                    <a:pos x="T56" y="T57"/>
                  </a:cxn>
                  <a:cxn ang="T139">
                    <a:pos x="T58" y="T59"/>
                  </a:cxn>
                  <a:cxn ang="T140">
                    <a:pos x="T60" y="T61"/>
                  </a:cxn>
                  <a:cxn ang="T141">
                    <a:pos x="T62" y="T63"/>
                  </a:cxn>
                  <a:cxn ang="T142">
                    <a:pos x="T64" y="T65"/>
                  </a:cxn>
                  <a:cxn ang="T143">
                    <a:pos x="T66" y="T67"/>
                  </a:cxn>
                  <a:cxn ang="T144">
                    <a:pos x="T68" y="T69"/>
                  </a:cxn>
                  <a:cxn ang="T145">
                    <a:pos x="T70" y="T71"/>
                  </a:cxn>
                  <a:cxn ang="T146">
                    <a:pos x="T72" y="T73"/>
                  </a:cxn>
                  <a:cxn ang="T147">
                    <a:pos x="T74" y="T75"/>
                  </a:cxn>
                  <a:cxn ang="T148">
                    <a:pos x="T76" y="T77"/>
                  </a:cxn>
                  <a:cxn ang="T149">
                    <a:pos x="T78" y="T79"/>
                  </a:cxn>
                  <a:cxn ang="T150">
                    <a:pos x="T80" y="T81"/>
                  </a:cxn>
                  <a:cxn ang="T151">
                    <a:pos x="T82" y="T83"/>
                  </a:cxn>
                  <a:cxn ang="T152">
                    <a:pos x="T84" y="T85"/>
                  </a:cxn>
                  <a:cxn ang="T153">
                    <a:pos x="T86" y="T87"/>
                  </a:cxn>
                  <a:cxn ang="T154">
                    <a:pos x="T88" y="T89"/>
                  </a:cxn>
                  <a:cxn ang="T155">
                    <a:pos x="T90" y="T91"/>
                  </a:cxn>
                  <a:cxn ang="T156">
                    <a:pos x="T92" y="T93"/>
                  </a:cxn>
                  <a:cxn ang="T157">
                    <a:pos x="T94" y="T95"/>
                  </a:cxn>
                  <a:cxn ang="T158">
                    <a:pos x="T96" y="T97"/>
                  </a:cxn>
                  <a:cxn ang="T159">
                    <a:pos x="T98" y="T99"/>
                  </a:cxn>
                  <a:cxn ang="T160">
                    <a:pos x="T100" y="T101"/>
                  </a:cxn>
                  <a:cxn ang="T161">
                    <a:pos x="T102" y="T103"/>
                  </a:cxn>
                  <a:cxn ang="T162">
                    <a:pos x="T104" y="T105"/>
                  </a:cxn>
                  <a:cxn ang="T163">
                    <a:pos x="T106" y="T107"/>
                  </a:cxn>
                  <a:cxn ang="T164">
                    <a:pos x="T108" y="T109"/>
                  </a:cxn>
                </a:cxnLst>
                <a:rect l="0" t="0" r="r" b="b"/>
                <a:pathLst>
                  <a:path w="20000" h="20000">
                    <a:moveTo>
                      <a:pt x="2000" y="1825"/>
                    </a:moveTo>
                    <a:lnTo>
                      <a:pt x="3154" y="281"/>
                    </a:lnTo>
                    <a:lnTo>
                      <a:pt x="3538" y="1123"/>
                    </a:lnTo>
                    <a:lnTo>
                      <a:pt x="5154" y="1825"/>
                    </a:lnTo>
                    <a:lnTo>
                      <a:pt x="5154" y="1123"/>
                    </a:lnTo>
                    <a:lnTo>
                      <a:pt x="5615" y="281"/>
                    </a:lnTo>
                    <a:lnTo>
                      <a:pt x="6385" y="0"/>
                    </a:lnTo>
                    <a:lnTo>
                      <a:pt x="7154" y="0"/>
                    </a:lnTo>
                    <a:lnTo>
                      <a:pt x="7538" y="1123"/>
                    </a:lnTo>
                    <a:lnTo>
                      <a:pt x="8769" y="1123"/>
                    </a:lnTo>
                    <a:lnTo>
                      <a:pt x="10308" y="281"/>
                    </a:lnTo>
                    <a:lnTo>
                      <a:pt x="10308" y="1123"/>
                    </a:lnTo>
                    <a:lnTo>
                      <a:pt x="11538" y="1825"/>
                    </a:lnTo>
                    <a:lnTo>
                      <a:pt x="12692" y="3579"/>
                    </a:lnTo>
                    <a:lnTo>
                      <a:pt x="13923" y="3579"/>
                    </a:lnTo>
                    <a:lnTo>
                      <a:pt x="14769" y="2175"/>
                    </a:lnTo>
                    <a:lnTo>
                      <a:pt x="16769" y="2175"/>
                    </a:lnTo>
                    <a:lnTo>
                      <a:pt x="19154" y="4000"/>
                    </a:lnTo>
                    <a:lnTo>
                      <a:pt x="19154" y="4702"/>
                    </a:lnTo>
                    <a:lnTo>
                      <a:pt x="19923" y="6877"/>
                    </a:lnTo>
                    <a:lnTo>
                      <a:pt x="19923" y="8000"/>
                    </a:lnTo>
                    <a:lnTo>
                      <a:pt x="18692" y="8702"/>
                    </a:lnTo>
                    <a:lnTo>
                      <a:pt x="18692" y="10456"/>
                    </a:lnTo>
                    <a:lnTo>
                      <a:pt x="17077" y="12351"/>
                    </a:lnTo>
                    <a:lnTo>
                      <a:pt x="18692" y="15228"/>
                    </a:lnTo>
                    <a:lnTo>
                      <a:pt x="19154" y="17053"/>
                    </a:lnTo>
                    <a:lnTo>
                      <a:pt x="19154" y="18105"/>
                    </a:lnTo>
                    <a:lnTo>
                      <a:pt x="17923" y="17404"/>
                    </a:lnTo>
                    <a:lnTo>
                      <a:pt x="17923" y="16351"/>
                    </a:lnTo>
                    <a:lnTo>
                      <a:pt x="17077" y="17404"/>
                    </a:lnTo>
                    <a:lnTo>
                      <a:pt x="15538" y="17053"/>
                    </a:lnTo>
                    <a:lnTo>
                      <a:pt x="13923" y="17404"/>
                    </a:lnTo>
                    <a:lnTo>
                      <a:pt x="10308" y="17404"/>
                    </a:lnTo>
                    <a:lnTo>
                      <a:pt x="7154" y="18105"/>
                    </a:lnTo>
                    <a:lnTo>
                      <a:pt x="3154" y="19930"/>
                    </a:lnTo>
                    <a:lnTo>
                      <a:pt x="2385" y="17404"/>
                    </a:lnTo>
                    <a:lnTo>
                      <a:pt x="3154" y="15228"/>
                    </a:lnTo>
                    <a:lnTo>
                      <a:pt x="2385" y="14456"/>
                    </a:lnTo>
                    <a:lnTo>
                      <a:pt x="2000" y="14175"/>
                    </a:lnTo>
                    <a:lnTo>
                      <a:pt x="308" y="14175"/>
                    </a:lnTo>
                    <a:lnTo>
                      <a:pt x="0" y="12632"/>
                    </a:lnTo>
                    <a:lnTo>
                      <a:pt x="0" y="12351"/>
                    </a:lnTo>
                    <a:lnTo>
                      <a:pt x="0" y="11228"/>
                    </a:lnTo>
                    <a:lnTo>
                      <a:pt x="0" y="9754"/>
                    </a:lnTo>
                    <a:lnTo>
                      <a:pt x="308" y="9754"/>
                    </a:lnTo>
                    <a:lnTo>
                      <a:pt x="1231" y="8000"/>
                    </a:lnTo>
                    <a:lnTo>
                      <a:pt x="308" y="7579"/>
                    </a:lnTo>
                    <a:lnTo>
                      <a:pt x="1231" y="6877"/>
                    </a:lnTo>
                    <a:lnTo>
                      <a:pt x="2385" y="6877"/>
                    </a:lnTo>
                    <a:lnTo>
                      <a:pt x="2000" y="5754"/>
                    </a:lnTo>
                    <a:lnTo>
                      <a:pt x="2000" y="5053"/>
                    </a:lnTo>
                    <a:lnTo>
                      <a:pt x="2000" y="4000"/>
                    </a:lnTo>
                    <a:lnTo>
                      <a:pt x="1231" y="3579"/>
                    </a:lnTo>
                    <a:lnTo>
                      <a:pt x="1231" y="2175"/>
                    </a:lnTo>
                    <a:lnTo>
                      <a:pt x="2000" y="1825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65" name="Gabon">
                <a:extLst>
                  <a:ext uri="{FF2B5EF4-FFF2-40B4-BE49-F238E27FC236}">
                    <a16:creationId xmlns:a16="http://schemas.microsoft.com/office/drawing/2014/main" id="{00000000-0008-0000-0300-0000A5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021054" y="3756961"/>
                <a:ext cx="436428" cy="493001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0 h 20000"/>
                  <a:gd name="T4" fmla="*/ 2147483647 w 20000"/>
                  <a:gd name="T5" fmla="*/ 0 h 20000"/>
                  <a:gd name="T6" fmla="*/ 2147483647 w 20000"/>
                  <a:gd name="T7" fmla="*/ 0 h 20000"/>
                  <a:gd name="T8" fmla="*/ 2147483647 w 20000"/>
                  <a:gd name="T9" fmla="*/ 0 h 20000"/>
                  <a:gd name="T10" fmla="*/ 2147483647 w 20000"/>
                  <a:gd name="T11" fmla="*/ 0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0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2147483647 w 20000"/>
                  <a:gd name="T107" fmla="*/ 2147483647 h 20000"/>
                  <a:gd name="T108" fmla="*/ 2147483647 w 20000"/>
                  <a:gd name="T109" fmla="*/ 2147483647 h 20000"/>
                  <a:gd name="T110" fmla="*/ 2147483647 w 20000"/>
                  <a:gd name="T111" fmla="*/ 2147483647 h 20000"/>
                  <a:gd name="T112" fmla="*/ 2147483647 w 20000"/>
                  <a:gd name="T113" fmla="*/ 2147483647 h 20000"/>
                  <a:gd name="T114" fmla="*/ 2147483647 w 20000"/>
                  <a:gd name="T115" fmla="*/ 2147483647 h 20000"/>
                  <a:gd name="T116" fmla="*/ 2147483647 w 20000"/>
                  <a:gd name="T117" fmla="*/ 2147483647 h 20000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</a:gdLst>
                <a:ahLst/>
                <a:cxnLst>
                  <a:cxn ang="T118">
                    <a:pos x="T0" y="T1"/>
                  </a:cxn>
                  <a:cxn ang="T119">
                    <a:pos x="T2" y="T3"/>
                  </a:cxn>
                  <a:cxn ang="T120">
                    <a:pos x="T4" y="T5"/>
                  </a:cxn>
                  <a:cxn ang="T121">
                    <a:pos x="T6" y="T7"/>
                  </a:cxn>
                  <a:cxn ang="T122">
                    <a:pos x="T8" y="T9"/>
                  </a:cxn>
                  <a:cxn ang="T123">
                    <a:pos x="T10" y="T11"/>
                  </a:cxn>
                  <a:cxn ang="T124">
                    <a:pos x="T12" y="T13"/>
                  </a:cxn>
                  <a:cxn ang="T125">
                    <a:pos x="T14" y="T15"/>
                  </a:cxn>
                  <a:cxn ang="T126">
                    <a:pos x="T16" y="T17"/>
                  </a:cxn>
                  <a:cxn ang="T127">
                    <a:pos x="T18" y="T19"/>
                  </a:cxn>
                  <a:cxn ang="T128">
                    <a:pos x="T20" y="T21"/>
                  </a:cxn>
                  <a:cxn ang="T129">
                    <a:pos x="T22" y="T23"/>
                  </a:cxn>
                  <a:cxn ang="T130">
                    <a:pos x="T24" y="T25"/>
                  </a:cxn>
                  <a:cxn ang="T131">
                    <a:pos x="T26" y="T27"/>
                  </a:cxn>
                  <a:cxn ang="T132">
                    <a:pos x="T28" y="T29"/>
                  </a:cxn>
                  <a:cxn ang="T133">
                    <a:pos x="T30" y="T31"/>
                  </a:cxn>
                  <a:cxn ang="T134">
                    <a:pos x="T32" y="T33"/>
                  </a:cxn>
                  <a:cxn ang="T135">
                    <a:pos x="T34" y="T35"/>
                  </a:cxn>
                  <a:cxn ang="T136">
                    <a:pos x="T36" y="T37"/>
                  </a:cxn>
                  <a:cxn ang="T137">
                    <a:pos x="T38" y="T39"/>
                  </a:cxn>
                  <a:cxn ang="T138">
                    <a:pos x="T40" y="T41"/>
                  </a:cxn>
                  <a:cxn ang="T139">
                    <a:pos x="T42" y="T43"/>
                  </a:cxn>
                  <a:cxn ang="T140">
                    <a:pos x="T44" y="T45"/>
                  </a:cxn>
                  <a:cxn ang="T141">
                    <a:pos x="T46" y="T47"/>
                  </a:cxn>
                  <a:cxn ang="T142">
                    <a:pos x="T48" y="T49"/>
                  </a:cxn>
                  <a:cxn ang="T143">
                    <a:pos x="T50" y="T51"/>
                  </a:cxn>
                  <a:cxn ang="T144">
                    <a:pos x="T52" y="T53"/>
                  </a:cxn>
                  <a:cxn ang="T145">
                    <a:pos x="T54" y="T55"/>
                  </a:cxn>
                  <a:cxn ang="T146">
                    <a:pos x="T56" y="T57"/>
                  </a:cxn>
                  <a:cxn ang="T147">
                    <a:pos x="T58" y="T59"/>
                  </a:cxn>
                  <a:cxn ang="T148">
                    <a:pos x="T60" y="T61"/>
                  </a:cxn>
                  <a:cxn ang="T149">
                    <a:pos x="T62" y="T63"/>
                  </a:cxn>
                  <a:cxn ang="T150">
                    <a:pos x="T64" y="T65"/>
                  </a:cxn>
                  <a:cxn ang="T151">
                    <a:pos x="T66" y="T67"/>
                  </a:cxn>
                  <a:cxn ang="T152">
                    <a:pos x="T68" y="T69"/>
                  </a:cxn>
                  <a:cxn ang="T153">
                    <a:pos x="T70" y="T71"/>
                  </a:cxn>
                  <a:cxn ang="T154">
                    <a:pos x="T72" y="T73"/>
                  </a:cxn>
                  <a:cxn ang="T155">
                    <a:pos x="T74" y="T75"/>
                  </a:cxn>
                  <a:cxn ang="T156">
                    <a:pos x="T76" y="T77"/>
                  </a:cxn>
                  <a:cxn ang="T157">
                    <a:pos x="T78" y="T79"/>
                  </a:cxn>
                  <a:cxn ang="T158">
                    <a:pos x="T80" y="T81"/>
                  </a:cxn>
                  <a:cxn ang="T159">
                    <a:pos x="T82" y="T83"/>
                  </a:cxn>
                  <a:cxn ang="T160">
                    <a:pos x="T84" y="T85"/>
                  </a:cxn>
                  <a:cxn ang="T161">
                    <a:pos x="T86" y="T87"/>
                  </a:cxn>
                  <a:cxn ang="T162">
                    <a:pos x="T88" y="T89"/>
                  </a:cxn>
                  <a:cxn ang="T163">
                    <a:pos x="T90" y="T91"/>
                  </a:cxn>
                  <a:cxn ang="T164">
                    <a:pos x="T92" y="T93"/>
                  </a:cxn>
                  <a:cxn ang="T165">
                    <a:pos x="T94" y="T95"/>
                  </a:cxn>
                  <a:cxn ang="T166">
                    <a:pos x="T96" y="T97"/>
                  </a:cxn>
                  <a:cxn ang="T167">
                    <a:pos x="T98" y="T99"/>
                  </a:cxn>
                  <a:cxn ang="T168">
                    <a:pos x="T100" y="T101"/>
                  </a:cxn>
                  <a:cxn ang="T169">
                    <a:pos x="T102" y="T103"/>
                  </a:cxn>
                  <a:cxn ang="T170">
                    <a:pos x="T104" y="T105"/>
                  </a:cxn>
                  <a:cxn ang="T171">
                    <a:pos x="T106" y="T107"/>
                  </a:cxn>
                  <a:cxn ang="T172">
                    <a:pos x="T108" y="T109"/>
                  </a:cxn>
                  <a:cxn ang="T173">
                    <a:pos x="T110" y="T111"/>
                  </a:cxn>
                  <a:cxn ang="T174">
                    <a:pos x="T112" y="T113"/>
                  </a:cxn>
                  <a:cxn ang="T175">
                    <a:pos x="T114" y="T115"/>
                  </a:cxn>
                  <a:cxn ang="T176">
                    <a:pos x="T116" y="T117"/>
                  </a:cxn>
                </a:cxnLst>
                <a:rect l="0" t="0" r="r" b="b"/>
                <a:pathLst>
                  <a:path w="20000" h="20000">
                    <a:moveTo>
                      <a:pt x="8981" y="291"/>
                    </a:moveTo>
                    <a:lnTo>
                      <a:pt x="8981" y="0"/>
                    </a:lnTo>
                    <a:lnTo>
                      <a:pt x="11774" y="0"/>
                    </a:lnTo>
                    <a:lnTo>
                      <a:pt x="14113" y="0"/>
                    </a:lnTo>
                    <a:lnTo>
                      <a:pt x="15245" y="0"/>
                    </a:lnTo>
                    <a:lnTo>
                      <a:pt x="16075" y="0"/>
                    </a:lnTo>
                    <a:lnTo>
                      <a:pt x="15245" y="1164"/>
                    </a:lnTo>
                    <a:lnTo>
                      <a:pt x="15245" y="3345"/>
                    </a:lnTo>
                    <a:lnTo>
                      <a:pt x="16377" y="2982"/>
                    </a:lnTo>
                    <a:lnTo>
                      <a:pt x="17962" y="2982"/>
                    </a:lnTo>
                    <a:lnTo>
                      <a:pt x="18415" y="3345"/>
                    </a:lnTo>
                    <a:lnTo>
                      <a:pt x="19170" y="4436"/>
                    </a:lnTo>
                    <a:lnTo>
                      <a:pt x="18415" y="5236"/>
                    </a:lnTo>
                    <a:lnTo>
                      <a:pt x="17962" y="5964"/>
                    </a:lnTo>
                    <a:lnTo>
                      <a:pt x="17962" y="7855"/>
                    </a:lnTo>
                    <a:lnTo>
                      <a:pt x="19925" y="9018"/>
                    </a:lnTo>
                    <a:lnTo>
                      <a:pt x="19925" y="12000"/>
                    </a:lnTo>
                    <a:lnTo>
                      <a:pt x="19170" y="13091"/>
                    </a:lnTo>
                    <a:lnTo>
                      <a:pt x="18415" y="14255"/>
                    </a:lnTo>
                    <a:lnTo>
                      <a:pt x="18415" y="15782"/>
                    </a:lnTo>
                    <a:lnTo>
                      <a:pt x="17962" y="15782"/>
                    </a:lnTo>
                    <a:lnTo>
                      <a:pt x="17208" y="14255"/>
                    </a:lnTo>
                    <a:lnTo>
                      <a:pt x="15245" y="14982"/>
                    </a:lnTo>
                    <a:lnTo>
                      <a:pt x="12906" y="13091"/>
                    </a:lnTo>
                    <a:lnTo>
                      <a:pt x="12075" y="14982"/>
                    </a:lnTo>
                    <a:lnTo>
                      <a:pt x="10943" y="14982"/>
                    </a:lnTo>
                    <a:lnTo>
                      <a:pt x="10189" y="14255"/>
                    </a:lnTo>
                    <a:lnTo>
                      <a:pt x="9736" y="16145"/>
                    </a:lnTo>
                    <a:lnTo>
                      <a:pt x="10943" y="16945"/>
                    </a:lnTo>
                    <a:lnTo>
                      <a:pt x="10943" y="19127"/>
                    </a:lnTo>
                    <a:lnTo>
                      <a:pt x="10189" y="19127"/>
                    </a:lnTo>
                    <a:lnTo>
                      <a:pt x="9736" y="18764"/>
                    </a:lnTo>
                    <a:lnTo>
                      <a:pt x="8981" y="19127"/>
                    </a:lnTo>
                    <a:lnTo>
                      <a:pt x="7849" y="19927"/>
                    </a:lnTo>
                    <a:lnTo>
                      <a:pt x="4679" y="16945"/>
                    </a:lnTo>
                    <a:lnTo>
                      <a:pt x="3547" y="15782"/>
                    </a:lnTo>
                    <a:lnTo>
                      <a:pt x="4679" y="16145"/>
                    </a:lnTo>
                    <a:lnTo>
                      <a:pt x="4679" y="15782"/>
                    </a:lnTo>
                    <a:lnTo>
                      <a:pt x="2792" y="14982"/>
                    </a:lnTo>
                    <a:lnTo>
                      <a:pt x="1962" y="13818"/>
                    </a:lnTo>
                    <a:lnTo>
                      <a:pt x="2792" y="13818"/>
                    </a:lnTo>
                    <a:lnTo>
                      <a:pt x="1962" y="13091"/>
                    </a:lnTo>
                    <a:lnTo>
                      <a:pt x="2792" y="12364"/>
                    </a:lnTo>
                    <a:lnTo>
                      <a:pt x="1962" y="12000"/>
                    </a:lnTo>
                    <a:lnTo>
                      <a:pt x="1585" y="12364"/>
                    </a:lnTo>
                    <a:lnTo>
                      <a:pt x="830" y="10836"/>
                    </a:lnTo>
                    <a:lnTo>
                      <a:pt x="0" y="9382"/>
                    </a:lnTo>
                    <a:lnTo>
                      <a:pt x="1585" y="9382"/>
                    </a:lnTo>
                    <a:lnTo>
                      <a:pt x="1962" y="7127"/>
                    </a:lnTo>
                    <a:lnTo>
                      <a:pt x="2792" y="7855"/>
                    </a:lnTo>
                    <a:lnTo>
                      <a:pt x="3925" y="7127"/>
                    </a:lnTo>
                    <a:lnTo>
                      <a:pt x="1962" y="6400"/>
                    </a:lnTo>
                    <a:lnTo>
                      <a:pt x="1962" y="5236"/>
                    </a:lnTo>
                    <a:lnTo>
                      <a:pt x="2792" y="5236"/>
                    </a:lnTo>
                    <a:lnTo>
                      <a:pt x="2792" y="4145"/>
                    </a:lnTo>
                    <a:lnTo>
                      <a:pt x="5132" y="4145"/>
                    </a:lnTo>
                    <a:lnTo>
                      <a:pt x="7094" y="4145"/>
                    </a:lnTo>
                    <a:lnTo>
                      <a:pt x="8981" y="4145"/>
                    </a:lnTo>
                    <a:lnTo>
                      <a:pt x="8981" y="291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66" name="Gambie">
                <a:extLst>
                  <a:ext uri="{FF2B5EF4-FFF2-40B4-BE49-F238E27FC236}">
                    <a16:creationId xmlns:a16="http://schemas.microsoft.com/office/drawing/2014/main" id="{00000000-0008-0000-0300-0000A6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33905" y="2827546"/>
                <a:ext cx="242460" cy="64656"/>
              </a:xfrm>
              <a:custGeom>
                <a:avLst/>
                <a:gdLst>
                  <a:gd name="T0" fmla="*/ 2147483647 w 20000"/>
                  <a:gd name="T1" fmla="*/ 1675168 h 20000"/>
                  <a:gd name="T2" fmla="*/ 2147483647 w 20000"/>
                  <a:gd name="T3" fmla="*/ 0 h 20000"/>
                  <a:gd name="T4" fmla="*/ 2147483647 w 20000"/>
                  <a:gd name="T5" fmla="*/ 0 h 20000"/>
                  <a:gd name="T6" fmla="*/ 2147483647 w 20000"/>
                  <a:gd name="T7" fmla="*/ 1675168 h 20000"/>
                  <a:gd name="T8" fmla="*/ 2147483647 w 20000"/>
                  <a:gd name="T9" fmla="*/ 1675168 h 20000"/>
                  <a:gd name="T10" fmla="*/ 2147483647 w 20000"/>
                  <a:gd name="T11" fmla="*/ 4356075 h 20000"/>
                  <a:gd name="T12" fmla="*/ 2147483647 w 20000"/>
                  <a:gd name="T13" fmla="*/ 1675168 h 20000"/>
                  <a:gd name="T14" fmla="*/ 2147483647 w 20000"/>
                  <a:gd name="T15" fmla="*/ 3350768 h 20000"/>
                  <a:gd name="T16" fmla="*/ 2147483647 w 20000"/>
                  <a:gd name="T17" fmla="*/ 3350768 h 20000"/>
                  <a:gd name="T18" fmla="*/ 2147483647 w 20000"/>
                  <a:gd name="T19" fmla="*/ 4356075 h 20000"/>
                  <a:gd name="T20" fmla="*/ 0 w 20000"/>
                  <a:gd name="T21" fmla="*/ 6031320 h 20000"/>
                  <a:gd name="T22" fmla="*/ 0 w 20000"/>
                  <a:gd name="T23" fmla="*/ 4356075 h 20000"/>
                  <a:gd name="T24" fmla="*/ 2147483647 w 20000"/>
                  <a:gd name="T25" fmla="*/ 3350768 h 20000"/>
                  <a:gd name="T26" fmla="*/ 2147483647 w 20000"/>
                  <a:gd name="T27" fmla="*/ 1675168 h 20000"/>
                  <a:gd name="T28" fmla="*/ 0 60000 65536"/>
                  <a:gd name="T29" fmla="*/ 0 60000 65536"/>
                  <a:gd name="T30" fmla="*/ 0 60000 65536"/>
                  <a:gd name="T31" fmla="*/ 0 60000 65536"/>
                  <a:gd name="T32" fmla="*/ 0 60000 65536"/>
                  <a:gd name="T33" fmla="*/ 0 60000 65536"/>
                  <a:gd name="T34" fmla="*/ 0 60000 65536"/>
                  <a:gd name="T35" fmla="*/ 0 60000 65536"/>
                  <a:gd name="T36" fmla="*/ 0 60000 65536"/>
                  <a:gd name="T37" fmla="*/ 0 60000 65536"/>
                  <a:gd name="T38" fmla="*/ 0 60000 65536"/>
                  <a:gd name="T39" fmla="*/ 0 60000 65536"/>
                  <a:gd name="T40" fmla="*/ 0 60000 65536"/>
                  <a:gd name="T41" fmla="*/ 0 60000 65536"/>
                </a:gdLst>
                <a:ahLst/>
                <a:cxnLst>
                  <a:cxn ang="T28">
                    <a:pos x="T0" y="T1"/>
                  </a:cxn>
                  <a:cxn ang="T29">
                    <a:pos x="T2" y="T3"/>
                  </a:cxn>
                  <a:cxn ang="T30">
                    <a:pos x="T4" y="T5"/>
                  </a:cxn>
                  <a:cxn ang="T31">
                    <a:pos x="T6" y="T7"/>
                  </a:cxn>
                  <a:cxn ang="T32">
                    <a:pos x="T8" y="T9"/>
                  </a:cxn>
                  <a:cxn ang="T33">
                    <a:pos x="T10" y="T11"/>
                  </a:cxn>
                  <a:cxn ang="T34">
                    <a:pos x="T12" y="T13"/>
                  </a:cxn>
                  <a:cxn ang="T35">
                    <a:pos x="T14" y="T15"/>
                  </a:cxn>
                  <a:cxn ang="T36">
                    <a:pos x="T16" y="T17"/>
                  </a:cxn>
                  <a:cxn ang="T37">
                    <a:pos x="T18" y="T19"/>
                  </a:cxn>
                  <a:cxn ang="T38">
                    <a:pos x="T20" y="T21"/>
                  </a:cxn>
                  <a:cxn ang="T39">
                    <a:pos x="T22" y="T23"/>
                  </a:cxn>
                  <a:cxn ang="T40">
                    <a:pos x="T24" y="T25"/>
                  </a:cxn>
                  <a:cxn ang="T41">
                    <a:pos x="T26" y="T27"/>
                  </a:cxn>
                </a:cxnLst>
                <a:rect l="0" t="0" r="r" b="b"/>
                <a:pathLst>
                  <a:path w="20000" h="20000">
                    <a:moveTo>
                      <a:pt x="1370" y="5405"/>
                    </a:moveTo>
                    <a:lnTo>
                      <a:pt x="7808" y="0"/>
                    </a:lnTo>
                    <a:lnTo>
                      <a:pt x="12740" y="0"/>
                    </a:lnTo>
                    <a:lnTo>
                      <a:pt x="16164" y="5405"/>
                    </a:lnTo>
                    <a:lnTo>
                      <a:pt x="19863" y="5405"/>
                    </a:lnTo>
                    <a:lnTo>
                      <a:pt x="16986" y="14054"/>
                    </a:lnTo>
                    <a:lnTo>
                      <a:pt x="11233" y="5405"/>
                    </a:lnTo>
                    <a:lnTo>
                      <a:pt x="9178" y="10811"/>
                    </a:lnTo>
                    <a:lnTo>
                      <a:pt x="6986" y="10811"/>
                    </a:lnTo>
                    <a:lnTo>
                      <a:pt x="6986" y="14054"/>
                    </a:lnTo>
                    <a:lnTo>
                      <a:pt x="0" y="19459"/>
                    </a:lnTo>
                    <a:lnTo>
                      <a:pt x="0" y="14054"/>
                    </a:lnTo>
                    <a:lnTo>
                      <a:pt x="1370" y="10811"/>
                    </a:lnTo>
                    <a:lnTo>
                      <a:pt x="1370" y="5405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67" name="Ghana">
                <a:extLst>
                  <a:ext uri="{FF2B5EF4-FFF2-40B4-BE49-F238E27FC236}">
                    <a16:creationId xmlns:a16="http://schemas.microsoft.com/office/drawing/2014/main" id="{00000000-0008-0000-0300-0000A7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127991" y="3053828"/>
                <a:ext cx="335404" cy="493001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0 h 20000"/>
                  <a:gd name="T8" fmla="*/ 2147483647 w 20000"/>
                  <a:gd name="T9" fmla="*/ 2147483647 h 20000"/>
                  <a:gd name="T10" fmla="*/ 2147483647 w 20000"/>
                  <a:gd name="T11" fmla="*/ 0 h 20000"/>
                  <a:gd name="T12" fmla="*/ 2147483647 w 20000"/>
                  <a:gd name="T13" fmla="*/ 0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0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</a:gdLst>
                <a:ahLst/>
                <a:cxnLst>
                  <a:cxn ang="T72">
                    <a:pos x="T0" y="T1"/>
                  </a:cxn>
                  <a:cxn ang="T73">
                    <a:pos x="T2" y="T3"/>
                  </a:cxn>
                  <a:cxn ang="T74">
                    <a:pos x="T4" y="T5"/>
                  </a:cxn>
                  <a:cxn ang="T75">
                    <a:pos x="T6" y="T7"/>
                  </a:cxn>
                  <a:cxn ang="T76">
                    <a:pos x="T8" y="T9"/>
                  </a:cxn>
                  <a:cxn ang="T77">
                    <a:pos x="T10" y="T11"/>
                  </a:cxn>
                  <a:cxn ang="T78">
                    <a:pos x="T12" y="T13"/>
                  </a:cxn>
                  <a:cxn ang="T79">
                    <a:pos x="T14" y="T15"/>
                  </a:cxn>
                  <a:cxn ang="T80">
                    <a:pos x="T16" y="T17"/>
                  </a:cxn>
                  <a:cxn ang="T81">
                    <a:pos x="T18" y="T19"/>
                  </a:cxn>
                  <a:cxn ang="T82">
                    <a:pos x="T20" y="T21"/>
                  </a:cxn>
                  <a:cxn ang="T83">
                    <a:pos x="T22" y="T23"/>
                  </a:cxn>
                  <a:cxn ang="T84">
                    <a:pos x="T24" y="T25"/>
                  </a:cxn>
                  <a:cxn ang="T85">
                    <a:pos x="T26" y="T27"/>
                  </a:cxn>
                  <a:cxn ang="T86">
                    <a:pos x="T28" y="T29"/>
                  </a:cxn>
                  <a:cxn ang="T87">
                    <a:pos x="T30" y="T31"/>
                  </a:cxn>
                  <a:cxn ang="T88">
                    <a:pos x="T32" y="T33"/>
                  </a:cxn>
                  <a:cxn ang="T89">
                    <a:pos x="T34" y="T35"/>
                  </a:cxn>
                  <a:cxn ang="T90">
                    <a:pos x="T36" y="T37"/>
                  </a:cxn>
                  <a:cxn ang="T91">
                    <a:pos x="T38" y="T39"/>
                  </a:cxn>
                  <a:cxn ang="T92">
                    <a:pos x="T40" y="T41"/>
                  </a:cxn>
                  <a:cxn ang="T93">
                    <a:pos x="T42" y="T43"/>
                  </a:cxn>
                  <a:cxn ang="T94">
                    <a:pos x="T44" y="T45"/>
                  </a:cxn>
                  <a:cxn ang="T95">
                    <a:pos x="T46" y="T47"/>
                  </a:cxn>
                  <a:cxn ang="T96">
                    <a:pos x="T48" y="T49"/>
                  </a:cxn>
                  <a:cxn ang="T97">
                    <a:pos x="T50" y="T51"/>
                  </a:cxn>
                  <a:cxn ang="T98">
                    <a:pos x="T52" y="T53"/>
                  </a:cxn>
                  <a:cxn ang="T99">
                    <a:pos x="T54" y="T55"/>
                  </a:cxn>
                  <a:cxn ang="T100">
                    <a:pos x="T56" y="T57"/>
                  </a:cxn>
                  <a:cxn ang="T101">
                    <a:pos x="T58" y="T59"/>
                  </a:cxn>
                  <a:cxn ang="T102">
                    <a:pos x="T60" y="T61"/>
                  </a:cxn>
                  <a:cxn ang="T103">
                    <a:pos x="T62" y="T63"/>
                  </a:cxn>
                  <a:cxn ang="T104">
                    <a:pos x="T64" y="T65"/>
                  </a:cxn>
                  <a:cxn ang="T105">
                    <a:pos x="T66" y="T67"/>
                  </a:cxn>
                  <a:cxn ang="T106">
                    <a:pos x="T68" y="T69"/>
                  </a:cxn>
                  <a:cxn ang="T107">
                    <a:pos x="T70" y="T71"/>
                  </a:cxn>
                </a:cxnLst>
                <a:rect l="0" t="0" r="r" b="b"/>
                <a:pathLst>
                  <a:path w="20000" h="20000">
                    <a:moveTo>
                      <a:pt x="2647" y="5236"/>
                    </a:moveTo>
                    <a:lnTo>
                      <a:pt x="2647" y="3418"/>
                    </a:lnTo>
                    <a:lnTo>
                      <a:pt x="2059" y="1164"/>
                    </a:lnTo>
                    <a:lnTo>
                      <a:pt x="2647" y="0"/>
                    </a:lnTo>
                    <a:lnTo>
                      <a:pt x="12745" y="436"/>
                    </a:lnTo>
                    <a:lnTo>
                      <a:pt x="13235" y="0"/>
                    </a:lnTo>
                    <a:lnTo>
                      <a:pt x="14706" y="0"/>
                    </a:lnTo>
                    <a:lnTo>
                      <a:pt x="15784" y="436"/>
                    </a:lnTo>
                    <a:lnTo>
                      <a:pt x="14706" y="1164"/>
                    </a:lnTo>
                    <a:lnTo>
                      <a:pt x="16863" y="2255"/>
                    </a:lnTo>
                    <a:lnTo>
                      <a:pt x="16863" y="3418"/>
                    </a:lnTo>
                    <a:lnTo>
                      <a:pt x="15784" y="4873"/>
                    </a:lnTo>
                    <a:lnTo>
                      <a:pt x="17255" y="5236"/>
                    </a:lnTo>
                    <a:lnTo>
                      <a:pt x="17255" y="6400"/>
                    </a:lnTo>
                    <a:lnTo>
                      <a:pt x="17255" y="7127"/>
                    </a:lnTo>
                    <a:lnTo>
                      <a:pt x="18333" y="8291"/>
                    </a:lnTo>
                    <a:lnTo>
                      <a:pt x="17255" y="9382"/>
                    </a:lnTo>
                    <a:lnTo>
                      <a:pt x="17255" y="10836"/>
                    </a:lnTo>
                    <a:lnTo>
                      <a:pt x="17255" y="12800"/>
                    </a:lnTo>
                    <a:lnTo>
                      <a:pt x="18333" y="15055"/>
                    </a:lnTo>
                    <a:lnTo>
                      <a:pt x="19902" y="16145"/>
                    </a:lnTo>
                    <a:lnTo>
                      <a:pt x="19314" y="16945"/>
                    </a:lnTo>
                    <a:lnTo>
                      <a:pt x="15784" y="17236"/>
                    </a:lnTo>
                    <a:lnTo>
                      <a:pt x="13235" y="18036"/>
                    </a:lnTo>
                    <a:lnTo>
                      <a:pt x="8627" y="19200"/>
                    </a:lnTo>
                    <a:lnTo>
                      <a:pt x="6078" y="19927"/>
                    </a:lnTo>
                    <a:lnTo>
                      <a:pt x="2647" y="19927"/>
                    </a:lnTo>
                    <a:lnTo>
                      <a:pt x="2647" y="18764"/>
                    </a:lnTo>
                    <a:lnTo>
                      <a:pt x="2059" y="16945"/>
                    </a:lnTo>
                    <a:lnTo>
                      <a:pt x="0" y="13891"/>
                    </a:lnTo>
                    <a:lnTo>
                      <a:pt x="2059" y="12000"/>
                    </a:lnTo>
                    <a:lnTo>
                      <a:pt x="2059" y="10109"/>
                    </a:lnTo>
                    <a:lnTo>
                      <a:pt x="3627" y="9382"/>
                    </a:lnTo>
                    <a:lnTo>
                      <a:pt x="3627" y="8291"/>
                    </a:lnTo>
                    <a:lnTo>
                      <a:pt x="2647" y="5964"/>
                    </a:lnTo>
                    <a:lnTo>
                      <a:pt x="2647" y="5236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68" name="Guinée Conakry">
                <a:extLst>
                  <a:ext uri="{FF2B5EF4-FFF2-40B4-BE49-F238E27FC236}">
                    <a16:creationId xmlns:a16="http://schemas.microsoft.com/office/drawing/2014/main" id="{00000000-0008-0000-0300-0000A8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271299" y="2916435"/>
                <a:ext cx="537454" cy="436427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0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2147483647 w 20000"/>
                  <a:gd name="T107" fmla="*/ 2147483647 h 20000"/>
                  <a:gd name="T108" fmla="*/ 0 w 20000"/>
                  <a:gd name="T109" fmla="*/ 2147483647 h 20000"/>
                  <a:gd name="T110" fmla="*/ 2147483647 w 20000"/>
                  <a:gd name="T111" fmla="*/ 2147483647 h 20000"/>
                  <a:gd name="T112" fmla="*/ 2147483647 w 20000"/>
                  <a:gd name="T113" fmla="*/ 2147483647 h 20000"/>
                  <a:gd name="T114" fmla="*/ 2147483647 w 20000"/>
                  <a:gd name="T115" fmla="*/ 2147483647 h 20000"/>
                  <a:gd name="T116" fmla="*/ 2147483647 w 20000"/>
                  <a:gd name="T117" fmla="*/ 2147483647 h 20000"/>
                  <a:gd name="T118" fmla="*/ 2147483647 w 20000"/>
                  <a:gd name="T119" fmla="*/ 2147483647 h 20000"/>
                  <a:gd name="T120" fmla="*/ 2147483647 w 20000"/>
                  <a:gd name="T121" fmla="*/ 0 h 20000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60000 65536"/>
                  <a:gd name="T181" fmla="*/ 0 60000 65536"/>
                  <a:gd name="T182" fmla="*/ 0 60000 65536"/>
                </a:gdLst>
                <a:ahLst/>
                <a:cxnLst>
                  <a:cxn ang="T122">
                    <a:pos x="T0" y="T1"/>
                  </a:cxn>
                  <a:cxn ang="T123">
                    <a:pos x="T2" y="T3"/>
                  </a:cxn>
                  <a:cxn ang="T124">
                    <a:pos x="T4" y="T5"/>
                  </a:cxn>
                  <a:cxn ang="T125">
                    <a:pos x="T6" y="T7"/>
                  </a:cxn>
                  <a:cxn ang="T126">
                    <a:pos x="T8" y="T9"/>
                  </a:cxn>
                  <a:cxn ang="T127">
                    <a:pos x="T10" y="T11"/>
                  </a:cxn>
                  <a:cxn ang="T128">
                    <a:pos x="T12" y="T13"/>
                  </a:cxn>
                  <a:cxn ang="T129">
                    <a:pos x="T14" y="T15"/>
                  </a:cxn>
                  <a:cxn ang="T130">
                    <a:pos x="T16" y="T17"/>
                  </a:cxn>
                  <a:cxn ang="T131">
                    <a:pos x="T18" y="T19"/>
                  </a:cxn>
                  <a:cxn ang="T132">
                    <a:pos x="T20" y="T21"/>
                  </a:cxn>
                  <a:cxn ang="T133">
                    <a:pos x="T22" y="T23"/>
                  </a:cxn>
                  <a:cxn ang="T134">
                    <a:pos x="T24" y="T25"/>
                  </a:cxn>
                  <a:cxn ang="T135">
                    <a:pos x="T26" y="T27"/>
                  </a:cxn>
                  <a:cxn ang="T136">
                    <a:pos x="T28" y="T29"/>
                  </a:cxn>
                  <a:cxn ang="T137">
                    <a:pos x="T30" y="T31"/>
                  </a:cxn>
                  <a:cxn ang="T138">
                    <a:pos x="T32" y="T33"/>
                  </a:cxn>
                  <a:cxn ang="T139">
                    <a:pos x="T34" y="T35"/>
                  </a:cxn>
                  <a:cxn ang="T140">
                    <a:pos x="T36" y="T37"/>
                  </a:cxn>
                  <a:cxn ang="T141">
                    <a:pos x="T38" y="T39"/>
                  </a:cxn>
                  <a:cxn ang="T142">
                    <a:pos x="T40" y="T41"/>
                  </a:cxn>
                  <a:cxn ang="T143">
                    <a:pos x="T42" y="T43"/>
                  </a:cxn>
                  <a:cxn ang="T144">
                    <a:pos x="T44" y="T45"/>
                  </a:cxn>
                  <a:cxn ang="T145">
                    <a:pos x="T46" y="T47"/>
                  </a:cxn>
                  <a:cxn ang="T146">
                    <a:pos x="T48" y="T49"/>
                  </a:cxn>
                  <a:cxn ang="T147">
                    <a:pos x="T50" y="T51"/>
                  </a:cxn>
                  <a:cxn ang="T148">
                    <a:pos x="T52" y="T53"/>
                  </a:cxn>
                  <a:cxn ang="T149">
                    <a:pos x="T54" y="T55"/>
                  </a:cxn>
                  <a:cxn ang="T150">
                    <a:pos x="T56" y="T57"/>
                  </a:cxn>
                  <a:cxn ang="T151">
                    <a:pos x="T58" y="T59"/>
                  </a:cxn>
                  <a:cxn ang="T152">
                    <a:pos x="T60" y="T61"/>
                  </a:cxn>
                  <a:cxn ang="T153">
                    <a:pos x="T62" y="T63"/>
                  </a:cxn>
                  <a:cxn ang="T154">
                    <a:pos x="T64" y="T65"/>
                  </a:cxn>
                  <a:cxn ang="T155">
                    <a:pos x="T66" y="T67"/>
                  </a:cxn>
                  <a:cxn ang="T156">
                    <a:pos x="T68" y="T69"/>
                  </a:cxn>
                  <a:cxn ang="T157">
                    <a:pos x="T70" y="T71"/>
                  </a:cxn>
                  <a:cxn ang="T158">
                    <a:pos x="T72" y="T73"/>
                  </a:cxn>
                  <a:cxn ang="T159">
                    <a:pos x="T74" y="T75"/>
                  </a:cxn>
                  <a:cxn ang="T160">
                    <a:pos x="T76" y="T77"/>
                  </a:cxn>
                  <a:cxn ang="T161">
                    <a:pos x="T78" y="T79"/>
                  </a:cxn>
                  <a:cxn ang="T162">
                    <a:pos x="T80" y="T81"/>
                  </a:cxn>
                  <a:cxn ang="T163">
                    <a:pos x="T82" y="T83"/>
                  </a:cxn>
                  <a:cxn ang="T164">
                    <a:pos x="T84" y="T85"/>
                  </a:cxn>
                  <a:cxn ang="T165">
                    <a:pos x="T86" y="T87"/>
                  </a:cxn>
                  <a:cxn ang="T166">
                    <a:pos x="T88" y="T89"/>
                  </a:cxn>
                  <a:cxn ang="T167">
                    <a:pos x="T90" y="T91"/>
                  </a:cxn>
                  <a:cxn ang="T168">
                    <a:pos x="T92" y="T93"/>
                  </a:cxn>
                  <a:cxn ang="T169">
                    <a:pos x="T94" y="T95"/>
                  </a:cxn>
                  <a:cxn ang="T170">
                    <a:pos x="T96" y="T97"/>
                  </a:cxn>
                  <a:cxn ang="T171">
                    <a:pos x="T98" y="T99"/>
                  </a:cxn>
                  <a:cxn ang="T172">
                    <a:pos x="T100" y="T101"/>
                  </a:cxn>
                  <a:cxn ang="T173">
                    <a:pos x="T102" y="T103"/>
                  </a:cxn>
                  <a:cxn ang="T174">
                    <a:pos x="T104" y="T105"/>
                  </a:cxn>
                  <a:cxn ang="T175">
                    <a:pos x="T106" y="T107"/>
                  </a:cxn>
                  <a:cxn ang="T176">
                    <a:pos x="T108" y="T109"/>
                  </a:cxn>
                  <a:cxn ang="T177">
                    <a:pos x="T110" y="T111"/>
                  </a:cxn>
                  <a:cxn ang="T178">
                    <a:pos x="T112" y="T113"/>
                  </a:cxn>
                  <a:cxn ang="T179">
                    <a:pos x="T114" y="T115"/>
                  </a:cxn>
                  <a:cxn ang="T180">
                    <a:pos x="T116" y="T117"/>
                  </a:cxn>
                  <a:cxn ang="T181">
                    <a:pos x="T118" y="T119"/>
                  </a:cxn>
                  <a:cxn ang="T182">
                    <a:pos x="T120" y="T121"/>
                  </a:cxn>
                </a:cxnLst>
                <a:rect l="0" t="0" r="r" b="b"/>
                <a:pathLst>
                  <a:path w="20000" h="20000">
                    <a:moveTo>
                      <a:pt x="3780" y="0"/>
                    </a:moveTo>
                    <a:lnTo>
                      <a:pt x="5671" y="0"/>
                    </a:lnTo>
                    <a:lnTo>
                      <a:pt x="5671" y="902"/>
                    </a:lnTo>
                    <a:lnTo>
                      <a:pt x="7256" y="1311"/>
                    </a:lnTo>
                    <a:lnTo>
                      <a:pt x="8232" y="902"/>
                    </a:lnTo>
                    <a:lnTo>
                      <a:pt x="8841" y="902"/>
                    </a:lnTo>
                    <a:lnTo>
                      <a:pt x="10427" y="902"/>
                    </a:lnTo>
                    <a:lnTo>
                      <a:pt x="10427" y="1311"/>
                    </a:lnTo>
                    <a:lnTo>
                      <a:pt x="10732" y="2131"/>
                    </a:lnTo>
                    <a:lnTo>
                      <a:pt x="11341" y="2131"/>
                    </a:lnTo>
                    <a:lnTo>
                      <a:pt x="12317" y="3361"/>
                    </a:lnTo>
                    <a:lnTo>
                      <a:pt x="13902" y="2131"/>
                    </a:lnTo>
                    <a:lnTo>
                      <a:pt x="14817" y="2131"/>
                    </a:lnTo>
                    <a:lnTo>
                      <a:pt x="15488" y="1311"/>
                    </a:lnTo>
                    <a:lnTo>
                      <a:pt x="15793" y="902"/>
                    </a:lnTo>
                    <a:lnTo>
                      <a:pt x="17073" y="3361"/>
                    </a:lnTo>
                    <a:lnTo>
                      <a:pt x="17317" y="4262"/>
                    </a:lnTo>
                    <a:lnTo>
                      <a:pt x="18049" y="4672"/>
                    </a:lnTo>
                    <a:lnTo>
                      <a:pt x="18049" y="6393"/>
                    </a:lnTo>
                    <a:lnTo>
                      <a:pt x="18293" y="6885"/>
                    </a:lnTo>
                    <a:lnTo>
                      <a:pt x="18293" y="8033"/>
                    </a:lnTo>
                    <a:lnTo>
                      <a:pt x="19573" y="9754"/>
                    </a:lnTo>
                    <a:lnTo>
                      <a:pt x="18963" y="10246"/>
                    </a:lnTo>
                    <a:lnTo>
                      <a:pt x="18963" y="11885"/>
                    </a:lnTo>
                    <a:lnTo>
                      <a:pt x="19573" y="12295"/>
                    </a:lnTo>
                    <a:lnTo>
                      <a:pt x="19573" y="13607"/>
                    </a:lnTo>
                    <a:lnTo>
                      <a:pt x="19573" y="14426"/>
                    </a:lnTo>
                    <a:lnTo>
                      <a:pt x="19939" y="15738"/>
                    </a:lnTo>
                    <a:lnTo>
                      <a:pt x="18963" y="15738"/>
                    </a:lnTo>
                    <a:lnTo>
                      <a:pt x="18293" y="16557"/>
                    </a:lnTo>
                    <a:lnTo>
                      <a:pt x="18963" y="16967"/>
                    </a:lnTo>
                    <a:lnTo>
                      <a:pt x="18293" y="19098"/>
                    </a:lnTo>
                    <a:lnTo>
                      <a:pt x="18049" y="19098"/>
                    </a:lnTo>
                    <a:lnTo>
                      <a:pt x="17073" y="18607"/>
                    </a:lnTo>
                    <a:lnTo>
                      <a:pt x="17073" y="19918"/>
                    </a:lnTo>
                    <a:lnTo>
                      <a:pt x="15793" y="19918"/>
                    </a:lnTo>
                    <a:lnTo>
                      <a:pt x="14817" y="19918"/>
                    </a:lnTo>
                    <a:lnTo>
                      <a:pt x="14817" y="17787"/>
                    </a:lnTo>
                    <a:lnTo>
                      <a:pt x="14207" y="15738"/>
                    </a:lnTo>
                    <a:lnTo>
                      <a:pt x="12927" y="15738"/>
                    </a:lnTo>
                    <a:lnTo>
                      <a:pt x="11707" y="15738"/>
                    </a:lnTo>
                    <a:lnTo>
                      <a:pt x="11707" y="13607"/>
                    </a:lnTo>
                    <a:lnTo>
                      <a:pt x="11341" y="13115"/>
                    </a:lnTo>
                    <a:lnTo>
                      <a:pt x="11341" y="11885"/>
                    </a:lnTo>
                    <a:lnTo>
                      <a:pt x="10427" y="9754"/>
                    </a:lnTo>
                    <a:lnTo>
                      <a:pt x="7561" y="10246"/>
                    </a:lnTo>
                    <a:lnTo>
                      <a:pt x="7256" y="10246"/>
                    </a:lnTo>
                    <a:lnTo>
                      <a:pt x="6341" y="12295"/>
                    </a:lnTo>
                    <a:lnTo>
                      <a:pt x="5671" y="12295"/>
                    </a:lnTo>
                    <a:lnTo>
                      <a:pt x="4756" y="13607"/>
                    </a:lnTo>
                    <a:lnTo>
                      <a:pt x="4085" y="12295"/>
                    </a:lnTo>
                    <a:lnTo>
                      <a:pt x="3780" y="11066"/>
                    </a:lnTo>
                    <a:lnTo>
                      <a:pt x="1585" y="8934"/>
                    </a:lnTo>
                    <a:lnTo>
                      <a:pt x="976" y="7705"/>
                    </a:lnTo>
                    <a:lnTo>
                      <a:pt x="0" y="6885"/>
                    </a:lnTo>
                    <a:lnTo>
                      <a:pt x="976" y="4672"/>
                    </a:lnTo>
                    <a:lnTo>
                      <a:pt x="3110" y="3361"/>
                    </a:lnTo>
                    <a:lnTo>
                      <a:pt x="3780" y="2131"/>
                    </a:lnTo>
                    <a:lnTo>
                      <a:pt x="3110" y="1311"/>
                    </a:lnTo>
                    <a:lnTo>
                      <a:pt x="3780" y="902"/>
                    </a:lnTo>
                    <a:lnTo>
                      <a:pt x="3780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69" name="Guinée Bissau">
                <a:extLst>
                  <a:ext uri="{FF2B5EF4-FFF2-40B4-BE49-F238E27FC236}">
                    <a16:creationId xmlns:a16="http://schemas.microsoft.com/office/drawing/2014/main" id="{00000000-0008-0000-0300-0000A9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50069" y="2916435"/>
                <a:ext cx="226296" cy="153558"/>
              </a:xfrm>
              <a:custGeom>
                <a:avLst/>
                <a:gdLst>
                  <a:gd name="T0" fmla="*/ 0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0 h 20000"/>
                  <a:gd name="T8" fmla="*/ 2147483647 w 20000"/>
                  <a:gd name="T9" fmla="*/ 0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0 w 20000"/>
                  <a:gd name="T35" fmla="*/ 2147483647 h 20000"/>
                  <a:gd name="T36" fmla="*/ 0 60000 65536"/>
                  <a:gd name="T37" fmla="*/ 0 60000 65536"/>
                  <a:gd name="T38" fmla="*/ 0 60000 65536"/>
                  <a:gd name="T39" fmla="*/ 0 60000 65536"/>
                  <a:gd name="T40" fmla="*/ 0 60000 65536"/>
                  <a:gd name="T41" fmla="*/ 0 60000 65536"/>
                  <a:gd name="T42" fmla="*/ 0 60000 65536"/>
                  <a:gd name="T43" fmla="*/ 0 60000 65536"/>
                  <a:gd name="T44" fmla="*/ 0 60000 65536"/>
                  <a:gd name="T45" fmla="*/ 0 60000 65536"/>
                  <a:gd name="T46" fmla="*/ 0 60000 65536"/>
                  <a:gd name="T47" fmla="*/ 0 60000 65536"/>
                  <a:gd name="T48" fmla="*/ 0 60000 65536"/>
                  <a:gd name="T49" fmla="*/ 0 60000 65536"/>
                  <a:gd name="T50" fmla="*/ 0 60000 65536"/>
                  <a:gd name="T51" fmla="*/ 0 60000 65536"/>
                  <a:gd name="T52" fmla="*/ 0 60000 65536"/>
                  <a:gd name="T53" fmla="*/ 0 60000 65536"/>
                </a:gdLst>
                <a:ahLst/>
                <a:cxnLst>
                  <a:cxn ang="T36">
                    <a:pos x="T0" y="T1"/>
                  </a:cxn>
                  <a:cxn ang="T37">
                    <a:pos x="T2" y="T3"/>
                  </a:cxn>
                  <a:cxn ang="T38">
                    <a:pos x="T4" y="T5"/>
                  </a:cxn>
                  <a:cxn ang="T39">
                    <a:pos x="T6" y="T7"/>
                  </a:cxn>
                  <a:cxn ang="T40">
                    <a:pos x="T8" y="T9"/>
                  </a:cxn>
                  <a:cxn ang="T41">
                    <a:pos x="T10" y="T11"/>
                  </a:cxn>
                  <a:cxn ang="T42">
                    <a:pos x="T12" y="T13"/>
                  </a:cxn>
                  <a:cxn ang="T43">
                    <a:pos x="T14" y="T15"/>
                  </a:cxn>
                  <a:cxn ang="T44">
                    <a:pos x="T16" y="T17"/>
                  </a:cxn>
                  <a:cxn ang="T45">
                    <a:pos x="T18" y="T19"/>
                  </a:cxn>
                  <a:cxn ang="T46">
                    <a:pos x="T20" y="T21"/>
                  </a:cxn>
                  <a:cxn ang="T47">
                    <a:pos x="T22" y="T23"/>
                  </a:cxn>
                  <a:cxn ang="T48">
                    <a:pos x="T24" y="T25"/>
                  </a:cxn>
                  <a:cxn ang="T49">
                    <a:pos x="T26" y="T27"/>
                  </a:cxn>
                  <a:cxn ang="T50">
                    <a:pos x="T28" y="T29"/>
                  </a:cxn>
                  <a:cxn ang="T51">
                    <a:pos x="T30" y="T31"/>
                  </a:cxn>
                  <a:cxn ang="T52">
                    <a:pos x="T32" y="T33"/>
                  </a:cxn>
                  <a:cxn ang="T53">
                    <a:pos x="T34" y="T35"/>
                  </a:cxn>
                </a:cxnLst>
                <a:rect l="0" t="0" r="r" b="b"/>
                <a:pathLst>
                  <a:path w="20000" h="20000">
                    <a:moveTo>
                      <a:pt x="0" y="3765"/>
                    </a:moveTo>
                    <a:lnTo>
                      <a:pt x="4559" y="2588"/>
                    </a:lnTo>
                    <a:lnTo>
                      <a:pt x="6912" y="2588"/>
                    </a:lnTo>
                    <a:lnTo>
                      <a:pt x="9853" y="0"/>
                    </a:lnTo>
                    <a:lnTo>
                      <a:pt x="19853" y="0"/>
                    </a:lnTo>
                    <a:lnTo>
                      <a:pt x="19853" y="2588"/>
                    </a:lnTo>
                    <a:lnTo>
                      <a:pt x="18235" y="3765"/>
                    </a:lnTo>
                    <a:lnTo>
                      <a:pt x="19853" y="6118"/>
                    </a:lnTo>
                    <a:lnTo>
                      <a:pt x="18235" y="9647"/>
                    </a:lnTo>
                    <a:lnTo>
                      <a:pt x="12941" y="13412"/>
                    </a:lnTo>
                    <a:lnTo>
                      <a:pt x="10588" y="19765"/>
                    </a:lnTo>
                    <a:lnTo>
                      <a:pt x="9853" y="16000"/>
                    </a:lnTo>
                    <a:lnTo>
                      <a:pt x="8382" y="18353"/>
                    </a:lnTo>
                    <a:lnTo>
                      <a:pt x="8382" y="9647"/>
                    </a:lnTo>
                    <a:lnTo>
                      <a:pt x="4559" y="9647"/>
                    </a:lnTo>
                    <a:lnTo>
                      <a:pt x="4559" y="8706"/>
                    </a:lnTo>
                    <a:lnTo>
                      <a:pt x="2353" y="6118"/>
                    </a:lnTo>
                    <a:lnTo>
                      <a:pt x="0" y="3765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70" name="Cameroun">
                <a:extLst>
                  <a:ext uri="{FF2B5EF4-FFF2-40B4-BE49-F238E27FC236}">
                    <a16:creationId xmlns:a16="http://schemas.microsoft.com/office/drawing/2014/main" id="{00000000-0008-0000-0300-0000AA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992765" y="2888149"/>
                <a:ext cx="569782" cy="880936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0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</a:gdLst>
                <a:ahLst/>
                <a:cxnLst>
                  <a:cxn ang="T68">
                    <a:pos x="T0" y="T1"/>
                  </a:cxn>
                  <a:cxn ang="T69">
                    <a:pos x="T2" y="T3"/>
                  </a:cxn>
                  <a:cxn ang="T70">
                    <a:pos x="T4" y="T5"/>
                  </a:cxn>
                  <a:cxn ang="T71">
                    <a:pos x="T6" y="T7"/>
                  </a:cxn>
                  <a:cxn ang="T72">
                    <a:pos x="T8" y="T9"/>
                  </a:cxn>
                  <a:cxn ang="T73">
                    <a:pos x="T10" y="T11"/>
                  </a:cxn>
                  <a:cxn ang="T74">
                    <a:pos x="T12" y="T13"/>
                  </a:cxn>
                  <a:cxn ang="T75">
                    <a:pos x="T14" y="T15"/>
                  </a:cxn>
                  <a:cxn ang="T76">
                    <a:pos x="T16" y="T17"/>
                  </a:cxn>
                  <a:cxn ang="T77">
                    <a:pos x="T18" y="T19"/>
                  </a:cxn>
                  <a:cxn ang="T78">
                    <a:pos x="T20" y="T21"/>
                  </a:cxn>
                  <a:cxn ang="T79">
                    <a:pos x="T22" y="T23"/>
                  </a:cxn>
                  <a:cxn ang="T80">
                    <a:pos x="T24" y="T25"/>
                  </a:cxn>
                  <a:cxn ang="T81">
                    <a:pos x="T26" y="T27"/>
                  </a:cxn>
                  <a:cxn ang="T82">
                    <a:pos x="T28" y="T29"/>
                  </a:cxn>
                  <a:cxn ang="T83">
                    <a:pos x="T30" y="T31"/>
                  </a:cxn>
                  <a:cxn ang="T84">
                    <a:pos x="T32" y="T33"/>
                  </a:cxn>
                  <a:cxn ang="T85">
                    <a:pos x="T34" y="T35"/>
                  </a:cxn>
                  <a:cxn ang="T86">
                    <a:pos x="T36" y="T37"/>
                  </a:cxn>
                  <a:cxn ang="T87">
                    <a:pos x="T38" y="T39"/>
                  </a:cxn>
                  <a:cxn ang="T88">
                    <a:pos x="T40" y="T41"/>
                  </a:cxn>
                  <a:cxn ang="T89">
                    <a:pos x="T42" y="T43"/>
                  </a:cxn>
                  <a:cxn ang="T90">
                    <a:pos x="T44" y="T45"/>
                  </a:cxn>
                  <a:cxn ang="T91">
                    <a:pos x="T46" y="T47"/>
                  </a:cxn>
                  <a:cxn ang="T92">
                    <a:pos x="T48" y="T49"/>
                  </a:cxn>
                  <a:cxn ang="T93">
                    <a:pos x="T50" y="T51"/>
                  </a:cxn>
                  <a:cxn ang="T94">
                    <a:pos x="T52" y="T53"/>
                  </a:cxn>
                  <a:cxn ang="T95">
                    <a:pos x="T54" y="T55"/>
                  </a:cxn>
                  <a:cxn ang="T96">
                    <a:pos x="T56" y="T57"/>
                  </a:cxn>
                  <a:cxn ang="T97">
                    <a:pos x="T58" y="T59"/>
                  </a:cxn>
                  <a:cxn ang="T98">
                    <a:pos x="T60" y="T61"/>
                  </a:cxn>
                  <a:cxn ang="T99">
                    <a:pos x="T62" y="T63"/>
                  </a:cxn>
                  <a:cxn ang="T100">
                    <a:pos x="T64" y="T65"/>
                  </a:cxn>
                  <a:cxn ang="T101">
                    <a:pos x="T66" y="T67"/>
                  </a:cxn>
                </a:cxnLst>
                <a:rect l="0" t="0" r="r" b="b"/>
                <a:pathLst>
                  <a:path w="20000" h="20000">
                    <a:moveTo>
                      <a:pt x="14810" y="0"/>
                    </a:moveTo>
                    <a:lnTo>
                      <a:pt x="15743" y="0"/>
                    </a:lnTo>
                    <a:lnTo>
                      <a:pt x="15743" y="649"/>
                    </a:lnTo>
                    <a:lnTo>
                      <a:pt x="16618" y="1095"/>
                    </a:lnTo>
                    <a:lnTo>
                      <a:pt x="17201" y="2110"/>
                    </a:lnTo>
                    <a:lnTo>
                      <a:pt x="17201" y="2961"/>
                    </a:lnTo>
                    <a:lnTo>
                      <a:pt x="17201" y="4016"/>
                    </a:lnTo>
                    <a:lnTo>
                      <a:pt x="17551" y="5071"/>
                    </a:lnTo>
                    <a:lnTo>
                      <a:pt x="18717" y="5720"/>
                    </a:lnTo>
                    <a:lnTo>
                      <a:pt x="16327" y="5720"/>
                    </a:lnTo>
                    <a:lnTo>
                      <a:pt x="15102" y="5720"/>
                    </a:lnTo>
                    <a:lnTo>
                      <a:pt x="14810" y="6531"/>
                    </a:lnTo>
                    <a:lnTo>
                      <a:pt x="16618" y="7789"/>
                    </a:lnTo>
                    <a:lnTo>
                      <a:pt x="17551" y="8195"/>
                    </a:lnTo>
                    <a:lnTo>
                      <a:pt x="18134" y="9452"/>
                    </a:lnTo>
                    <a:lnTo>
                      <a:pt x="18717" y="9858"/>
                    </a:lnTo>
                    <a:lnTo>
                      <a:pt x="18717" y="10507"/>
                    </a:lnTo>
                    <a:lnTo>
                      <a:pt x="17551" y="10953"/>
                    </a:lnTo>
                    <a:lnTo>
                      <a:pt x="16618" y="12617"/>
                    </a:lnTo>
                    <a:lnTo>
                      <a:pt x="16327" y="12819"/>
                    </a:lnTo>
                    <a:lnTo>
                      <a:pt x="16327" y="14280"/>
                    </a:lnTo>
                    <a:lnTo>
                      <a:pt x="16618" y="14523"/>
                    </a:lnTo>
                    <a:lnTo>
                      <a:pt x="16618" y="15578"/>
                    </a:lnTo>
                    <a:lnTo>
                      <a:pt x="17551" y="15984"/>
                    </a:lnTo>
                    <a:lnTo>
                      <a:pt x="17551" y="16998"/>
                    </a:lnTo>
                    <a:lnTo>
                      <a:pt x="19592" y="18296"/>
                    </a:lnTo>
                    <a:lnTo>
                      <a:pt x="19942" y="18296"/>
                    </a:lnTo>
                    <a:lnTo>
                      <a:pt x="19592" y="19310"/>
                    </a:lnTo>
                    <a:lnTo>
                      <a:pt x="19942" y="19757"/>
                    </a:lnTo>
                    <a:lnTo>
                      <a:pt x="16618" y="19310"/>
                    </a:lnTo>
                    <a:lnTo>
                      <a:pt x="12653" y="19757"/>
                    </a:lnTo>
                    <a:lnTo>
                      <a:pt x="11837" y="19757"/>
                    </a:lnTo>
                    <a:lnTo>
                      <a:pt x="10029" y="19757"/>
                    </a:lnTo>
                    <a:lnTo>
                      <a:pt x="7872" y="19757"/>
                    </a:lnTo>
                    <a:lnTo>
                      <a:pt x="7872" y="19959"/>
                    </a:lnTo>
                    <a:lnTo>
                      <a:pt x="4548" y="19757"/>
                    </a:lnTo>
                    <a:lnTo>
                      <a:pt x="3615" y="19310"/>
                    </a:lnTo>
                    <a:lnTo>
                      <a:pt x="3615" y="17890"/>
                    </a:lnTo>
                    <a:lnTo>
                      <a:pt x="3615" y="16998"/>
                    </a:lnTo>
                    <a:lnTo>
                      <a:pt x="2391" y="16592"/>
                    </a:lnTo>
                    <a:lnTo>
                      <a:pt x="2157" y="16592"/>
                    </a:lnTo>
                    <a:lnTo>
                      <a:pt x="1574" y="15984"/>
                    </a:lnTo>
                    <a:lnTo>
                      <a:pt x="641" y="15578"/>
                    </a:lnTo>
                    <a:lnTo>
                      <a:pt x="0" y="15578"/>
                    </a:lnTo>
                    <a:lnTo>
                      <a:pt x="933" y="14280"/>
                    </a:lnTo>
                    <a:lnTo>
                      <a:pt x="1574" y="12819"/>
                    </a:lnTo>
                    <a:lnTo>
                      <a:pt x="3032" y="11765"/>
                    </a:lnTo>
                    <a:lnTo>
                      <a:pt x="4548" y="11116"/>
                    </a:lnTo>
                    <a:lnTo>
                      <a:pt x="5481" y="11116"/>
                    </a:lnTo>
                    <a:lnTo>
                      <a:pt x="6064" y="10953"/>
                    </a:lnTo>
                    <a:lnTo>
                      <a:pt x="6939" y="11602"/>
                    </a:lnTo>
                    <a:lnTo>
                      <a:pt x="6939" y="11765"/>
                    </a:lnTo>
                    <a:lnTo>
                      <a:pt x="7872" y="11765"/>
                    </a:lnTo>
                    <a:lnTo>
                      <a:pt x="8746" y="11116"/>
                    </a:lnTo>
                    <a:lnTo>
                      <a:pt x="9329" y="11116"/>
                    </a:lnTo>
                    <a:lnTo>
                      <a:pt x="8746" y="10507"/>
                    </a:lnTo>
                    <a:lnTo>
                      <a:pt x="10262" y="8398"/>
                    </a:lnTo>
                    <a:lnTo>
                      <a:pt x="11195" y="7789"/>
                    </a:lnTo>
                    <a:lnTo>
                      <a:pt x="11195" y="6734"/>
                    </a:lnTo>
                    <a:lnTo>
                      <a:pt x="12653" y="6531"/>
                    </a:lnTo>
                    <a:lnTo>
                      <a:pt x="12420" y="5720"/>
                    </a:lnTo>
                    <a:lnTo>
                      <a:pt x="13294" y="5071"/>
                    </a:lnTo>
                    <a:lnTo>
                      <a:pt x="13294" y="4422"/>
                    </a:lnTo>
                    <a:lnTo>
                      <a:pt x="14227" y="3408"/>
                    </a:lnTo>
                    <a:lnTo>
                      <a:pt x="15102" y="3813"/>
                    </a:lnTo>
                    <a:lnTo>
                      <a:pt x="16327" y="2759"/>
                    </a:lnTo>
                    <a:lnTo>
                      <a:pt x="15743" y="1663"/>
                    </a:lnTo>
                    <a:lnTo>
                      <a:pt x="14810" y="1258"/>
                    </a:lnTo>
                    <a:lnTo>
                      <a:pt x="14810" y="0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71" name="Kenya">
                <a:extLst>
                  <a:ext uri="{FF2B5EF4-FFF2-40B4-BE49-F238E27FC236}">
                    <a16:creationId xmlns:a16="http://schemas.microsoft.com/office/drawing/2014/main" id="{00000000-0008-0000-0300-0000AB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875871" y="3546829"/>
                <a:ext cx="594028" cy="796076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0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0 w 20000"/>
                  <a:gd name="T59" fmla="*/ 2147483647 h 20000"/>
                  <a:gd name="T60" fmla="*/ 0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</a:gdLst>
                <a:ahLst/>
                <a:cxnLst>
                  <a:cxn ang="T76">
                    <a:pos x="T0" y="T1"/>
                  </a:cxn>
                  <a:cxn ang="T77">
                    <a:pos x="T2" y="T3"/>
                  </a:cxn>
                  <a:cxn ang="T78">
                    <a:pos x="T4" y="T5"/>
                  </a:cxn>
                  <a:cxn ang="T79">
                    <a:pos x="T6" y="T7"/>
                  </a:cxn>
                  <a:cxn ang="T80">
                    <a:pos x="T8" y="T9"/>
                  </a:cxn>
                  <a:cxn ang="T81">
                    <a:pos x="T10" y="T11"/>
                  </a:cxn>
                  <a:cxn ang="T82">
                    <a:pos x="T12" y="T13"/>
                  </a:cxn>
                  <a:cxn ang="T83">
                    <a:pos x="T14" y="T15"/>
                  </a:cxn>
                  <a:cxn ang="T84">
                    <a:pos x="T16" y="T17"/>
                  </a:cxn>
                  <a:cxn ang="T85">
                    <a:pos x="T18" y="T19"/>
                  </a:cxn>
                  <a:cxn ang="T86">
                    <a:pos x="T20" y="T21"/>
                  </a:cxn>
                  <a:cxn ang="T87">
                    <a:pos x="T22" y="T23"/>
                  </a:cxn>
                  <a:cxn ang="T88">
                    <a:pos x="T24" y="T25"/>
                  </a:cxn>
                  <a:cxn ang="T89">
                    <a:pos x="T26" y="T27"/>
                  </a:cxn>
                  <a:cxn ang="T90">
                    <a:pos x="T28" y="T29"/>
                  </a:cxn>
                  <a:cxn ang="T91">
                    <a:pos x="T30" y="T31"/>
                  </a:cxn>
                  <a:cxn ang="T92">
                    <a:pos x="T32" y="T33"/>
                  </a:cxn>
                  <a:cxn ang="T93">
                    <a:pos x="T34" y="T35"/>
                  </a:cxn>
                  <a:cxn ang="T94">
                    <a:pos x="T36" y="T37"/>
                  </a:cxn>
                  <a:cxn ang="T95">
                    <a:pos x="T38" y="T39"/>
                  </a:cxn>
                  <a:cxn ang="T96">
                    <a:pos x="T40" y="T41"/>
                  </a:cxn>
                  <a:cxn ang="T97">
                    <a:pos x="T42" y="T43"/>
                  </a:cxn>
                  <a:cxn ang="T98">
                    <a:pos x="T44" y="T45"/>
                  </a:cxn>
                  <a:cxn ang="T99">
                    <a:pos x="T46" y="T47"/>
                  </a:cxn>
                  <a:cxn ang="T100">
                    <a:pos x="T48" y="T49"/>
                  </a:cxn>
                  <a:cxn ang="T101">
                    <a:pos x="T50" y="T51"/>
                  </a:cxn>
                  <a:cxn ang="T102">
                    <a:pos x="T52" y="T53"/>
                  </a:cxn>
                  <a:cxn ang="T103">
                    <a:pos x="T54" y="T55"/>
                  </a:cxn>
                  <a:cxn ang="T104">
                    <a:pos x="T56" y="T57"/>
                  </a:cxn>
                  <a:cxn ang="T105">
                    <a:pos x="T58" y="T59"/>
                  </a:cxn>
                  <a:cxn ang="T106">
                    <a:pos x="T60" y="T61"/>
                  </a:cxn>
                  <a:cxn ang="T107">
                    <a:pos x="T62" y="T63"/>
                  </a:cxn>
                  <a:cxn ang="T108">
                    <a:pos x="T64" y="T65"/>
                  </a:cxn>
                  <a:cxn ang="T109">
                    <a:pos x="T66" y="T67"/>
                  </a:cxn>
                  <a:cxn ang="T110">
                    <a:pos x="T68" y="T69"/>
                  </a:cxn>
                  <a:cxn ang="T111">
                    <a:pos x="T70" y="T71"/>
                  </a:cxn>
                  <a:cxn ang="T112">
                    <a:pos x="T72" y="T73"/>
                  </a:cxn>
                  <a:cxn ang="T113">
                    <a:pos x="T74" y="T75"/>
                  </a:cxn>
                </a:cxnLst>
                <a:rect l="0" t="0" r="r" b="b"/>
                <a:pathLst>
                  <a:path w="20000" h="20000">
                    <a:moveTo>
                      <a:pt x="613" y="1839"/>
                    </a:moveTo>
                    <a:lnTo>
                      <a:pt x="891" y="1166"/>
                    </a:lnTo>
                    <a:lnTo>
                      <a:pt x="2340" y="717"/>
                    </a:lnTo>
                    <a:lnTo>
                      <a:pt x="3788" y="0"/>
                    </a:lnTo>
                    <a:lnTo>
                      <a:pt x="4345" y="717"/>
                    </a:lnTo>
                    <a:lnTo>
                      <a:pt x="4680" y="717"/>
                    </a:lnTo>
                    <a:lnTo>
                      <a:pt x="6072" y="1166"/>
                    </a:lnTo>
                    <a:lnTo>
                      <a:pt x="8969" y="1839"/>
                    </a:lnTo>
                    <a:lnTo>
                      <a:pt x="11309" y="3004"/>
                    </a:lnTo>
                    <a:lnTo>
                      <a:pt x="13872" y="3229"/>
                    </a:lnTo>
                    <a:lnTo>
                      <a:pt x="15042" y="1839"/>
                    </a:lnTo>
                    <a:lnTo>
                      <a:pt x="15877" y="1839"/>
                    </a:lnTo>
                    <a:lnTo>
                      <a:pt x="17326" y="1839"/>
                    </a:lnTo>
                    <a:lnTo>
                      <a:pt x="18217" y="2287"/>
                    </a:lnTo>
                    <a:lnTo>
                      <a:pt x="19944" y="2287"/>
                    </a:lnTo>
                    <a:lnTo>
                      <a:pt x="17660" y="4395"/>
                    </a:lnTo>
                    <a:lnTo>
                      <a:pt x="17660" y="11614"/>
                    </a:lnTo>
                    <a:lnTo>
                      <a:pt x="19053" y="13004"/>
                    </a:lnTo>
                    <a:lnTo>
                      <a:pt x="18774" y="13901"/>
                    </a:lnTo>
                    <a:lnTo>
                      <a:pt x="17326" y="14619"/>
                    </a:lnTo>
                    <a:lnTo>
                      <a:pt x="17326" y="15112"/>
                    </a:lnTo>
                    <a:lnTo>
                      <a:pt x="16435" y="15291"/>
                    </a:lnTo>
                    <a:lnTo>
                      <a:pt x="15320" y="15785"/>
                    </a:lnTo>
                    <a:lnTo>
                      <a:pt x="15042" y="16951"/>
                    </a:lnTo>
                    <a:lnTo>
                      <a:pt x="13872" y="18789"/>
                    </a:lnTo>
                    <a:lnTo>
                      <a:pt x="12981" y="19955"/>
                    </a:lnTo>
                    <a:lnTo>
                      <a:pt x="9805" y="17668"/>
                    </a:lnTo>
                    <a:lnTo>
                      <a:pt x="9805" y="16457"/>
                    </a:lnTo>
                    <a:lnTo>
                      <a:pt x="891" y="12063"/>
                    </a:lnTo>
                    <a:lnTo>
                      <a:pt x="0" y="12063"/>
                    </a:lnTo>
                    <a:lnTo>
                      <a:pt x="0" y="9731"/>
                    </a:lnTo>
                    <a:lnTo>
                      <a:pt x="1727" y="7399"/>
                    </a:lnTo>
                    <a:lnTo>
                      <a:pt x="2897" y="6233"/>
                    </a:lnTo>
                    <a:lnTo>
                      <a:pt x="1727" y="4395"/>
                    </a:lnTo>
                    <a:lnTo>
                      <a:pt x="1504" y="3229"/>
                    </a:lnTo>
                    <a:lnTo>
                      <a:pt x="1504" y="2556"/>
                    </a:lnTo>
                    <a:lnTo>
                      <a:pt x="613" y="2287"/>
                    </a:lnTo>
                    <a:lnTo>
                      <a:pt x="613" y="1839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72" name="Freeform 108">
                <a:extLst>
                  <a:ext uri="{FF2B5EF4-FFF2-40B4-BE49-F238E27FC236}">
                    <a16:creationId xmlns:a16="http://schemas.microsoft.com/office/drawing/2014/main" id="{00000000-0008-0000-0300-0000AC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546677" y="4876316"/>
                <a:ext cx="8082" cy="48492"/>
              </a:xfrm>
              <a:custGeom>
                <a:avLst/>
                <a:gdLst>
                  <a:gd name="T0" fmla="*/ 0 w 20000"/>
                  <a:gd name="T1" fmla="*/ 5998 h 20000"/>
                  <a:gd name="T2" fmla="*/ 0 w 20000"/>
                  <a:gd name="T3" fmla="*/ 3555 h 20000"/>
                  <a:gd name="T4" fmla="*/ 0 w 20000"/>
                  <a:gd name="T5" fmla="*/ 1333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5998 h 20000"/>
                  <a:gd name="T12" fmla="*/ 0 60000 65536"/>
                  <a:gd name="T13" fmla="*/ 0 60000 65536"/>
                  <a:gd name="T14" fmla="*/ 0 60000 65536"/>
                  <a:gd name="T15" fmla="*/ 0 60000 65536"/>
                  <a:gd name="T16" fmla="*/ 0 60000 65536"/>
                  <a:gd name="T17" fmla="*/ 0 60000 65536"/>
                </a:gdLst>
                <a:ahLst/>
                <a:cxnLst>
                  <a:cxn ang="T12">
                    <a:pos x="T0" y="T1"/>
                  </a:cxn>
                  <a:cxn ang="T13">
                    <a:pos x="T2" y="T3"/>
                  </a:cxn>
                  <a:cxn ang="T14">
                    <a:pos x="T4" y="T5"/>
                  </a:cxn>
                  <a:cxn ang="T15">
                    <a:pos x="T6" y="T7"/>
                  </a:cxn>
                  <a:cxn ang="T16">
                    <a:pos x="T8" y="T9"/>
                  </a:cxn>
                  <a:cxn ang="T17">
                    <a:pos x="T10" y="T11"/>
                  </a:cxn>
                </a:cxnLst>
                <a:rect l="0" t="0" r="r" b="b"/>
                <a:pathLst>
                  <a:path w="20000" h="20000">
                    <a:moveTo>
                      <a:pt x="16667" y="19286"/>
                    </a:moveTo>
                    <a:lnTo>
                      <a:pt x="0" y="11429"/>
                    </a:lnTo>
                    <a:lnTo>
                      <a:pt x="0" y="4286"/>
                    </a:lnTo>
                    <a:lnTo>
                      <a:pt x="0" y="0"/>
                    </a:lnTo>
                    <a:lnTo>
                      <a:pt x="16667" y="0"/>
                    </a:lnTo>
                    <a:lnTo>
                      <a:pt x="16667" y="19286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marL="0" indent="0" algn="l" defTabSz="457200" rtl="0" eaLnBrk="1" latinLnBrk="0" hangingPunct="1"/>
                <a:endParaRPr lang="fr-FR"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173" name="Congo">
                <a:extLst>
                  <a:ext uri="{FF2B5EF4-FFF2-40B4-BE49-F238E27FC236}">
                    <a16:creationId xmlns:a16="http://schemas.microsoft.com/office/drawing/2014/main" id="{00000000-0008-0000-0300-0000AD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194815" y="3647855"/>
                <a:ext cx="545536" cy="707172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0 h 20000"/>
                  <a:gd name="T4" fmla="*/ 2147483647 w 20000"/>
                  <a:gd name="T5" fmla="*/ 0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</a:gdLst>
                <a:ahLst/>
                <a:cxnLst>
                  <a:cxn ang="T70">
                    <a:pos x="T0" y="T1"/>
                  </a:cxn>
                  <a:cxn ang="T71">
                    <a:pos x="T2" y="T3"/>
                  </a:cxn>
                  <a:cxn ang="T72">
                    <a:pos x="T4" y="T5"/>
                  </a:cxn>
                  <a:cxn ang="T73">
                    <a:pos x="T6" y="T7"/>
                  </a:cxn>
                  <a:cxn ang="T74">
                    <a:pos x="T8" y="T9"/>
                  </a:cxn>
                  <a:cxn ang="T75">
                    <a:pos x="T10" y="T11"/>
                  </a:cxn>
                  <a:cxn ang="T76">
                    <a:pos x="T12" y="T13"/>
                  </a:cxn>
                  <a:cxn ang="T77">
                    <a:pos x="T14" y="T15"/>
                  </a:cxn>
                  <a:cxn ang="T78">
                    <a:pos x="T16" y="T17"/>
                  </a:cxn>
                  <a:cxn ang="T79">
                    <a:pos x="T18" y="T19"/>
                  </a:cxn>
                  <a:cxn ang="T80">
                    <a:pos x="T20" y="T21"/>
                  </a:cxn>
                  <a:cxn ang="T81">
                    <a:pos x="T22" y="T23"/>
                  </a:cxn>
                  <a:cxn ang="T82">
                    <a:pos x="T24" y="T25"/>
                  </a:cxn>
                  <a:cxn ang="T83">
                    <a:pos x="T26" y="T27"/>
                  </a:cxn>
                  <a:cxn ang="T84">
                    <a:pos x="T28" y="T29"/>
                  </a:cxn>
                  <a:cxn ang="T85">
                    <a:pos x="T30" y="T31"/>
                  </a:cxn>
                  <a:cxn ang="T86">
                    <a:pos x="T32" y="T33"/>
                  </a:cxn>
                  <a:cxn ang="T87">
                    <a:pos x="T34" y="T35"/>
                  </a:cxn>
                  <a:cxn ang="T88">
                    <a:pos x="T36" y="T37"/>
                  </a:cxn>
                  <a:cxn ang="T89">
                    <a:pos x="T38" y="T39"/>
                  </a:cxn>
                  <a:cxn ang="T90">
                    <a:pos x="T40" y="T41"/>
                  </a:cxn>
                  <a:cxn ang="T91">
                    <a:pos x="T42" y="T43"/>
                  </a:cxn>
                  <a:cxn ang="T92">
                    <a:pos x="T44" y="T45"/>
                  </a:cxn>
                  <a:cxn ang="T93">
                    <a:pos x="T46" y="T47"/>
                  </a:cxn>
                  <a:cxn ang="T94">
                    <a:pos x="T48" y="T49"/>
                  </a:cxn>
                  <a:cxn ang="T95">
                    <a:pos x="T50" y="T51"/>
                  </a:cxn>
                  <a:cxn ang="T96">
                    <a:pos x="T52" y="T53"/>
                  </a:cxn>
                  <a:cxn ang="T97">
                    <a:pos x="T54" y="T55"/>
                  </a:cxn>
                  <a:cxn ang="T98">
                    <a:pos x="T56" y="T57"/>
                  </a:cxn>
                  <a:cxn ang="T99">
                    <a:pos x="T58" y="T59"/>
                  </a:cxn>
                  <a:cxn ang="T100">
                    <a:pos x="T60" y="T61"/>
                  </a:cxn>
                  <a:cxn ang="T101">
                    <a:pos x="T62" y="T63"/>
                  </a:cxn>
                  <a:cxn ang="T102">
                    <a:pos x="T64" y="T65"/>
                  </a:cxn>
                  <a:cxn ang="T103">
                    <a:pos x="T66" y="T67"/>
                  </a:cxn>
                  <a:cxn ang="T104">
                    <a:pos x="T68" y="T69"/>
                  </a:cxn>
                </a:cxnLst>
                <a:rect l="0" t="0" r="r" b="b"/>
                <a:pathLst>
                  <a:path w="20000" h="20000">
                    <a:moveTo>
                      <a:pt x="13434" y="3139"/>
                    </a:moveTo>
                    <a:lnTo>
                      <a:pt x="14699" y="1823"/>
                    </a:lnTo>
                    <a:lnTo>
                      <a:pt x="14940" y="0"/>
                    </a:lnTo>
                    <a:lnTo>
                      <a:pt x="17169" y="0"/>
                    </a:lnTo>
                    <a:lnTo>
                      <a:pt x="18735" y="0"/>
                    </a:lnTo>
                    <a:lnTo>
                      <a:pt x="19940" y="0"/>
                    </a:lnTo>
                    <a:lnTo>
                      <a:pt x="19940" y="1316"/>
                    </a:lnTo>
                    <a:lnTo>
                      <a:pt x="19639" y="2076"/>
                    </a:lnTo>
                    <a:lnTo>
                      <a:pt x="18735" y="3949"/>
                    </a:lnTo>
                    <a:lnTo>
                      <a:pt x="18735" y="5266"/>
                    </a:lnTo>
                    <a:lnTo>
                      <a:pt x="18133" y="6278"/>
                    </a:lnTo>
                    <a:lnTo>
                      <a:pt x="18133" y="7646"/>
                    </a:lnTo>
                    <a:lnTo>
                      <a:pt x="18133" y="8658"/>
                    </a:lnTo>
                    <a:lnTo>
                      <a:pt x="18133" y="9418"/>
                    </a:lnTo>
                    <a:lnTo>
                      <a:pt x="16506" y="10734"/>
                    </a:lnTo>
                    <a:lnTo>
                      <a:pt x="15542" y="10734"/>
                    </a:lnTo>
                    <a:lnTo>
                      <a:pt x="14940" y="11797"/>
                    </a:lnTo>
                    <a:lnTo>
                      <a:pt x="14699" y="12304"/>
                    </a:lnTo>
                    <a:lnTo>
                      <a:pt x="13434" y="13114"/>
                    </a:lnTo>
                    <a:lnTo>
                      <a:pt x="13434" y="14430"/>
                    </a:lnTo>
                    <a:lnTo>
                      <a:pt x="13434" y="15696"/>
                    </a:lnTo>
                    <a:lnTo>
                      <a:pt x="13072" y="17063"/>
                    </a:lnTo>
                    <a:lnTo>
                      <a:pt x="12169" y="17873"/>
                    </a:lnTo>
                    <a:lnTo>
                      <a:pt x="10964" y="18380"/>
                    </a:lnTo>
                    <a:lnTo>
                      <a:pt x="10602" y="18633"/>
                    </a:lnTo>
                    <a:lnTo>
                      <a:pt x="9639" y="19646"/>
                    </a:lnTo>
                    <a:lnTo>
                      <a:pt x="9036" y="18633"/>
                    </a:lnTo>
                    <a:lnTo>
                      <a:pt x="8434" y="18380"/>
                    </a:lnTo>
                    <a:lnTo>
                      <a:pt x="7530" y="18380"/>
                    </a:lnTo>
                    <a:lnTo>
                      <a:pt x="6867" y="19139"/>
                    </a:lnTo>
                    <a:lnTo>
                      <a:pt x="5904" y="19139"/>
                    </a:lnTo>
                    <a:lnTo>
                      <a:pt x="5663" y="18633"/>
                    </a:lnTo>
                    <a:lnTo>
                      <a:pt x="5060" y="18633"/>
                    </a:lnTo>
                    <a:lnTo>
                      <a:pt x="4337" y="18380"/>
                    </a:lnTo>
                    <a:lnTo>
                      <a:pt x="3434" y="18633"/>
                    </a:lnTo>
                    <a:lnTo>
                      <a:pt x="3434" y="19139"/>
                    </a:lnTo>
                    <a:lnTo>
                      <a:pt x="2470" y="19949"/>
                    </a:lnTo>
                    <a:lnTo>
                      <a:pt x="1867" y="19139"/>
                    </a:lnTo>
                    <a:lnTo>
                      <a:pt x="0" y="17063"/>
                    </a:lnTo>
                    <a:lnTo>
                      <a:pt x="964" y="16506"/>
                    </a:lnTo>
                    <a:lnTo>
                      <a:pt x="1566" y="16253"/>
                    </a:lnTo>
                    <a:lnTo>
                      <a:pt x="1867" y="16506"/>
                    </a:lnTo>
                    <a:lnTo>
                      <a:pt x="2470" y="16506"/>
                    </a:lnTo>
                    <a:lnTo>
                      <a:pt x="2470" y="14987"/>
                    </a:lnTo>
                    <a:lnTo>
                      <a:pt x="1566" y="14430"/>
                    </a:lnTo>
                    <a:lnTo>
                      <a:pt x="1867" y="13114"/>
                    </a:lnTo>
                    <a:lnTo>
                      <a:pt x="2470" y="13620"/>
                    </a:lnTo>
                    <a:lnTo>
                      <a:pt x="3434" y="13620"/>
                    </a:lnTo>
                    <a:lnTo>
                      <a:pt x="4096" y="12304"/>
                    </a:lnTo>
                    <a:lnTo>
                      <a:pt x="5904" y="13620"/>
                    </a:lnTo>
                    <a:lnTo>
                      <a:pt x="7530" y="13114"/>
                    </a:lnTo>
                    <a:lnTo>
                      <a:pt x="8133" y="14177"/>
                    </a:lnTo>
                    <a:lnTo>
                      <a:pt x="8434" y="14177"/>
                    </a:lnTo>
                    <a:lnTo>
                      <a:pt x="8434" y="13114"/>
                    </a:lnTo>
                    <a:lnTo>
                      <a:pt x="9036" y="12304"/>
                    </a:lnTo>
                    <a:lnTo>
                      <a:pt x="9639" y="11544"/>
                    </a:lnTo>
                    <a:lnTo>
                      <a:pt x="9639" y="9418"/>
                    </a:lnTo>
                    <a:lnTo>
                      <a:pt x="8133" y="8658"/>
                    </a:lnTo>
                    <a:lnTo>
                      <a:pt x="8133" y="7342"/>
                    </a:lnTo>
                    <a:lnTo>
                      <a:pt x="8434" y="6835"/>
                    </a:lnTo>
                    <a:lnTo>
                      <a:pt x="9036" y="6278"/>
                    </a:lnTo>
                    <a:lnTo>
                      <a:pt x="8434" y="5468"/>
                    </a:lnTo>
                    <a:lnTo>
                      <a:pt x="8133" y="5266"/>
                    </a:lnTo>
                    <a:lnTo>
                      <a:pt x="6867" y="5266"/>
                    </a:lnTo>
                    <a:lnTo>
                      <a:pt x="5904" y="5468"/>
                    </a:lnTo>
                    <a:lnTo>
                      <a:pt x="5904" y="3949"/>
                    </a:lnTo>
                    <a:lnTo>
                      <a:pt x="6566" y="3139"/>
                    </a:lnTo>
                    <a:lnTo>
                      <a:pt x="5904" y="3139"/>
                    </a:lnTo>
                    <a:lnTo>
                      <a:pt x="10000" y="2582"/>
                    </a:lnTo>
                    <a:lnTo>
                      <a:pt x="13434" y="3139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74" name="Libéria">
                <a:extLst>
                  <a:ext uri="{FF2B5EF4-FFF2-40B4-BE49-F238E27FC236}">
                    <a16:creationId xmlns:a16="http://schemas.microsoft.com/office/drawing/2014/main" id="{00000000-0008-0000-0300-0000AE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550129" y="3255878"/>
                <a:ext cx="278828" cy="335403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0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0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0 h 20000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</a:gdLst>
                <a:ahLst/>
                <a:cxnLst>
                  <a:cxn ang="T50">
                    <a:pos x="T0" y="T1"/>
                  </a:cxn>
                  <a:cxn ang="T51">
                    <a:pos x="T2" y="T3"/>
                  </a:cxn>
                  <a:cxn ang="T52">
                    <a:pos x="T4" y="T5"/>
                  </a:cxn>
                  <a:cxn ang="T53">
                    <a:pos x="T6" y="T7"/>
                  </a:cxn>
                  <a:cxn ang="T54">
                    <a:pos x="T8" y="T9"/>
                  </a:cxn>
                  <a:cxn ang="T55">
                    <a:pos x="T10" y="T11"/>
                  </a:cxn>
                  <a:cxn ang="T56">
                    <a:pos x="T12" y="T13"/>
                  </a:cxn>
                  <a:cxn ang="T57">
                    <a:pos x="T14" y="T15"/>
                  </a:cxn>
                  <a:cxn ang="T58">
                    <a:pos x="T16" y="T17"/>
                  </a:cxn>
                  <a:cxn ang="T59">
                    <a:pos x="T18" y="T19"/>
                  </a:cxn>
                  <a:cxn ang="T60">
                    <a:pos x="T20" y="T21"/>
                  </a:cxn>
                  <a:cxn ang="T61">
                    <a:pos x="T22" y="T23"/>
                  </a:cxn>
                  <a:cxn ang="T62">
                    <a:pos x="T24" y="T25"/>
                  </a:cxn>
                  <a:cxn ang="T63">
                    <a:pos x="T26" y="T27"/>
                  </a:cxn>
                  <a:cxn ang="T64">
                    <a:pos x="T28" y="T29"/>
                  </a:cxn>
                  <a:cxn ang="T65">
                    <a:pos x="T30" y="T31"/>
                  </a:cxn>
                  <a:cxn ang="T66">
                    <a:pos x="T32" y="T33"/>
                  </a:cxn>
                  <a:cxn ang="T67">
                    <a:pos x="T34" y="T35"/>
                  </a:cxn>
                  <a:cxn ang="T68">
                    <a:pos x="T36" y="T37"/>
                  </a:cxn>
                  <a:cxn ang="T69">
                    <a:pos x="T38" y="T39"/>
                  </a:cxn>
                  <a:cxn ang="T70">
                    <a:pos x="T40" y="T41"/>
                  </a:cxn>
                  <a:cxn ang="T71">
                    <a:pos x="T42" y="T43"/>
                  </a:cxn>
                  <a:cxn ang="T72">
                    <a:pos x="T44" y="T45"/>
                  </a:cxn>
                  <a:cxn ang="T73">
                    <a:pos x="T46" y="T47"/>
                  </a:cxn>
                  <a:cxn ang="T74">
                    <a:pos x="T48" y="T49"/>
                  </a:cxn>
                </a:cxnLst>
                <a:rect l="0" t="0" r="r" b="b"/>
                <a:pathLst>
                  <a:path w="20000" h="20000">
                    <a:moveTo>
                      <a:pt x="4910" y="0"/>
                    </a:moveTo>
                    <a:lnTo>
                      <a:pt x="7425" y="0"/>
                    </a:lnTo>
                    <a:lnTo>
                      <a:pt x="8623" y="2781"/>
                    </a:lnTo>
                    <a:lnTo>
                      <a:pt x="8623" y="5455"/>
                    </a:lnTo>
                    <a:lnTo>
                      <a:pt x="10539" y="5455"/>
                    </a:lnTo>
                    <a:lnTo>
                      <a:pt x="13054" y="5455"/>
                    </a:lnTo>
                    <a:lnTo>
                      <a:pt x="13054" y="3850"/>
                    </a:lnTo>
                    <a:lnTo>
                      <a:pt x="14970" y="4385"/>
                    </a:lnTo>
                    <a:lnTo>
                      <a:pt x="14970" y="6631"/>
                    </a:lnTo>
                    <a:lnTo>
                      <a:pt x="14970" y="8342"/>
                    </a:lnTo>
                    <a:lnTo>
                      <a:pt x="14970" y="8770"/>
                    </a:lnTo>
                    <a:lnTo>
                      <a:pt x="15449" y="11123"/>
                    </a:lnTo>
                    <a:lnTo>
                      <a:pt x="17964" y="11123"/>
                    </a:lnTo>
                    <a:lnTo>
                      <a:pt x="18683" y="11551"/>
                    </a:lnTo>
                    <a:lnTo>
                      <a:pt x="19880" y="12727"/>
                    </a:lnTo>
                    <a:lnTo>
                      <a:pt x="18683" y="16043"/>
                    </a:lnTo>
                    <a:lnTo>
                      <a:pt x="19880" y="19893"/>
                    </a:lnTo>
                    <a:lnTo>
                      <a:pt x="14970" y="18824"/>
                    </a:lnTo>
                    <a:lnTo>
                      <a:pt x="5629" y="12727"/>
                    </a:lnTo>
                    <a:lnTo>
                      <a:pt x="0" y="8342"/>
                    </a:lnTo>
                    <a:lnTo>
                      <a:pt x="1916" y="5455"/>
                    </a:lnTo>
                    <a:lnTo>
                      <a:pt x="3713" y="3850"/>
                    </a:lnTo>
                    <a:lnTo>
                      <a:pt x="3713" y="1711"/>
                    </a:lnTo>
                    <a:lnTo>
                      <a:pt x="4910" y="1711"/>
                    </a:lnTo>
                    <a:lnTo>
                      <a:pt x="4910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75" name="Madagascar">
                <a:extLst>
                  <a:ext uri="{FF2B5EF4-FFF2-40B4-BE49-F238E27FC236}">
                    <a16:creationId xmlns:a16="http://schemas.microsoft.com/office/drawing/2014/main" id="{00000000-0008-0000-0300-0000AF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502227" y="4924808"/>
                <a:ext cx="565740" cy="1147641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</a:gdLst>
                <a:ahLst/>
                <a:cxnLst>
                  <a:cxn ang="T64">
                    <a:pos x="T0" y="T1"/>
                  </a:cxn>
                  <a:cxn ang="T65">
                    <a:pos x="T2" y="T3"/>
                  </a:cxn>
                  <a:cxn ang="T66">
                    <a:pos x="T4" y="T5"/>
                  </a:cxn>
                  <a:cxn ang="T67">
                    <a:pos x="T6" y="T7"/>
                  </a:cxn>
                  <a:cxn ang="T68">
                    <a:pos x="T8" y="T9"/>
                  </a:cxn>
                  <a:cxn ang="T69">
                    <a:pos x="T10" y="T11"/>
                  </a:cxn>
                  <a:cxn ang="T70">
                    <a:pos x="T12" y="T13"/>
                  </a:cxn>
                  <a:cxn ang="T71">
                    <a:pos x="T14" y="T15"/>
                  </a:cxn>
                  <a:cxn ang="T72">
                    <a:pos x="T16" y="T17"/>
                  </a:cxn>
                  <a:cxn ang="T73">
                    <a:pos x="T18" y="T19"/>
                  </a:cxn>
                  <a:cxn ang="T74">
                    <a:pos x="T20" y="T21"/>
                  </a:cxn>
                  <a:cxn ang="T75">
                    <a:pos x="T22" y="T23"/>
                  </a:cxn>
                  <a:cxn ang="T76">
                    <a:pos x="T24" y="T25"/>
                  </a:cxn>
                  <a:cxn ang="T77">
                    <a:pos x="T26" y="T27"/>
                  </a:cxn>
                  <a:cxn ang="T78">
                    <a:pos x="T28" y="T29"/>
                  </a:cxn>
                  <a:cxn ang="T79">
                    <a:pos x="T30" y="T31"/>
                  </a:cxn>
                  <a:cxn ang="T80">
                    <a:pos x="T32" y="T33"/>
                  </a:cxn>
                  <a:cxn ang="T81">
                    <a:pos x="T34" y="T35"/>
                  </a:cxn>
                  <a:cxn ang="T82">
                    <a:pos x="T36" y="T37"/>
                  </a:cxn>
                  <a:cxn ang="T83">
                    <a:pos x="T38" y="T39"/>
                  </a:cxn>
                  <a:cxn ang="T84">
                    <a:pos x="T40" y="T41"/>
                  </a:cxn>
                  <a:cxn ang="T85">
                    <a:pos x="T42" y="T43"/>
                  </a:cxn>
                  <a:cxn ang="T86">
                    <a:pos x="T44" y="T45"/>
                  </a:cxn>
                  <a:cxn ang="T87">
                    <a:pos x="T46" y="T47"/>
                  </a:cxn>
                  <a:cxn ang="T88">
                    <a:pos x="T48" y="T49"/>
                  </a:cxn>
                  <a:cxn ang="T89">
                    <a:pos x="T50" y="T51"/>
                  </a:cxn>
                  <a:cxn ang="T90">
                    <a:pos x="T52" y="T53"/>
                  </a:cxn>
                  <a:cxn ang="T91">
                    <a:pos x="T54" y="T55"/>
                  </a:cxn>
                  <a:cxn ang="T92">
                    <a:pos x="T56" y="T57"/>
                  </a:cxn>
                  <a:cxn ang="T93">
                    <a:pos x="T58" y="T59"/>
                  </a:cxn>
                  <a:cxn ang="T94">
                    <a:pos x="T60" y="T61"/>
                  </a:cxn>
                  <a:cxn ang="T95">
                    <a:pos x="T62" y="T63"/>
                  </a:cxn>
                </a:cxnLst>
                <a:rect l="0" t="0" r="r" b="b"/>
                <a:pathLst>
                  <a:path w="20000" h="20000">
                    <a:moveTo>
                      <a:pt x="4795" y="19969"/>
                    </a:moveTo>
                    <a:lnTo>
                      <a:pt x="3918" y="19470"/>
                    </a:lnTo>
                    <a:lnTo>
                      <a:pt x="1754" y="19159"/>
                    </a:lnTo>
                    <a:lnTo>
                      <a:pt x="819" y="18193"/>
                    </a:lnTo>
                    <a:lnTo>
                      <a:pt x="819" y="16604"/>
                    </a:lnTo>
                    <a:lnTo>
                      <a:pt x="234" y="16106"/>
                    </a:lnTo>
                    <a:lnTo>
                      <a:pt x="0" y="14486"/>
                    </a:lnTo>
                    <a:lnTo>
                      <a:pt x="819" y="13676"/>
                    </a:lnTo>
                    <a:lnTo>
                      <a:pt x="1520" y="13551"/>
                    </a:lnTo>
                    <a:lnTo>
                      <a:pt x="3918" y="11589"/>
                    </a:lnTo>
                    <a:lnTo>
                      <a:pt x="3918" y="11433"/>
                    </a:lnTo>
                    <a:lnTo>
                      <a:pt x="3918" y="10810"/>
                    </a:lnTo>
                    <a:lnTo>
                      <a:pt x="3333" y="10312"/>
                    </a:lnTo>
                    <a:lnTo>
                      <a:pt x="2690" y="9813"/>
                    </a:lnTo>
                    <a:lnTo>
                      <a:pt x="2690" y="8536"/>
                    </a:lnTo>
                    <a:lnTo>
                      <a:pt x="3918" y="6760"/>
                    </a:lnTo>
                    <a:lnTo>
                      <a:pt x="4211" y="6106"/>
                    </a:lnTo>
                    <a:lnTo>
                      <a:pt x="5380" y="5950"/>
                    </a:lnTo>
                    <a:lnTo>
                      <a:pt x="6316" y="5639"/>
                    </a:lnTo>
                    <a:lnTo>
                      <a:pt x="7251" y="5950"/>
                    </a:lnTo>
                    <a:lnTo>
                      <a:pt x="7251" y="5639"/>
                    </a:lnTo>
                    <a:lnTo>
                      <a:pt x="8129" y="5452"/>
                    </a:lnTo>
                    <a:lnTo>
                      <a:pt x="9064" y="5639"/>
                    </a:lnTo>
                    <a:lnTo>
                      <a:pt x="8713" y="5140"/>
                    </a:lnTo>
                    <a:lnTo>
                      <a:pt x="10526" y="4642"/>
                    </a:lnTo>
                    <a:lnTo>
                      <a:pt x="10526" y="5140"/>
                    </a:lnTo>
                    <a:lnTo>
                      <a:pt x="11813" y="4829"/>
                    </a:lnTo>
                    <a:lnTo>
                      <a:pt x="11111" y="4642"/>
                    </a:lnTo>
                    <a:lnTo>
                      <a:pt x="12047" y="3863"/>
                    </a:lnTo>
                    <a:lnTo>
                      <a:pt x="12047" y="4330"/>
                    </a:lnTo>
                    <a:lnTo>
                      <a:pt x="12982" y="3863"/>
                    </a:lnTo>
                    <a:lnTo>
                      <a:pt x="13626" y="3863"/>
                    </a:lnTo>
                    <a:lnTo>
                      <a:pt x="12690" y="3551"/>
                    </a:lnTo>
                    <a:lnTo>
                      <a:pt x="12982" y="3053"/>
                    </a:lnTo>
                    <a:lnTo>
                      <a:pt x="13626" y="3364"/>
                    </a:lnTo>
                    <a:lnTo>
                      <a:pt x="13626" y="3053"/>
                    </a:lnTo>
                    <a:lnTo>
                      <a:pt x="12982" y="2243"/>
                    </a:lnTo>
                    <a:lnTo>
                      <a:pt x="14211" y="2243"/>
                    </a:lnTo>
                    <a:lnTo>
                      <a:pt x="14211" y="2555"/>
                    </a:lnTo>
                    <a:lnTo>
                      <a:pt x="15088" y="2087"/>
                    </a:lnTo>
                    <a:lnTo>
                      <a:pt x="15380" y="2243"/>
                    </a:lnTo>
                    <a:lnTo>
                      <a:pt x="16023" y="1433"/>
                    </a:lnTo>
                    <a:lnTo>
                      <a:pt x="15380" y="623"/>
                    </a:lnTo>
                    <a:lnTo>
                      <a:pt x="16608" y="498"/>
                    </a:lnTo>
                    <a:lnTo>
                      <a:pt x="16959" y="0"/>
                    </a:lnTo>
                    <a:lnTo>
                      <a:pt x="16959" y="498"/>
                    </a:lnTo>
                    <a:lnTo>
                      <a:pt x="17544" y="498"/>
                    </a:lnTo>
                    <a:lnTo>
                      <a:pt x="17544" y="935"/>
                    </a:lnTo>
                    <a:lnTo>
                      <a:pt x="18129" y="1277"/>
                    </a:lnTo>
                    <a:lnTo>
                      <a:pt x="19357" y="3364"/>
                    </a:lnTo>
                    <a:lnTo>
                      <a:pt x="19942" y="4642"/>
                    </a:lnTo>
                    <a:lnTo>
                      <a:pt x="19006" y="5639"/>
                    </a:lnTo>
                    <a:lnTo>
                      <a:pt x="18129" y="5140"/>
                    </a:lnTo>
                    <a:lnTo>
                      <a:pt x="17544" y="5140"/>
                    </a:lnTo>
                    <a:lnTo>
                      <a:pt x="17544" y="5639"/>
                    </a:lnTo>
                    <a:lnTo>
                      <a:pt x="18129" y="6417"/>
                    </a:lnTo>
                    <a:lnTo>
                      <a:pt x="16959" y="7383"/>
                    </a:lnTo>
                    <a:lnTo>
                      <a:pt x="16959" y="8069"/>
                    </a:lnTo>
                    <a:lnTo>
                      <a:pt x="15088" y="11121"/>
                    </a:lnTo>
                    <a:lnTo>
                      <a:pt x="12047" y="14829"/>
                    </a:lnTo>
                    <a:lnTo>
                      <a:pt x="9064" y="19003"/>
                    </a:lnTo>
                    <a:lnTo>
                      <a:pt x="7836" y="19470"/>
                    </a:lnTo>
                    <a:lnTo>
                      <a:pt x="6316" y="19657"/>
                    </a:lnTo>
                    <a:lnTo>
                      <a:pt x="4795" y="19969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76" name="Malawi">
                <a:extLst>
                  <a:ext uri="{FF2B5EF4-FFF2-40B4-BE49-F238E27FC236}">
                    <a16:creationId xmlns:a16="http://schemas.microsoft.com/office/drawing/2014/main" id="{00000000-0008-0000-0300-0000B0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782929" y="4694470"/>
                <a:ext cx="238418" cy="650600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0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0 h 20000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</a:gdLst>
                <a:ahLst/>
                <a:cxnLst>
                  <a:cxn ang="T82">
                    <a:pos x="T0" y="T1"/>
                  </a:cxn>
                  <a:cxn ang="T83">
                    <a:pos x="T2" y="T3"/>
                  </a:cxn>
                  <a:cxn ang="T84">
                    <a:pos x="T4" y="T5"/>
                  </a:cxn>
                  <a:cxn ang="T85">
                    <a:pos x="T6" y="T7"/>
                  </a:cxn>
                  <a:cxn ang="T86">
                    <a:pos x="T8" y="T9"/>
                  </a:cxn>
                  <a:cxn ang="T87">
                    <a:pos x="T10" y="T11"/>
                  </a:cxn>
                  <a:cxn ang="T88">
                    <a:pos x="T12" y="T13"/>
                  </a:cxn>
                  <a:cxn ang="T89">
                    <a:pos x="T14" y="T15"/>
                  </a:cxn>
                  <a:cxn ang="T90">
                    <a:pos x="T16" y="T17"/>
                  </a:cxn>
                  <a:cxn ang="T91">
                    <a:pos x="T18" y="T19"/>
                  </a:cxn>
                  <a:cxn ang="T92">
                    <a:pos x="T20" y="T21"/>
                  </a:cxn>
                  <a:cxn ang="T93">
                    <a:pos x="T22" y="T23"/>
                  </a:cxn>
                  <a:cxn ang="T94">
                    <a:pos x="T24" y="T25"/>
                  </a:cxn>
                  <a:cxn ang="T95">
                    <a:pos x="T26" y="T27"/>
                  </a:cxn>
                  <a:cxn ang="T96">
                    <a:pos x="T28" y="T29"/>
                  </a:cxn>
                  <a:cxn ang="T97">
                    <a:pos x="T30" y="T31"/>
                  </a:cxn>
                  <a:cxn ang="T98">
                    <a:pos x="T32" y="T33"/>
                  </a:cxn>
                  <a:cxn ang="T99">
                    <a:pos x="T34" y="T35"/>
                  </a:cxn>
                  <a:cxn ang="T100">
                    <a:pos x="T36" y="T37"/>
                  </a:cxn>
                  <a:cxn ang="T101">
                    <a:pos x="T38" y="T39"/>
                  </a:cxn>
                  <a:cxn ang="T102">
                    <a:pos x="T40" y="T41"/>
                  </a:cxn>
                  <a:cxn ang="T103">
                    <a:pos x="T42" y="T43"/>
                  </a:cxn>
                  <a:cxn ang="T104">
                    <a:pos x="T44" y="T45"/>
                  </a:cxn>
                  <a:cxn ang="T105">
                    <a:pos x="T46" y="T47"/>
                  </a:cxn>
                  <a:cxn ang="T106">
                    <a:pos x="T48" y="T49"/>
                  </a:cxn>
                  <a:cxn ang="T107">
                    <a:pos x="T50" y="T51"/>
                  </a:cxn>
                  <a:cxn ang="T108">
                    <a:pos x="T52" y="T53"/>
                  </a:cxn>
                  <a:cxn ang="T109">
                    <a:pos x="T54" y="T55"/>
                  </a:cxn>
                  <a:cxn ang="T110">
                    <a:pos x="T56" y="T57"/>
                  </a:cxn>
                  <a:cxn ang="T111">
                    <a:pos x="T58" y="T59"/>
                  </a:cxn>
                  <a:cxn ang="T112">
                    <a:pos x="T60" y="T61"/>
                  </a:cxn>
                  <a:cxn ang="T113">
                    <a:pos x="T62" y="T63"/>
                  </a:cxn>
                  <a:cxn ang="T114">
                    <a:pos x="T64" y="T65"/>
                  </a:cxn>
                  <a:cxn ang="T115">
                    <a:pos x="T66" y="T67"/>
                  </a:cxn>
                  <a:cxn ang="T116">
                    <a:pos x="T68" y="T69"/>
                  </a:cxn>
                  <a:cxn ang="T117">
                    <a:pos x="T70" y="T71"/>
                  </a:cxn>
                  <a:cxn ang="T118">
                    <a:pos x="T72" y="T73"/>
                  </a:cxn>
                  <a:cxn ang="T119">
                    <a:pos x="T74" y="T75"/>
                  </a:cxn>
                  <a:cxn ang="T120">
                    <a:pos x="T76" y="T77"/>
                  </a:cxn>
                  <a:cxn ang="T121">
                    <a:pos x="T78" y="T79"/>
                  </a:cxn>
                  <a:cxn ang="T122">
                    <a:pos x="T80" y="T81"/>
                  </a:cxn>
                </a:cxnLst>
                <a:rect l="0" t="0" r="r" b="b"/>
                <a:pathLst>
                  <a:path w="20000" h="20000">
                    <a:moveTo>
                      <a:pt x="845" y="0"/>
                    </a:moveTo>
                    <a:lnTo>
                      <a:pt x="4366" y="552"/>
                    </a:lnTo>
                    <a:lnTo>
                      <a:pt x="6620" y="1105"/>
                    </a:lnTo>
                    <a:lnTo>
                      <a:pt x="10282" y="4254"/>
                    </a:lnTo>
                    <a:lnTo>
                      <a:pt x="10282" y="5635"/>
                    </a:lnTo>
                    <a:lnTo>
                      <a:pt x="11831" y="5967"/>
                    </a:lnTo>
                    <a:lnTo>
                      <a:pt x="10282" y="7403"/>
                    </a:lnTo>
                    <a:lnTo>
                      <a:pt x="10282" y="10829"/>
                    </a:lnTo>
                    <a:lnTo>
                      <a:pt x="12394" y="10829"/>
                    </a:lnTo>
                    <a:lnTo>
                      <a:pt x="15493" y="11713"/>
                    </a:lnTo>
                    <a:lnTo>
                      <a:pt x="17606" y="13425"/>
                    </a:lnTo>
                    <a:lnTo>
                      <a:pt x="19859" y="13978"/>
                    </a:lnTo>
                    <a:lnTo>
                      <a:pt x="19014" y="15359"/>
                    </a:lnTo>
                    <a:lnTo>
                      <a:pt x="17606" y="17127"/>
                    </a:lnTo>
                    <a:lnTo>
                      <a:pt x="16056" y="17680"/>
                    </a:lnTo>
                    <a:lnTo>
                      <a:pt x="15493" y="17680"/>
                    </a:lnTo>
                    <a:lnTo>
                      <a:pt x="15493" y="19116"/>
                    </a:lnTo>
                    <a:lnTo>
                      <a:pt x="14085" y="19945"/>
                    </a:lnTo>
                    <a:lnTo>
                      <a:pt x="12394" y="19116"/>
                    </a:lnTo>
                    <a:lnTo>
                      <a:pt x="10282" y="17680"/>
                    </a:lnTo>
                    <a:lnTo>
                      <a:pt x="9577" y="16796"/>
                    </a:lnTo>
                    <a:lnTo>
                      <a:pt x="10282" y="15359"/>
                    </a:lnTo>
                    <a:lnTo>
                      <a:pt x="10282" y="13425"/>
                    </a:lnTo>
                    <a:lnTo>
                      <a:pt x="8028" y="13094"/>
                    </a:lnTo>
                    <a:lnTo>
                      <a:pt x="4366" y="13425"/>
                    </a:lnTo>
                    <a:lnTo>
                      <a:pt x="2254" y="11713"/>
                    </a:lnTo>
                    <a:lnTo>
                      <a:pt x="845" y="11934"/>
                    </a:lnTo>
                    <a:lnTo>
                      <a:pt x="0" y="10829"/>
                    </a:lnTo>
                    <a:lnTo>
                      <a:pt x="845" y="9669"/>
                    </a:lnTo>
                    <a:lnTo>
                      <a:pt x="845" y="8232"/>
                    </a:lnTo>
                    <a:lnTo>
                      <a:pt x="3803" y="8232"/>
                    </a:lnTo>
                    <a:lnTo>
                      <a:pt x="4366" y="8011"/>
                    </a:lnTo>
                    <a:lnTo>
                      <a:pt x="2254" y="7127"/>
                    </a:lnTo>
                    <a:lnTo>
                      <a:pt x="3803" y="6519"/>
                    </a:lnTo>
                    <a:lnTo>
                      <a:pt x="3803" y="4807"/>
                    </a:lnTo>
                    <a:lnTo>
                      <a:pt x="3803" y="3702"/>
                    </a:lnTo>
                    <a:lnTo>
                      <a:pt x="5775" y="3370"/>
                    </a:lnTo>
                    <a:lnTo>
                      <a:pt x="5775" y="2818"/>
                    </a:lnTo>
                    <a:lnTo>
                      <a:pt x="4366" y="1989"/>
                    </a:lnTo>
                    <a:lnTo>
                      <a:pt x="2254" y="1105"/>
                    </a:lnTo>
                    <a:lnTo>
                      <a:pt x="845" y="0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77" name="Mali">
                <a:extLst>
                  <a:ext uri="{FF2B5EF4-FFF2-40B4-BE49-F238E27FC236}">
                    <a16:creationId xmlns:a16="http://schemas.microsoft.com/office/drawing/2014/main" id="{00000000-0008-0000-0300-0000B1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493555" y="1898106"/>
                <a:ext cx="1204218" cy="1232503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0 w 20000"/>
                  <a:gd name="T67" fmla="*/ 2147483647 h 20000"/>
                  <a:gd name="T68" fmla="*/ 0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0 h 20000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</a:gdLst>
                <a:ahLst/>
                <a:cxnLst>
                  <a:cxn ang="T84">
                    <a:pos x="T0" y="T1"/>
                  </a:cxn>
                  <a:cxn ang="T85">
                    <a:pos x="T2" y="T3"/>
                  </a:cxn>
                  <a:cxn ang="T86">
                    <a:pos x="T4" y="T5"/>
                  </a:cxn>
                  <a:cxn ang="T87">
                    <a:pos x="T6" y="T7"/>
                  </a:cxn>
                  <a:cxn ang="T88">
                    <a:pos x="T8" y="T9"/>
                  </a:cxn>
                  <a:cxn ang="T89">
                    <a:pos x="T10" y="T11"/>
                  </a:cxn>
                  <a:cxn ang="T90">
                    <a:pos x="T12" y="T13"/>
                  </a:cxn>
                  <a:cxn ang="T91">
                    <a:pos x="T14" y="T15"/>
                  </a:cxn>
                  <a:cxn ang="T92">
                    <a:pos x="T16" y="T17"/>
                  </a:cxn>
                  <a:cxn ang="T93">
                    <a:pos x="T18" y="T19"/>
                  </a:cxn>
                  <a:cxn ang="T94">
                    <a:pos x="T20" y="T21"/>
                  </a:cxn>
                  <a:cxn ang="T95">
                    <a:pos x="T22" y="T23"/>
                  </a:cxn>
                  <a:cxn ang="T96">
                    <a:pos x="T24" y="T25"/>
                  </a:cxn>
                  <a:cxn ang="T97">
                    <a:pos x="T26" y="T27"/>
                  </a:cxn>
                  <a:cxn ang="T98">
                    <a:pos x="T28" y="T29"/>
                  </a:cxn>
                  <a:cxn ang="T99">
                    <a:pos x="T30" y="T31"/>
                  </a:cxn>
                  <a:cxn ang="T100">
                    <a:pos x="T32" y="T33"/>
                  </a:cxn>
                  <a:cxn ang="T101">
                    <a:pos x="T34" y="T35"/>
                  </a:cxn>
                  <a:cxn ang="T102">
                    <a:pos x="T36" y="T37"/>
                  </a:cxn>
                  <a:cxn ang="T103">
                    <a:pos x="T38" y="T39"/>
                  </a:cxn>
                  <a:cxn ang="T104">
                    <a:pos x="T40" y="T41"/>
                  </a:cxn>
                  <a:cxn ang="T105">
                    <a:pos x="T42" y="T43"/>
                  </a:cxn>
                  <a:cxn ang="T106">
                    <a:pos x="T44" y="T45"/>
                  </a:cxn>
                  <a:cxn ang="T107">
                    <a:pos x="T46" y="T47"/>
                  </a:cxn>
                  <a:cxn ang="T108">
                    <a:pos x="T48" y="T49"/>
                  </a:cxn>
                  <a:cxn ang="T109">
                    <a:pos x="T50" y="T51"/>
                  </a:cxn>
                  <a:cxn ang="T110">
                    <a:pos x="T52" y="T53"/>
                  </a:cxn>
                  <a:cxn ang="T111">
                    <a:pos x="T54" y="T55"/>
                  </a:cxn>
                  <a:cxn ang="T112">
                    <a:pos x="T56" y="T57"/>
                  </a:cxn>
                  <a:cxn ang="T113">
                    <a:pos x="T58" y="T59"/>
                  </a:cxn>
                  <a:cxn ang="T114">
                    <a:pos x="T60" y="T61"/>
                  </a:cxn>
                  <a:cxn ang="T115">
                    <a:pos x="T62" y="T63"/>
                  </a:cxn>
                  <a:cxn ang="T116">
                    <a:pos x="T64" y="T65"/>
                  </a:cxn>
                  <a:cxn ang="T117">
                    <a:pos x="T66" y="T67"/>
                  </a:cxn>
                  <a:cxn ang="T118">
                    <a:pos x="T68" y="T69"/>
                  </a:cxn>
                  <a:cxn ang="T119">
                    <a:pos x="T70" y="T71"/>
                  </a:cxn>
                  <a:cxn ang="T120">
                    <a:pos x="T72" y="T73"/>
                  </a:cxn>
                  <a:cxn ang="T121">
                    <a:pos x="T74" y="T75"/>
                  </a:cxn>
                  <a:cxn ang="T122">
                    <a:pos x="T76" y="T77"/>
                  </a:cxn>
                  <a:cxn ang="T123">
                    <a:pos x="T78" y="T79"/>
                  </a:cxn>
                  <a:cxn ang="T124">
                    <a:pos x="T80" y="T81"/>
                  </a:cxn>
                  <a:cxn ang="T125">
                    <a:pos x="T82" y="T83"/>
                  </a:cxn>
                </a:cxnLst>
                <a:rect l="0" t="0" r="r" b="b"/>
                <a:pathLst>
                  <a:path w="20000" h="20000">
                    <a:moveTo>
                      <a:pt x="8892" y="0"/>
                    </a:moveTo>
                    <a:lnTo>
                      <a:pt x="16279" y="5544"/>
                    </a:lnTo>
                    <a:lnTo>
                      <a:pt x="16279" y="5864"/>
                    </a:lnTo>
                    <a:lnTo>
                      <a:pt x="16990" y="6299"/>
                    </a:lnTo>
                    <a:lnTo>
                      <a:pt x="17565" y="6589"/>
                    </a:lnTo>
                    <a:lnTo>
                      <a:pt x="18112" y="6734"/>
                    </a:lnTo>
                    <a:lnTo>
                      <a:pt x="18550" y="7054"/>
                    </a:lnTo>
                    <a:lnTo>
                      <a:pt x="18851" y="7518"/>
                    </a:lnTo>
                    <a:lnTo>
                      <a:pt x="18550" y="8099"/>
                    </a:lnTo>
                    <a:lnTo>
                      <a:pt x="18851" y="8244"/>
                    </a:lnTo>
                    <a:lnTo>
                      <a:pt x="19973" y="8099"/>
                    </a:lnTo>
                    <a:lnTo>
                      <a:pt x="19973" y="10653"/>
                    </a:lnTo>
                    <a:lnTo>
                      <a:pt x="19672" y="10943"/>
                    </a:lnTo>
                    <a:lnTo>
                      <a:pt x="19398" y="12163"/>
                    </a:lnTo>
                    <a:lnTo>
                      <a:pt x="18960" y="13033"/>
                    </a:lnTo>
                    <a:lnTo>
                      <a:pt x="18550" y="12917"/>
                    </a:lnTo>
                    <a:lnTo>
                      <a:pt x="16279" y="13033"/>
                    </a:lnTo>
                    <a:lnTo>
                      <a:pt x="16005" y="13353"/>
                    </a:lnTo>
                    <a:lnTo>
                      <a:pt x="14856" y="13643"/>
                    </a:lnTo>
                    <a:lnTo>
                      <a:pt x="13707" y="13353"/>
                    </a:lnTo>
                    <a:lnTo>
                      <a:pt x="13434" y="13817"/>
                    </a:lnTo>
                    <a:lnTo>
                      <a:pt x="12312" y="13817"/>
                    </a:lnTo>
                    <a:lnTo>
                      <a:pt x="12175" y="14572"/>
                    </a:lnTo>
                    <a:lnTo>
                      <a:pt x="11190" y="15007"/>
                    </a:lnTo>
                    <a:lnTo>
                      <a:pt x="11026" y="15298"/>
                    </a:lnTo>
                    <a:lnTo>
                      <a:pt x="10451" y="15298"/>
                    </a:lnTo>
                    <a:lnTo>
                      <a:pt x="10752" y="15762"/>
                    </a:lnTo>
                    <a:lnTo>
                      <a:pt x="10342" y="16052"/>
                    </a:lnTo>
                    <a:lnTo>
                      <a:pt x="9904" y="15588"/>
                    </a:lnTo>
                    <a:lnTo>
                      <a:pt x="9330" y="15762"/>
                    </a:lnTo>
                    <a:lnTo>
                      <a:pt x="9631" y="16517"/>
                    </a:lnTo>
                    <a:lnTo>
                      <a:pt x="9330" y="16517"/>
                    </a:lnTo>
                    <a:lnTo>
                      <a:pt x="9330" y="16952"/>
                    </a:lnTo>
                    <a:lnTo>
                      <a:pt x="8892" y="17562"/>
                    </a:lnTo>
                    <a:lnTo>
                      <a:pt x="8618" y="17562"/>
                    </a:lnTo>
                    <a:lnTo>
                      <a:pt x="8044" y="17707"/>
                    </a:lnTo>
                    <a:lnTo>
                      <a:pt x="8208" y="18491"/>
                    </a:lnTo>
                    <a:lnTo>
                      <a:pt x="8044" y="18926"/>
                    </a:lnTo>
                    <a:lnTo>
                      <a:pt x="8044" y="19361"/>
                    </a:lnTo>
                    <a:lnTo>
                      <a:pt x="7497" y="19681"/>
                    </a:lnTo>
                    <a:lnTo>
                      <a:pt x="7086" y="19681"/>
                    </a:lnTo>
                    <a:lnTo>
                      <a:pt x="6922" y="19216"/>
                    </a:lnTo>
                    <a:lnTo>
                      <a:pt x="6648" y="19216"/>
                    </a:lnTo>
                    <a:lnTo>
                      <a:pt x="6375" y="19361"/>
                    </a:lnTo>
                    <a:lnTo>
                      <a:pt x="6211" y="19681"/>
                    </a:lnTo>
                    <a:lnTo>
                      <a:pt x="6211" y="19971"/>
                    </a:lnTo>
                    <a:lnTo>
                      <a:pt x="5636" y="19681"/>
                    </a:lnTo>
                    <a:lnTo>
                      <a:pt x="5527" y="19361"/>
                    </a:lnTo>
                    <a:lnTo>
                      <a:pt x="5089" y="19971"/>
                    </a:lnTo>
                    <a:lnTo>
                      <a:pt x="4514" y="19361"/>
                    </a:lnTo>
                    <a:lnTo>
                      <a:pt x="4514" y="18926"/>
                    </a:lnTo>
                    <a:lnTo>
                      <a:pt x="4378" y="18781"/>
                    </a:lnTo>
                    <a:lnTo>
                      <a:pt x="4378" y="18142"/>
                    </a:lnTo>
                    <a:lnTo>
                      <a:pt x="4077" y="18026"/>
                    </a:lnTo>
                    <a:lnTo>
                      <a:pt x="3967" y="17707"/>
                    </a:lnTo>
                    <a:lnTo>
                      <a:pt x="3393" y="16836"/>
                    </a:lnTo>
                    <a:lnTo>
                      <a:pt x="3256" y="16952"/>
                    </a:lnTo>
                    <a:lnTo>
                      <a:pt x="2955" y="17242"/>
                    </a:lnTo>
                    <a:lnTo>
                      <a:pt x="2517" y="17242"/>
                    </a:lnTo>
                    <a:lnTo>
                      <a:pt x="1833" y="17707"/>
                    </a:lnTo>
                    <a:lnTo>
                      <a:pt x="1395" y="17242"/>
                    </a:lnTo>
                    <a:lnTo>
                      <a:pt x="1122" y="17242"/>
                    </a:lnTo>
                    <a:lnTo>
                      <a:pt x="985" y="16952"/>
                    </a:lnTo>
                    <a:lnTo>
                      <a:pt x="985" y="16836"/>
                    </a:lnTo>
                    <a:lnTo>
                      <a:pt x="985" y="16226"/>
                    </a:lnTo>
                    <a:lnTo>
                      <a:pt x="438" y="15762"/>
                    </a:lnTo>
                    <a:lnTo>
                      <a:pt x="274" y="15762"/>
                    </a:lnTo>
                    <a:lnTo>
                      <a:pt x="0" y="15298"/>
                    </a:lnTo>
                    <a:lnTo>
                      <a:pt x="274" y="14572"/>
                    </a:lnTo>
                    <a:lnTo>
                      <a:pt x="0" y="14398"/>
                    </a:lnTo>
                    <a:lnTo>
                      <a:pt x="0" y="13817"/>
                    </a:lnTo>
                    <a:lnTo>
                      <a:pt x="274" y="13643"/>
                    </a:lnTo>
                    <a:lnTo>
                      <a:pt x="274" y="13033"/>
                    </a:lnTo>
                    <a:lnTo>
                      <a:pt x="711" y="12453"/>
                    </a:lnTo>
                    <a:lnTo>
                      <a:pt x="1395" y="13033"/>
                    </a:lnTo>
                    <a:lnTo>
                      <a:pt x="1560" y="12627"/>
                    </a:lnTo>
                    <a:lnTo>
                      <a:pt x="2955" y="12917"/>
                    </a:lnTo>
                    <a:lnTo>
                      <a:pt x="3256" y="12627"/>
                    </a:lnTo>
                    <a:lnTo>
                      <a:pt x="3393" y="12917"/>
                    </a:lnTo>
                    <a:lnTo>
                      <a:pt x="7770" y="12917"/>
                    </a:lnTo>
                    <a:lnTo>
                      <a:pt x="8208" y="11843"/>
                    </a:lnTo>
                    <a:lnTo>
                      <a:pt x="7770" y="11379"/>
                    </a:lnTo>
                    <a:lnTo>
                      <a:pt x="6922" y="0"/>
                    </a:lnTo>
                    <a:lnTo>
                      <a:pt x="8892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78" name="Mauritanie">
                <a:extLst>
                  <a:ext uri="{FF2B5EF4-FFF2-40B4-BE49-F238E27FC236}">
                    <a16:creationId xmlns:a16="http://schemas.microsoft.com/office/drawing/2014/main" id="{00000000-0008-0000-0300-0000B2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39966" y="1692017"/>
                <a:ext cx="897102" cy="1058739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0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0 h 20000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</a:gdLst>
                <a:ahLst/>
                <a:cxnLst>
                  <a:cxn ang="T90">
                    <a:pos x="T0" y="T1"/>
                  </a:cxn>
                  <a:cxn ang="T91">
                    <a:pos x="T2" y="T3"/>
                  </a:cxn>
                  <a:cxn ang="T92">
                    <a:pos x="T4" y="T5"/>
                  </a:cxn>
                  <a:cxn ang="T93">
                    <a:pos x="T6" y="T7"/>
                  </a:cxn>
                  <a:cxn ang="T94">
                    <a:pos x="T8" y="T9"/>
                  </a:cxn>
                  <a:cxn ang="T95">
                    <a:pos x="T10" y="T11"/>
                  </a:cxn>
                  <a:cxn ang="T96">
                    <a:pos x="T12" y="T13"/>
                  </a:cxn>
                  <a:cxn ang="T97">
                    <a:pos x="T14" y="T15"/>
                  </a:cxn>
                  <a:cxn ang="T98">
                    <a:pos x="T16" y="T17"/>
                  </a:cxn>
                  <a:cxn ang="T99">
                    <a:pos x="T18" y="T19"/>
                  </a:cxn>
                  <a:cxn ang="T100">
                    <a:pos x="T20" y="T21"/>
                  </a:cxn>
                  <a:cxn ang="T101">
                    <a:pos x="T22" y="T23"/>
                  </a:cxn>
                  <a:cxn ang="T102">
                    <a:pos x="T24" y="T25"/>
                  </a:cxn>
                  <a:cxn ang="T103">
                    <a:pos x="T26" y="T27"/>
                  </a:cxn>
                  <a:cxn ang="T104">
                    <a:pos x="T28" y="T29"/>
                  </a:cxn>
                  <a:cxn ang="T105">
                    <a:pos x="T30" y="T31"/>
                  </a:cxn>
                  <a:cxn ang="T106">
                    <a:pos x="T32" y="T33"/>
                  </a:cxn>
                  <a:cxn ang="T107">
                    <a:pos x="T34" y="T35"/>
                  </a:cxn>
                  <a:cxn ang="T108">
                    <a:pos x="T36" y="T37"/>
                  </a:cxn>
                  <a:cxn ang="T109">
                    <a:pos x="T38" y="T39"/>
                  </a:cxn>
                  <a:cxn ang="T110">
                    <a:pos x="T40" y="T41"/>
                  </a:cxn>
                  <a:cxn ang="T111">
                    <a:pos x="T42" y="T43"/>
                  </a:cxn>
                  <a:cxn ang="T112">
                    <a:pos x="T44" y="T45"/>
                  </a:cxn>
                  <a:cxn ang="T113">
                    <a:pos x="T46" y="T47"/>
                  </a:cxn>
                  <a:cxn ang="T114">
                    <a:pos x="T48" y="T49"/>
                  </a:cxn>
                  <a:cxn ang="T115">
                    <a:pos x="T50" y="T51"/>
                  </a:cxn>
                  <a:cxn ang="T116">
                    <a:pos x="T52" y="T53"/>
                  </a:cxn>
                  <a:cxn ang="T117">
                    <a:pos x="T54" y="T55"/>
                  </a:cxn>
                  <a:cxn ang="T118">
                    <a:pos x="T56" y="T57"/>
                  </a:cxn>
                  <a:cxn ang="T119">
                    <a:pos x="T58" y="T59"/>
                  </a:cxn>
                  <a:cxn ang="T120">
                    <a:pos x="T60" y="T61"/>
                  </a:cxn>
                  <a:cxn ang="T121">
                    <a:pos x="T62" y="T63"/>
                  </a:cxn>
                  <a:cxn ang="T122">
                    <a:pos x="T64" y="T65"/>
                  </a:cxn>
                  <a:cxn ang="T123">
                    <a:pos x="T66" y="T67"/>
                  </a:cxn>
                  <a:cxn ang="T124">
                    <a:pos x="T68" y="T69"/>
                  </a:cxn>
                  <a:cxn ang="T125">
                    <a:pos x="T70" y="T71"/>
                  </a:cxn>
                  <a:cxn ang="T126">
                    <a:pos x="T72" y="T73"/>
                  </a:cxn>
                  <a:cxn ang="T127">
                    <a:pos x="T74" y="T75"/>
                  </a:cxn>
                  <a:cxn ang="T128">
                    <a:pos x="T76" y="T77"/>
                  </a:cxn>
                  <a:cxn ang="T129">
                    <a:pos x="T78" y="T79"/>
                  </a:cxn>
                  <a:cxn ang="T130">
                    <a:pos x="T80" y="T81"/>
                  </a:cxn>
                  <a:cxn ang="T131">
                    <a:pos x="T82" y="T83"/>
                  </a:cxn>
                  <a:cxn ang="T132">
                    <a:pos x="T84" y="T85"/>
                  </a:cxn>
                  <a:cxn ang="T133">
                    <a:pos x="T86" y="T87"/>
                  </a:cxn>
                  <a:cxn ang="T134">
                    <a:pos x="T88" y="T89"/>
                  </a:cxn>
                </a:cxnLst>
                <a:rect l="0" t="0" r="r" b="b"/>
                <a:pathLst>
                  <a:path w="20000" h="20000">
                    <a:moveTo>
                      <a:pt x="13897" y="0"/>
                    </a:moveTo>
                    <a:lnTo>
                      <a:pt x="19963" y="3885"/>
                    </a:lnTo>
                    <a:lnTo>
                      <a:pt x="17279" y="3885"/>
                    </a:lnTo>
                    <a:lnTo>
                      <a:pt x="18456" y="17128"/>
                    </a:lnTo>
                    <a:lnTo>
                      <a:pt x="19007" y="17669"/>
                    </a:lnTo>
                    <a:lnTo>
                      <a:pt x="18456" y="18919"/>
                    </a:lnTo>
                    <a:lnTo>
                      <a:pt x="12537" y="18919"/>
                    </a:lnTo>
                    <a:lnTo>
                      <a:pt x="12390" y="18581"/>
                    </a:lnTo>
                    <a:lnTo>
                      <a:pt x="11985" y="18919"/>
                    </a:lnTo>
                    <a:lnTo>
                      <a:pt x="10074" y="18581"/>
                    </a:lnTo>
                    <a:lnTo>
                      <a:pt x="9890" y="19054"/>
                    </a:lnTo>
                    <a:lnTo>
                      <a:pt x="8934" y="18378"/>
                    </a:lnTo>
                    <a:lnTo>
                      <a:pt x="8346" y="19054"/>
                    </a:lnTo>
                    <a:lnTo>
                      <a:pt x="8346" y="19764"/>
                    </a:lnTo>
                    <a:lnTo>
                      <a:pt x="7978" y="19966"/>
                    </a:lnTo>
                    <a:lnTo>
                      <a:pt x="7022" y="19764"/>
                    </a:lnTo>
                    <a:lnTo>
                      <a:pt x="6838" y="19426"/>
                    </a:lnTo>
                    <a:lnTo>
                      <a:pt x="6434" y="18919"/>
                    </a:lnTo>
                    <a:lnTo>
                      <a:pt x="6066" y="18919"/>
                    </a:lnTo>
                    <a:lnTo>
                      <a:pt x="5919" y="18041"/>
                    </a:lnTo>
                    <a:lnTo>
                      <a:pt x="5331" y="18041"/>
                    </a:lnTo>
                    <a:lnTo>
                      <a:pt x="4559" y="17128"/>
                    </a:lnTo>
                    <a:lnTo>
                      <a:pt x="3971" y="16993"/>
                    </a:lnTo>
                    <a:lnTo>
                      <a:pt x="2463" y="17128"/>
                    </a:lnTo>
                    <a:lnTo>
                      <a:pt x="1324" y="17128"/>
                    </a:lnTo>
                    <a:lnTo>
                      <a:pt x="515" y="17669"/>
                    </a:lnTo>
                    <a:lnTo>
                      <a:pt x="956" y="16622"/>
                    </a:lnTo>
                    <a:lnTo>
                      <a:pt x="1507" y="15203"/>
                    </a:lnTo>
                    <a:lnTo>
                      <a:pt x="1324" y="13480"/>
                    </a:lnTo>
                    <a:lnTo>
                      <a:pt x="515" y="12601"/>
                    </a:lnTo>
                    <a:lnTo>
                      <a:pt x="1324" y="12601"/>
                    </a:lnTo>
                    <a:lnTo>
                      <a:pt x="1324" y="11723"/>
                    </a:lnTo>
                    <a:lnTo>
                      <a:pt x="956" y="10709"/>
                    </a:lnTo>
                    <a:lnTo>
                      <a:pt x="515" y="11047"/>
                    </a:lnTo>
                    <a:lnTo>
                      <a:pt x="368" y="10169"/>
                    </a:lnTo>
                    <a:lnTo>
                      <a:pt x="0" y="10169"/>
                    </a:lnTo>
                    <a:lnTo>
                      <a:pt x="368" y="9628"/>
                    </a:lnTo>
                    <a:lnTo>
                      <a:pt x="6434" y="9628"/>
                    </a:lnTo>
                    <a:lnTo>
                      <a:pt x="6434" y="7534"/>
                    </a:lnTo>
                    <a:lnTo>
                      <a:pt x="6434" y="6993"/>
                    </a:lnTo>
                    <a:lnTo>
                      <a:pt x="6838" y="6655"/>
                    </a:lnTo>
                    <a:lnTo>
                      <a:pt x="8346" y="6149"/>
                    </a:lnTo>
                    <a:lnTo>
                      <a:pt x="8346" y="2432"/>
                    </a:lnTo>
                    <a:lnTo>
                      <a:pt x="13897" y="2297"/>
                    </a:lnTo>
                    <a:lnTo>
                      <a:pt x="13897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79" name="Maurice">
                <a:extLst>
                  <a:ext uri="{FF2B5EF4-FFF2-40B4-BE49-F238E27FC236}">
                    <a16:creationId xmlns:a16="http://schemas.microsoft.com/office/drawing/2014/main" id="{00000000-0008-0000-0300-0000B3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9552887" y="5591569"/>
                <a:ext cx="32328" cy="64656"/>
              </a:xfrm>
              <a:custGeom>
                <a:avLst/>
                <a:gdLst>
                  <a:gd name="T0" fmla="*/ 1 w 20000"/>
                  <a:gd name="T1" fmla="*/ 6031320 h 20000"/>
                  <a:gd name="T2" fmla="*/ 0 w 20000"/>
                  <a:gd name="T3" fmla="*/ 4356075 h 20000"/>
                  <a:gd name="T4" fmla="*/ 0 w 20000"/>
                  <a:gd name="T5" fmla="*/ 3350768 h 20000"/>
                  <a:gd name="T6" fmla="*/ 1 w 20000"/>
                  <a:gd name="T7" fmla="*/ 0 h 20000"/>
                  <a:gd name="T8" fmla="*/ 1 w 20000"/>
                  <a:gd name="T9" fmla="*/ 3350768 h 20000"/>
                  <a:gd name="T10" fmla="*/ 1 w 20000"/>
                  <a:gd name="T11" fmla="*/ 6031320 h 20000"/>
                  <a:gd name="T12" fmla="*/ 0 60000 65536"/>
                  <a:gd name="T13" fmla="*/ 0 60000 65536"/>
                  <a:gd name="T14" fmla="*/ 0 60000 65536"/>
                  <a:gd name="T15" fmla="*/ 0 60000 65536"/>
                  <a:gd name="T16" fmla="*/ 0 60000 65536"/>
                  <a:gd name="T17" fmla="*/ 0 60000 65536"/>
                </a:gdLst>
                <a:ahLst/>
                <a:cxnLst>
                  <a:cxn ang="T12">
                    <a:pos x="T0" y="T1"/>
                  </a:cxn>
                  <a:cxn ang="T13">
                    <a:pos x="T2" y="T3"/>
                  </a:cxn>
                  <a:cxn ang="T14">
                    <a:pos x="T4" y="T5"/>
                  </a:cxn>
                  <a:cxn ang="T15">
                    <a:pos x="T6" y="T7"/>
                  </a:cxn>
                  <a:cxn ang="T16">
                    <a:pos x="T8" y="T9"/>
                  </a:cxn>
                  <a:cxn ang="T17">
                    <a:pos x="T10" y="T11"/>
                  </a:cxn>
                </a:cxnLst>
                <a:rect l="0" t="0" r="r" b="b"/>
                <a:pathLst>
                  <a:path w="20000" h="20000">
                    <a:moveTo>
                      <a:pt x="7059" y="19459"/>
                    </a:moveTo>
                    <a:lnTo>
                      <a:pt x="0" y="14054"/>
                    </a:lnTo>
                    <a:lnTo>
                      <a:pt x="0" y="10811"/>
                    </a:lnTo>
                    <a:lnTo>
                      <a:pt x="7059" y="0"/>
                    </a:lnTo>
                    <a:lnTo>
                      <a:pt x="18824" y="10811"/>
                    </a:lnTo>
                    <a:lnTo>
                      <a:pt x="7059" y="19459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marL="0" indent="0" algn="l" defTabSz="457200" rtl="0" eaLnBrk="1" latinLnBrk="0" hangingPunct="1"/>
                <a:endParaRPr lang="fr-FR"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180" name="Mozambique">
                <a:extLst>
                  <a:ext uri="{FF2B5EF4-FFF2-40B4-BE49-F238E27FC236}">
                    <a16:creationId xmlns:a16="http://schemas.microsoft.com/office/drawing/2014/main" id="{00000000-0008-0000-0300-0000B4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568755" y="4803578"/>
                <a:ext cx="796078" cy="1361812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0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0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2147483647 w 20000"/>
                  <a:gd name="T107" fmla="*/ 2147483647 h 20000"/>
                  <a:gd name="T108" fmla="*/ 2147483647 w 20000"/>
                  <a:gd name="T109" fmla="*/ 2147483647 h 20000"/>
                  <a:gd name="T110" fmla="*/ 2147483647 w 20000"/>
                  <a:gd name="T111" fmla="*/ 2147483647 h 20000"/>
                  <a:gd name="T112" fmla="*/ 2147483647 w 20000"/>
                  <a:gd name="T113" fmla="*/ 2147483647 h 20000"/>
                  <a:gd name="T114" fmla="*/ 2147483647 w 20000"/>
                  <a:gd name="T115" fmla="*/ 2147483647 h 20000"/>
                  <a:gd name="T116" fmla="*/ 2147483647 w 20000"/>
                  <a:gd name="T117" fmla="*/ 2147483647 h 20000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</a:gdLst>
                <a:ahLst/>
                <a:cxnLst>
                  <a:cxn ang="T118">
                    <a:pos x="T0" y="T1"/>
                  </a:cxn>
                  <a:cxn ang="T119">
                    <a:pos x="T2" y="T3"/>
                  </a:cxn>
                  <a:cxn ang="T120">
                    <a:pos x="T4" y="T5"/>
                  </a:cxn>
                  <a:cxn ang="T121">
                    <a:pos x="T6" y="T7"/>
                  </a:cxn>
                  <a:cxn ang="T122">
                    <a:pos x="T8" y="T9"/>
                  </a:cxn>
                  <a:cxn ang="T123">
                    <a:pos x="T10" y="T11"/>
                  </a:cxn>
                  <a:cxn ang="T124">
                    <a:pos x="T12" y="T13"/>
                  </a:cxn>
                  <a:cxn ang="T125">
                    <a:pos x="T14" y="T15"/>
                  </a:cxn>
                  <a:cxn ang="T126">
                    <a:pos x="T16" y="T17"/>
                  </a:cxn>
                  <a:cxn ang="T127">
                    <a:pos x="T18" y="T19"/>
                  </a:cxn>
                  <a:cxn ang="T128">
                    <a:pos x="T20" y="T21"/>
                  </a:cxn>
                  <a:cxn ang="T129">
                    <a:pos x="T22" y="T23"/>
                  </a:cxn>
                  <a:cxn ang="T130">
                    <a:pos x="T24" y="T25"/>
                  </a:cxn>
                  <a:cxn ang="T131">
                    <a:pos x="T26" y="T27"/>
                  </a:cxn>
                  <a:cxn ang="T132">
                    <a:pos x="T28" y="T29"/>
                  </a:cxn>
                  <a:cxn ang="T133">
                    <a:pos x="T30" y="T31"/>
                  </a:cxn>
                  <a:cxn ang="T134">
                    <a:pos x="T32" y="T33"/>
                  </a:cxn>
                  <a:cxn ang="T135">
                    <a:pos x="T34" y="T35"/>
                  </a:cxn>
                  <a:cxn ang="T136">
                    <a:pos x="T36" y="T37"/>
                  </a:cxn>
                  <a:cxn ang="T137">
                    <a:pos x="T38" y="T39"/>
                  </a:cxn>
                  <a:cxn ang="T138">
                    <a:pos x="T40" y="T41"/>
                  </a:cxn>
                  <a:cxn ang="T139">
                    <a:pos x="T42" y="T43"/>
                  </a:cxn>
                  <a:cxn ang="T140">
                    <a:pos x="T44" y="T45"/>
                  </a:cxn>
                  <a:cxn ang="T141">
                    <a:pos x="T46" y="T47"/>
                  </a:cxn>
                  <a:cxn ang="T142">
                    <a:pos x="T48" y="T49"/>
                  </a:cxn>
                  <a:cxn ang="T143">
                    <a:pos x="T50" y="T51"/>
                  </a:cxn>
                  <a:cxn ang="T144">
                    <a:pos x="T52" y="T53"/>
                  </a:cxn>
                  <a:cxn ang="T145">
                    <a:pos x="T54" y="T55"/>
                  </a:cxn>
                  <a:cxn ang="T146">
                    <a:pos x="T56" y="T57"/>
                  </a:cxn>
                  <a:cxn ang="T147">
                    <a:pos x="T58" y="T59"/>
                  </a:cxn>
                  <a:cxn ang="T148">
                    <a:pos x="T60" y="T61"/>
                  </a:cxn>
                  <a:cxn ang="T149">
                    <a:pos x="T62" y="T63"/>
                  </a:cxn>
                  <a:cxn ang="T150">
                    <a:pos x="T64" y="T65"/>
                  </a:cxn>
                  <a:cxn ang="T151">
                    <a:pos x="T66" y="T67"/>
                  </a:cxn>
                  <a:cxn ang="T152">
                    <a:pos x="T68" y="T69"/>
                  </a:cxn>
                  <a:cxn ang="T153">
                    <a:pos x="T70" y="T71"/>
                  </a:cxn>
                  <a:cxn ang="T154">
                    <a:pos x="T72" y="T73"/>
                  </a:cxn>
                  <a:cxn ang="T155">
                    <a:pos x="T74" y="T75"/>
                  </a:cxn>
                  <a:cxn ang="T156">
                    <a:pos x="T76" y="T77"/>
                  </a:cxn>
                  <a:cxn ang="T157">
                    <a:pos x="T78" y="T79"/>
                  </a:cxn>
                  <a:cxn ang="T158">
                    <a:pos x="T80" y="T81"/>
                  </a:cxn>
                  <a:cxn ang="T159">
                    <a:pos x="T82" y="T83"/>
                  </a:cxn>
                  <a:cxn ang="T160">
                    <a:pos x="T84" y="T85"/>
                  </a:cxn>
                  <a:cxn ang="T161">
                    <a:pos x="T86" y="T87"/>
                  </a:cxn>
                  <a:cxn ang="T162">
                    <a:pos x="T88" y="T89"/>
                  </a:cxn>
                  <a:cxn ang="T163">
                    <a:pos x="T90" y="T91"/>
                  </a:cxn>
                  <a:cxn ang="T164">
                    <a:pos x="T92" y="T93"/>
                  </a:cxn>
                  <a:cxn ang="T165">
                    <a:pos x="T94" y="T95"/>
                  </a:cxn>
                  <a:cxn ang="T166">
                    <a:pos x="T96" y="T97"/>
                  </a:cxn>
                  <a:cxn ang="T167">
                    <a:pos x="T98" y="T99"/>
                  </a:cxn>
                  <a:cxn ang="T168">
                    <a:pos x="T100" y="T101"/>
                  </a:cxn>
                  <a:cxn ang="T169">
                    <a:pos x="T102" y="T103"/>
                  </a:cxn>
                  <a:cxn ang="T170">
                    <a:pos x="T104" y="T105"/>
                  </a:cxn>
                  <a:cxn ang="T171">
                    <a:pos x="T106" y="T107"/>
                  </a:cxn>
                  <a:cxn ang="T172">
                    <a:pos x="T108" y="T109"/>
                  </a:cxn>
                  <a:cxn ang="T173">
                    <a:pos x="T110" y="T111"/>
                  </a:cxn>
                  <a:cxn ang="T174">
                    <a:pos x="T112" y="T113"/>
                  </a:cxn>
                  <a:cxn ang="T175">
                    <a:pos x="T114" y="T115"/>
                  </a:cxn>
                  <a:cxn ang="T176">
                    <a:pos x="T116" y="T117"/>
                  </a:cxn>
                </a:cxnLst>
                <a:rect l="0" t="0" r="r" b="b"/>
                <a:pathLst>
                  <a:path w="20000" h="20000">
                    <a:moveTo>
                      <a:pt x="8820" y="1234"/>
                    </a:moveTo>
                    <a:lnTo>
                      <a:pt x="10062" y="1076"/>
                    </a:lnTo>
                    <a:lnTo>
                      <a:pt x="10518" y="1234"/>
                    </a:lnTo>
                    <a:lnTo>
                      <a:pt x="11180" y="1076"/>
                    </a:lnTo>
                    <a:lnTo>
                      <a:pt x="11843" y="1234"/>
                    </a:lnTo>
                    <a:lnTo>
                      <a:pt x="12671" y="1234"/>
                    </a:lnTo>
                    <a:lnTo>
                      <a:pt x="12878" y="1234"/>
                    </a:lnTo>
                    <a:lnTo>
                      <a:pt x="13954" y="1234"/>
                    </a:lnTo>
                    <a:lnTo>
                      <a:pt x="14576" y="1076"/>
                    </a:lnTo>
                    <a:lnTo>
                      <a:pt x="15031" y="814"/>
                    </a:lnTo>
                    <a:lnTo>
                      <a:pt x="15652" y="814"/>
                    </a:lnTo>
                    <a:lnTo>
                      <a:pt x="15652" y="1076"/>
                    </a:lnTo>
                    <a:lnTo>
                      <a:pt x="16315" y="814"/>
                    </a:lnTo>
                    <a:lnTo>
                      <a:pt x="17184" y="682"/>
                    </a:lnTo>
                    <a:lnTo>
                      <a:pt x="18468" y="420"/>
                    </a:lnTo>
                    <a:lnTo>
                      <a:pt x="19130" y="0"/>
                    </a:lnTo>
                    <a:lnTo>
                      <a:pt x="19545" y="420"/>
                    </a:lnTo>
                    <a:lnTo>
                      <a:pt x="19130" y="1076"/>
                    </a:lnTo>
                    <a:lnTo>
                      <a:pt x="19130" y="1785"/>
                    </a:lnTo>
                    <a:lnTo>
                      <a:pt x="19130" y="2310"/>
                    </a:lnTo>
                    <a:lnTo>
                      <a:pt x="19545" y="2861"/>
                    </a:lnTo>
                    <a:lnTo>
                      <a:pt x="19130" y="2992"/>
                    </a:lnTo>
                    <a:lnTo>
                      <a:pt x="19545" y="3543"/>
                    </a:lnTo>
                    <a:lnTo>
                      <a:pt x="19545" y="4619"/>
                    </a:lnTo>
                    <a:lnTo>
                      <a:pt x="19959" y="4777"/>
                    </a:lnTo>
                    <a:lnTo>
                      <a:pt x="19545" y="5171"/>
                    </a:lnTo>
                    <a:lnTo>
                      <a:pt x="19130" y="5433"/>
                    </a:lnTo>
                    <a:lnTo>
                      <a:pt x="19545" y="5696"/>
                    </a:lnTo>
                    <a:lnTo>
                      <a:pt x="18882" y="6115"/>
                    </a:lnTo>
                    <a:lnTo>
                      <a:pt x="18012" y="6772"/>
                    </a:lnTo>
                    <a:lnTo>
                      <a:pt x="17847" y="6929"/>
                    </a:lnTo>
                    <a:lnTo>
                      <a:pt x="17350" y="7192"/>
                    </a:lnTo>
                    <a:lnTo>
                      <a:pt x="16315" y="7480"/>
                    </a:lnTo>
                    <a:lnTo>
                      <a:pt x="16108" y="7874"/>
                    </a:lnTo>
                    <a:lnTo>
                      <a:pt x="13954" y="8268"/>
                    </a:lnTo>
                    <a:lnTo>
                      <a:pt x="12671" y="8688"/>
                    </a:lnTo>
                    <a:lnTo>
                      <a:pt x="12257" y="8976"/>
                    </a:lnTo>
                    <a:lnTo>
                      <a:pt x="12257" y="9239"/>
                    </a:lnTo>
                    <a:lnTo>
                      <a:pt x="11180" y="9764"/>
                    </a:lnTo>
                    <a:lnTo>
                      <a:pt x="10062" y="10315"/>
                    </a:lnTo>
                    <a:lnTo>
                      <a:pt x="8364" y="11391"/>
                    </a:lnTo>
                    <a:lnTo>
                      <a:pt x="8157" y="11811"/>
                    </a:lnTo>
                    <a:lnTo>
                      <a:pt x="8364" y="12493"/>
                    </a:lnTo>
                    <a:lnTo>
                      <a:pt x="8820" y="13307"/>
                    </a:lnTo>
                    <a:lnTo>
                      <a:pt x="9027" y="14278"/>
                    </a:lnTo>
                    <a:lnTo>
                      <a:pt x="9027" y="13990"/>
                    </a:lnTo>
                    <a:lnTo>
                      <a:pt x="9482" y="14278"/>
                    </a:lnTo>
                    <a:lnTo>
                      <a:pt x="9482" y="15092"/>
                    </a:lnTo>
                    <a:lnTo>
                      <a:pt x="9027" y="15459"/>
                    </a:lnTo>
                    <a:lnTo>
                      <a:pt x="8820" y="16430"/>
                    </a:lnTo>
                    <a:lnTo>
                      <a:pt x="9027" y="16168"/>
                    </a:lnTo>
                    <a:lnTo>
                      <a:pt x="9482" y="16588"/>
                    </a:lnTo>
                    <a:lnTo>
                      <a:pt x="8364" y="17113"/>
                    </a:lnTo>
                    <a:lnTo>
                      <a:pt x="5590" y="17769"/>
                    </a:lnTo>
                    <a:lnTo>
                      <a:pt x="4928" y="17927"/>
                    </a:lnTo>
                    <a:lnTo>
                      <a:pt x="4306" y="18346"/>
                    </a:lnTo>
                    <a:lnTo>
                      <a:pt x="3644" y="18609"/>
                    </a:lnTo>
                    <a:lnTo>
                      <a:pt x="3892" y="19003"/>
                    </a:lnTo>
                    <a:lnTo>
                      <a:pt x="4306" y="18871"/>
                    </a:lnTo>
                    <a:lnTo>
                      <a:pt x="4306" y="19003"/>
                    </a:lnTo>
                    <a:lnTo>
                      <a:pt x="4306" y="19974"/>
                    </a:lnTo>
                    <a:lnTo>
                      <a:pt x="3644" y="19974"/>
                    </a:lnTo>
                    <a:lnTo>
                      <a:pt x="2816" y="19685"/>
                    </a:lnTo>
                    <a:lnTo>
                      <a:pt x="3230" y="19003"/>
                    </a:lnTo>
                    <a:lnTo>
                      <a:pt x="2816" y="18609"/>
                    </a:lnTo>
                    <a:lnTo>
                      <a:pt x="2816" y="18346"/>
                    </a:lnTo>
                    <a:lnTo>
                      <a:pt x="2816" y="17507"/>
                    </a:lnTo>
                    <a:lnTo>
                      <a:pt x="2816" y="16588"/>
                    </a:lnTo>
                    <a:lnTo>
                      <a:pt x="2153" y="15459"/>
                    </a:lnTo>
                    <a:lnTo>
                      <a:pt x="2567" y="15092"/>
                    </a:lnTo>
                    <a:lnTo>
                      <a:pt x="2153" y="14934"/>
                    </a:lnTo>
                    <a:lnTo>
                      <a:pt x="1946" y="14278"/>
                    </a:lnTo>
                    <a:lnTo>
                      <a:pt x="3892" y="13176"/>
                    </a:lnTo>
                    <a:lnTo>
                      <a:pt x="4306" y="12625"/>
                    </a:lnTo>
                    <a:lnTo>
                      <a:pt x="4306" y="12231"/>
                    </a:lnTo>
                    <a:lnTo>
                      <a:pt x="4513" y="11811"/>
                    </a:lnTo>
                    <a:lnTo>
                      <a:pt x="5342" y="11129"/>
                    </a:lnTo>
                    <a:lnTo>
                      <a:pt x="4928" y="10735"/>
                    </a:lnTo>
                    <a:lnTo>
                      <a:pt x="4928" y="10315"/>
                    </a:lnTo>
                    <a:lnTo>
                      <a:pt x="4928" y="9764"/>
                    </a:lnTo>
                    <a:lnTo>
                      <a:pt x="5342" y="9764"/>
                    </a:lnTo>
                    <a:lnTo>
                      <a:pt x="4928" y="9659"/>
                    </a:lnTo>
                    <a:lnTo>
                      <a:pt x="5342" y="9396"/>
                    </a:lnTo>
                    <a:lnTo>
                      <a:pt x="5342" y="9239"/>
                    </a:lnTo>
                    <a:lnTo>
                      <a:pt x="5342" y="8556"/>
                    </a:lnTo>
                    <a:lnTo>
                      <a:pt x="5342" y="7874"/>
                    </a:lnTo>
                    <a:lnTo>
                      <a:pt x="4928" y="7192"/>
                    </a:lnTo>
                    <a:lnTo>
                      <a:pt x="4928" y="6929"/>
                    </a:lnTo>
                    <a:lnTo>
                      <a:pt x="3644" y="6929"/>
                    </a:lnTo>
                    <a:lnTo>
                      <a:pt x="3230" y="6772"/>
                    </a:lnTo>
                    <a:lnTo>
                      <a:pt x="2567" y="6509"/>
                    </a:lnTo>
                    <a:lnTo>
                      <a:pt x="2153" y="6378"/>
                    </a:lnTo>
                    <a:lnTo>
                      <a:pt x="870" y="6509"/>
                    </a:lnTo>
                    <a:lnTo>
                      <a:pt x="414" y="6115"/>
                    </a:lnTo>
                    <a:lnTo>
                      <a:pt x="414" y="5696"/>
                    </a:lnTo>
                    <a:lnTo>
                      <a:pt x="0" y="5171"/>
                    </a:lnTo>
                    <a:lnTo>
                      <a:pt x="5590" y="4068"/>
                    </a:lnTo>
                    <a:lnTo>
                      <a:pt x="6004" y="3937"/>
                    </a:lnTo>
                    <a:lnTo>
                      <a:pt x="6667" y="4777"/>
                    </a:lnTo>
                    <a:lnTo>
                      <a:pt x="7702" y="4619"/>
                    </a:lnTo>
                    <a:lnTo>
                      <a:pt x="8364" y="4777"/>
                    </a:lnTo>
                    <a:lnTo>
                      <a:pt x="8364" y="5696"/>
                    </a:lnTo>
                    <a:lnTo>
                      <a:pt x="8157" y="6378"/>
                    </a:lnTo>
                    <a:lnTo>
                      <a:pt x="8364" y="6772"/>
                    </a:lnTo>
                    <a:lnTo>
                      <a:pt x="9027" y="7480"/>
                    </a:lnTo>
                    <a:lnTo>
                      <a:pt x="9482" y="7874"/>
                    </a:lnTo>
                    <a:lnTo>
                      <a:pt x="9896" y="7480"/>
                    </a:lnTo>
                    <a:lnTo>
                      <a:pt x="9896" y="6772"/>
                    </a:lnTo>
                    <a:lnTo>
                      <a:pt x="10062" y="6772"/>
                    </a:lnTo>
                    <a:lnTo>
                      <a:pt x="10518" y="6509"/>
                    </a:lnTo>
                    <a:lnTo>
                      <a:pt x="10932" y="5696"/>
                    </a:lnTo>
                    <a:lnTo>
                      <a:pt x="11180" y="5039"/>
                    </a:lnTo>
                    <a:lnTo>
                      <a:pt x="10518" y="4777"/>
                    </a:lnTo>
                    <a:lnTo>
                      <a:pt x="9896" y="3937"/>
                    </a:lnTo>
                    <a:lnTo>
                      <a:pt x="9027" y="3543"/>
                    </a:lnTo>
                    <a:lnTo>
                      <a:pt x="8364" y="3543"/>
                    </a:lnTo>
                    <a:lnTo>
                      <a:pt x="8364" y="1890"/>
                    </a:lnTo>
                    <a:lnTo>
                      <a:pt x="8820" y="1234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81" name="Namibie">
                <a:extLst>
                  <a:ext uri="{FF2B5EF4-FFF2-40B4-BE49-F238E27FC236}">
                    <a16:creationId xmlns:a16="http://schemas.microsoft.com/office/drawing/2014/main" id="{00000000-0008-0000-0300-0000B5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235225" y="5312743"/>
                <a:ext cx="977922" cy="1010247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0 w 20000"/>
                  <a:gd name="T83" fmla="*/ 2147483647 h 20000"/>
                  <a:gd name="T84" fmla="*/ 0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0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2147483647 w 20000"/>
                  <a:gd name="T107" fmla="*/ 2147483647 h 20000"/>
                  <a:gd name="T108" fmla="*/ 2147483647 w 20000"/>
                  <a:gd name="T109" fmla="*/ 2147483647 h 20000"/>
                  <a:gd name="T110" fmla="*/ 2147483647 w 20000"/>
                  <a:gd name="T111" fmla="*/ 2147483647 h 20000"/>
                  <a:gd name="T112" fmla="*/ 2147483647 w 20000"/>
                  <a:gd name="T113" fmla="*/ 2147483647 h 20000"/>
                  <a:gd name="T114" fmla="*/ 2147483647 w 20000"/>
                  <a:gd name="T115" fmla="*/ 2147483647 h 20000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</a:gdLst>
                <a:ahLst/>
                <a:cxnLst>
                  <a:cxn ang="T116">
                    <a:pos x="T0" y="T1"/>
                  </a:cxn>
                  <a:cxn ang="T117">
                    <a:pos x="T2" y="T3"/>
                  </a:cxn>
                  <a:cxn ang="T118">
                    <a:pos x="T4" y="T5"/>
                  </a:cxn>
                  <a:cxn ang="T119">
                    <a:pos x="T6" y="T7"/>
                  </a:cxn>
                  <a:cxn ang="T120">
                    <a:pos x="T8" y="T9"/>
                  </a:cxn>
                  <a:cxn ang="T121">
                    <a:pos x="T10" y="T11"/>
                  </a:cxn>
                  <a:cxn ang="T122">
                    <a:pos x="T12" y="T13"/>
                  </a:cxn>
                  <a:cxn ang="T123">
                    <a:pos x="T14" y="T15"/>
                  </a:cxn>
                  <a:cxn ang="T124">
                    <a:pos x="T16" y="T17"/>
                  </a:cxn>
                  <a:cxn ang="T125">
                    <a:pos x="T18" y="T19"/>
                  </a:cxn>
                  <a:cxn ang="T126">
                    <a:pos x="T20" y="T21"/>
                  </a:cxn>
                  <a:cxn ang="T127">
                    <a:pos x="T22" y="T23"/>
                  </a:cxn>
                  <a:cxn ang="T128">
                    <a:pos x="T24" y="T25"/>
                  </a:cxn>
                  <a:cxn ang="T129">
                    <a:pos x="T26" y="T27"/>
                  </a:cxn>
                  <a:cxn ang="T130">
                    <a:pos x="T28" y="T29"/>
                  </a:cxn>
                  <a:cxn ang="T131">
                    <a:pos x="T30" y="T31"/>
                  </a:cxn>
                  <a:cxn ang="T132">
                    <a:pos x="T32" y="T33"/>
                  </a:cxn>
                  <a:cxn ang="T133">
                    <a:pos x="T34" y="T35"/>
                  </a:cxn>
                  <a:cxn ang="T134">
                    <a:pos x="T36" y="T37"/>
                  </a:cxn>
                  <a:cxn ang="T135">
                    <a:pos x="T38" y="T39"/>
                  </a:cxn>
                  <a:cxn ang="T136">
                    <a:pos x="T40" y="T41"/>
                  </a:cxn>
                  <a:cxn ang="T137">
                    <a:pos x="T42" y="T43"/>
                  </a:cxn>
                  <a:cxn ang="T138">
                    <a:pos x="T44" y="T45"/>
                  </a:cxn>
                  <a:cxn ang="T139">
                    <a:pos x="T46" y="T47"/>
                  </a:cxn>
                  <a:cxn ang="T140">
                    <a:pos x="T48" y="T49"/>
                  </a:cxn>
                  <a:cxn ang="T141">
                    <a:pos x="T50" y="T51"/>
                  </a:cxn>
                  <a:cxn ang="T142">
                    <a:pos x="T52" y="T53"/>
                  </a:cxn>
                  <a:cxn ang="T143">
                    <a:pos x="T54" y="T55"/>
                  </a:cxn>
                  <a:cxn ang="T144">
                    <a:pos x="T56" y="T57"/>
                  </a:cxn>
                  <a:cxn ang="T145">
                    <a:pos x="T58" y="T59"/>
                  </a:cxn>
                  <a:cxn ang="T146">
                    <a:pos x="T60" y="T61"/>
                  </a:cxn>
                  <a:cxn ang="T147">
                    <a:pos x="T62" y="T63"/>
                  </a:cxn>
                  <a:cxn ang="T148">
                    <a:pos x="T64" y="T65"/>
                  </a:cxn>
                  <a:cxn ang="T149">
                    <a:pos x="T66" y="T67"/>
                  </a:cxn>
                  <a:cxn ang="T150">
                    <a:pos x="T68" y="T69"/>
                  </a:cxn>
                  <a:cxn ang="T151">
                    <a:pos x="T70" y="T71"/>
                  </a:cxn>
                  <a:cxn ang="T152">
                    <a:pos x="T72" y="T73"/>
                  </a:cxn>
                  <a:cxn ang="T153">
                    <a:pos x="T74" y="T75"/>
                  </a:cxn>
                  <a:cxn ang="T154">
                    <a:pos x="T76" y="T77"/>
                  </a:cxn>
                  <a:cxn ang="T155">
                    <a:pos x="T78" y="T79"/>
                  </a:cxn>
                  <a:cxn ang="T156">
                    <a:pos x="T80" y="T81"/>
                  </a:cxn>
                  <a:cxn ang="T157">
                    <a:pos x="T82" y="T83"/>
                  </a:cxn>
                  <a:cxn ang="T158">
                    <a:pos x="T84" y="T85"/>
                  </a:cxn>
                  <a:cxn ang="T159">
                    <a:pos x="T86" y="T87"/>
                  </a:cxn>
                  <a:cxn ang="T160">
                    <a:pos x="T88" y="T89"/>
                  </a:cxn>
                  <a:cxn ang="T161">
                    <a:pos x="T90" y="T91"/>
                  </a:cxn>
                  <a:cxn ang="T162">
                    <a:pos x="T92" y="T93"/>
                  </a:cxn>
                  <a:cxn ang="T163">
                    <a:pos x="T94" y="T95"/>
                  </a:cxn>
                  <a:cxn ang="T164">
                    <a:pos x="T96" y="T97"/>
                  </a:cxn>
                  <a:cxn ang="T165">
                    <a:pos x="T98" y="T99"/>
                  </a:cxn>
                  <a:cxn ang="T166">
                    <a:pos x="T100" y="T101"/>
                  </a:cxn>
                  <a:cxn ang="T167">
                    <a:pos x="T102" y="T103"/>
                  </a:cxn>
                  <a:cxn ang="T168">
                    <a:pos x="T104" y="T105"/>
                  </a:cxn>
                  <a:cxn ang="T169">
                    <a:pos x="T106" y="T107"/>
                  </a:cxn>
                  <a:cxn ang="T170">
                    <a:pos x="T108" y="T109"/>
                  </a:cxn>
                  <a:cxn ang="T171">
                    <a:pos x="T110" y="T111"/>
                  </a:cxn>
                  <a:cxn ang="T172">
                    <a:pos x="T112" y="T113"/>
                  </a:cxn>
                  <a:cxn ang="T173">
                    <a:pos x="T114" y="T115"/>
                  </a:cxn>
                </a:cxnLst>
                <a:rect l="0" t="0" r="r" b="b"/>
                <a:pathLst>
                  <a:path w="20000" h="20000">
                    <a:moveTo>
                      <a:pt x="17162" y="1062"/>
                    </a:moveTo>
                    <a:lnTo>
                      <a:pt x="18378" y="708"/>
                    </a:lnTo>
                    <a:lnTo>
                      <a:pt x="18581" y="708"/>
                    </a:lnTo>
                    <a:lnTo>
                      <a:pt x="19426" y="1062"/>
                    </a:lnTo>
                    <a:lnTo>
                      <a:pt x="19966" y="1451"/>
                    </a:lnTo>
                    <a:lnTo>
                      <a:pt x="19426" y="1451"/>
                    </a:lnTo>
                    <a:lnTo>
                      <a:pt x="18919" y="1628"/>
                    </a:lnTo>
                    <a:lnTo>
                      <a:pt x="18581" y="1628"/>
                    </a:lnTo>
                    <a:lnTo>
                      <a:pt x="17500" y="2372"/>
                    </a:lnTo>
                    <a:lnTo>
                      <a:pt x="16993" y="1628"/>
                    </a:lnTo>
                    <a:lnTo>
                      <a:pt x="15777" y="2018"/>
                    </a:lnTo>
                    <a:lnTo>
                      <a:pt x="13818" y="2372"/>
                    </a:lnTo>
                    <a:lnTo>
                      <a:pt x="13480" y="8212"/>
                    </a:lnTo>
                    <a:lnTo>
                      <a:pt x="12095" y="8212"/>
                    </a:lnTo>
                    <a:lnTo>
                      <a:pt x="11892" y="12991"/>
                    </a:lnTo>
                    <a:lnTo>
                      <a:pt x="11554" y="19221"/>
                    </a:lnTo>
                    <a:lnTo>
                      <a:pt x="11047" y="19221"/>
                    </a:lnTo>
                    <a:lnTo>
                      <a:pt x="10304" y="19752"/>
                    </a:lnTo>
                    <a:lnTo>
                      <a:pt x="10169" y="19965"/>
                    </a:lnTo>
                    <a:lnTo>
                      <a:pt x="9628" y="19752"/>
                    </a:lnTo>
                    <a:lnTo>
                      <a:pt x="8919" y="19752"/>
                    </a:lnTo>
                    <a:lnTo>
                      <a:pt x="8412" y="19752"/>
                    </a:lnTo>
                    <a:lnTo>
                      <a:pt x="7534" y="19398"/>
                    </a:lnTo>
                    <a:lnTo>
                      <a:pt x="7534" y="18478"/>
                    </a:lnTo>
                    <a:lnTo>
                      <a:pt x="7399" y="18478"/>
                    </a:lnTo>
                    <a:lnTo>
                      <a:pt x="6993" y="18478"/>
                    </a:lnTo>
                    <a:lnTo>
                      <a:pt x="6655" y="19221"/>
                    </a:lnTo>
                    <a:lnTo>
                      <a:pt x="6486" y="19398"/>
                    </a:lnTo>
                    <a:lnTo>
                      <a:pt x="5270" y="18301"/>
                    </a:lnTo>
                    <a:lnTo>
                      <a:pt x="4730" y="16850"/>
                    </a:lnTo>
                    <a:lnTo>
                      <a:pt x="4730" y="16106"/>
                    </a:lnTo>
                    <a:lnTo>
                      <a:pt x="4561" y="15540"/>
                    </a:lnTo>
                    <a:lnTo>
                      <a:pt x="4223" y="13522"/>
                    </a:lnTo>
                    <a:lnTo>
                      <a:pt x="3885" y="12637"/>
                    </a:lnTo>
                    <a:lnTo>
                      <a:pt x="3682" y="11150"/>
                    </a:lnTo>
                    <a:lnTo>
                      <a:pt x="3682" y="10053"/>
                    </a:lnTo>
                    <a:lnTo>
                      <a:pt x="3682" y="9168"/>
                    </a:lnTo>
                    <a:lnTo>
                      <a:pt x="2973" y="8212"/>
                    </a:lnTo>
                    <a:lnTo>
                      <a:pt x="1959" y="5487"/>
                    </a:lnTo>
                    <a:lnTo>
                      <a:pt x="912" y="3469"/>
                    </a:lnTo>
                    <a:lnTo>
                      <a:pt x="541" y="2549"/>
                    </a:lnTo>
                    <a:lnTo>
                      <a:pt x="0" y="1451"/>
                    </a:lnTo>
                    <a:lnTo>
                      <a:pt x="0" y="496"/>
                    </a:lnTo>
                    <a:lnTo>
                      <a:pt x="203" y="496"/>
                    </a:lnTo>
                    <a:lnTo>
                      <a:pt x="912" y="496"/>
                    </a:lnTo>
                    <a:lnTo>
                      <a:pt x="1047" y="496"/>
                    </a:lnTo>
                    <a:lnTo>
                      <a:pt x="1959" y="0"/>
                    </a:lnTo>
                    <a:lnTo>
                      <a:pt x="2432" y="142"/>
                    </a:lnTo>
                    <a:lnTo>
                      <a:pt x="3345" y="708"/>
                    </a:lnTo>
                    <a:lnTo>
                      <a:pt x="3682" y="708"/>
                    </a:lnTo>
                    <a:lnTo>
                      <a:pt x="9628" y="496"/>
                    </a:lnTo>
                    <a:lnTo>
                      <a:pt x="9831" y="1062"/>
                    </a:lnTo>
                    <a:lnTo>
                      <a:pt x="10304" y="1451"/>
                    </a:lnTo>
                    <a:lnTo>
                      <a:pt x="12432" y="1628"/>
                    </a:lnTo>
                    <a:lnTo>
                      <a:pt x="13311" y="1628"/>
                    </a:lnTo>
                    <a:lnTo>
                      <a:pt x="13818" y="1628"/>
                    </a:lnTo>
                    <a:lnTo>
                      <a:pt x="14358" y="1628"/>
                    </a:lnTo>
                    <a:lnTo>
                      <a:pt x="17162" y="1062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82" name="Niger">
                <a:extLst>
                  <a:ext uri="{FF2B5EF4-FFF2-40B4-BE49-F238E27FC236}">
                    <a16:creationId xmlns:a16="http://schemas.microsoft.com/office/drawing/2014/main" id="{00000000-0008-0000-0300-0000B6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390657" y="2035499"/>
                <a:ext cx="1143602" cy="973880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0 w 20000"/>
                  <a:gd name="T99" fmla="*/ 2147483647 h 20000"/>
                  <a:gd name="T100" fmla="*/ 0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2147483647 w 20000"/>
                  <a:gd name="T107" fmla="*/ 2147483647 h 20000"/>
                  <a:gd name="T108" fmla="*/ 2147483647 w 20000"/>
                  <a:gd name="T109" fmla="*/ 2147483647 h 20000"/>
                  <a:gd name="T110" fmla="*/ 2147483647 w 20000"/>
                  <a:gd name="T111" fmla="*/ 2147483647 h 20000"/>
                  <a:gd name="T112" fmla="*/ 2147483647 w 20000"/>
                  <a:gd name="T113" fmla="*/ 2147483647 h 20000"/>
                  <a:gd name="T114" fmla="*/ 2147483647 w 20000"/>
                  <a:gd name="T115" fmla="*/ 2147483647 h 20000"/>
                  <a:gd name="T116" fmla="*/ 2147483647 w 20000"/>
                  <a:gd name="T117" fmla="*/ 2147483647 h 20000"/>
                  <a:gd name="T118" fmla="*/ 2147483647 w 20000"/>
                  <a:gd name="T119" fmla="*/ 2147483647 h 20000"/>
                  <a:gd name="T120" fmla="*/ 2147483647 w 20000"/>
                  <a:gd name="T121" fmla="*/ 2147483647 h 20000"/>
                  <a:gd name="T122" fmla="*/ 2147483647 w 20000"/>
                  <a:gd name="T123" fmla="*/ 2147483647 h 20000"/>
                  <a:gd name="T124" fmla="*/ 2147483647 w 20000"/>
                  <a:gd name="T125" fmla="*/ 0 h 20000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  <a:gd name="T159" fmla="*/ 0 60000 65536"/>
                  <a:gd name="T160" fmla="*/ 0 60000 65536"/>
                  <a:gd name="T161" fmla="*/ 0 60000 65536"/>
                  <a:gd name="T162" fmla="*/ 0 60000 65536"/>
                  <a:gd name="T163" fmla="*/ 0 60000 65536"/>
                  <a:gd name="T164" fmla="*/ 0 60000 65536"/>
                  <a:gd name="T165" fmla="*/ 0 60000 65536"/>
                  <a:gd name="T166" fmla="*/ 0 60000 65536"/>
                  <a:gd name="T167" fmla="*/ 0 60000 65536"/>
                  <a:gd name="T168" fmla="*/ 0 60000 65536"/>
                  <a:gd name="T169" fmla="*/ 0 60000 65536"/>
                  <a:gd name="T170" fmla="*/ 0 60000 65536"/>
                  <a:gd name="T171" fmla="*/ 0 60000 65536"/>
                  <a:gd name="T172" fmla="*/ 0 60000 65536"/>
                  <a:gd name="T173" fmla="*/ 0 60000 65536"/>
                  <a:gd name="T174" fmla="*/ 0 60000 65536"/>
                  <a:gd name="T175" fmla="*/ 0 60000 65536"/>
                  <a:gd name="T176" fmla="*/ 0 60000 65536"/>
                  <a:gd name="T177" fmla="*/ 0 60000 65536"/>
                  <a:gd name="T178" fmla="*/ 0 60000 65536"/>
                  <a:gd name="T179" fmla="*/ 0 60000 65536"/>
                  <a:gd name="T180" fmla="*/ 0 60000 65536"/>
                  <a:gd name="T181" fmla="*/ 0 60000 65536"/>
                  <a:gd name="T182" fmla="*/ 0 60000 65536"/>
                  <a:gd name="T183" fmla="*/ 0 60000 65536"/>
                  <a:gd name="T184" fmla="*/ 0 60000 65536"/>
                  <a:gd name="T185" fmla="*/ 0 60000 65536"/>
                  <a:gd name="T186" fmla="*/ 0 60000 65536"/>
                  <a:gd name="T187" fmla="*/ 0 60000 65536"/>
                  <a:gd name="T188" fmla="*/ 0 60000 65536"/>
                </a:gdLst>
                <a:ahLst/>
                <a:cxnLst>
                  <a:cxn ang="T126">
                    <a:pos x="T0" y="T1"/>
                  </a:cxn>
                  <a:cxn ang="T127">
                    <a:pos x="T2" y="T3"/>
                  </a:cxn>
                  <a:cxn ang="T128">
                    <a:pos x="T4" y="T5"/>
                  </a:cxn>
                  <a:cxn ang="T129">
                    <a:pos x="T6" y="T7"/>
                  </a:cxn>
                  <a:cxn ang="T130">
                    <a:pos x="T8" y="T9"/>
                  </a:cxn>
                  <a:cxn ang="T131">
                    <a:pos x="T10" y="T11"/>
                  </a:cxn>
                  <a:cxn ang="T132">
                    <a:pos x="T12" y="T13"/>
                  </a:cxn>
                  <a:cxn ang="T133">
                    <a:pos x="T14" y="T15"/>
                  </a:cxn>
                  <a:cxn ang="T134">
                    <a:pos x="T16" y="T17"/>
                  </a:cxn>
                  <a:cxn ang="T135">
                    <a:pos x="T18" y="T19"/>
                  </a:cxn>
                  <a:cxn ang="T136">
                    <a:pos x="T20" y="T21"/>
                  </a:cxn>
                  <a:cxn ang="T137">
                    <a:pos x="T22" y="T23"/>
                  </a:cxn>
                  <a:cxn ang="T138">
                    <a:pos x="T24" y="T25"/>
                  </a:cxn>
                  <a:cxn ang="T139">
                    <a:pos x="T26" y="T27"/>
                  </a:cxn>
                  <a:cxn ang="T140">
                    <a:pos x="T28" y="T29"/>
                  </a:cxn>
                  <a:cxn ang="T141">
                    <a:pos x="T30" y="T31"/>
                  </a:cxn>
                  <a:cxn ang="T142">
                    <a:pos x="T32" y="T33"/>
                  </a:cxn>
                  <a:cxn ang="T143">
                    <a:pos x="T34" y="T35"/>
                  </a:cxn>
                  <a:cxn ang="T144">
                    <a:pos x="T36" y="T37"/>
                  </a:cxn>
                  <a:cxn ang="T145">
                    <a:pos x="T38" y="T39"/>
                  </a:cxn>
                  <a:cxn ang="T146">
                    <a:pos x="T40" y="T41"/>
                  </a:cxn>
                  <a:cxn ang="T147">
                    <a:pos x="T42" y="T43"/>
                  </a:cxn>
                  <a:cxn ang="T148">
                    <a:pos x="T44" y="T45"/>
                  </a:cxn>
                  <a:cxn ang="T149">
                    <a:pos x="T46" y="T47"/>
                  </a:cxn>
                  <a:cxn ang="T150">
                    <a:pos x="T48" y="T49"/>
                  </a:cxn>
                  <a:cxn ang="T151">
                    <a:pos x="T50" y="T51"/>
                  </a:cxn>
                  <a:cxn ang="T152">
                    <a:pos x="T52" y="T53"/>
                  </a:cxn>
                  <a:cxn ang="T153">
                    <a:pos x="T54" y="T55"/>
                  </a:cxn>
                  <a:cxn ang="T154">
                    <a:pos x="T56" y="T57"/>
                  </a:cxn>
                  <a:cxn ang="T155">
                    <a:pos x="T58" y="T59"/>
                  </a:cxn>
                  <a:cxn ang="T156">
                    <a:pos x="T60" y="T61"/>
                  </a:cxn>
                  <a:cxn ang="T157">
                    <a:pos x="T62" y="T63"/>
                  </a:cxn>
                  <a:cxn ang="T158">
                    <a:pos x="T64" y="T65"/>
                  </a:cxn>
                  <a:cxn ang="T159">
                    <a:pos x="T66" y="T67"/>
                  </a:cxn>
                  <a:cxn ang="T160">
                    <a:pos x="T68" y="T69"/>
                  </a:cxn>
                  <a:cxn ang="T161">
                    <a:pos x="T70" y="T71"/>
                  </a:cxn>
                  <a:cxn ang="T162">
                    <a:pos x="T72" y="T73"/>
                  </a:cxn>
                  <a:cxn ang="T163">
                    <a:pos x="T74" y="T75"/>
                  </a:cxn>
                  <a:cxn ang="T164">
                    <a:pos x="T76" y="T77"/>
                  </a:cxn>
                  <a:cxn ang="T165">
                    <a:pos x="T78" y="T79"/>
                  </a:cxn>
                  <a:cxn ang="T166">
                    <a:pos x="T80" y="T81"/>
                  </a:cxn>
                  <a:cxn ang="T167">
                    <a:pos x="T82" y="T83"/>
                  </a:cxn>
                  <a:cxn ang="T168">
                    <a:pos x="T84" y="T85"/>
                  </a:cxn>
                  <a:cxn ang="T169">
                    <a:pos x="T86" y="T87"/>
                  </a:cxn>
                  <a:cxn ang="T170">
                    <a:pos x="T88" y="T89"/>
                  </a:cxn>
                  <a:cxn ang="T171">
                    <a:pos x="T90" y="T91"/>
                  </a:cxn>
                  <a:cxn ang="T172">
                    <a:pos x="T92" y="T93"/>
                  </a:cxn>
                  <a:cxn ang="T173">
                    <a:pos x="T94" y="T95"/>
                  </a:cxn>
                  <a:cxn ang="T174">
                    <a:pos x="T96" y="T97"/>
                  </a:cxn>
                  <a:cxn ang="T175">
                    <a:pos x="T98" y="T99"/>
                  </a:cxn>
                  <a:cxn ang="T176">
                    <a:pos x="T100" y="T101"/>
                  </a:cxn>
                  <a:cxn ang="T177">
                    <a:pos x="T102" y="T103"/>
                  </a:cxn>
                  <a:cxn ang="T178">
                    <a:pos x="T104" y="T105"/>
                  </a:cxn>
                  <a:cxn ang="T179">
                    <a:pos x="T106" y="T107"/>
                  </a:cxn>
                  <a:cxn ang="T180">
                    <a:pos x="T108" y="T109"/>
                  </a:cxn>
                  <a:cxn ang="T181">
                    <a:pos x="T110" y="T111"/>
                  </a:cxn>
                  <a:cxn ang="T182">
                    <a:pos x="T112" y="T113"/>
                  </a:cxn>
                  <a:cxn ang="T183">
                    <a:pos x="T114" y="T115"/>
                  </a:cxn>
                  <a:cxn ang="T184">
                    <a:pos x="T116" y="T117"/>
                  </a:cxn>
                  <a:cxn ang="T185">
                    <a:pos x="T118" y="T119"/>
                  </a:cxn>
                  <a:cxn ang="T186">
                    <a:pos x="T120" y="T121"/>
                  </a:cxn>
                  <a:cxn ang="T187">
                    <a:pos x="T122" y="T123"/>
                  </a:cxn>
                  <a:cxn ang="T188">
                    <a:pos x="T124" y="T125"/>
                  </a:cxn>
                </a:cxnLst>
                <a:rect l="0" t="0" r="r" b="b"/>
                <a:pathLst>
                  <a:path w="20000" h="20000">
                    <a:moveTo>
                      <a:pt x="15201" y="0"/>
                    </a:moveTo>
                    <a:lnTo>
                      <a:pt x="16839" y="587"/>
                    </a:lnTo>
                    <a:lnTo>
                      <a:pt x="17874" y="1505"/>
                    </a:lnTo>
                    <a:lnTo>
                      <a:pt x="18793" y="954"/>
                    </a:lnTo>
                    <a:lnTo>
                      <a:pt x="19080" y="2092"/>
                    </a:lnTo>
                    <a:lnTo>
                      <a:pt x="19080" y="3450"/>
                    </a:lnTo>
                    <a:lnTo>
                      <a:pt x="19511" y="4000"/>
                    </a:lnTo>
                    <a:lnTo>
                      <a:pt x="19511" y="4587"/>
                    </a:lnTo>
                    <a:lnTo>
                      <a:pt x="19971" y="5505"/>
                    </a:lnTo>
                    <a:lnTo>
                      <a:pt x="19799" y="5688"/>
                    </a:lnTo>
                    <a:lnTo>
                      <a:pt x="19511" y="11009"/>
                    </a:lnTo>
                    <a:lnTo>
                      <a:pt x="17586" y="14055"/>
                    </a:lnTo>
                    <a:lnTo>
                      <a:pt x="17270" y="14642"/>
                    </a:lnTo>
                    <a:lnTo>
                      <a:pt x="17155" y="15376"/>
                    </a:lnTo>
                    <a:lnTo>
                      <a:pt x="17155" y="16147"/>
                    </a:lnTo>
                    <a:lnTo>
                      <a:pt x="16839" y="16881"/>
                    </a:lnTo>
                    <a:lnTo>
                      <a:pt x="16408" y="17101"/>
                    </a:lnTo>
                    <a:lnTo>
                      <a:pt x="15948" y="17468"/>
                    </a:lnTo>
                    <a:lnTo>
                      <a:pt x="13707" y="16881"/>
                    </a:lnTo>
                    <a:lnTo>
                      <a:pt x="13276" y="17101"/>
                    </a:lnTo>
                    <a:lnTo>
                      <a:pt x="12816" y="17468"/>
                    </a:lnTo>
                    <a:lnTo>
                      <a:pt x="12385" y="17651"/>
                    </a:lnTo>
                    <a:lnTo>
                      <a:pt x="11638" y="18055"/>
                    </a:lnTo>
                    <a:lnTo>
                      <a:pt x="10115" y="17101"/>
                    </a:lnTo>
                    <a:lnTo>
                      <a:pt x="8649" y="17468"/>
                    </a:lnTo>
                    <a:lnTo>
                      <a:pt x="8218" y="16881"/>
                    </a:lnTo>
                    <a:lnTo>
                      <a:pt x="7471" y="16514"/>
                    </a:lnTo>
                    <a:lnTo>
                      <a:pt x="6724" y="16147"/>
                    </a:lnTo>
                    <a:lnTo>
                      <a:pt x="6724" y="16514"/>
                    </a:lnTo>
                    <a:lnTo>
                      <a:pt x="5833" y="16514"/>
                    </a:lnTo>
                    <a:lnTo>
                      <a:pt x="5374" y="16881"/>
                    </a:lnTo>
                    <a:lnTo>
                      <a:pt x="5057" y="17651"/>
                    </a:lnTo>
                    <a:lnTo>
                      <a:pt x="4339" y="18459"/>
                    </a:lnTo>
                    <a:lnTo>
                      <a:pt x="4339" y="19963"/>
                    </a:lnTo>
                    <a:lnTo>
                      <a:pt x="3879" y="19376"/>
                    </a:lnTo>
                    <a:lnTo>
                      <a:pt x="3420" y="18606"/>
                    </a:lnTo>
                    <a:lnTo>
                      <a:pt x="3132" y="18606"/>
                    </a:lnTo>
                    <a:lnTo>
                      <a:pt x="2845" y="19376"/>
                    </a:lnTo>
                    <a:lnTo>
                      <a:pt x="2414" y="18606"/>
                    </a:lnTo>
                    <a:lnTo>
                      <a:pt x="2701" y="18459"/>
                    </a:lnTo>
                    <a:lnTo>
                      <a:pt x="2414" y="18055"/>
                    </a:lnTo>
                    <a:lnTo>
                      <a:pt x="1954" y="18055"/>
                    </a:lnTo>
                    <a:lnTo>
                      <a:pt x="1063" y="17468"/>
                    </a:lnTo>
                    <a:lnTo>
                      <a:pt x="1063" y="17101"/>
                    </a:lnTo>
                    <a:lnTo>
                      <a:pt x="1494" y="17101"/>
                    </a:lnTo>
                    <a:lnTo>
                      <a:pt x="1494" y="16881"/>
                    </a:lnTo>
                    <a:lnTo>
                      <a:pt x="1063" y="16881"/>
                    </a:lnTo>
                    <a:lnTo>
                      <a:pt x="460" y="16147"/>
                    </a:lnTo>
                    <a:lnTo>
                      <a:pt x="316" y="15596"/>
                    </a:lnTo>
                    <a:lnTo>
                      <a:pt x="0" y="15009"/>
                    </a:lnTo>
                    <a:lnTo>
                      <a:pt x="0" y="14422"/>
                    </a:lnTo>
                    <a:lnTo>
                      <a:pt x="1207" y="14055"/>
                    </a:lnTo>
                    <a:lnTo>
                      <a:pt x="1494" y="13651"/>
                    </a:lnTo>
                    <a:lnTo>
                      <a:pt x="3879" y="13505"/>
                    </a:lnTo>
                    <a:lnTo>
                      <a:pt x="4339" y="13651"/>
                    </a:lnTo>
                    <a:lnTo>
                      <a:pt x="4770" y="12550"/>
                    </a:lnTo>
                    <a:lnTo>
                      <a:pt x="5057" y="11009"/>
                    </a:lnTo>
                    <a:lnTo>
                      <a:pt x="5374" y="10642"/>
                    </a:lnTo>
                    <a:lnTo>
                      <a:pt x="5374" y="7413"/>
                    </a:lnTo>
                    <a:lnTo>
                      <a:pt x="7471" y="6459"/>
                    </a:lnTo>
                    <a:lnTo>
                      <a:pt x="9397" y="4183"/>
                    </a:lnTo>
                    <a:lnTo>
                      <a:pt x="13994" y="954"/>
                    </a:lnTo>
                    <a:lnTo>
                      <a:pt x="15201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83" name="Cameroun">
                <a:extLst>
                  <a:ext uri="{FF2B5EF4-FFF2-40B4-BE49-F238E27FC236}">
                    <a16:creationId xmlns:a16="http://schemas.microsoft.com/office/drawing/2014/main" id="{00000000-0008-0000-0300-0000B7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588665" y="2823493"/>
                <a:ext cx="876898" cy="775870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0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0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</a:gdLst>
                <a:ahLst/>
                <a:cxnLst>
                  <a:cxn ang="T70">
                    <a:pos x="T0" y="T1"/>
                  </a:cxn>
                  <a:cxn ang="T71">
                    <a:pos x="T2" y="T3"/>
                  </a:cxn>
                  <a:cxn ang="T72">
                    <a:pos x="T4" y="T5"/>
                  </a:cxn>
                  <a:cxn ang="T73">
                    <a:pos x="T6" y="T7"/>
                  </a:cxn>
                  <a:cxn ang="T74">
                    <a:pos x="T8" y="T9"/>
                  </a:cxn>
                  <a:cxn ang="T75">
                    <a:pos x="T10" y="T11"/>
                  </a:cxn>
                  <a:cxn ang="T76">
                    <a:pos x="T12" y="T13"/>
                  </a:cxn>
                  <a:cxn ang="T77">
                    <a:pos x="T14" y="T15"/>
                  </a:cxn>
                  <a:cxn ang="T78">
                    <a:pos x="T16" y="T17"/>
                  </a:cxn>
                  <a:cxn ang="T79">
                    <a:pos x="T18" y="T19"/>
                  </a:cxn>
                  <a:cxn ang="T80">
                    <a:pos x="T20" y="T21"/>
                  </a:cxn>
                  <a:cxn ang="T81">
                    <a:pos x="T22" y="T23"/>
                  </a:cxn>
                  <a:cxn ang="T82">
                    <a:pos x="T24" y="T25"/>
                  </a:cxn>
                  <a:cxn ang="T83">
                    <a:pos x="T26" y="T27"/>
                  </a:cxn>
                  <a:cxn ang="T84">
                    <a:pos x="T28" y="T29"/>
                  </a:cxn>
                  <a:cxn ang="T85">
                    <a:pos x="T30" y="T31"/>
                  </a:cxn>
                  <a:cxn ang="T86">
                    <a:pos x="T32" y="T33"/>
                  </a:cxn>
                  <a:cxn ang="T87">
                    <a:pos x="T34" y="T35"/>
                  </a:cxn>
                  <a:cxn ang="T88">
                    <a:pos x="T36" y="T37"/>
                  </a:cxn>
                  <a:cxn ang="T89">
                    <a:pos x="T38" y="T39"/>
                  </a:cxn>
                  <a:cxn ang="T90">
                    <a:pos x="T40" y="T41"/>
                  </a:cxn>
                  <a:cxn ang="T91">
                    <a:pos x="T42" y="T43"/>
                  </a:cxn>
                  <a:cxn ang="T92">
                    <a:pos x="T44" y="T45"/>
                  </a:cxn>
                  <a:cxn ang="T93">
                    <a:pos x="T46" y="T47"/>
                  </a:cxn>
                  <a:cxn ang="T94">
                    <a:pos x="T48" y="T49"/>
                  </a:cxn>
                  <a:cxn ang="T95">
                    <a:pos x="T50" y="T51"/>
                  </a:cxn>
                  <a:cxn ang="T96">
                    <a:pos x="T52" y="T53"/>
                  </a:cxn>
                  <a:cxn ang="T97">
                    <a:pos x="T54" y="T55"/>
                  </a:cxn>
                  <a:cxn ang="T98">
                    <a:pos x="T56" y="T57"/>
                  </a:cxn>
                  <a:cxn ang="T99">
                    <a:pos x="T58" y="T59"/>
                  </a:cxn>
                  <a:cxn ang="T100">
                    <a:pos x="T60" y="T61"/>
                  </a:cxn>
                  <a:cxn ang="T101">
                    <a:pos x="T62" y="T63"/>
                  </a:cxn>
                  <a:cxn ang="T102">
                    <a:pos x="T64" y="T65"/>
                  </a:cxn>
                  <a:cxn ang="T103">
                    <a:pos x="T66" y="T67"/>
                  </a:cxn>
                  <a:cxn ang="T104">
                    <a:pos x="T68" y="T69"/>
                  </a:cxn>
                </a:cxnLst>
                <a:rect l="0" t="0" r="r" b="b"/>
                <a:pathLst>
                  <a:path w="20000" h="20000">
                    <a:moveTo>
                      <a:pt x="18034" y="0"/>
                    </a:moveTo>
                    <a:lnTo>
                      <a:pt x="18601" y="1193"/>
                    </a:lnTo>
                    <a:lnTo>
                      <a:pt x="18979" y="1651"/>
                    </a:lnTo>
                    <a:lnTo>
                      <a:pt x="18979" y="3073"/>
                    </a:lnTo>
                    <a:lnTo>
                      <a:pt x="19584" y="3532"/>
                    </a:lnTo>
                    <a:lnTo>
                      <a:pt x="19962" y="4771"/>
                    </a:lnTo>
                    <a:lnTo>
                      <a:pt x="19206" y="5917"/>
                    </a:lnTo>
                    <a:lnTo>
                      <a:pt x="18601" y="5459"/>
                    </a:lnTo>
                    <a:lnTo>
                      <a:pt x="18034" y="6651"/>
                    </a:lnTo>
                    <a:lnTo>
                      <a:pt x="18034" y="7385"/>
                    </a:lnTo>
                    <a:lnTo>
                      <a:pt x="17429" y="8073"/>
                    </a:lnTo>
                    <a:lnTo>
                      <a:pt x="17618" y="8991"/>
                    </a:lnTo>
                    <a:lnTo>
                      <a:pt x="16635" y="9266"/>
                    </a:lnTo>
                    <a:lnTo>
                      <a:pt x="16635" y="10413"/>
                    </a:lnTo>
                    <a:lnTo>
                      <a:pt x="16030" y="11147"/>
                    </a:lnTo>
                    <a:lnTo>
                      <a:pt x="15085" y="13486"/>
                    </a:lnTo>
                    <a:lnTo>
                      <a:pt x="15463" y="14220"/>
                    </a:lnTo>
                    <a:lnTo>
                      <a:pt x="15085" y="14220"/>
                    </a:lnTo>
                    <a:lnTo>
                      <a:pt x="14480" y="14954"/>
                    </a:lnTo>
                    <a:lnTo>
                      <a:pt x="13913" y="14954"/>
                    </a:lnTo>
                    <a:lnTo>
                      <a:pt x="13913" y="14725"/>
                    </a:lnTo>
                    <a:lnTo>
                      <a:pt x="13308" y="14037"/>
                    </a:lnTo>
                    <a:lnTo>
                      <a:pt x="12930" y="14220"/>
                    </a:lnTo>
                    <a:lnTo>
                      <a:pt x="12325" y="14220"/>
                    </a:lnTo>
                    <a:lnTo>
                      <a:pt x="11380" y="14954"/>
                    </a:lnTo>
                    <a:lnTo>
                      <a:pt x="10397" y="16101"/>
                    </a:lnTo>
                    <a:lnTo>
                      <a:pt x="9981" y="17798"/>
                    </a:lnTo>
                    <a:lnTo>
                      <a:pt x="9376" y="19220"/>
                    </a:lnTo>
                    <a:lnTo>
                      <a:pt x="9225" y="18991"/>
                    </a:lnTo>
                    <a:lnTo>
                      <a:pt x="9225" y="19220"/>
                    </a:lnTo>
                    <a:lnTo>
                      <a:pt x="7826" y="19679"/>
                    </a:lnTo>
                    <a:lnTo>
                      <a:pt x="6881" y="19220"/>
                    </a:lnTo>
                    <a:lnTo>
                      <a:pt x="6881" y="19679"/>
                    </a:lnTo>
                    <a:lnTo>
                      <a:pt x="5671" y="19954"/>
                    </a:lnTo>
                    <a:lnTo>
                      <a:pt x="5104" y="19679"/>
                    </a:lnTo>
                    <a:lnTo>
                      <a:pt x="4121" y="18073"/>
                    </a:lnTo>
                    <a:lnTo>
                      <a:pt x="4348" y="17798"/>
                    </a:lnTo>
                    <a:lnTo>
                      <a:pt x="4348" y="17339"/>
                    </a:lnTo>
                    <a:lnTo>
                      <a:pt x="3743" y="17339"/>
                    </a:lnTo>
                    <a:lnTo>
                      <a:pt x="3554" y="16101"/>
                    </a:lnTo>
                    <a:lnTo>
                      <a:pt x="2155" y="15459"/>
                    </a:lnTo>
                    <a:lnTo>
                      <a:pt x="227" y="15459"/>
                    </a:lnTo>
                    <a:lnTo>
                      <a:pt x="0" y="13486"/>
                    </a:lnTo>
                    <a:lnTo>
                      <a:pt x="0" y="11147"/>
                    </a:lnTo>
                    <a:lnTo>
                      <a:pt x="0" y="9954"/>
                    </a:lnTo>
                    <a:lnTo>
                      <a:pt x="605" y="9725"/>
                    </a:lnTo>
                    <a:lnTo>
                      <a:pt x="1021" y="8532"/>
                    </a:lnTo>
                    <a:lnTo>
                      <a:pt x="1172" y="8073"/>
                    </a:lnTo>
                    <a:lnTo>
                      <a:pt x="1172" y="7385"/>
                    </a:lnTo>
                    <a:lnTo>
                      <a:pt x="1550" y="6651"/>
                    </a:lnTo>
                    <a:lnTo>
                      <a:pt x="1172" y="4954"/>
                    </a:lnTo>
                    <a:lnTo>
                      <a:pt x="1172" y="4771"/>
                    </a:lnTo>
                    <a:lnTo>
                      <a:pt x="1172" y="2844"/>
                    </a:lnTo>
                    <a:lnTo>
                      <a:pt x="2155" y="1881"/>
                    </a:lnTo>
                    <a:lnTo>
                      <a:pt x="2571" y="917"/>
                    </a:lnTo>
                    <a:lnTo>
                      <a:pt x="3176" y="459"/>
                    </a:lnTo>
                    <a:lnTo>
                      <a:pt x="4348" y="459"/>
                    </a:lnTo>
                    <a:lnTo>
                      <a:pt x="4348" y="0"/>
                    </a:lnTo>
                    <a:lnTo>
                      <a:pt x="5293" y="459"/>
                    </a:lnTo>
                    <a:lnTo>
                      <a:pt x="6276" y="917"/>
                    </a:lnTo>
                    <a:lnTo>
                      <a:pt x="6881" y="1651"/>
                    </a:lnTo>
                    <a:lnTo>
                      <a:pt x="8809" y="1193"/>
                    </a:lnTo>
                    <a:lnTo>
                      <a:pt x="10775" y="2339"/>
                    </a:lnTo>
                    <a:lnTo>
                      <a:pt x="11758" y="1881"/>
                    </a:lnTo>
                    <a:lnTo>
                      <a:pt x="12325" y="1651"/>
                    </a:lnTo>
                    <a:lnTo>
                      <a:pt x="12930" y="1193"/>
                    </a:lnTo>
                    <a:lnTo>
                      <a:pt x="13497" y="917"/>
                    </a:lnTo>
                    <a:lnTo>
                      <a:pt x="16446" y="1651"/>
                    </a:lnTo>
                    <a:lnTo>
                      <a:pt x="17051" y="1193"/>
                    </a:lnTo>
                    <a:lnTo>
                      <a:pt x="17618" y="917"/>
                    </a:lnTo>
                    <a:lnTo>
                      <a:pt x="18034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84" name="Rwanda">
                <a:extLst>
                  <a:ext uri="{FF2B5EF4-FFF2-40B4-BE49-F238E27FC236}">
                    <a16:creationId xmlns:a16="http://schemas.microsoft.com/office/drawing/2014/main" id="{00000000-0008-0000-0300-0000B8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500059" y="4035790"/>
                <a:ext cx="153558" cy="141433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0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0 w 20000"/>
                  <a:gd name="T27" fmla="*/ 2147483647 h 20000"/>
                  <a:gd name="T28" fmla="*/ 0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0 60000 65536"/>
                  <a:gd name="T39" fmla="*/ 0 60000 65536"/>
                  <a:gd name="T40" fmla="*/ 0 60000 65536"/>
                  <a:gd name="T41" fmla="*/ 0 60000 65536"/>
                  <a:gd name="T42" fmla="*/ 0 60000 65536"/>
                  <a:gd name="T43" fmla="*/ 0 60000 65536"/>
                  <a:gd name="T44" fmla="*/ 0 60000 65536"/>
                  <a:gd name="T45" fmla="*/ 0 60000 65536"/>
                  <a:gd name="T46" fmla="*/ 0 60000 65536"/>
                  <a:gd name="T47" fmla="*/ 0 60000 65536"/>
                  <a:gd name="T48" fmla="*/ 0 60000 65536"/>
                  <a:gd name="T49" fmla="*/ 0 60000 65536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</a:gdLst>
                <a:ahLst/>
                <a:cxnLst>
                  <a:cxn ang="T38">
                    <a:pos x="T0" y="T1"/>
                  </a:cxn>
                  <a:cxn ang="T39">
                    <a:pos x="T2" y="T3"/>
                  </a:cxn>
                  <a:cxn ang="T40">
                    <a:pos x="T4" y="T5"/>
                  </a:cxn>
                  <a:cxn ang="T41">
                    <a:pos x="T6" y="T7"/>
                  </a:cxn>
                  <a:cxn ang="T42">
                    <a:pos x="T8" y="T9"/>
                  </a:cxn>
                  <a:cxn ang="T43">
                    <a:pos x="T10" y="T11"/>
                  </a:cxn>
                  <a:cxn ang="T44">
                    <a:pos x="T12" y="T13"/>
                  </a:cxn>
                  <a:cxn ang="T45">
                    <a:pos x="T14" y="T15"/>
                  </a:cxn>
                  <a:cxn ang="T46">
                    <a:pos x="T16" y="T17"/>
                  </a:cxn>
                  <a:cxn ang="T47">
                    <a:pos x="T18" y="T19"/>
                  </a:cxn>
                  <a:cxn ang="T48">
                    <a:pos x="T20" y="T21"/>
                  </a:cxn>
                  <a:cxn ang="T49">
                    <a:pos x="T22" y="T23"/>
                  </a:cxn>
                  <a:cxn ang="T50">
                    <a:pos x="T24" y="T25"/>
                  </a:cxn>
                  <a:cxn ang="T51">
                    <a:pos x="T26" y="T27"/>
                  </a:cxn>
                  <a:cxn ang="T52">
                    <a:pos x="T28" y="T29"/>
                  </a:cxn>
                  <a:cxn ang="T53">
                    <a:pos x="T30" y="T31"/>
                  </a:cxn>
                  <a:cxn ang="T54">
                    <a:pos x="T32" y="T33"/>
                  </a:cxn>
                  <a:cxn ang="T55">
                    <a:pos x="T34" y="T35"/>
                  </a:cxn>
                  <a:cxn ang="T56">
                    <a:pos x="T36" y="T37"/>
                  </a:cxn>
                </a:cxnLst>
                <a:rect l="0" t="0" r="r" b="b"/>
                <a:pathLst>
                  <a:path w="20000" h="20000">
                    <a:moveTo>
                      <a:pt x="8090" y="2532"/>
                    </a:moveTo>
                    <a:lnTo>
                      <a:pt x="11461" y="2532"/>
                    </a:lnTo>
                    <a:lnTo>
                      <a:pt x="11461" y="4051"/>
                    </a:lnTo>
                    <a:lnTo>
                      <a:pt x="17528" y="0"/>
                    </a:lnTo>
                    <a:lnTo>
                      <a:pt x="19775" y="6582"/>
                    </a:lnTo>
                    <a:lnTo>
                      <a:pt x="19775" y="12911"/>
                    </a:lnTo>
                    <a:lnTo>
                      <a:pt x="19775" y="15696"/>
                    </a:lnTo>
                    <a:lnTo>
                      <a:pt x="17528" y="16962"/>
                    </a:lnTo>
                    <a:lnTo>
                      <a:pt x="15056" y="12911"/>
                    </a:lnTo>
                    <a:lnTo>
                      <a:pt x="11461" y="15696"/>
                    </a:lnTo>
                    <a:lnTo>
                      <a:pt x="9213" y="16962"/>
                    </a:lnTo>
                    <a:lnTo>
                      <a:pt x="5843" y="19747"/>
                    </a:lnTo>
                    <a:lnTo>
                      <a:pt x="5843" y="15696"/>
                    </a:lnTo>
                    <a:lnTo>
                      <a:pt x="0" y="16962"/>
                    </a:lnTo>
                    <a:lnTo>
                      <a:pt x="0" y="15696"/>
                    </a:lnTo>
                    <a:lnTo>
                      <a:pt x="2247" y="12911"/>
                    </a:lnTo>
                    <a:lnTo>
                      <a:pt x="4719" y="6582"/>
                    </a:lnTo>
                    <a:lnTo>
                      <a:pt x="8090" y="4051"/>
                    </a:lnTo>
                    <a:lnTo>
                      <a:pt x="8090" y="2532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85" name="Zambie">
                <a:extLst>
                  <a:ext uri="{FF2B5EF4-FFF2-40B4-BE49-F238E27FC236}">
                    <a16:creationId xmlns:a16="http://schemas.microsoft.com/office/drawing/2014/main" id="{00000000-0008-0000-0300-0000B9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978769" y="4609610"/>
                <a:ext cx="872856" cy="804156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0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0 h 20000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</a:gdLst>
                <a:ahLst/>
                <a:cxnLst>
                  <a:cxn ang="T78">
                    <a:pos x="T0" y="T1"/>
                  </a:cxn>
                  <a:cxn ang="T79">
                    <a:pos x="T2" y="T3"/>
                  </a:cxn>
                  <a:cxn ang="T80">
                    <a:pos x="T4" y="T5"/>
                  </a:cxn>
                  <a:cxn ang="T81">
                    <a:pos x="T6" y="T7"/>
                  </a:cxn>
                  <a:cxn ang="T82">
                    <a:pos x="T8" y="T9"/>
                  </a:cxn>
                  <a:cxn ang="T83">
                    <a:pos x="T10" y="T11"/>
                  </a:cxn>
                  <a:cxn ang="T84">
                    <a:pos x="T12" y="T13"/>
                  </a:cxn>
                  <a:cxn ang="T85">
                    <a:pos x="T14" y="T15"/>
                  </a:cxn>
                  <a:cxn ang="T86">
                    <a:pos x="T16" y="T17"/>
                  </a:cxn>
                  <a:cxn ang="T87">
                    <a:pos x="T18" y="T19"/>
                  </a:cxn>
                  <a:cxn ang="T88">
                    <a:pos x="T20" y="T21"/>
                  </a:cxn>
                  <a:cxn ang="T89">
                    <a:pos x="T22" y="T23"/>
                  </a:cxn>
                  <a:cxn ang="T90">
                    <a:pos x="T24" y="T25"/>
                  </a:cxn>
                  <a:cxn ang="T91">
                    <a:pos x="T26" y="T27"/>
                  </a:cxn>
                  <a:cxn ang="T92">
                    <a:pos x="T28" y="T29"/>
                  </a:cxn>
                  <a:cxn ang="T93">
                    <a:pos x="T30" y="T31"/>
                  </a:cxn>
                  <a:cxn ang="T94">
                    <a:pos x="T32" y="T33"/>
                  </a:cxn>
                  <a:cxn ang="T95">
                    <a:pos x="T34" y="T35"/>
                  </a:cxn>
                  <a:cxn ang="T96">
                    <a:pos x="T36" y="T37"/>
                  </a:cxn>
                  <a:cxn ang="T97">
                    <a:pos x="T38" y="T39"/>
                  </a:cxn>
                  <a:cxn ang="T98">
                    <a:pos x="T40" y="T41"/>
                  </a:cxn>
                  <a:cxn ang="T99">
                    <a:pos x="T42" y="T43"/>
                  </a:cxn>
                  <a:cxn ang="T100">
                    <a:pos x="T44" y="T45"/>
                  </a:cxn>
                  <a:cxn ang="T101">
                    <a:pos x="T46" y="T47"/>
                  </a:cxn>
                  <a:cxn ang="T102">
                    <a:pos x="T48" y="T49"/>
                  </a:cxn>
                  <a:cxn ang="T103">
                    <a:pos x="T50" y="T51"/>
                  </a:cxn>
                  <a:cxn ang="T104">
                    <a:pos x="T52" y="T53"/>
                  </a:cxn>
                  <a:cxn ang="T105">
                    <a:pos x="T54" y="T55"/>
                  </a:cxn>
                  <a:cxn ang="T106">
                    <a:pos x="T56" y="T57"/>
                  </a:cxn>
                  <a:cxn ang="T107">
                    <a:pos x="T58" y="T59"/>
                  </a:cxn>
                  <a:cxn ang="T108">
                    <a:pos x="T60" y="T61"/>
                  </a:cxn>
                  <a:cxn ang="T109">
                    <a:pos x="T62" y="T63"/>
                  </a:cxn>
                  <a:cxn ang="T110">
                    <a:pos x="T64" y="T65"/>
                  </a:cxn>
                  <a:cxn ang="T111">
                    <a:pos x="T66" y="T67"/>
                  </a:cxn>
                  <a:cxn ang="T112">
                    <a:pos x="T68" y="T69"/>
                  </a:cxn>
                  <a:cxn ang="T113">
                    <a:pos x="T70" y="T71"/>
                  </a:cxn>
                  <a:cxn ang="T114">
                    <a:pos x="T72" y="T73"/>
                  </a:cxn>
                  <a:cxn ang="T115">
                    <a:pos x="T74" y="T75"/>
                  </a:cxn>
                  <a:cxn ang="T116">
                    <a:pos x="T76" y="T77"/>
                  </a:cxn>
                </a:cxnLst>
                <a:rect l="0" t="0" r="r" b="b"/>
                <a:pathLst>
                  <a:path w="20000" h="20000">
                    <a:moveTo>
                      <a:pt x="15265" y="0"/>
                    </a:moveTo>
                    <a:lnTo>
                      <a:pt x="15871" y="1153"/>
                    </a:lnTo>
                    <a:lnTo>
                      <a:pt x="16439" y="1153"/>
                    </a:lnTo>
                    <a:lnTo>
                      <a:pt x="16818" y="1375"/>
                    </a:lnTo>
                    <a:lnTo>
                      <a:pt x="17424" y="1818"/>
                    </a:lnTo>
                    <a:lnTo>
                      <a:pt x="18030" y="1818"/>
                    </a:lnTo>
                    <a:lnTo>
                      <a:pt x="18409" y="2084"/>
                    </a:lnTo>
                    <a:lnTo>
                      <a:pt x="18598" y="2084"/>
                    </a:lnTo>
                    <a:lnTo>
                      <a:pt x="18977" y="2971"/>
                    </a:lnTo>
                    <a:lnTo>
                      <a:pt x="19583" y="3636"/>
                    </a:lnTo>
                    <a:lnTo>
                      <a:pt x="19962" y="4346"/>
                    </a:lnTo>
                    <a:lnTo>
                      <a:pt x="19962" y="4789"/>
                    </a:lnTo>
                    <a:lnTo>
                      <a:pt x="19394" y="5055"/>
                    </a:lnTo>
                    <a:lnTo>
                      <a:pt x="19394" y="5942"/>
                    </a:lnTo>
                    <a:lnTo>
                      <a:pt x="19394" y="7317"/>
                    </a:lnTo>
                    <a:lnTo>
                      <a:pt x="18977" y="7805"/>
                    </a:lnTo>
                    <a:lnTo>
                      <a:pt x="19583" y="8514"/>
                    </a:lnTo>
                    <a:lnTo>
                      <a:pt x="19394" y="8692"/>
                    </a:lnTo>
                    <a:lnTo>
                      <a:pt x="18598" y="8692"/>
                    </a:lnTo>
                    <a:lnTo>
                      <a:pt x="18598" y="9845"/>
                    </a:lnTo>
                    <a:lnTo>
                      <a:pt x="18409" y="10776"/>
                    </a:lnTo>
                    <a:lnTo>
                      <a:pt x="18598" y="11663"/>
                    </a:lnTo>
                    <a:lnTo>
                      <a:pt x="13485" y="13525"/>
                    </a:lnTo>
                    <a:lnTo>
                      <a:pt x="13864" y="14412"/>
                    </a:lnTo>
                    <a:lnTo>
                      <a:pt x="13864" y="15122"/>
                    </a:lnTo>
                    <a:lnTo>
                      <a:pt x="13485" y="15122"/>
                    </a:lnTo>
                    <a:lnTo>
                      <a:pt x="12727" y="15122"/>
                    </a:lnTo>
                    <a:lnTo>
                      <a:pt x="11364" y="15565"/>
                    </a:lnTo>
                    <a:lnTo>
                      <a:pt x="11364" y="16497"/>
                    </a:lnTo>
                    <a:lnTo>
                      <a:pt x="10379" y="16940"/>
                    </a:lnTo>
                    <a:lnTo>
                      <a:pt x="9394" y="17650"/>
                    </a:lnTo>
                    <a:lnTo>
                      <a:pt x="8598" y="19468"/>
                    </a:lnTo>
                    <a:lnTo>
                      <a:pt x="7803" y="19956"/>
                    </a:lnTo>
                    <a:lnTo>
                      <a:pt x="7652" y="19468"/>
                    </a:lnTo>
                    <a:lnTo>
                      <a:pt x="6061" y="19468"/>
                    </a:lnTo>
                    <a:lnTo>
                      <a:pt x="5265" y="19246"/>
                    </a:lnTo>
                    <a:lnTo>
                      <a:pt x="4697" y="18758"/>
                    </a:lnTo>
                    <a:lnTo>
                      <a:pt x="3712" y="18315"/>
                    </a:lnTo>
                    <a:lnTo>
                      <a:pt x="3485" y="18315"/>
                    </a:lnTo>
                    <a:lnTo>
                      <a:pt x="2159" y="18758"/>
                    </a:lnTo>
                    <a:lnTo>
                      <a:pt x="1553" y="17428"/>
                    </a:lnTo>
                    <a:lnTo>
                      <a:pt x="0" y="15787"/>
                    </a:lnTo>
                    <a:lnTo>
                      <a:pt x="379" y="9623"/>
                    </a:lnTo>
                    <a:lnTo>
                      <a:pt x="3485" y="9623"/>
                    </a:lnTo>
                    <a:lnTo>
                      <a:pt x="3485" y="9135"/>
                    </a:lnTo>
                    <a:lnTo>
                      <a:pt x="3485" y="8692"/>
                    </a:lnTo>
                    <a:lnTo>
                      <a:pt x="3485" y="7317"/>
                    </a:lnTo>
                    <a:lnTo>
                      <a:pt x="3485" y="5055"/>
                    </a:lnTo>
                    <a:lnTo>
                      <a:pt x="4091" y="5499"/>
                    </a:lnTo>
                    <a:lnTo>
                      <a:pt x="4470" y="6608"/>
                    </a:lnTo>
                    <a:lnTo>
                      <a:pt x="5644" y="5499"/>
                    </a:lnTo>
                    <a:lnTo>
                      <a:pt x="6061" y="6608"/>
                    </a:lnTo>
                    <a:lnTo>
                      <a:pt x="7197" y="7317"/>
                    </a:lnTo>
                    <a:lnTo>
                      <a:pt x="7803" y="7317"/>
                    </a:lnTo>
                    <a:lnTo>
                      <a:pt x="8598" y="7317"/>
                    </a:lnTo>
                    <a:lnTo>
                      <a:pt x="8598" y="6608"/>
                    </a:lnTo>
                    <a:lnTo>
                      <a:pt x="8826" y="6608"/>
                    </a:lnTo>
                    <a:lnTo>
                      <a:pt x="9773" y="7982"/>
                    </a:lnTo>
                    <a:lnTo>
                      <a:pt x="10758" y="7982"/>
                    </a:lnTo>
                    <a:lnTo>
                      <a:pt x="11742" y="9623"/>
                    </a:lnTo>
                    <a:lnTo>
                      <a:pt x="11932" y="10333"/>
                    </a:lnTo>
                    <a:lnTo>
                      <a:pt x="12917" y="9845"/>
                    </a:lnTo>
                    <a:lnTo>
                      <a:pt x="12917" y="10333"/>
                    </a:lnTo>
                    <a:lnTo>
                      <a:pt x="13295" y="7982"/>
                    </a:lnTo>
                    <a:lnTo>
                      <a:pt x="12727" y="7982"/>
                    </a:lnTo>
                    <a:lnTo>
                      <a:pt x="12727" y="8514"/>
                    </a:lnTo>
                    <a:lnTo>
                      <a:pt x="11932" y="7982"/>
                    </a:lnTo>
                    <a:lnTo>
                      <a:pt x="11136" y="7317"/>
                    </a:lnTo>
                    <a:lnTo>
                      <a:pt x="10758" y="6874"/>
                    </a:lnTo>
                    <a:lnTo>
                      <a:pt x="11136" y="5942"/>
                    </a:lnTo>
                    <a:lnTo>
                      <a:pt x="11136" y="5055"/>
                    </a:lnTo>
                    <a:lnTo>
                      <a:pt x="11364" y="4346"/>
                    </a:lnTo>
                    <a:lnTo>
                      <a:pt x="11364" y="2971"/>
                    </a:lnTo>
                    <a:lnTo>
                      <a:pt x="11136" y="2528"/>
                    </a:lnTo>
                    <a:lnTo>
                      <a:pt x="11742" y="1818"/>
                    </a:lnTo>
                    <a:lnTo>
                      <a:pt x="11932" y="710"/>
                    </a:lnTo>
                    <a:lnTo>
                      <a:pt x="11932" y="177"/>
                    </a:lnTo>
                    <a:lnTo>
                      <a:pt x="15265" y="0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86" name="Sénégal">
                <a:extLst>
                  <a:ext uri="{FF2B5EF4-FFF2-40B4-BE49-F238E27FC236}">
                    <a16:creationId xmlns:a16="http://schemas.microsoft.com/office/drawing/2014/main" id="{00000000-0008-0000-0300-0000BA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11680" y="2593156"/>
                <a:ext cx="444510" cy="355607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0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0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</a:gdLst>
                <a:ahLst/>
                <a:cxnLst>
                  <a:cxn ang="T100">
                    <a:pos x="T0" y="T1"/>
                  </a:cxn>
                  <a:cxn ang="T101">
                    <a:pos x="T2" y="T3"/>
                  </a:cxn>
                  <a:cxn ang="T102">
                    <a:pos x="T4" y="T5"/>
                  </a:cxn>
                  <a:cxn ang="T103">
                    <a:pos x="T6" y="T7"/>
                  </a:cxn>
                  <a:cxn ang="T104">
                    <a:pos x="T8" y="T9"/>
                  </a:cxn>
                  <a:cxn ang="T105">
                    <a:pos x="T10" y="T11"/>
                  </a:cxn>
                  <a:cxn ang="T106">
                    <a:pos x="T12" y="T13"/>
                  </a:cxn>
                  <a:cxn ang="T107">
                    <a:pos x="T14" y="T15"/>
                  </a:cxn>
                  <a:cxn ang="T108">
                    <a:pos x="T16" y="T17"/>
                  </a:cxn>
                  <a:cxn ang="T109">
                    <a:pos x="T18" y="T19"/>
                  </a:cxn>
                  <a:cxn ang="T110">
                    <a:pos x="T20" y="T21"/>
                  </a:cxn>
                  <a:cxn ang="T111">
                    <a:pos x="T22" y="T23"/>
                  </a:cxn>
                  <a:cxn ang="T112">
                    <a:pos x="T24" y="T25"/>
                  </a:cxn>
                  <a:cxn ang="T113">
                    <a:pos x="T26" y="T27"/>
                  </a:cxn>
                  <a:cxn ang="T114">
                    <a:pos x="T28" y="T29"/>
                  </a:cxn>
                  <a:cxn ang="T115">
                    <a:pos x="T30" y="T31"/>
                  </a:cxn>
                  <a:cxn ang="T116">
                    <a:pos x="T32" y="T33"/>
                  </a:cxn>
                  <a:cxn ang="T117">
                    <a:pos x="T34" y="T35"/>
                  </a:cxn>
                  <a:cxn ang="T118">
                    <a:pos x="T36" y="T37"/>
                  </a:cxn>
                  <a:cxn ang="T119">
                    <a:pos x="T38" y="T39"/>
                  </a:cxn>
                  <a:cxn ang="T120">
                    <a:pos x="T40" y="T41"/>
                  </a:cxn>
                  <a:cxn ang="T121">
                    <a:pos x="T42" y="T43"/>
                  </a:cxn>
                  <a:cxn ang="T122">
                    <a:pos x="T44" y="T45"/>
                  </a:cxn>
                  <a:cxn ang="T123">
                    <a:pos x="T46" y="T47"/>
                  </a:cxn>
                  <a:cxn ang="T124">
                    <a:pos x="T48" y="T49"/>
                  </a:cxn>
                  <a:cxn ang="T125">
                    <a:pos x="T50" y="T51"/>
                  </a:cxn>
                  <a:cxn ang="T126">
                    <a:pos x="T52" y="T53"/>
                  </a:cxn>
                  <a:cxn ang="T127">
                    <a:pos x="T54" y="T55"/>
                  </a:cxn>
                  <a:cxn ang="T128">
                    <a:pos x="T56" y="T57"/>
                  </a:cxn>
                  <a:cxn ang="T129">
                    <a:pos x="T58" y="T59"/>
                  </a:cxn>
                  <a:cxn ang="T130">
                    <a:pos x="T60" y="T61"/>
                  </a:cxn>
                  <a:cxn ang="T131">
                    <a:pos x="T62" y="T63"/>
                  </a:cxn>
                  <a:cxn ang="T132">
                    <a:pos x="T64" y="T65"/>
                  </a:cxn>
                  <a:cxn ang="T133">
                    <a:pos x="T66" y="T67"/>
                  </a:cxn>
                  <a:cxn ang="T134">
                    <a:pos x="T68" y="T69"/>
                  </a:cxn>
                  <a:cxn ang="T135">
                    <a:pos x="T70" y="T71"/>
                  </a:cxn>
                  <a:cxn ang="T136">
                    <a:pos x="T72" y="T73"/>
                  </a:cxn>
                  <a:cxn ang="T137">
                    <a:pos x="T74" y="T75"/>
                  </a:cxn>
                  <a:cxn ang="T138">
                    <a:pos x="T76" y="T77"/>
                  </a:cxn>
                  <a:cxn ang="T139">
                    <a:pos x="T78" y="T79"/>
                  </a:cxn>
                  <a:cxn ang="T140">
                    <a:pos x="T80" y="T81"/>
                  </a:cxn>
                  <a:cxn ang="T141">
                    <a:pos x="T82" y="T83"/>
                  </a:cxn>
                  <a:cxn ang="T142">
                    <a:pos x="T84" y="T85"/>
                  </a:cxn>
                  <a:cxn ang="T143">
                    <a:pos x="T86" y="T87"/>
                  </a:cxn>
                  <a:cxn ang="T144">
                    <a:pos x="T88" y="T89"/>
                  </a:cxn>
                  <a:cxn ang="T145">
                    <a:pos x="T90" y="T91"/>
                  </a:cxn>
                  <a:cxn ang="T146">
                    <a:pos x="T92" y="T93"/>
                  </a:cxn>
                  <a:cxn ang="T147">
                    <a:pos x="T94" y="T95"/>
                  </a:cxn>
                  <a:cxn ang="T148">
                    <a:pos x="T96" y="T97"/>
                  </a:cxn>
                  <a:cxn ang="T149">
                    <a:pos x="T98" y="T99"/>
                  </a:cxn>
                </a:cxnLst>
                <a:rect l="0" t="0" r="r" b="b"/>
                <a:pathLst>
                  <a:path w="20000" h="20000">
                    <a:moveTo>
                      <a:pt x="2222" y="2030"/>
                    </a:moveTo>
                    <a:lnTo>
                      <a:pt x="3778" y="406"/>
                    </a:lnTo>
                    <a:lnTo>
                      <a:pt x="6148" y="406"/>
                    </a:lnTo>
                    <a:lnTo>
                      <a:pt x="9185" y="0"/>
                    </a:lnTo>
                    <a:lnTo>
                      <a:pt x="10296" y="406"/>
                    </a:lnTo>
                    <a:lnTo>
                      <a:pt x="11926" y="3147"/>
                    </a:lnTo>
                    <a:lnTo>
                      <a:pt x="13037" y="3147"/>
                    </a:lnTo>
                    <a:lnTo>
                      <a:pt x="13407" y="5787"/>
                    </a:lnTo>
                    <a:lnTo>
                      <a:pt x="14148" y="5787"/>
                    </a:lnTo>
                    <a:lnTo>
                      <a:pt x="14963" y="7310"/>
                    </a:lnTo>
                    <a:lnTo>
                      <a:pt x="15259" y="8325"/>
                    </a:lnTo>
                    <a:lnTo>
                      <a:pt x="17259" y="8934"/>
                    </a:lnTo>
                    <a:lnTo>
                      <a:pt x="17259" y="10964"/>
                    </a:lnTo>
                    <a:lnTo>
                      <a:pt x="18000" y="11574"/>
                    </a:lnTo>
                    <a:lnTo>
                      <a:pt x="17259" y="14112"/>
                    </a:lnTo>
                    <a:lnTo>
                      <a:pt x="18000" y="15736"/>
                    </a:lnTo>
                    <a:lnTo>
                      <a:pt x="18444" y="15736"/>
                    </a:lnTo>
                    <a:lnTo>
                      <a:pt x="19926" y="17259"/>
                    </a:lnTo>
                    <a:lnTo>
                      <a:pt x="19926" y="19391"/>
                    </a:lnTo>
                    <a:lnTo>
                      <a:pt x="18000" y="19391"/>
                    </a:lnTo>
                    <a:lnTo>
                      <a:pt x="17259" y="19391"/>
                    </a:lnTo>
                    <a:lnTo>
                      <a:pt x="16148" y="19898"/>
                    </a:lnTo>
                    <a:lnTo>
                      <a:pt x="14148" y="19391"/>
                    </a:lnTo>
                    <a:lnTo>
                      <a:pt x="14148" y="18274"/>
                    </a:lnTo>
                    <a:lnTo>
                      <a:pt x="11926" y="18274"/>
                    </a:lnTo>
                    <a:lnTo>
                      <a:pt x="6889" y="18274"/>
                    </a:lnTo>
                    <a:lnTo>
                      <a:pt x="5407" y="19391"/>
                    </a:lnTo>
                    <a:lnTo>
                      <a:pt x="4222" y="19391"/>
                    </a:lnTo>
                    <a:lnTo>
                      <a:pt x="1926" y="19898"/>
                    </a:lnTo>
                    <a:lnTo>
                      <a:pt x="4222" y="18274"/>
                    </a:lnTo>
                    <a:lnTo>
                      <a:pt x="1926" y="18274"/>
                    </a:lnTo>
                    <a:lnTo>
                      <a:pt x="1185" y="16751"/>
                    </a:lnTo>
                    <a:lnTo>
                      <a:pt x="4963" y="15736"/>
                    </a:lnTo>
                    <a:lnTo>
                      <a:pt x="4963" y="15127"/>
                    </a:lnTo>
                    <a:lnTo>
                      <a:pt x="6148" y="15127"/>
                    </a:lnTo>
                    <a:lnTo>
                      <a:pt x="7259" y="14112"/>
                    </a:lnTo>
                    <a:lnTo>
                      <a:pt x="10296" y="15736"/>
                    </a:lnTo>
                    <a:lnTo>
                      <a:pt x="11926" y="14112"/>
                    </a:lnTo>
                    <a:lnTo>
                      <a:pt x="9926" y="14112"/>
                    </a:lnTo>
                    <a:lnTo>
                      <a:pt x="8000" y="13096"/>
                    </a:lnTo>
                    <a:lnTo>
                      <a:pt x="5407" y="13096"/>
                    </a:lnTo>
                    <a:lnTo>
                      <a:pt x="1926" y="14112"/>
                    </a:lnTo>
                    <a:lnTo>
                      <a:pt x="1926" y="13096"/>
                    </a:lnTo>
                    <a:lnTo>
                      <a:pt x="2222" y="12589"/>
                    </a:lnTo>
                    <a:lnTo>
                      <a:pt x="1185" y="12589"/>
                    </a:lnTo>
                    <a:lnTo>
                      <a:pt x="296" y="11574"/>
                    </a:lnTo>
                    <a:lnTo>
                      <a:pt x="0" y="8934"/>
                    </a:lnTo>
                    <a:lnTo>
                      <a:pt x="296" y="7310"/>
                    </a:lnTo>
                    <a:lnTo>
                      <a:pt x="1926" y="4772"/>
                    </a:lnTo>
                    <a:lnTo>
                      <a:pt x="2222" y="203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87" name="Sierra Leone">
                <a:extLst>
                  <a:ext uri="{FF2B5EF4-FFF2-40B4-BE49-F238E27FC236}">
                    <a16:creationId xmlns:a16="http://schemas.microsoft.com/office/drawing/2014/main" id="{00000000-0008-0000-0300-0000BB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396571" y="3130609"/>
                <a:ext cx="226296" cy="274787"/>
              </a:xfrm>
              <a:custGeom>
                <a:avLst/>
                <a:gdLst>
                  <a:gd name="T0" fmla="*/ 0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0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0 w 20000"/>
                  <a:gd name="T39" fmla="*/ 2147483647 h 20000"/>
                  <a:gd name="T40" fmla="*/ 0 w 20000"/>
                  <a:gd name="T41" fmla="*/ 2147483647 h 20000"/>
                  <a:gd name="T42" fmla="*/ 0 w 20000"/>
                  <a:gd name="T43" fmla="*/ 2147483647 h 20000"/>
                  <a:gd name="T44" fmla="*/ 0 60000 65536"/>
                  <a:gd name="T45" fmla="*/ 0 60000 65536"/>
                  <a:gd name="T46" fmla="*/ 0 60000 65536"/>
                  <a:gd name="T47" fmla="*/ 0 60000 65536"/>
                  <a:gd name="T48" fmla="*/ 0 60000 65536"/>
                  <a:gd name="T49" fmla="*/ 0 60000 65536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</a:gdLst>
                <a:ahLst/>
                <a:cxnLst>
                  <a:cxn ang="T44">
                    <a:pos x="T0" y="T1"/>
                  </a:cxn>
                  <a:cxn ang="T45">
                    <a:pos x="T2" y="T3"/>
                  </a:cxn>
                  <a:cxn ang="T46">
                    <a:pos x="T4" y="T5"/>
                  </a:cxn>
                  <a:cxn ang="T47">
                    <a:pos x="T6" y="T7"/>
                  </a:cxn>
                  <a:cxn ang="T48">
                    <a:pos x="T8" y="T9"/>
                  </a:cxn>
                  <a:cxn ang="T49">
                    <a:pos x="T10" y="T11"/>
                  </a:cxn>
                  <a:cxn ang="T50">
                    <a:pos x="T12" y="T13"/>
                  </a:cxn>
                  <a:cxn ang="T51">
                    <a:pos x="T14" y="T15"/>
                  </a:cxn>
                  <a:cxn ang="T52">
                    <a:pos x="T16" y="T17"/>
                  </a:cxn>
                  <a:cxn ang="T53">
                    <a:pos x="T18" y="T19"/>
                  </a:cxn>
                  <a:cxn ang="T54">
                    <a:pos x="T20" y="T21"/>
                  </a:cxn>
                  <a:cxn ang="T55">
                    <a:pos x="T22" y="T23"/>
                  </a:cxn>
                  <a:cxn ang="T56">
                    <a:pos x="T24" y="T25"/>
                  </a:cxn>
                  <a:cxn ang="T57">
                    <a:pos x="T26" y="T27"/>
                  </a:cxn>
                  <a:cxn ang="T58">
                    <a:pos x="T28" y="T29"/>
                  </a:cxn>
                  <a:cxn ang="T59">
                    <a:pos x="T30" y="T31"/>
                  </a:cxn>
                  <a:cxn ang="T60">
                    <a:pos x="T32" y="T33"/>
                  </a:cxn>
                  <a:cxn ang="T61">
                    <a:pos x="T34" y="T35"/>
                  </a:cxn>
                  <a:cxn ang="T62">
                    <a:pos x="T36" y="T37"/>
                  </a:cxn>
                  <a:cxn ang="T63">
                    <a:pos x="T38" y="T39"/>
                  </a:cxn>
                  <a:cxn ang="T64">
                    <a:pos x="T40" y="T41"/>
                  </a:cxn>
                  <a:cxn ang="T65">
                    <a:pos x="T42" y="T43"/>
                  </a:cxn>
                </a:cxnLst>
                <a:rect l="0" t="0" r="r" b="b"/>
                <a:pathLst>
                  <a:path w="20000" h="20000">
                    <a:moveTo>
                      <a:pt x="0" y="6184"/>
                    </a:moveTo>
                    <a:lnTo>
                      <a:pt x="2222" y="4079"/>
                    </a:lnTo>
                    <a:lnTo>
                      <a:pt x="3852" y="4079"/>
                    </a:lnTo>
                    <a:lnTo>
                      <a:pt x="6074" y="789"/>
                    </a:lnTo>
                    <a:lnTo>
                      <a:pt x="6815" y="789"/>
                    </a:lnTo>
                    <a:lnTo>
                      <a:pt x="13778" y="0"/>
                    </a:lnTo>
                    <a:lnTo>
                      <a:pt x="16000" y="3421"/>
                    </a:lnTo>
                    <a:lnTo>
                      <a:pt x="16000" y="5395"/>
                    </a:lnTo>
                    <a:lnTo>
                      <a:pt x="16889" y="6184"/>
                    </a:lnTo>
                    <a:lnTo>
                      <a:pt x="16889" y="9605"/>
                    </a:lnTo>
                    <a:lnTo>
                      <a:pt x="19852" y="9605"/>
                    </a:lnTo>
                    <a:lnTo>
                      <a:pt x="19852" y="11579"/>
                    </a:lnTo>
                    <a:lnTo>
                      <a:pt x="18370" y="11579"/>
                    </a:lnTo>
                    <a:lnTo>
                      <a:pt x="18370" y="14211"/>
                    </a:lnTo>
                    <a:lnTo>
                      <a:pt x="16000" y="16316"/>
                    </a:lnTo>
                    <a:lnTo>
                      <a:pt x="13778" y="19868"/>
                    </a:lnTo>
                    <a:lnTo>
                      <a:pt x="8444" y="17763"/>
                    </a:lnTo>
                    <a:lnTo>
                      <a:pt x="2222" y="15000"/>
                    </a:lnTo>
                    <a:lnTo>
                      <a:pt x="2222" y="12895"/>
                    </a:lnTo>
                    <a:lnTo>
                      <a:pt x="0" y="9605"/>
                    </a:lnTo>
                    <a:lnTo>
                      <a:pt x="0" y="7500"/>
                    </a:lnTo>
                    <a:lnTo>
                      <a:pt x="0" y="6184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88" name="Zimbabwe">
                <a:extLst>
                  <a:ext uri="{FF2B5EF4-FFF2-40B4-BE49-F238E27FC236}">
                    <a16:creationId xmlns:a16="http://schemas.microsoft.com/office/drawing/2014/main" id="{00000000-0008-0000-0300-0000BC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209107" y="5219799"/>
                <a:ext cx="573822" cy="557656"/>
              </a:xfrm>
              <a:custGeom>
                <a:avLst/>
                <a:gdLst>
                  <a:gd name="T0" fmla="*/ 0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0 h 20000"/>
                  <a:gd name="T20" fmla="*/ 2147483647 w 20000"/>
                  <a:gd name="T21" fmla="*/ 0 h 20000"/>
                  <a:gd name="T22" fmla="*/ 2147483647 w 20000"/>
                  <a:gd name="T23" fmla="*/ 0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0 w 20000"/>
                  <a:gd name="T101" fmla="*/ 2147483647 h 20000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</a:gdLst>
                <a:ahLst/>
                <a:cxnLst>
                  <a:cxn ang="T102">
                    <a:pos x="T0" y="T1"/>
                  </a:cxn>
                  <a:cxn ang="T103">
                    <a:pos x="T2" y="T3"/>
                  </a:cxn>
                  <a:cxn ang="T104">
                    <a:pos x="T4" y="T5"/>
                  </a:cxn>
                  <a:cxn ang="T105">
                    <a:pos x="T6" y="T7"/>
                  </a:cxn>
                  <a:cxn ang="T106">
                    <a:pos x="T8" y="T9"/>
                  </a:cxn>
                  <a:cxn ang="T107">
                    <a:pos x="T10" y="T11"/>
                  </a:cxn>
                  <a:cxn ang="T108">
                    <a:pos x="T12" y="T13"/>
                  </a:cxn>
                  <a:cxn ang="T109">
                    <a:pos x="T14" y="T15"/>
                  </a:cxn>
                  <a:cxn ang="T110">
                    <a:pos x="T16" y="T17"/>
                  </a:cxn>
                  <a:cxn ang="T111">
                    <a:pos x="T18" y="T19"/>
                  </a:cxn>
                  <a:cxn ang="T112">
                    <a:pos x="T20" y="T21"/>
                  </a:cxn>
                  <a:cxn ang="T113">
                    <a:pos x="T22" y="T23"/>
                  </a:cxn>
                  <a:cxn ang="T114">
                    <a:pos x="T24" y="T25"/>
                  </a:cxn>
                  <a:cxn ang="T115">
                    <a:pos x="T26" y="T27"/>
                  </a:cxn>
                  <a:cxn ang="T116">
                    <a:pos x="T28" y="T29"/>
                  </a:cxn>
                  <a:cxn ang="T117">
                    <a:pos x="T30" y="T31"/>
                  </a:cxn>
                  <a:cxn ang="T118">
                    <a:pos x="T32" y="T33"/>
                  </a:cxn>
                  <a:cxn ang="T119">
                    <a:pos x="T34" y="T35"/>
                  </a:cxn>
                  <a:cxn ang="T120">
                    <a:pos x="T36" y="T37"/>
                  </a:cxn>
                  <a:cxn ang="T121">
                    <a:pos x="T38" y="T39"/>
                  </a:cxn>
                  <a:cxn ang="T122">
                    <a:pos x="T40" y="T41"/>
                  </a:cxn>
                  <a:cxn ang="T123">
                    <a:pos x="T42" y="T43"/>
                  </a:cxn>
                  <a:cxn ang="T124">
                    <a:pos x="T44" y="T45"/>
                  </a:cxn>
                  <a:cxn ang="T125">
                    <a:pos x="T46" y="T47"/>
                  </a:cxn>
                  <a:cxn ang="T126">
                    <a:pos x="T48" y="T49"/>
                  </a:cxn>
                  <a:cxn ang="T127">
                    <a:pos x="T50" y="T51"/>
                  </a:cxn>
                  <a:cxn ang="T128">
                    <a:pos x="T52" y="T53"/>
                  </a:cxn>
                  <a:cxn ang="T129">
                    <a:pos x="T54" y="T55"/>
                  </a:cxn>
                  <a:cxn ang="T130">
                    <a:pos x="T56" y="T57"/>
                  </a:cxn>
                  <a:cxn ang="T131">
                    <a:pos x="T58" y="T59"/>
                  </a:cxn>
                  <a:cxn ang="T132">
                    <a:pos x="T60" y="T61"/>
                  </a:cxn>
                  <a:cxn ang="T133">
                    <a:pos x="T62" y="T63"/>
                  </a:cxn>
                  <a:cxn ang="T134">
                    <a:pos x="T64" y="T65"/>
                  </a:cxn>
                  <a:cxn ang="T135">
                    <a:pos x="T66" y="T67"/>
                  </a:cxn>
                  <a:cxn ang="T136">
                    <a:pos x="T68" y="T69"/>
                  </a:cxn>
                  <a:cxn ang="T137">
                    <a:pos x="T70" y="T71"/>
                  </a:cxn>
                  <a:cxn ang="T138">
                    <a:pos x="T72" y="T73"/>
                  </a:cxn>
                  <a:cxn ang="T139">
                    <a:pos x="T74" y="T75"/>
                  </a:cxn>
                  <a:cxn ang="T140">
                    <a:pos x="T76" y="T77"/>
                  </a:cxn>
                  <a:cxn ang="T141">
                    <a:pos x="T78" y="T79"/>
                  </a:cxn>
                  <a:cxn ang="T142">
                    <a:pos x="T80" y="T81"/>
                  </a:cxn>
                  <a:cxn ang="T143">
                    <a:pos x="T82" y="T83"/>
                  </a:cxn>
                  <a:cxn ang="T144">
                    <a:pos x="T84" y="T85"/>
                  </a:cxn>
                  <a:cxn ang="T145">
                    <a:pos x="T86" y="T87"/>
                  </a:cxn>
                  <a:cxn ang="T146">
                    <a:pos x="T88" y="T89"/>
                  </a:cxn>
                  <a:cxn ang="T147">
                    <a:pos x="T90" y="T91"/>
                  </a:cxn>
                  <a:cxn ang="T148">
                    <a:pos x="T92" y="T93"/>
                  </a:cxn>
                  <a:cxn ang="T149">
                    <a:pos x="T94" y="T95"/>
                  </a:cxn>
                  <a:cxn ang="T150">
                    <a:pos x="T96" y="T97"/>
                  </a:cxn>
                  <a:cxn ang="T151">
                    <a:pos x="T98" y="T99"/>
                  </a:cxn>
                  <a:cxn ang="T152">
                    <a:pos x="T100" y="T101"/>
                  </a:cxn>
                </a:cxnLst>
                <a:rect l="0" t="0" r="r" b="b"/>
                <a:pathLst>
                  <a:path w="20000" h="20000">
                    <a:moveTo>
                      <a:pt x="0" y="6026"/>
                    </a:moveTo>
                    <a:lnTo>
                      <a:pt x="1207" y="6282"/>
                    </a:lnTo>
                    <a:lnTo>
                      <a:pt x="3563" y="6282"/>
                    </a:lnTo>
                    <a:lnTo>
                      <a:pt x="3851" y="6987"/>
                    </a:lnTo>
                    <a:lnTo>
                      <a:pt x="5057" y="6282"/>
                    </a:lnTo>
                    <a:lnTo>
                      <a:pt x="6264" y="3654"/>
                    </a:lnTo>
                    <a:lnTo>
                      <a:pt x="7759" y="2628"/>
                    </a:lnTo>
                    <a:lnTo>
                      <a:pt x="9253" y="1987"/>
                    </a:lnTo>
                    <a:lnTo>
                      <a:pt x="9253" y="641"/>
                    </a:lnTo>
                    <a:lnTo>
                      <a:pt x="11322" y="0"/>
                    </a:lnTo>
                    <a:lnTo>
                      <a:pt x="12529" y="0"/>
                    </a:lnTo>
                    <a:lnTo>
                      <a:pt x="13103" y="0"/>
                    </a:lnTo>
                    <a:lnTo>
                      <a:pt x="13736" y="1026"/>
                    </a:lnTo>
                    <a:lnTo>
                      <a:pt x="15517" y="641"/>
                    </a:lnTo>
                    <a:lnTo>
                      <a:pt x="16092" y="1026"/>
                    </a:lnTo>
                    <a:lnTo>
                      <a:pt x="17011" y="1667"/>
                    </a:lnTo>
                    <a:lnTo>
                      <a:pt x="17586" y="1987"/>
                    </a:lnTo>
                    <a:lnTo>
                      <a:pt x="19368" y="1987"/>
                    </a:lnTo>
                    <a:lnTo>
                      <a:pt x="19368" y="2628"/>
                    </a:lnTo>
                    <a:lnTo>
                      <a:pt x="19943" y="4295"/>
                    </a:lnTo>
                    <a:lnTo>
                      <a:pt x="19943" y="6026"/>
                    </a:lnTo>
                    <a:lnTo>
                      <a:pt x="19943" y="7628"/>
                    </a:lnTo>
                    <a:lnTo>
                      <a:pt x="19943" y="8013"/>
                    </a:lnTo>
                    <a:lnTo>
                      <a:pt x="19368" y="8654"/>
                    </a:lnTo>
                    <a:lnTo>
                      <a:pt x="19943" y="8910"/>
                    </a:lnTo>
                    <a:lnTo>
                      <a:pt x="19368" y="8910"/>
                    </a:lnTo>
                    <a:lnTo>
                      <a:pt x="19368" y="10256"/>
                    </a:lnTo>
                    <a:lnTo>
                      <a:pt x="19368" y="11282"/>
                    </a:lnTo>
                    <a:lnTo>
                      <a:pt x="19943" y="12308"/>
                    </a:lnTo>
                    <a:lnTo>
                      <a:pt x="18793" y="13910"/>
                    </a:lnTo>
                    <a:lnTo>
                      <a:pt x="18448" y="14936"/>
                    </a:lnTo>
                    <a:lnTo>
                      <a:pt x="18448" y="15897"/>
                    </a:lnTo>
                    <a:lnTo>
                      <a:pt x="17874" y="17308"/>
                    </a:lnTo>
                    <a:lnTo>
                      <a:pt x="15172" y="19936"/>
                    </a:lnTo>
                    <a:lnTo>
                      <a:pt x="14598" y="19231"/>
                    </a:lnTo>
                    <a:lnTo>
                      <a:pt x="13103" y="19936"/>
                    </a:lnTo>
                    <a:lnTo>
                      <a:pt x="11609" y="19231"/>
                    </a:lnTo>
                    <a:lnTo>
                      <a:pt x="10115" y="19231"/>
                    </a:lnTo>
                    <a:lnTo>
                      <a:pt x="9253" y="19231"/>
                    </a:lnTo>
                    <a:lnTo>
                      <a:pt x="9253" y="17564"/>
                    </a:lnTo>
                    <a:lnTo>
                      <a:pt x="7759" y="17308"/>
                    </a:lnTo>
                    <a:lnTo>
                      <a:pt x="6839" y="17308"/>
                    </a:lnTo>
                    <a:lnTo>
                      <a:pt x="6264" y="15897"/>
                    </a:lnTo>
                    <a:lnTo>
                      <a:pt x="5977" y="13910"/>
                    </a:lnTo>
                    <a:lnTo>
                      <a:pt x="5402" y="13910"/>
                    </a:lnTo>
                    <a:lnTo>
                      <a:pt x="5057" y="12308"/>
                    </a:lnTo>
                    <a:lnTo>
                      <a:pt x="3563" y="11667"/>
                    </a:lnTo>
                    <a:lnTo>
                      <a:pt x="2126" y="10641"/>
                    </a:lnTo>
                    <a:lnTo>
                      <a:pt x="2126" y="9615"/>
                    </a:lnTo>
                    <a:lnTo>
                      <a:pt x="575" y="7628"/>
                    </a:lnTo>
                    <a:lnTo>
                      <a:pt x="0" y="6026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89" name="Somalie">
                <a:extLst>
                  <a:ext uri="{FF2B5EF4-FFF2-40B4-BE49-F238E27FC236}">
                    <a16:creationId xmlns:a16="http://schemas.microsoft.com/office/drawing/2014/main" id="{00000000-0008-0000-0300-0000BD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401201" y="2989173"/>
                <a:ext cx="731422" cy="1074903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0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0 w 20000"/>
                  <a:gd name="T59" fmla="*/ 2147483647 h 20000"/>
                  <a:gd name="T60" fmla="*/ 0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</a:gdLst>
                <a:ahLst/>
                <a:cxnLst>
                  <a:cxn ang="T86">
                    <a:pos x="T0" y="T1"/>
                  </a:cxn>
                  <a:cxn ang="T87">
                    <a:pos x="T2" y="T3"/>
                  </a:cxn>
                  <a:cxn ang="T88">
                    <a:pos x="T4" y="T5"/>
                  </a:cxn>
                  <a:cxn ang="T89">
                    <a:pos x="T6" y="T7"/>
                  </a:cxn>
                  <a:cxn ang="T90">
                    <a:pos x="T8" y="T9"/>
                  </a:cxn>
                  <a:cxn ang="T91">
                    <a:pos x="T10" y="T11"/>
                  </a:cxn>
                  <a:cxn ang="T92">
                    <a:pos x="T12" y="T13"/>
                  </a:cxn>
                  <a:cxn ang="T93">
                    <a:pos x="T14" y="T15"/>
                  </a:cxn>
                  <a:cxn ang="T94">
                    <a:pos x="T16" y="T17"/>
                  </a:cxn>
                  <a:cxn ang="T95">
                    <a:pos x="T18" y="T19"/>
                  </a:cxn>
                  <a:cxn ang="T96">
                    <a:pos x="T20" y="T21"/>
                  </a:cxn>
                  <a:cxn ang="T97">
                    <a:pos x="T22" y="T23"/>
                  </a:cxn>
                  <a:cxn ang="T98">
                    <a:pos x="T24" y="T25"/>
                  </a:cxn>
                  <a:cxn ang="T99">
                    <a:pos x="T26" y="T27"/>
                  </a:cxn>
                  <a:cxn ang="T100">
                    <a:pos x="T28" y="T29"/>
                  </a:cxn>
                  <a:cxn ang="T101">
                    <a:pos x="T30" y="T31"/>
                  </a:cxn>
                  <a:cxn ang="T102">
                    <a:pos x="T32" y="T33"/>
                  </a:cxn>
                  <a:cxn ang="T103">
                    <a:pos x="T34" y="T35"/>
                  </a:cxn>
                  <a:cxn ang="T104">
                    <a:pos x="T36" y="T37"/>
                  </a:cxn>
                  <a:cxn ang="T105">
                    <a:pos x="T38" y="T39"/>
                  </a:cxn>
                  <a:cxn ang="T106">
                    <a:pos x="T40" y="T41"/>
                  </a:cxn>
                  <a:cxn ang="T107">
                    <a:pos x="T42" y="T43"/>
                  </a:cxn>
                  <a:cxn ang="T108">
                    <a:pos x="T44" y="T45"/>
                  </a:cxn>
                  <a:cxn ang="T109">
                    <a:pos x="T46" y="T47"/>
                  </a:cxn>
                  <a:cxn ang="T110">
                    <a:pos x="T48" y="T49"/>
                  </a:cxn>
                  <a:cxn ang="T111">
                    <a:pos x="T50" y="T51"/>
                  </a:cxn>
                  <a:cxn ang="T112">
                    <a:pos x="T52" y="T53"/>
                  </a:cxn>
                  <a:cxn ang="T113">
                    <a:pos x="T54" y="T55"/>
                  </a:cxn>
                  <a:cxn ang="T114">
                    <a:pos x="T56" y="T57"/>
                  </a:cxn>
                  <a:cxn ang="T115">
                    <a:pos x="T58" y="T59"/>
                  </a:cxn>
                  <a:cxn ang="T116">
                    <a:pos x="T60" y="T61"/>
                  </a:cxn>
                  <a:cxn ang="T117">
                    <a:pos x="T62" y="T63"/>
                  </a:cxn>
                  <a:cxn ang="T118">
                    <a:pos x="T64" y="T65"/>
                  </a:cxn>
                  <a:cxn ang="T119">
                    <a:pos x="T66" y="T67"/>
                  </a:cxn>
                  <a:cxn ang="T120">
                    <a:pos x="T68" y="T69"/>
                  </a:cxn>
                  <a:cxn ang="T121">
                    <a:pos x="T70" y="T71"/>
                  </a:cxn>
                  <a:cxn ang="T122">
                    <a:pos x="T72" y="T73"/>
                  </a:cxn>
                  <a:cxn ang="T123">
                    <a:pos x="T74" y="T75"/>
                  </a:cxn>
                  <a:cxn ang="T124">
                    <a:pos x="T76" y="T77"/>
                  </a:cxn>
                  <a:cxn ang="T125">
                    <a:pos x="T78" y="T79"/>
                  </a:cxn>
                  <a:cxn ang="T126">
                    <a:pos x="T80" y="T81"/>
                  </a:cxn>
                  <a:cxn ang="T127">
                    <a:pos x="T82" y="T83"/>
                  </a:cxn>
                  <a:cxn ang="T128">
                    <a:pos x="T84" y="T85"/>
                  </a:cxn>
                </a:cxnLst>
                <a:rect l="0" t="0" r="r" b="b"/>
                <a:pathLst>
                  <a:path w="20000" h="20000">
                    <a:moveTo>
                      <a:pt x="3453" y="1728"/>
                    </a:moveTo>
                    <a:lnTo>
                      <a:pt x="3946" y="1229"/>
                    </a:lnTo>
                    <a:lnTo>
                      <a:pt x="4170" y="897"/>
                    </a:lnTo>
                    <a:lnTo>
                      <a:pt x="5785" y="2259"/>
                    </a:lnTo>
                    <a:lnTo>
                      <a:pt x="6951" y="2591"/>
                    </a:lnTo>
                    <a:lnTo>
                      <a:pt x="9058" y="1728"/>
                    </a:lnTo>
                    <a:lnTo>
                      <a:pt x="10628" y="1894"/>
                    </a:lnTo>
                    <a:lnTo>
                      <a:pt x="12556" y="1395"/>
                    </a:lnTo>
                    <a:lnTo>
                      <a:pt x="13229" y="1395"/>
                    </a:lnTo>
                    <a:lnTo>
                      <a:pt x="15112" y="1229"/>
                    </a:lnTo>
                    <a:lnTo>
                      <a:pt x="16233" y="1229"/>
                    </a:lnTo>
                    <a:lnTo>
                      <a:pt x="17668" y="897"/>
                    </a:lnTo>
                    <a:lnTo>
                      <a:pt x="18565" y="532"/>
                    </a:lnTo>
                    <a:lnTo>
                      <a:pt x="18789" y="0"/>
                    </a:lnTo>
                    <a:lnTo>
                      <a:pt x="19955" y="365"/>
                    </a:lnTo>
                    <a:lnTo>
                      <a:pt x="19507" y="1229"/>
                    </a:lnTo>
                    <a:lnTo>
                      <a:pt x="19507" y="1395"/>
                    </a:lnTo>
                    <a:lnTo>
                      <a:pt x="19507" y="2591"/>
                    </a:lnTo>
                    <a:lnTo>
                      <a:pt x="19238" y="3953"/>
                    </a:lnTo>
                    <a:lnTo>
                      <a:pt x="17668" y="5515"/>
                    </a:lnTo>
                    <a:lnTo>
                      <a:pt x="17399" y="6179"/>
                    </a:lnTo>
                    <a:lnTo>
                      <a:pt x="17399" y="6711"/>
                    </a:lnTo>
                    <a:lnTo>
                      <a:pt x="15785" y="8439"/>
                    </a:lnTo>
                    <a:lnTo>
                      <a:pt x="15785" y="8970"/>
                    </a:lnTo>
                    <a:lnTo>
                      <a:pt x="13722" y="11362"/>
                    </a:lnTo>
                    <a:lnTo>
                      <a:pt x="10179" y="13920"/>
                    </a:lnTo>
                    <a:lnTo>
                      <a:pt x="7892" y="15349"/>
                    </a:lnTo>
                    <a:lnTo>
                      <a:pt x="4170" y="17542"/>
                    </a:lnTo>
                    <a:lnTo>
                      <a:pt x="1166" y="19967"/>
                    </a:lnTo>
                    <a:lnTo>
                      <a:pt x="0" y="18937"/>
                    </a:lnTo>
                    <a:lnTo>
                      <a:pt x="0" y="13588"/>
                    </a:lnTo>
                    <a:lnTo>
                      <a:pt x="1839" y="12027"/>
                    </a:lnTo>
                    <a:lnTo>
                      <a:pt x="2780" y="11694"/>
                    </a:lnTo>
                    <a:lnTo>
                      <a:pt x="3946" y="11694"/>
                    </a:lnTo>
                    <a:lnTo>
                      <a:pt x="4664" y="10864"/>
                    </a:lnTo>
                    <a:lnTo>
                      <a:pt x="7220" y="10332"/>
                    </a:lnTo>
                    <a:lnTo>
                      <a:pt x="7892" y="10332"/>
                    </a:lnTo>
                    <a:lnTo>
                      <a:pt x="13722" y="5847"/>
                    </a:lnTo>
                    <a:lnTo>
                      <a:pt x="11839" y="5847"/>
                    </a:lnTo>
                    <a:lnTo>
                      <a:pt x="5785" y="4153"/>
                    </a:lnTo>
                    <a:lnTo>
                      <a:pt x="4664" y="3621"/>
                    </a:lnTo>
                    <a:lnTo>
                      <a:pt x="3004" y="2259"/>
                    </a:lnTo>
                    <a:lnTo>
                      <a:pt x="3453" y="1728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90" name="Afrique du Sud">
                <a:extLst>
                  <a:ext uri="{FF2B5EF4-FFF2-40B4-BE49-F238E27FC236}">
                    <a16:creationId xmlns:a16="http://schemas.microsoft.com/office/drawing/2014/main" id="{00000000-0008-0000-0300-0000BE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554465" y="5757251"/>
                <a:ext cx="1188054" cy="1095107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0 h 20000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</a:gdLst>
                <a:ahLst/>
                <a:cxnLst>
                  <a:cxn ang="T96">
                    <a:pos x="T0" y="T1"/>
                  </a:cxn>
                  <a:cxn ang="T97">
                    <a:pos x="T2" y="T3"/>
                  </a:cxn>
                  <a:cxn ang="T98">
                    <a:pos x="T4" y="T5"/>
                  </a:cxn>
                  <a:cxn ang="T99">
                    <a:pos x="T6" y="T7"/>
                  </a:cxn>
                  <a:cxn ang="T100">
                    <a:pos x="T8" y="T9"/>
                  </a:cxn>
                  <a:cxn ang="T101">
                    <a:pos x="T10" y="T11"/>
                  </a:cxn>
                  <a:cxn ang="T102">
                    <a:pos x="T12" y="T13"/>
                  </a:cxn>
                  <a:cxn ang="T103">
                    <a:pos x="T14" y="T15"/>
                  </a:cxn>
                  <a:cxn ang="T104">
                    <a:pos x="T16" y="T17"/>
                  </a:cxn>
                  <a:cxn ang="T105">
                    <a:pos x="T18" y="T19"/>
                  </a:cxn>
                  <a:cxn ang="T106">
                    <a:pos x="T20" y="T21"/>
                  </a:cxn>
                  <a:cxn ang="T107">
                    <a:pos x="T22" y="T23"/>
                  </a:cxn>
                  <a:cxn ang="T108">
                    <a:pos x="T24" y="T25"/>
                  </a:cxn>
                  <a:cxn ang="T109">
                    <a:pos x="T26" y="T27"/>
                  </a:cxn>
                  <a:cxn ang="T110">
                    <a:pos x="T28" y="T29"/>
                  </a:cxn>
                  <a:cxn ang="T111">
                    <a:pos x="T30" y="T31"/>
                  </a:cxn>
                  <a:cxn ang="T112">
                    <a:pos x="T32" y="T33"/>
                  </a:cxn>
                  <a:cxn ang="T113">
                    <a:pos x="T34" y="T35"/>
                  </a:cxn>
                  <a:cxn ang="T114">
                    <a:pos x="T36" y="T37"/>
                  </a:cxn>
                  <a:cxn ang="T115">
                    <a:pos x="T38" y="T39"/>
                  </a:cxn>
                  <a:cxn ang="T116">
                    <a:pos x="T40" y="T41"/>
                  </a:cxn>
                  <a:cxn ang="T117">
                    <a:pos x="T42" y="T43"/>
                  </a:cxn>
                  <a:cxn ang="T118">
                    <a:pos x="T44" y="T45"/>
                  </a:cxn>
                  <a:cxn ang="T119">
                    <a:pos x="T46" y="T47"/>
                  </a:cxn>
                  <a:cxn ang="T120">
                    <a:pos x="T48" y="T49"/>
                  </a:cxn>
                  <a:cxn ang="T121">
                    <a:pos x="T50" y="T51"/>
                  </a:cxn>
                  <a:cxn ang="T122">
                    <a:pos x="T52" y="T53"/>
                  </a:cxn>
                  <a:cxn ang="T123">
                    <a:pos x="T54" y="T55"/>
                  </a:cxn>
                  <a:cxn ang="T124">
                    <a:pos x="T56" y="T57"/>
                  </a:cxn>
                  <a:cxn ang="T125">
                    <a:pos x="T58" y="T59"/>
                  </a:cxn>
                  <a:cxn ang="T126">
                    <a:pos x="T60" y="T61"/>
                  </a:cxn>
                  <a:cxn ang="T127">
                    <a:pos x="T62" y="T63"/>
                  </a:cxn>
                  <a:cxn ang="T128">
                    <a:pos x="T64" y="T65"/>
                  </a:cxn>
                  <a:cxn ang="T129">
                    <a:pos x="T66" y="T67"/>
                  </a:cxn>
                  <a:cxn ang="T130">
                    <a:pos x="T68" y="T69"/>
                  </a:cxn>
                  <a:cxn ang="T131">
                    <a:pos x="T70" y="T71"/>
                  </a:cxn>
                  <a:cxn ang="T132">
                    <a:pos x="T72" y="T73"/>
                  </a:cxn>
                  <a:cxn ang="T133">
                    <a:pos x="T74" y="T75"/>
                  </a:cxn>
                  <a:cxn ang="T134">
                    <a:pos x="T76" y="T77"/>
                  </a:cxn>
                  <a:cxn ang="T135">
                    <a:pos x="T78" y="T79"/>
                  </a:cxn>
                  <a:cxn ang="T136">
                    <a:pos x="T80" y="T81"/>
                  </a:cxn>
                  <a:cxn ang="T137">
                    <a:pos x="T82" y="T83"/>
                  </a:cxn>
                  <a:cxn ang="T138">
                    <a:pos x="T84" y="T85"/>
                  </a:cxn>
                  <a:cxn ang="T139">
                    <a:pos x="T86" y="T87"/>
                  </a:cxn>
                  <a:cxn ang="T140">
                    <a:pos x="T88" y="T89"/>
                  </a:cxn>
                  <a:cxn ang="T141">
                    <a:pos x="T90" y="T91"/>
                  </a:cxn>
                  <a:cxn ang="T142">
                    <a:pos x="T92" y="T93"/>
                  </a:cxn>
                  <a:cxn ang="T143">
                    <a:pos x="T94" y="T95"/>
                  </a:cxn>
                </a:cxnLst>
                <a:rect l="0" t="0" r="r" b="b"/>
                <a:pathLst>
                  <a:path w="20000" h="20000">
                    <a:moveTo>
                      <a:pt x="15506" y="0"/>
                    </a:moveTo>
                    <a:lnTo>
                      <a:pt x="15090" y="523"/>
                    </a:lnTo>
                    <a:lnTo>
                      <a:pt x="14646" y="523"/>
                    </a:lnTo>
                    <a:lnTo>
                      <a:pt x="13953" y="1373"/>
                    </a:lnTo>
                    <a:lnTo>
                      <a:pt x="13675" y="1373"/>
                    </a:lnTo>
                    <a:lnTo>
                      <a:pt x="13509" y="1699"/>
                    </a:lnTo>
                    <a:lnTo>
                      <a:pt x="13232" y="1863"/>
                    </a:lnTo>
                    <a:lnTo>
                      <a:pt x="12788" y="2549"/>
                    </a:lnTo>
                    <a:lnTo>
                      <a:pt x="12788" y="3235"/>
                    </a:lnTo>
                    <a:lnTo>
                      <a:pt x="12372" y="3562"/>
                    </a:lnTo>
                    <a:lnTo>
                      <a:pt x="11650" y="3889"/>
                    </a:lnTo>
                    <a:lnTo>
                      <a:pt x="11068" y="5261"/>
                    </a:lnTo>
                    <a:lnTo>
                      <a:pt x="10485" y="5261"/>
                    </a:lnTo>
                    <a:lnTo>
                      <a:pt x="9764" y="5261"/>
                    </a:lnTo>
                    <a:lnTo>
                      <a:pt x="9071" y="5261"/>
                    </a:lnTo>
                    <a:lnTo>
                      <a:pt x="8350" y="4739"/>
                    </a:lnTo>
                    <a:lnTo>
                      <a:pt x="7628" y="4739"/>
                    </a:lnTo>
                    <a:lnTo>
                      <a:pt x="7628" y="5752"/>
                    </a:lnTo>
                    <a:lnTo>
                      <a:pt x="6907" y="6601"/>
                    </a:lnTo>
                    <a:lnTo>
                      <a:pt x="6463" y="6601"/>
                    </a:lnTo>
                    <a:lnTo>
                      <a:pt x="6463" y="6765"/>
                    </a:lnTo>
                    <a:lnTo>
                      <a:pt x="5742" y="6765"/>
                    </a:lnTo>
                    <a:lnTo>
                      <a:pt x="5049" y="7092"/>
                    </a:lnTo>
                    <a:lnTo>
                      <a:pt x="5049" y="6275"/>
                    </a:lnTo>
                    <a:lnTo>
                      <a:pt x="5326" y="5752"/>
                    </a:lnTo>
                    <a:lnTo>
                      <a:pt x="5049" y="5261"/>
                    </a:lnTo>
                    <a:lnTo>
                      <a:pt x="4882" y="4412"/>
                    </a:lnTo>
                    <a:lnTo>
                      <a:pt x="4438" y="3889"/>
                    </a:lnTo>
                    <a:lnTo>
                      <a:pt x="4161" y="9641"/>
                    </a:lnTo>
                    <a:lnTo>
                      <a:pt x="3745" y="9641"/>
                    </a:lnTo>
                    <a:lnTo>
                      <a:pt x="3162" y="10163"/>
                    </a:lnTo>
                    <a:lnTo>
                      <a:pt x="3024" y="10359"/>
                    </a:lnTo>
                    <a:lnTo>
                      <a:pt x="2607" y="10163"/>
                    </a:lnTo>
                    <a:lnTo>
                      <a:pt x="1997" y="10163"/>
                    </a:lnTo>
                    <a:lnTo>
                      <a:pt x="1581" y="10163"/>
                    </a:lnTo>
                    <a:lnTo>
                      <a:pt x="860" y="9837"/>
                    </a:lnTo>
                    <a:lnTo>
                      <a:pt x="860" y="8954"/>
                    </a:lnTo>
                    <a:lnTo>
                      <a:pt x="749" y="8954"/>
                    </a:lnTo>
                    <a:lnTo>
                      <a:pt x="444" y="8954"/>
                    </a:lnTo>
                    <a:lnTo>
                      <a:pt x="166" y="9641"/>
                    </a:lnTo>
                    <a:lnTo>
                      <a:pt x="0" y="9837"/>
                    </a:lnTo>
                    <a:lnTo>
                      <a:pt x="166" y="10686"/>
                    </a:lnTo>
                    <a:lnTo>
                      <a:pt x="860" y="12516"/>
                    </a:lnTo>
                    <a:lnTo>
                      <a:pt x="1886" y="14706"/>
                    </a:lnTo>
                    <a:lnTo>
                      <a:pt x="1997" y="15556"/>
                    </a:lnTo>
                    <a:lnTo>
                      <a:pt x="1886" y="16438"/>
                    </a:lnTo>
                    <a:lnTo>
                      <a:pt x="1442" y="16438"/>
                    </a:lnTo>
                    <a:lnTo>
                      <a:pt x="1442" y="16765"/>
                    </a:lnTo>
                    <a:lnTo>
                      <a:pt x="1997" y="18105"/>
                    </a:lnTo>
                    <a:lnTo>
                      <a:pt x="1886" y="18954"/>
                    </a:lnTo>
                    <a:lnTo>
                      <a:pt x="1997" y="18954"/>
                    </a:lnTo>
                    <a:lnTo>
                      <a:pt x="1997" y="18627"/>
                    </a:lnTo>
                    <a:lnTo>
                      <a:pt x="2607" y="18627"/>
                    </a:lnTo>
                    <a:lnTo>
                      <a:pt x="2607" y="19118"/>
                    </a:lnTo>
                    <a:lnTo>
                      <a:pt x="2746" y="19118"/>
                    </a:lnTo>
                    <a:lnTo>
                      <a:pt x="3162" y="19641"/>
                    </a:lnTo>
                    <a:lnTo>
                      <a:pt x="3883" y="19967"/>
                    </a:lnTo>
                    <a:lnTo>
                      <a:pt x="4161" y="19444"/>
                    </a:lnTo>
                    <a:lnTo>
                      <a:pt x="4438" y="19118"/>
                    </a:lnTo>
                    <a:lnTo>
                      <a:pt x="5603" y="19118"/>
                    </a:lnTo>
                    <a:lnTo>
                      <a:pt x="6463" y="18954"/>
                    </a:lnTo>
                    <a:lnTo>
                      <a:pt x="6463" y="18627"/>
                    </a:lnTo>
                    <a:lnTo>
                      <a:pt x="7628" y="18627"/>
                    </a:lnTo>
                    <a:lnTo>
                      <a:pt x="8350" y="18627"/>
                    </a:lnTo>
                    <a:lnTo>
                      <a:pt x="9764" y="18954"/>
                    </a:lnTo>
                    <a:lnTo>
                      <a:pt x="9931" y="18627"/>
                    </a:lnTo>
                    <a:lnTo>
                      <a:pt x="10624" y="18627"/>
                    </a:lnTo>
                    <a:lnTo>
                      <a:pt x="10902" y="18301"/>
                    </a:lnTo>
                    <a:lnTo>
                      <a:pt x="11789" y="18301"/>
                    </a:lnTo>
                    <a:lnTo>
                      <a:pt x="14092" y="16438"/>
                    </a:lnTo>
                    <a:lnTo>
                      <a:pt x="15368" y="15098"/>
                    </a:lnTo>
                    <a:lnTo>
                      <a:pt x="16533" y="13889"/>
                    </a:lnTo>
                    <a:lnTo>
                      <a:pt x="16533" y="13366"/>
                    </a:lnTo>
                    <a:lnTo>
                      <a:pt x="17365" y="12353"/>
                    </a:lnTo>
                    <a:lnTo>
                      <a:pt x="17365" y="11830"/>
                    </a:lnTo>
                    <a:lnTo>
                      <a:pt x="18974" y="10163"/>
                    </a:lnTo>
                    <a:lnTo>
                      <a:pt x="19528" y="8824"/>
                    </a:lnTo>
                    <a:lnTo>
                      <a:pt x="19972" y="7484"/>
                    </a:lnTo>
                    <a:lnTo>
                      <a:pt x="19528" y="7484"/>
                    </a:lnTo>
                    <a:lnTo>
                      <a:pt x="18974" y="7092"/>
                    </a:lnTo>
                    <a:lnTo>
                      <a:pt x="18974" y="7614"/>
                    </a:lnTo>
                    <a:lnTo>
                      <a:pt x="18114" y="7614"/>
                    </a:lnTo>
                    <a:lnTo>
                      <a:pt x="17365" y="6601"/>
                    </a:lnTo>
                    <a:lnTo>
                      <a:pt x="18114" y="5752"/>
                    </a:lnTo>
                    <a:lnTo>
                      <a:pt x="18974" y="5752"/>
                    </a:lnTo>
                    <a:lnTo>
                      <a:pt x="18974" y="5425"/>
                    </a:lnTo>
                    <a:lnTo>
                      <a:pt x="18974" y="4412"/>
                    </a:lnTo>
                    <a:lnTo>
                      <a:pt x="18974" y="3235"/>
                    </a:lnTo>
                    <a:lnTo>
                      <a:pt x="18558" y="1863"/>
                    </a:lnTo>
                    <a:lnTo>
                      <a:pt x="18835" y="1373"/>
                    </a:lnTo>
                    <a:lnTo>
                      <a:pt x="18558" y="1209"/>
                    </a:lnTo>
                    <a:lnTo>
                      <a:pt x="18391" y="359"/>
                    </a:lnTo>
                    <a:lnTo>
                      <a:pt x="18114" y="0"/>
                    </a:lnTo>
                    <a:lnTo>
                      <a:pt x="17365" y="359"/>
                    </a:lnTo>
                    <a:lnTo>
                      <a:pt x="16671" y="0"/>
                    </a:lnTo>
                    <a:lnTo>
                      <a:pt x="15950" y="0"/>
                    </a:lnTo>
                    <a:lnTo>
                      <a:pt x="15506" y="0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91" name="Lesotho">
                <a:extLst>
                  <a:ext uri="{FF2B5EF4-FFF2-40B4-BE49-F238E27FC236}">
                    <a16:creationId xmlns:a16="http://schemas.microsoft.com/office/drawing/2014/main" id="{00000000-0008-0000-0300-0000BF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314173" y="6294702"/>
                <a:ext cx="165680" cy="189928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0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0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0 60000 65536"/>
                  <a:gd name="T27" fmla="*/ 0 60000 65536"/>
                  <a:gd name="T28" fmla="*/ 0 60000 65536"/>
                  <a:gd name="T29" fmla="*/ 0 60000 65536"/>
                  <a:gd name="T30" fmla="*/ 0 60000 65536"/>
                  <a:gd name="T31" fmla="*/ 0 60000 65536"/>
                  <a:gd name="T32" fmla="*/ 0 60000 65536"/>
                  <a:gd name="T33" fmla="*/ 0 60000 65536"/>
                  <a:gd name="T34" fmla="*/ 0 60000 65536"/>
                  <a:gd name="T35" fmla="*/ 0 60000 65536"/>
                  <a:gd name="T36" fmla="*/ 0 60000 65536"/>
                  <a:gd name="T37" fmla="*/ 0 60000 65536"/>
                  <a:gd name="T38" fmla="*/ 0 60000 65536"/>
                </a:gdLst>
                <a:ahLst/>
                <a:cxnLst>
                  <a:cxn ang="T26">
                    <a:pos x="T0" y="T1"/>
                  </a:cxn>
                  <a:cxn ang="T27">
                    <a:pos x="T2" y="T3"/>
                  </a:cxn>
                  <a:cxn ang="T28">
                    <a:pos x="T4" y="T5"/>
                  </a:cxn>
                  <a:cxn ang="T29">
                    <a:pos x="T6" y="T7"/>
                  </a:cxn>
                  <a:cxn ang="T30">
                    <a:pos x="T8" y="T9"/>
                  </a:cxn>
                  <a:cxn ang="T31">
                    <a:pos x="T10" y="T11"/>
                  </a:cxn>
                  <a:cxn ang="T32">
                    <a:pos x="T12" y="T13"/>
                  </a:cxn>
                  <a:cxn ang="T33">
                    <a:pos x="T14" y="T15"/>
                  </a:cxn>
                  <a:cxn ang="T34">
                    <a:pos x="T16" y="T17"/>
                  </a:cxn>
                  <a:cxn ang="T35">
                    <a:pos x="T18" y="T19"/>
                  </a:cxn>
                  <a:cxn ang="T36">
                    <a:pos x="T20" y="T21"/>
                  </a:cxn>
                  <a:cxn ang="T37">
                    <a:pos x="T22" y="T23"/>
                  </a:cxn>
                  <a:cxn ang="T38">
                    <a:pos x="T24" y="T25"/>
                  </a:cxn>
                </a:cxnLst>
                <a:rect l="0" t="0" r="r" b="b"/>
                <a:pathLst>
                  <a:path w="20000" h="20000">
                    <a:moveTo>
                      <a:pt x="18586" y="12885"/>
                    </a:moveTo>
                    <a:lnTo>
                      <a:pt x="9495" y="14808"/>
                    </a:lnTo>
                    <a:lnTo>
                      <a:pt x="8283" y="19808"/>
                    </a:lnTo>
                    <a:lnTo>
                      <a:pt x="3232" y="17885"/>
                    </a:lnTo>
                    <a:lnTo>
                      <a:pt x="808" y="11923"/>
                    </a:lnTo>
                    <a:lnTo>
                      <a:pt x="0" y="9808"/>
                    </a:lnTo>
                    <a:lnTo>
                      <a:pt x="808" y="7885"/>
                    </a:lnTo>
                    <a:lnTo>
                      <a:pt x="5253" y="3077"/>
                    </a:lnTo>
                    <a:lnTo>
                      <a:pt x="13535" y="0"/>
                    </a:lnTo>
                    <a:lnTo>
                      <a:pt x="16566" y="1923"/>
                    </a:lnTo>
                    <a:lnTo>
                      <a:pt x="19798" y="6923"/>
                    </a:lnTo>
                    <a:lnTo>
                      <a:pt x="18586" y="9808"/>
                    </a:lnTo>
                    <a:lnTo>
                      <a:pt x="18586" y="12885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92" name="Swaziland">
                <a:extLst>
                  <a:ext uri="{FF2B5EF4-FFF2-40B4-BE49-F238E27FC236}">
                    <a16:creationId xmlns:a16="http://schemas.microsoft.com/office/drawing/2014/main" id="{00000000-0008-0000-0300-0000C0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584919" y="6072448"/>
                <a:ext cx="117190" cy="105066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0 w 20000"/>
                  <a:gd name="T11" fmla="*/ 2147483647 h 20000"/>
                  <a:gd name="T12" fmla="*/ 2147483647 w 20000"/>
                  <a:gd name="T13" fmla="*/ 0 h 20000"/>
                  <a:gd name="T14" fmla="*/ 2147483647 w 20000"/>
                  <a:gd name="T15" fmla="*/ 0 h 20000"/>
                  <a:gd name="T16" fmla="*/ 0 60000 65536"/>
                  <a:gd name="T17" fmla="*/ 0 60000 65536"/>
                  <a:gd name="T18" fmla="*/ 0 60000 65536"/>
                  <a:gd name="T19" fmla="*/ 0 60000 65536"/>
                  <a:gd name="T20" fmla="*/ 0 60000 65536"/>
                  <a:gd name="T21" fmla="*/ 0 60000 65536"/>
                  <a:gd name="T22" fmla="*/ 0 60000 65536"/>
                  <a:gd name="T23" fmla="*/ 0 60000 65536"/>
                </a:gdLst>
                <a:ahLst/>
                <a:cxnLst>
                  <a:cxn ang="T16">
                    <a:pos x="T0" y="T1"/>
                  </a:cxn>
                  <a:cxn ang="T17">
                    <a:pos x="T2" y="T3"/>
                  </a:cxn>
                  <a:cxn ang="T18">
                    <a:pos x="T4" y="T5"/>
                  </a:cxn>
                  <a:cxn ang="T19">
                    <a:pos x="T6" y="T7"/>
                  </a:cxn>
                  <a:cxn ang="T20">
                    <a:pos x="T8" y="T9"/>
                  </a:cxn>
                  <a:cxn ang="T21">
                    <a:pos x="T10" y="T11"/>
                  </a:cxn>
                  <a:cxn ang="T22">
                    <a:pos x="T12" y="T13"/>
                  </a:cxn>
                  <a:cxn ang="T23">
                    <a:pos x="T14" y="T15"/>
                  </a:cxn>
                </a:cxnLst>
                <a:rect l="0" t="0" r="r" b="b"/>
                <a:pathLst>
                  <a:path w="20000" h="20000">
                    <a:moveTo>
                      <a:pt x="16812" y="0"/>
                    </a:moveTo>
                    <a:lnTo>
                      <a:pt x="19710" y="5517"/>
                    </a:lnTo>
                    <a:lnTo>
                      <a:pt x="16812" y="14138"/>
                    </a:lnTo>
                    <a:lnTo>
                      <a:pt x="16812" y="19655"/>
                    </a:lnTo>
                    <a:lnTo>
                      <a:pt x="7826" y="19655"/>
                    </a:lnTo>
                    <a:lnTo>
                      <a:pt x="0" y="8966"/>
                    </a:lnTo>
                    <a:lnTo>
                      <a:pt x="7826" y="0"/>
                    </a:lnTo>
                    <a:lnTo>
                      <a:pt x="16812" y="0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93" name="Tanzanie">
                <a:extLst>
                  <a:ext uri="{FF2B5EF4-FFF2-40B4-BE49-F238E27FC236}">
                    <a16:creationId xmlns:a16="http://schemas.microsoft.com/office/drawing/2014/main" id="{00000000-0008-0000-0300-0000C1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544509" y="4023666"/>
                <a:ext cx="787996" cy="864772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0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0 w 20000"/>
                  <a:gd name="T51" fmla="*/ 2147483647 h 20000"/>
                  <a:gd name="T52" fmla="*/ 0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</a:gdLst>
                <a:ahLst/>
                <a:cxnLst>
                  <a:cxn ang="T64">
                    <a:pos x="T0" y="T1"/>
                  </a:cxn>
                  <a:cxn ang="T65">
                    <a:pos x="T2" y="T3"/>
                  </a:cxn>
                  <a:cxn ang="T66">
                    <a:pos x="T4" y="T5"/>
                  </a:cxn>
                  <a:cxn ang="T67">
                    <a:pos x="T6" y="T7"/>
                  </a:cxn>
                  <a:cxn ang="T68">
                    <a:pos x="T8" y="T9"/>
                  </a:cxn>
                  <a:cxn ang="T69">
                    <a:pos x="T10" y="T11"/>
                  </a:cxn>
                  <a:cxn ang="T70">
                    <a:pos x="T12" y="T13"/>
                  </a:cxn>
                  <a:cxn ang="T71">
                    <a:pos x="T14" y="T15"/>
                  </a:cxn>
                  <a:cxn ang="T72">
                    <a:pos x="T16" y="T17"/>
                  </a:cxn>
                  <a:cxn ang="T73">
                    <a:pos x="T18" y="T19"/>
                  </a:cxn>
                  <a:cxn ang="T74">
                    <a:pos x="T20" y="T21"/>
                  </a:cxn>
                  <a:cxn ang="T75">
                    <a:pos x="T22" y="T23"/>
                  </a:cxn>
                  <a:cxn ang="T76">
                    <a:pos x="T24" y="T25"/>
                  </a:cxn>
                  <a:cxn ang="T77">
                    <a:pos x="T26" y="T27"/>
                  </a:cxn>
                  <a:cxn ang="T78">
                    <a:pos x="T28" y="T29"/>
                  </a:cxn>
                  <a:cxn ang="T79">
                    <a:pos x="T30" y="T31"/>
                  </a:cxn>
                  <a:cxn ang="T80">
                    <a:pos x="T32" y="T33"/>
                  </a:cxn>
                  <a:cxn ang="T81">
                    <a:pos x="T34" y="T35"/>
                  </a:cxn>
                  <a:cxn ang="T82">
                    <a:pos x="T36" y="T37"/>
                  </a:cxn>
                  <a:cxn ang="T83">
                    <a:pos x="T38" y="T39"/>
                  </a:cxn>
                  <a:cxn ang="T84">
                    <a:pos x="T40" y="T41"/>
                  </a:cxn>
                  <a:cxn ang="T85">
                    <a:pos x="T42" y="T43"/>
                  </a:cxn>
                  <a:cxn ang="T86">
                    <a:pos x="T44" y="T45"/>
                  </a:cxn>
                  <a:cxn ang="T87">
                    <a:pos x="T46" y="T47"/>
                  </a:cxn>
                  <a:cxn ang="T88">
                    <a:pos x="T48" y="T49"/>
                  </a:cxn>
                  <a:cxn ang="T89">
                    <a:pos x="T50" y="T51"/>
                  </a:cxn>
                  <a:cxn ang="T90">
                    <a:pos x="T52" y="T53"/>
                  </a:cxn>
                  <a:cxn ang="T91">
                    <a:pos x="T54" y="T55"/>
                  </a:cxn>
                  <a:cxn ang="T92">
                    <a:pos x="T56" y="T57"/>
                  </a:cxn>
                  <a:cxn ang="T93">
                    <a:pos x="T58" y="T59"/>
                  </a:cxn>
                  <a:cxn ang="T94">
                    <a:pos x="T60" y="T61"/>
                  </a:cxn>
                  <a:cxn ang="T95">
                    <a:pos x="T62" y="T63"/>
                  </a:cxn>
                </a:cxnLst>
                <a:rect l="0" t="0" r="r" b="b"/>
                <a:pathLst>
                  <a:path w="20000" h="20000">
                    <a:moveTo>
                      <a:pt x="2176" y="248"/>
                    </a:moveTo>
                    <a:lnTo>
                      <a:pt x="2845" y="0"/>
                    </a:lnTo>
                    <a:lnTo>
                      <a:pt x="5649" y="0"/>
                    </a:lnTo>
                    <a:lnTo>
                      <a:pt x="8452" y="0"/>
                    </a:lnTo>
                    <a:lnTo>
                      <a:pt x="9079" y="0"/>
                    </a:lnTo>
                    <a:lnTo>
                      <a:pt x="15816" y="4058"/>
                    </a:lnTo>
                    <a:lnTo>
                      <a:pt x="15816" y="5176"/>
                    </a:lnTo>
                    <a:lnTo>
                      <a:pt x="18201" y="7288"/>
                    </a:lnTo>
                    <a:lnTo>
                      <a:pt x="17573" y="8571"/>
                    </a:lnTo>
                    <a:lnTo>
                      <a:pt x="17573" y="9896"/>
                    </a:lnTo>
                    <a:lnTo>
                      <a:pt x="17992" y="10725"/>
                    </a:lnTo>
                    <a:lnTo>
                      <a:pt x="18201" y="10932"/>
                    </a:lnTo>
                    <a:lnTo>
                      <a:pt x="18661" y="11346"/>
                    </a:lnTo>
                    <a:lnTo>
                      <a:pt x="18661" y="11843"/>
                    </a:lnTo>
                    <a:lnTo>
                      <a:pt x="18201" y="12008"/>
                    </a:lnTo>
                    <a:lnTo>
                      <a:pt x="18661" y="13085"/>
                    </a:lnTo>
                    <a:lnTo>
                      <a:pt x="18201" y="14161"/>
                    </a:lnTo>
                    <a:lnTo>
                      <a:pt x="18661" y="15487"/>
                    </a:lnTo>
                    <a:lnTo>
                      <a:pt x="18828" y="16936"/>
                    </a:lnTo>
                    <a:lnTo>
                      <a:pt x="19707" y="17184"/>
                    </a:lnTo>
                    <a:lnTo>
                      <a:pt x="19958" y="17598"/>
                    </a:lnTo>
                    <a:lnTo>
                      <a:pt x="19958" y="18012"/>
                    </a:lnTo>
                    <a:lnTo>
                      <a:pt x="19289" y="18675"/>
                    </a:lnTo>
                    <a:lnTo>
                      <a:pt x="17992" y="19089"/>
                    </a:lnTo>
                    <a:lnTo>
                      <a:pt x="17113" y="19296"/>
                    </a:lnTo>
                    <a:lnTo>
                      <a:pt x="16444" y="19710"/>
                    </a:lnTo>
                    <a:lnTo>
                      <a:pt x="16444" y="19296"/>
                    </a:lnTo>
                    <a:lnTo>
                      <a:pt x="15816" y="19296"/>
                    </a:lnTo>
                    <a:lnTo>
                      <a:pt x="15397" y="19710"/>
                    </a:lnTo>
                    <a:lnTo>
                      <a:pt x="14728" y="19959"/>
                    </a:lnTo>
                    <a:lnTo>
                      <a:pt x="13640" y="19959"/>
                    </a:lnTo>
                    <a:lnTo>
                      <a:pt x="13431" y="19959"/>
                    </a:lnTo>
                    <a:lnTo>
                      <a:pt x="12594" y="19959"/>
                    </a:lnTo>
                    <a:lnTo>
                      <a:pt x="11925" y="19710"/>
                    </a:lnTo>
                    <a:lnTo>
                      <a:pt x="11297" y="19959"/>
                    </a:lnTo>
                    <a:lnTo>
                      <a:pt x="10795" y="19710"/>
                    </a:lnTo>
                    <a:lnTo>
                      <a:pt x="9540" y="19959"/>
                    </a:lnTo>
                    <a:lnTo>
                      <a:pt x="9079" y="19710"/>
                    </a:lnTo>
                    <a:lnTo>
                      <a:pt x="9079" y="18675"/>
                    </a:lnTo>
                    <a:lnTo>
                      <a:pt x="8033" y="16315"/>
                    </a:lnTo>
                    <a:lnTo>
                      <a:pt x="7364" y="15901"/>
                    </a:lnTo>
                    <a:lnTo>
                      <a:pt x="6276" y="15487"/>
                    </a:lnTo>
                    <a:lnTo>
                      <a:pt x="6067" y="15487"/>
                    </a:lnTo>
                    <a:lnTo>
                      <a:pt x="5649" y="15238"/>
                    </a:lnTo>
                    <a:lnTo>
                      <a:pt x="4979" y="15238"/>
                    </a:lnTo>
                    <a:lnTo>
                      <a:pt x="4351" y="14824"/>
                    </a:lnTo>
                    <a:lnTo>
                      <a:pt x="3933" y="14576"/>
                    </a:lnTo>
                    <a:lnTo>
                      <a:pt x="3264" y="14576"/>
                    </a:lnTo>
                    <a:lnTo>
                      <a:pt x="2594" y="13540"/>
                    </a:lnTo>
                    <a:lnTo>
                      <a:pt x="1715" y="11843"/>
                    </a:lnTo>
                    <a:lnTo>
                      <a:pt x="669" y="10725"/>
                    </a:lnTo>
                    <a:lnTo>
                      <a:pt x="0" y="9648"/>
                    </a:lnTo>
                    <a:lnTo>
                      <a:pt x="0" y="8157"/>
                    </a:lnTo>
                    <a:lnTo>
                      <a:pt x="0" y="7288"/>
                    </a:lnTo>
                    <a:lnTo>
                      <a:pt x="0" y="6460"/>
                    </a:lnTo>
                    <a:lnTo>
                      <a:pt x="1088" y="6253"/>
                    </a:lnTo>
                    <a:lnTo>
                      <a:pt x="2176" y="5176"/>
                    </a:lnTo>
                    <a:lnTo>
                      <a:pt x="2845" y="4513"/>
                    </a:lnTo>
                    <a:lnTo>
                      <a:pt x="2845" y="3644"/>
                    </a:lnTo>
                    <a:lnTo>
                      <a:pt x="2176" y="3478"/>
                    </a:lnTo>
                    <a:lnTo>
                      <a:pt x="2176" y="3023"/>
                    </a:lnTo>
                    <a:lnTo>
                      <a:pt x="2594" y="2816"/>
                    </a:lnTo>
                    <a:lnTo>
                      <a:pt x="2594" y="2360"/>
                    </a:lnTo>
                    <a:lnTo>
                      <a:pt x="2594" y="1284"/>
                    </a:lnTo>
                    <a:lnTo>
                      <a:pt x="2176" y="248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94" name="Togo">
                <a:extLst>
                  <a:ext uri="{FF2B5EF4-FFF2-40B4-BE49-F238E27FC236}">
                    <a16:creationId xmlns:a16="http://schemas.microsoft.com/office/drawing/2014/main" id="{00000000-0008-0000-0300-0000C2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374493" y="3061910"/>
                <a:ext cx="133352" cy="391977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0 h 20000"/>
                  <a:gd name="T4" fmla="*/ 2147483647 w 20000"/>
                  <a:gd name="T5" fmla="*/ 0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0 w 20000"/>
                  <a:gd name="T47" fmla="*/ 2147483647 h 20000"/>
                  <a:gd name="T48" fmla="*/ 2147483647 w 20000"/>
                  <a:gd name="T49" fmla="*/ 0 h 20000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</a:gdLst>
                <a:ahLst/>
                <a:cxnLst>
                  <a:cxn ang="T50">
                    <a:pos x="T0" y="T1"/>
                  </a:cxn>
                  <a:cxn ang="T51">
                    <a:pos x="T2" y="T3"/>
                  </a:cxn>
                  <a:cxn ang="T52">
                    <a:pos x="T4" y="T5"/>
                  </a:cxn>
                  <a:cxn ang="T53">
                    <a:pos x="T6" y="T7"/>
                  </a:cxn>
                  <a:cxn ang="T54">
                    <a:pos x="T8" y="T9"/>
                  </a:cxn>
                  <a:cxn ang="T55">
                    <a:pos x="T10" y="T11"/>
                  </a:cxn>
                  <a:cxn ang="T56">
                    <a:pos x="T12" y="T13"/>
                  </a:cxn>
                  <a:cxn ang="T57">
                    <a:pos x="T14" y="T15"/>
                  </a:cxn>
                  <a:cxn ang="T58">
                    <a:pos x="T16" y="T17"/>
                  </a:cxn>
                  <a:cxn ang="T59">
                    <a:pos x="T18" y="T19"/>
                  </a:cxn>
                  <a:cxn ang="T60">
                    <a:pos x="T20" y="T21"/>
                  </a:cxn>
                  <a:cxn ang="T61">
                    <a:pos x="T22" y="T23"/>
                  </a:cxn>
                  <a:cxn ang="T62">
                    <a:pos x="T24" y="T25"/>
                  </a:cxn>
                  <a:cxn ang="T63">
                    <a:pos x="T26" y="T27"/>
                  </a:cxn>
                  <a:cxn ang="T64">
                    <a:pos x="T28" y="T29"/>
                  </a:cxn>
                  <a:cxn ang="T65">
                    <a:pos x="T30" y="T31"/>
                  </a:cxn>
                  <a:cxn ang="T66">
                    <a:pos x="T32" y="T33"/>
                  </a:cxn>
                  <a:cxn ang="T67">
                    <a:pos x="T34" y="T35"/>
                  </a:cxn>
                  <a:cxn ang="T68">
                    <a:pos x="T36" y="T37"/>
                  </a:cxn>
                  <a:cxn ang="T69">
                    <a:pos x="T38" y="T39"/>
                  </a:cxn>
                  <a:cxn ang="T70">
                    <a:pos x="T40" y="T41"/>
                  </a:cxn>
                  <a:cxn ang="T71">
                    <a:pos x="T42" y="T43"/>
                  </a:cxn>
                  <a:cxn ang="T72">
                    <a:pos x="T44" y="T45"/>
                  </a:cxn>
                  <a:cxn ang="T73">
                    <a:pos x="T46" y="T47"/>
                  </a:cxn>
                  <a:cxn ang="T74">
                    <a:pos x="T48" y="T49"/>
                  </a:cxn>
                </a:cxnLst>
                <a:rect l="0" t="0" r="r" b="b"/>
                <a:pathLst>
                  <a:path w="20000" h="20000">
                    <a:moveTo>
                      <a:pt x="2532" y="0"/>
                    </a:moveTo>
                    <a:lnTo>
                      <a:pt x="5316" y="0"/>
                    </a:lnTo>
                    <a:lnTo>
                      <a:pt x="9367" y="0"/>
                    </a:lnTo>
                    <a:lnTo>
                      <a:pt x="11899" y="2396"/>
                    </a:lnTo>
                    <a:lnTo>
                      <a:pt x="15696" y="3779"/>
                    </a:lnTo>
                    <a:lnTo>
                      <a:pt x="17215" y="5622"/>
                    </a:lnTo>
                    <a:lnTo>
                      <a:pt x="19747" y="7097"/>
                    </a:lnTo>
                    <a:lnTo>
                      <a:pt x="19747" y="17143"/>
                    </a:lnTo>
                    <a:lnTo>
                      <a:pt x="19747" y="17512"/>
                    </a:lnTo>
                    <a:lnTo>
                      <a:pt x="19747" y="19447"/>
                    </a:lnTo>
                    <a:lnTo>
                      <a:pt x="17215" y="19447"/>
                    </a:lnTo>
                    <a:lnTo>
                      <a:pt x="13165" y="19908"/>
                    </a:lnTo>
                    <a:lnTo>
                      <a:pt x="9367" y="18525"/>
                    </a:lnTo>
                    <a:lnTo>
                      <a:pt x="6582" y="15668"/>
                    </a:lnTo>
                    <a:lnTo>
                      <a:pt x="6582" y="13272"/>
                    </a:lnTo>
                    <a:lnTo>
                      <a:pt x="6582" y="11429"/>
                    </a:lnTo>
                    <a:lnTo>
                      <a:pt x="9367" y="9954"/>
                    </a:lnTo>
                    <a:lnTo>
                      <a:pt x="6582" y="8479"/>
                    </a:lnTo>
                    <a:lnTo>
                      <a:pt x="6582" y="7558"/>
                    </a:lnTo>
                    <a:lnTo>
                      <a:pt x="6582" y="6175"/>
                    </a:lnTo>
                    <a:lnTo>
                      <a:pt x="2532" y="5622"/>
                    </a:lnTo>
                    <a:lnTo>
                      <a:pt x="5316" y="3779"/>
                    </a:lnTo>
                    <a:lnTo>
                      <a:pt x="5316" y="2396"/>
                    </a:lnTo>
                    <a:lnTo>
                      <a:pt x="0" y="922"/>
                    </a:lnTo>
                    <a:lnTo>
                      <a:pt x="2532" y="0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95" name="Tchad">
                <a:extLst>
                  <a:ext uri="{FF2B5EF4-FFF2-40B4-BE49-F238E27FC236}">
                    <a16:creationId xmlns:a16="http://schemas.microsoft.com/office/drawing/2014/main" id="{00000000-0008-0000-0300-0000C3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372619" y="2047624"/>
                <a:ext cx="763750" cy="1305238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0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</a:gdLst>
                <a:ahLst/>
                <a:cxnLst>
                  <a:cxn ang="T70">
                    <a:pos x="T0" y="T1"/>
                  </a:cxn>
                  <a:cxn ang="T71">
                    <a:pos x="T2" y="T3"/>
                  </a:cxn>
                  <a:cxn ang="T72">
                    <a:pos x="T4" y="T5"/>
                  </a:cxn>
                  <a:cxn ang="T73">
                    <a:pos x="T6" y="T7"/>
                  </a:cxn>
                  <a:cxn ang="T74">
                    <a:pos x="T8" y="T9"/>
                  </a:cxn>
                  <a:cxn ang="T75">
                    <a:pos x="T10" y="T11"/>
                  </a:cxn>
                  <a:cxn ang="T76">
                    <a:pos x="T12" y="T13"/>
                  </a:cxn>
                  <a:cxn ang="T77">
                    <a:pos x="T14" y="T15"/>
                  </a:cxn>
                  <a:cxn ang="T78">
                    <a:pos x="T16" y="T17"/>
                  </a:cxn>
                  <a:cxn ang="T79">
                    <a:pos x="T18" y="T19"/>
                  </a:cxn>
                  <a:cxn ang="T80">
                    <a:pos x="T20" y="T21"/>
                  </a:cxn>
                  <a:cxn ang="T81">
                    <a:pos x="T22" y="T23"/>
                  </a:cxn>
                  <a:cxn ang="T82">
                    <a:pos x="T24" y="T25"/>
                  </a:cxn>
                  <a:cxn ang="T83">
                    <a:pos x="T26" y="T27"/>
                  </a:cxn>
                  <a:cxn ang="T84">
                    <a:pos x="T28" y="T29"/>
                  </a:cxn>
                  <a:cxn ang="T85">
                    <a:pos x="T30" y="T31"/>
                  </a:cxn>
                  <a:cxn ang="T86">
                    <a:pos x="T32" y="T33"/>
                  </a:cxn>
                  <a:cxn ang="T87">
                    <a:pos x="T34" y="T35"/>
                  </a:cxn>
                  <a:cxn ang="T88">
                    <a:pos x="T36" y="T37"/>
                  </a:cxn>
                  <a:cxn ang="T89">
                    <a:pos x="T38" y="T39"/>
                  </a:cxn>
                  <a:cxn ang="T90">
                    <a:pos x="T40" y="T41"/>
                  </a:cxn>
                  <a:cxn ang="T91">
                    <a:pos x="T42" y="T43"/>
                  </a:cxn>
                  <a:cxn ang="T92">
                    <a:pos x="T44" y="T45"/>
                  </a:cxn>
                  <a:cxn ang="T93">
                    <a:pos x="T46" y="T47"/>
                  </a:cxn>
                  <a:cxn ang="T94">
                    <a:pos x="T48" y="T49"/>
                  </a:cxn>
                  <a:cxn ang="T95">
                    <a:pos x="T50" y="T51"/>
                  </a:cxn>
                  <a:cxn ang="T96">
                    <a:pos x="T52" y="T53"/>
                  </a:cxn>
                  <a:cxn ang="T97">
                    <a:pos x="T54" y="T55"/>
                  </a:cxn>
                  <a:cxn ang="T98">
                    <a:pos x="T56" y="T57"/>
                  </a:cxn>
                  <a:cxn ang="T99">
                    <a:pos x="T58" y="T59"/>
                  </a:cxn>
                  <a:cxn ang="T100">
                    <a:pos x="T60" y="T61"/>
                  </a:cxn>
                  <a:cxn ang="T101">
                    <a:pos x="T62" y="T63"/>
                  </a:cxn>
                  <a:cxn ang="T102">
                    <a:pos x="T64" y="T65"/>
                  </a:cxn>
                  <a:cxn ang="T103">
                    <a:pos x="T66" y="T67"/>
                  </a:cxn>
                  <a:cxn ang="T104">
                    <a:pos x="T68" y="T69"/>
                  </a:cxn>
                </a:cxnLst>
                <a:rect l="0" t="0" r="r" b="b"/>
                <a:pathLst>
                  <a:path w="20000" h="20000">
                    <a:moveTo>
                      <a:pt x="2473" y="548"/>
                    </a:moveTo>
                    <a:lnTo>
                      <a:pt x="4685" y="0"/>
                    </a:lnTo>
                    <a:lnTo>
                      <a:pt x="19957" y="4822"/>
                    </a:lnTo>
                    <a:lnTo>
                      <a:pt x="19957" y="9507"/>
                    </a:lnTo>
                    <a:lnTo>
                      <a:pt x="18395" y="9644"/>
                    </a:lnTo>
                    <a:lnTo>
                      <a:pt x="17744" y="9918"/>
                    </a:lnTo>
                    <a:lnTo>
                      <a:pt x="18178" y="10055"/>
                    </a:lnTo>
                    <a:lnTo>
                      <a:pt x="17267" y="10767"/>
                    </a:lnTo>
                    <a:lnTo>
                      <a:pt x="17050" y="11041"/>
                    </a:lnTo>
                    <a:lnTo>
                      <a:pt x="17267" y="11479"/>
                    </a:lnTo>
                    <a:lnTo>
                      <a:pt x="16616" y="11918"/>
                    </a:lnTo>
                    <a:lnTo>
                      <a:pt x="17050" y="12603"/>
                    </a:lnTo>
                    <a:lnTo>
                      <a:pt x="16356" y="13041"/>
                    </a:lnTo>
                    <a:lnTo>
                      <a:pt x="16356" y="13616"/>
                    </a:lnTo>
                    <a:lnTo>
                      <a:pt x="16616" y="13315"/>
                    </a:lnTo>
                    <a:lnTo>
                      <a:pt x="17050" y="13616"/>
                    </a:lnTo>
                    <a:lnTo>
                      <a:pt x="17050" y="13753"/>
                    </a:lnTo>
                    <a:lnTo>
                      <a:pt x="17267" y="14329"/>
                    </a:lnTo>
                    <a:lnTo>
                      <a:pt x="17267" y="14877"/>
                    </a:lnTo>
                    <a:lnTo>
                      <a:pt x="18178" y="15178"/>
                    </a:lnTo>
                    <a:lnTo>
                      <a:pt x="17744" y="15616"/>
                    </a:lnTo>
                    <a:lnTo>
                      <a:pt x="17050" y="15616"/>
                    </a:lnTo>
                    <a:lnTo>
                      <a:pt x="15922" y="15890"/>
                    </a:lnTo>
                    <a:lnTo>
                      <a:pt x="15445" y="16575"/>
                    </a:lnTo>
                    <a:lnTo>
                      <a:pt x="14794" y="16740"/>
                    </a:lnTo>
                    <a:lnTo>
                      <a:pt x="14100" y="17288"/>
                    </a:lnTo>
                    <a:lnTo>
                      <a:pt x="13666" y="17425"/>
                    </a:lnTo>
                    <a:lnTo>
                      <a:pt x="13015" y="17699"/>
                    </a:lnTo>
                    <a:lnTo>
                      <a:pt x="11193" y="17863"/>
                    </a:lnTo>
                    <a:lnTo>
                      <a:pt x="10542" y="18137"/>
                    </a:lnTo>
                    <a:lnTo>
                      <a:pt x="10759" y="18411"/>
                    </a:lnTo>
                    <a:lnTo>
                      <a:pt x="10542" y="18849"/>
                    </a:lnTo>
                    <a:lnTo>
                      <a:pt x="9414" y="18986"/>
                    </a:lnTo>
                    <a:lnTo>
                      <a:pt x="8980" y="18986"/>
                    </a:lnTo>
                    <a:lnTo>
                      <a:pt x="8330" y="19260"/>
                    </a:lnTo>
                    <a:lnTo>
                      <a:pt x="7809" y="18986"/>
                    </a:lnTo>
                    <a:lnTo>
                      <a:pt x="6941" y="19260"/>
                    </a:lnTo>
                    <a:lnTo>
                      <a:pt x="6030" y="19534"/>
                    </a:lnTo>
                    <a:lnTo>
                      <a:pt x="5857" y="19260"/>
                    </a:lnTo>
                    <a:lnTo>
                      <a:pt x="4685" y="19699"/>
                    </a:lnTo>
                    <a:lnTo>
                      <a:pt x="3991" y="19973"/>
                    </a:lnTo>
                    <a:lnTo>
                      <a:pt x="3991" y="19534"/>
                    </a:lnTo>
                    <a:lnTo>
                      <a:pt x="3557" y="19260"/>
                    </a:lnTo>
                    <a:lnTo>
                      <a:pt x="3124" y="18411"/>
                    </a:lnTo>
                    <a:lnTo>
                      <a:pt x="2473" y="18137"/>
                    </a:lnTo>
                    <a:lnTo>
                      <a:pt x="1128" y="17288"/>
                    </a:lnTo>
                    <a:lnTo>
                      <a:pt x="1345" y="16740"/>
                    </a:lnTo>
                    <a:lnTo>
                      <a:pt x="2213" y="16740"/>
                    </a:lnTo>
                    <a:lnTo>
                      <a:pt x="3991" y="16740"/>
                    </a:lnTo>
                    <a:lnTo>
                      <a:pt x="3124" y="16301"/>
                    </a:lnTo>
                    <a:lnTo>
                      <a:pt x="2907" y="15616"/>
                    </a:lnTo>
                    <a:lnTo>
                      <a:pt x="2907" y="14877"/>
                    </a:lnTo>
                    <a:lnTo>
                      <a:pt x="2907" y="14329"/>
                    </a:lnTo>
                    <a:lnTo>
                      <a:pt x="2473" y="13616"/>
                    </a:lnTo>
                    <a:lnTo>
                      <a:pt x="1779" y="13315"/>
                    </a:lnTo>
                    <a:lnTo>
                      <a:pt x="1779" y="12877"/>
                    </a:lnTo>
                    <a:lnTo>
                      <a:pt x="1128" y="12877"/>
                    </a:lnTo>
                    <a:lnTo>
                      <a:pt x="694" y="12603"/>
                    </a:lnTo>
                    <a:lnTo>
                      <a:pt x="0" y="11918"/>
                    </a:lnTo>
                    <a:lnTo>
                      <a:pt x="0" y="11315"/>
                    </a:lnTo>
                    <a:lnTo>
                      <a:pt x="174" y="10767"/>
                    </a:lnTo>
                    <a:lnTo>
                      <a:pt x="694" y="10356"/>
                    </a:lnTo>
                    <a:lnTo>
                      <a:pt x="3557" y="8055"/>
                    </a:lnTo>
                    <a:lnTo>
                      <a:pt x="3991" y="4082"/>
                    </a:lnTo>
                    <a:lnTo>
                      <a:pt x="4252" y="3973"/>
                    </a:lnTo>
                    <a:lnTo>
                      <a:pt x="3557" y="3260"/>
                    </a:lnTo>
                    <a:lnTo>
                      <a:pt x="3557" y="2849"/>
                    </a:lnTo>
                    <a:lnTo>
                      <a:pt x="2907" y="2411"/>
                    </a:lnTo>
                    <a:lnTo>
                      <a:pt x="2907" y="1397"/>
                    </a:lnTo>
                    <a:lnTo>
                      <a:pt x="2473" y="548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96" name="Egypte">
                <a:extLst>
                  <a:ext uri="{FF2B5EF4-FFF2-40B4-BE49-F238E27FC236}">
                    <a16:creationId xmlns:a16="http://schemas.microsoft.com/office/drawing/2014/main" id="{00000000-0008-0000-0300-0000C4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160615" y="1316213"/>
                <a:ext cx="880938" cy="852650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w 20000"/>
                  <a:gd name="T75" fmla="*/ 0 h 20000"/>
                  <a:gd name="T76" fmla="*/ 0 w 20000"/>
                  <a:gd name="T77" fmla="*/ 0 h 20000"/>
                  <a:gd name="T78" fmla="*/ 0 w 20000"/>
                  <a:gd name="T79" fmla="*/ 0 h 20000"/>
                  <a:gd name="T80" fmla="*/ 0 w 20000"/>
                  <a:gd name="T81" fmla="*/ 0 h 20000"/>
                  <a:gd name="T82" fmla="*/ 0 w 20000"/>
                  <a:gd name="T83" fmla="*/ 0 h 20000"/>
                  <a:gd name="T84" fmla="*/ 0 w 20000"/>
                  <a:gd name="T85" fmla="*/ 0 h 20000"/>
                  <a:gd name="T86" fmla="*/ 0 w 20000"/>
                  <a:gd name="T87" fmla="*/ 0 h 20000"/>
                  <a:gd name="T88" fmla="*/ 0 w 20000"/>
                  <a:gd name="T89" fmla="*/ 0 h 20000"/>
                  <a:gd name="T90" fmla="*/ 0 w 20000"/>
                  <a:gd name="T91" fmla="*/ 0 h 20000"/>
                  <a:gd name="T92" fmla="*/ 0 w 20000"/>
                  <a:gd name="T93" fmla="*/ 0 h 20000"/>
                  <a:gd name="T94" fmla="*/ 0 w 20000"/>
                  <a:gd name="T95" fmla="*/ 0 h 20000"/>
                  <a:gd name="T96" fmla="*/ 0 w 20000"/>
                  <a:gd name="T97" fmla="*/ 0 h 20000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</a:gdLst>
                <a:ahLst/>
                <a:cxnLst>
                  <a:cxn ang="T98">
                    <a:pos x="T0" y="T1"/>
                  </a:cxn>
                  <a:cxn ang="T99">
                    <a:pos x="T2" y="T3"/>
                  </a:cxn>
                  <a:cxn ang="T100">
                    <a:pos x="T4" y="T5"/>
                  </a:cxn>
                  <a:cxn ang="T101">
                    <a:pos x="T6" y="T7"/>
                  </a:cxn>
                  <a:cxn ang="T102">
                    <a:pos x="T8" y="T9"/>
                  </a:cxn>
                  <a:cxn ang="T103">
                    <a:pos x="T10" y="T11"/>
                  </a:cxn>
                  <a:cxn ang="T104">
                    <a:pos x="T12" y="T13"/>
                  </a:cxn>
                  <a:cxn ang="T105">
                    <a:pos x="T14" y="T15"/>
                  </a:cxn>
                  <a:cxn ang="T106">
                    <a:pos x="T16" y="T17"/>
                  </a:cxn>
                  <a:cxn ang="T107">
                    <a:pos x="T18" y="T19"/>
                  </a:cxn>
                  <a:cxn ang="T108">
                    <a:pos x="T20" y="T21"/>
                  </a:cxn>
                  <a:cxn ang="T109">
                    <a:pos x="T22" y="T23"/>
                  </a:cxn>
                  <a:cxn ang="T110">
                    <a:pos x="T24" y="T25"/>
                  </a:cxn>
                  <a:cxn ang="T111">
                    <a:pos x="T26" y="T27"/>
                  </a:cxn>
                  <a:cxn ang="T112">
                    <a:pos x="T28" y="T29"/>
                  </a:cxn>
                  <a:cxn ang="T113">
                    <a:pos x="T30" y="T31"/>
                  </a:cxn>
                  <a:cxn ang="T114">
                    <a:pos x="T32" y="T33"/>
                  </a:cxn>
                  <a:cxn ang="T115">
                    <a:pos x="T34" y="T35"/>
                  </a:cxn>
                  <a:cxn ang="T116">
                    <a:pos x="T36" y="T37"/>
                  </a:cxn>
                  <a:cxn ang="T117">
                    <a:pos x="T38" y="T39"/>
                  </a:cxn>
                  <a:cxn ang="T118">
                    <a:pos x="T40" y="T41"/>
                  </a:cxn>
                  <a:cxn ang="T119">
                    <a:pos x="T42" y="T43"/>
                  </a:cxn>
                  <a:cxn ang="T120">
                    <a:pos x="T44" y="T45"/>
                  </a:cxn>
                  <a:cxn ang="T121">
                    <a:pos x="T46" y="T47"/>
                  </a:cxn>
                  <a:cxn ang="T122">
                    <a:pos x="T48" y="T49"/>
                  </a:cxn>
                  <a:cxn ang="T123">
                    <a:pos x="T50" y="T51"/>
                  </a:cxn>
                  <a:cxn ang="T124">
                    <a:pos x="T52" y="T53"/>
                  </a:cxn>
                  <a:cxn ang="T125">
                    <a:pos x="T54" y="T55"/>
                  </a:cxn>
                  <a:cxn ang="T126">
                    <a:pos x="T56" y="T57"/>
                  </a:cxn>
                  <a:cxn ang="T127">
                    <a:pos x="T58" y="T59"/>
                  </a:cxn>
                  <a:cxn ang="T128">
                    <a:pos x="T60" y="T61"/>
                  </a:cxn>
                  <a:cxn ang="T129">
                    <a:pos x="T62" y="T63"/>
                  </a:cxn>
                  <a:cxn ang="T130">
                    <a:pos x="T64" y="T65"/>
                  </a:cxn>
                  <a:cxn ang="T131">
                    <a:pos x="T66" y="T67"/>
                  </a:cxn>
                  <a:cxn ang="T132">
                    <a:pos x="T68" y="T69"/>
                  </a:cxn>
                  <a:cxn ang="T133">
                    <a:pos x="T70" y="T71"/>
                  </a:cxn>
                  <a:cxn ang="T134">
                    <a:pos x="T72" y="T73"/>
                  </a:cxn>
                  <a:cxn ang="T135">
                    <a:pos x="T74" y="T75"/>
                  </a:cxn>
                  <a:cxn ang="T136">
                    <a:pos x="T76" y="T77"/>
                  </a:cxn>
                  <a:cxn ang="T137">
                    <a:pos x="T78" y="T79"/>
                  </a:cxn>
                  <a:cxn ang="T138">
                    <a:pos x="T80" y="T81"/>
                  </a:cxn>
                  <a:cxn ang="T139">
                    <a:pos x="T82" y="T83"/>
                  </a:cxn>
                  <a:cxn ang="T140">
                    <a:pos x="T84" y="T85"/>
                  </a:cxn>
                  <a:cxn ang="T141">
                    <a:pos x="T86" y="T87"/>
                  </a:cxn>
                  <a:cxn ang="T142">
                    <a:pos x="T88" y="T89"/>
                  </a:cxn>
                  <a:cxn ang="T143">
                    <a:pos x="T90" y="T91"/>
                  </a:cxn>
                  <a:cxn ang="T144">
                    <a:pos x="T92" y="T93"/>
                  </a:cxn>
                  <a:cxn ang="T145">
                    <a:pos x="T94" y="T95"/>
                  </a:cxn>
                  <a:cxn ang="T146">
                    <a:pos x="T96" y="T97"/>
                  </a:cxn>
                </a:cxnLst>
                <a:rect l="0" t="0" r="r" b="b"/>
                <a:pathLst>
                  <a:path w="20000" h="20000">
                    <a:moveTo>
                      <a:pt x="374" y="671"/>
                    </a:moveTo>
                    <a:lnTo>
                      <a:pt x="1159" y="671"/>
                    </a:lnTo>
                    <a:lnTo>
                      <a:pt x="2542" y="671"/>
                    </a:lnTo>
                    <a:lnTo>
                      <a:pt x="6579" y="1719"/>
                    </a:lnTo>
                    <a:lnTo>
                      <a:pt x="8710" y="1551"/>
                    </a:lnTo>
                    <a:lnTo>
                      <a:pt x="8710" y="671"/>
                    </a:lnTo>
                    <a:lnTo>
                      <a:pt x="9308" y="1090"/>
                    </a:lnTo>
                    <a:lnTo>
                      <a:pt x="9682" y="671"/>
                    </a:lnTo>
                    <a:lnTo>
                      <a:pt x="11028" y="1090"/>
                    </a:lnTo>
                    <a:lnTo>
                      <a:pt x="11626" y="1719"/>
                    </a:lnTo>
                    <a:lnTo>
                      <a:pt x="11626" y="1090"/>
                    </a:lnTo>
                    <a:lnTo>
                      <a:pt x="11850" y="1090"/>
                    </a:lnTo>
                    <a:lnTo>
                      <a:pt x="12224" y="1551"/>
                    </a:lnTo>
                    <a:lnTo>
                      <a:pt x="13383" y="1551"/>
                    </a:lnTo>
                    <a:lnTo>
                      <a:pt x="15140" y="1090"/>
                    </a:lnTo>
                    <a:lnTo>
                      <a:pt x="15290" y="0"/>
                    </a:lnTo>
                    <a:lnTo>
                      <a:pt x="15664" y="671"/>
                    </a:lnTo>
                    <a:lnTo>
                      <a:pt x="15290" y="1551"/>
                    </a:lnTo>
                    <a:lnTo>
                      <a:pt x="15888" y="2390"/>
                    </a:lnTo>
                    <a:lnTo>
                      <a:pt x="16262" y="3438"/>
                    </a:lnTo>
                    <a:lnTo>
                      <a:pt x="16262" y="4990"/>
                    </a:lnTo>
                    <a:lnTo>
                      <a:pt x="15888" y="4990"/>
                    </a:lnTo>
                    <a:lnTo>
                      <a:pt x="15888" y="5660"/>
                    </a:lnTo>
                    <a:lnTo>
                      <a:pt x="15664" y="7379"/>
                    </a:lnTo>
                    <a:lnTo>
                      <a:pt x="15290" y="8050"/>
                    </a:lnTo>
                    <a:lnTo>
                      <a:pt x="13757" y="6709"/>
                    </a:lnTo>
                    <a:lnTo>
                      <a:pt x="13383" y="5660"/>
                    </a:lnTo>
                    <a:lnTo>
                      <a:pt x="13159" y="5241"/>
                    </a:lnTo>
                    <a:lnTo>
                      <a:pt x="12598" y="4361"/>
                    </a:lnTo>
                    <a:lnTo>
                      <a:pt x="12224" y="4361"/>
                    </a:lnTo>
                    <a:lnTo>
                      <a:pt x="12224" y="4570"/>
                    </a:lnTo>
                    <a:lnTo>
                      <a:pt x="12598" y="5241"/>
                    </a:lnTo>
                    <a:lnTo>
                      <a:pt x="14131" y="7799"/>
                    </a:lnTo>
                    <a:lnTo>
                      <a:pt x="14131" y="8470"/>
                    </a:lnTo>
                    <a:lnTo>
                      <a:pt x="15140" y="10189"/>
                    </a:lnTo>
                    <a:lnTo>
                      <a:pt x="15888" y="11908"/>
                    </a:lnTo>
                    <a:lnTo>
                      <a:pt x="17832" y="15849"/>
                    </a:lnTo>
                    <a:lnTo>
                      <a:pt x="18206" y="16268"/>
                    </a:lnTo>
                    <a:lnTo>
                      <a:pt x="17832" y="16268"/>
                    </a:lnTo>
                    <a:lnTo>
                      <a:pt x="18393" y="18239"/>
                    </a:lnTo>
                    <a:lnTo>
                      <a:pt x="19178" y="18658"/>
                    </a:lnTo>
                    <a:lnTo>
                      <a:pt x="19364" y="19287"/>
                    </a:lnTo>
                    <a:lnTo>
                      <a:pt x="19963" y="19958"/>
                    </a:lnTo>
                    <a:lnTo>
                      <a:pt x="972" y="19748"/>
                    </a:lnTo>
                    <a:lnTo>
                      <a:pt x="374" y="5241"/>
                    </a:lnTo>
                    <a:lnTo>
                      <a:pt x="0" y="3438"/>
                    </a:lnTo>
                    <a:lnTo>
                      <a:pt x="374" y="2390"/>
                    </a:lnTo>
                    <a:lnTo>
                      <a:pt x="0" y="1090"/>
                    </a:lnTo>
                    <a:lnTo>
                      <a:pt x="374" y="671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97" name="Algérie">
                <a:extLst>
                  <a:ext uri="{FF2B5EF4-FFF2-40B4-BE49-F238E27FC236}">
                    <a16:creationId xmlns:a16="http://schemas.microsoft.com/office/drawing/2014/main" id="{00000000-0008-0000-0300-0000C5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756219" y="851501"/>
                <a:ext cx="1507294" cy="1555782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w 20000"/>
                  <a:gd name="T75" fmla="*/ 0 h 20000"/>
                  <a:gd name="T76" fmla="*/ 0 w 20000"/>
                  <a:gd name="T77" fmla="*/ 0 h 20000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</a:gdLst>
                <a:ahLst/>
                <a:cxnLst>
                  <a:cxn ang="T78">
                    <a:pos x="T0" y="T1"/>
                  </a:cxn>
                  <a:cxn ang="T79">
                    <a:pos x="T2" y="T3"/>
                  </a:cxn>
                  <a:cxn ang="T80">
                    <a:pos x="T4" y="T5"/>
                  </a:cxn>
                  <a:cxn ang="T81">
                    <a:pos x="T6" y="T7"/>
                  </a:cxn>
                  <a:cxn ang="T82">
                    <a:pos x="T8" y="T9"/>
                  </a:cxn>
                  <a:cxn ang="T83">
                    <a:pos x="T10" y="T11"/>
                  </a:cxn>
                  <a:cxn ang="T84">
                    <a:pos x="T12" y="T13"/>
                  </a:cxn>
                  <a:cxn ang="T85">
                    <a:pos x="T14" y="T15"/>
                  </a:cxn>
                  <a:cxn ang="T86">
                    <a:pos x="T16" y="T17"/>
                  </a:cxn>
                  <a:cxn ang="T87">
                    <a:pos x="T18" y="T19"/>
                  </a:cxn>
                  <a:cxn ang="T88">
                    <a:pos x="T20" y="T21"/>
                  </a:cxn>
                  <a:cxn ang="T89">
                    <a:pos x="T22" y="T23"/>
                  </a:cxn>
                  <a:cxn ang="T90">
                    <a:pos x="T24" y="T25"/>
                  </a:cxn>
                  <a:cxn ang="T91">
                    <a:pos x="T26" y="T27"/>
                  </a:cxn>
                  <a:cxn ang="T92">
                    <a:pos x="T28" y="T29"/>
                  </a:cxn>
                  <a:cxn ang="T93">
                    <a:pos x="T30" y="T31"/>
                  </a:cxn>
                  <a:cxn ang="T94">
                    <a:pos x="T32" y="T33"/>
                  </a:cxn>
                  <a:cxn ang="T95">
                    <a:pos x="T34" y="T35"/>
                  </a:cxn>
                  <a:cxn ang="T96">
                    <a:pos x="T36" y="T37"/>
                  </a:cxn>
                  <a:cxn ang="T97">
                    <a:pos x="T38" y="T39"/>
                  </a:cxn>
                  <a:cxn ang="T98">
                    <a:pos x="T40" y="T41"/>
                  </a:cxn>
                  <a:cxn ang="T99">
                    <a:pos x="T42" y="T43"/>
                  </a:cxn>
                  <a:cxn ang="T100">
                    <a:pos x="T44" y="T45"/>
                  </a:cxn>
                  <a:cxn ang="T101">
                    <a:pos x="T46" y="T47"/>
                  </a:cxn>
                  <a:cxn ang="T102">
                    <a:pos x="T48" y="T49"/>
                  </a:cxn>
                  <a:cxn ang="T103">
                    <a:pos x="T50" y="T51"/>
                  </a:cxn>
                  <a:cxn ang="T104">
                    <a:pos x="T52" y="T53"/>
                  </a:cxn>
                  <a:cxn ang="T105">
                    <a:pos x="T54" y="T55"/>
                  </a:cxn>
                  <a:cxn ang="T106">
                    <a:pos x="T56" y="T57"/>
                  </a:cxn>
                  <a:cxn ang="T107">
                    <a:pos x="T58" y="T59"/>
                  </a:cxn>
                  <a:cxn ang="T108">
                    <a:pos x="T60" y="T61"/>
                  </a:cxn>
                  <a:cxn ang="T109">
                    <a:pos x="T62" y="T63"/>
                  </a:cxn>
                  <a:cxn ang="T110">
                    <a:pos x="T64" y="T65"/>
                  </a:cxn>
                  <a:cxn ang="T111">
                    <a:pos x="T66" y="T67"/>
                  </a:cxn>
                  <a:cxn ang="T112">
                    <a:pos x="T68" y="T69"/>
                  </a:cxn>
                  <a:cxn ang="T113">
                    <a:pos x="T70" y="T71"/>
                  </a:cxn>
                  <a:cxn ang="T114">
                    <a:pos x="T72" y="T73"/>
                  </a:cxn>
                  <a:cxn ang="T115">
                    <a:pos x="T74" y="T75"/>
                  </a:cxn>
                  <a:cxn ang="T116">
                    <a:pos x="T76" y="T77"/>
                  </a:cxn>
                </a:cxnLst>
                <a:rect l="0" t="0" r="r" b="b"/>
                <a:pathLst>
                  <a:path w="20000" h="20000">
                    <a:moveTo>
                      <a:pt x="6228" y="2250"/>
                    </a:moveTo>
                    <a:lnTo>
                      <a:pt x="6579" y="2250"/>
                    </a:lnTo>
                    <a:lnTo>
                      <a:pt x="6930" y="1906"/>
                    </a:lnTo>
                    <a:lnTo>
                      <a:pt x="7478" y="1791"/>
                    </a:lnTo>
                    <a:lnTo>
                      <a:pt x="7829" y="1538"/>
                    </a:lnTo>
                    <a:lnTo>
                      <a:pt x="8158" y="1309"/>
                    </a:lnTo>
                    <a:lnTo>
                      <a:pt x="8728" y="941"/>
                    </a:lnTo>
                    <a:lnTo>
                      <a:pt x="9868" y="597"/>
                    </a:lnTo>
                    <a:lnTo>
                      <a:pt x="10789" y="597"/>
                    </a:lnTo>
                    <a:lnTo>
                      <a:pt x="11338" y="367"/>
                    </a:lnTo>
                    <a:lnTo>
                      <a:pt x="11689" y="230"/>
                    </a:lnTo>
                    <a:lnTo>
                      <a:pt x="12500" y="230"/>
                    </a:lnTo>
                    <a:lnTo>
                      <a:pt x="13048" y="597"/>
                    </a:lnTo>
                    <a:lnTo>
                      <a:pt x="13399" y="597"/>
                    </a:lnTo>
                    <a:lnTo>
                      <a:pt x="13750" y="367"/>
                    </a:lnTo>
                    <a:lnTo>
                      <a:pt x="14298" y="0"/>
                    </a:lnTo>
                    <a:lnTo>
                      <a:pt x="14430" y="0"/>
                    </a:lnTo>
                    <a:lnTo>
                      <a:pt x="14868" y="230"/>
                    </a:lnTo>
                    <a:lnTo>
                      <a:pt x="14978" y="0"/>
                    </a:lnTo>
                    <a:lnTo>
                      <a:pt x="15768" y="367"/>
                    </a:lnTo>
                    <a:lnTo>
                      <a:pt x="16447" y="230"/>
                    </a:lnTo>
                    <a:lnTo>
                      <a:pt x="16447" y="367"/>
                    </a:lnTo>
                    <a:lnTo>
                      <a:pt x="16118" y="597"/>
                    </a:lnTo>
                    <a:lnTo>
                      <a:pt x="16118" y="850"/>
                    </a:lnTo>
                    <a:lnTo>
                      <a:pt x="16118" y="1538"/>
                    </a:lnTo>
                    <a:lnTo>
                      <a:pt x="16118" y="2503"/>
                    </a:lnTo>
                    <a:lnTo>
                      <a:pt x="15461" y="3467"/>
                    </a:lnTo>
                    <a:lnTo>
                      <a:pt x="15768" y="4271"/>
                    </a:lnTo>
                    <a:lnTo>
                      <a:pt x="16118" y="4409"/>
                    </a:lnTo>
                    <a:lnTo>
                      <a:pt x="16360" y="5235"/>
                    </a:lnTo>
                    <a:lnTo>
                      <a:pt x="17039" y="5580"/>
                    </a:lnTo>
                    <a:lnTo>
                      <a:pt x="17368" y="7738"/>
                    </a:lnTo>
                    <a:lnTo>
                      <a:pt x="17610" y="9047"/>
                    </a:lnTo>
                    <a:lnTo>
                      <a:pt x="17829" y="10356"/>
                    </a:lnTo>
                    <a:lnTo>
                      <a:pt x="17610" y="10930"/>
                    </a:lnTo>
                    <a:lnTo>
                      <a:pt x="17829" y="11871"/>
                    </a:lnTo>
                    <a:lnTo>
                      <a:pt x="17368" y="12377"/>
                    </a:lnTo>
                    <a:lnTo>
                      <a:pt x="17939" y="13318"/>
                    </a:lnTo>
                    <a:lnTo>
                      <a:pt x="17939" y="13685"/>
                    </a:lnTo>
                    <a:lnTo>
                      <a:pt x="18289" y="14259"/>
                    </a:lnTo>
                    <a:lnTo>
                      <a:pt x="18728" y="14030"/>
                    </a:lnTo>
                    <a:lnTo>
                      <a:pt x="19408" y="14397"/>
                    </a:lnTo>
                    <a:lnTo>
                      <a:pt x="19978" y="15201"/>
                    </a:lnTo>
                    <a:lnTo>
                      <a:pt x="19079" y="15798"/>
                    </a:lnTo>
                    <a:lnTo>
                      <a:pt x="15548" y="17819"/>
                    </a:lnTo>
                    <a:lnTo>
                      <a:pt x="14079" y="19265"/>
                    </a:lnTo>
                    <a:lnTo>
                      <a:pt x="12500" y="19839"/>
                    </a:lnTo>
                    <a:lnTo>
                      <a:pt x="11579" y="19977"/>
                    </a:lnTo>
                    <a:lnTo>
                      <a:pt x="11338" y="19839"/>
                    </a:lnTo>
                    <a:lnTo>
                      <a:pt x="11579" y="19380"/>
                    </a:lnTo>
                    <a:lnTo>
                      <a:pt x="11338" y="19036"/>
                    </a:lnTo>
                    <a:lnTo>
                      <a:pt x="11009" y="18760"/>
                    </a:lnTo>
                    <a:lnTo>
                      <a:pt x="10570" y="18668"/>
                    </a:lnTo>
                    <a:lnTo>
                      <a:pt x="10088" y="18439"/>
                    </a:lnTo>
                    <a:lnTo>
                      <a:pt x="9539" y="18071"/>
                    </a:lnTo>
                    <a:lnTo>
                      <a:pt x="9539" y="17819"/>
                    </a:lnTo>
                    <a:lnTo>
                      <a:pt x="3618" y="13433"/>
                    </a:lnTo>
                    <a:lnTo>
                      <a:pt x="0" y="10815"/>
                    </a:lnTo>
                    <a:lnTo>
                      <a:pt x="0" y="9277"/>
                    </a:lnTo>
                    <a:lnTo>
                      <a:pt x="351" y="9047"/>
                    </a:lnTo>
                    <a:lnTo>
                      <a:pt x="1250" y="8450"/>
                    </a:lnTo>
                    <a:lnTo>
                      <a:pt x="1820" y="8450"/>
                    </a:lnTo>
                    <a:lnTo>
                      <a:pt x="2149" y="8312"/>
                    </a:lnTo>
                    <a:lnTo>
                      <a:pt x="2500" y="8450"/>
                    </a:lnTo>
                    <a:lnTo>
                      <a:pt x="3268" y="8312"/>
                    </a:lnTo>
                    <a:lnTo>
                      <a:pt x="4430" y="7256"/>
                    </a:lnTo>
                    <a:lnTo>
                      <a:pt x="4759" y="6889"/>
                    </a:lnTo>
                    <a:lnTo>
                      <a:pt x="4759" y="6521"/>
                    </a:lnTo>
                    <a:lnTo>
                      <a:pt x="4759" y="6292"/>
                    </a:lnTo>
                    <a:lnTo>
                      <a:pt x="5461" y="6177"/>
                    </a:lnTo>
                    <a:lnTo>
                      <a:pt x="5461" y="5832"/>
                    </a:lnTo>
                    <a:lnTo>
                      <a:pt x="7149" y="5580"/>
                    </a:lnTo>
                    <a:lnTo>
                      <a:pt x="7149" y="5350"/>
                    </a:lnTo>
                    <a:lnTo>
                      <a:pt x="7149" y="4983"/>
                    </a:lnTo>
                    <a:lnTo>
                      <a:pt x="6930" y="4638"/>
                    </a:lnTo>
                    <a:lnTo>
                      <a:pt x="6798" y="3812"/>
                    </a:lnTo>
                    <a:lnTo>
                      <a:pt x="6798" y="3330"/>
                    </a:lnTo>
                    <a:lnTo>
                      <a:pt x="6579" y="2732"/>
                    </a:lnTo>
                    <a:lnTo>
                      <a:pt x="6228" y="2250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98" name="Libye">
                <a:extLst>
                  <a:ext uri="{FF2B5EF4-FFF2-40B4-BE49-F238E27FC236}">
                    <a16:creationId xmlns:a16="http://schemas.microsoft.com/office/drawing/2014/main" id="{00000000-0008-0000-0300-0000C6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061463" y="1211148"/>
                <a:ext cx="1139562" cy="1151683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w 20000"/>
                  <a:gd name="T75" fmla="*/ 0 h 20000"/>
                  <a:gd name="T76" fmla="*/ 0 w 20000"/>
                  <a:gd name="T77" fmla="*/ 0 h 20000"/>
                  <a:gd name="T78" fmla="*/ 0 w 20000"/>
                  <a:gd name="T79" fmla="*/ 0 h 20000"/>
                  <a:gd name="T80" fmla="*/ 0 w 20000"/>
                  <a:gd name="T81" fmla="*/ 0 h 20000"/>
                  <a:gd name="T82" fmla="*/ 0 w 20000"/>
                  <a:gd name="T83" fmla="*/ 0 h 20000"/>
                  <a:gd name="T84" fmla="*/ 0 w 20000"/>
                  <a:gd name="T85" fmla="*/ 0 h 20000"/>
                  <a:gd name="T86" fmla="*/ 0 w 20000"/>
                  <a:gd name="T87" fmla="*/ 0 h 20000"/>
                  <a:gd name="T88" fmla="*/ 0 w 20000"/>
                  <a:gd name="T89" fmla="*/ 0 h 20000"/>
                  <a:gd name="T90" fmla="*/ 0 w 20000"/>
                  <a:gd name="T91" fmla="*/ 0 h 20000"/>
                  <a:gd name="T92" fmla="*/ 0 w 20000"/>
                  <a:gd name="T93" fmla="*/ 0 h 20000"/>
                  <a:gd name="T94" fmla="*/ 0 w 20000"/>
                  <a:gd name="T95" fmla="*/ 0 h 20000"/>
                  <a:gd name="T96" fmla="*/ 0 w 20000"/>
                  <a:gd name="T97" fmla="*/ 0 h 20000"/>
                  <a:gd name="T98" fmla="*/ 0 w 20000"/>
                  <a:gd name="T99" fmla="*/ 0 h 20000"/>
                  <a:gd name="T100" fmla="*/ 0 w 20000"/>
                  <a:gd name="T101" fmla="*/ 0 h 20000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</a:gdLst>
                <a:ahLst/>
                <a:cxnLst>
                  <a:cxn ang="T102">
                    <a:pos x="T0" y="T1"/>
                  </a:cxn>
                  <a:cxn ang="T103">
                    <a:pos x="T2" y="T3"/>
                  </a:cxn>
                  <a:cxn ang="T104">
                    <a:pos x="T4" y="T5"/>
                  </a:cxn>
                  <a:cxn ang="T105">
                    <a:pos x="T6" y="T7"/>
                  </a:cxn>
                  <a:cxn ang="T106">
                    <a:pos x="T8" y="T9"/>
                  </a:cxn>
                  <a:cxn ang="T107">
                    <a:pos x="T10" y="T11"/>
                  </a:cxn>
                  <a:cxn ang="T108">
                    <a:pos x="T12" y="T13"/>
                  </a:cxn>
                  <a:cxn ang="T109">
                    <a:pos x="T14" y="T15"/>
                  </a:cxn>
                  <a:cxn ang="T110">
                    <a:pos x="T16" y="T17"/>
                  </a:cxn>
                  <a:cxn ang="T111">
                    <a:pos x="T18" y="T19"/>
                  </a:cxn>
                  <a:cxn ang="T112">
                    <a:pos x="T20" y="T21"/>
                  </a:cxn>
                  <a:cxn ang="T113">
                    <a:pos x="T22" y="T23"/>
                  </a:cxn>
                  <a:cxn ang="T114">
                    <a:pos x="T24" y="T25"/>
                  </a:cxn>
                  <a:cxn ang="T115">
                    <a:pos x="T26" y="T27"/>
                  </a:cxn>
                  <a:cxn ang="T116">
                    <a:pos x="T28" y="T29"/>
                  </a:cxn>
                  <a:cxn ang="T117">
                    <a:pos x="T30" y="T31"/>
                  </a:cxn>
                  <a:cxn ang="T118">
                    <a:pos x="T32" y="T33"/>
                  </a:cxn>
                  <a:cxn ang="T119">
                    <a:pos x="T34" y="T35"/>
                  </a:cxn>
                  <a:cxn ang="T120">
                    <a:pos x="T36" y="T37"/>
                  </a:cxn>
                  <a:cxn ang="T121">
                    <a:pos x="T38" y="T39"/>
                  </a:cxn>
                  <a:cxn ang="T122">
                    <a:pos x="T40" y="T41"/>
                  </a:cxn>
                  <a:cxn ang="T123">
                    <a:pos x="T42" y="T43"/>
                  </a:cxn>
                  <a:cxn ang="T124">
                    <a:pos x="T44" y="T45"/>
                  </a:cxn>
                  <a:cxn ang="T125">
                    <a:pos x="T46" y="T47"/>
                  </a:cxn>
                  <a:cxn ang="T126">
                    <a:pos x="T48" y="T49"/>
                  </a:cxn>
                  <a:cxn ang="T127">
                    <a:pos x="T50" y="T51"/>
                  </a:cxn>
                  <a:cxn ang="T128">
                    <a:pos x="T52" y="T53"/>
                  </a:cxn>
                  <a:cxn ang="T129">
                    <a:pos x="T54" y="T55"/>
                  </a:cxn>
                  <a:cxn ang="T130">
                    <a:pos x="T56" y="T57"/>
                  </a:cxn>
                  <a:cxn ang="T131">
                    <a:pos x="T58" y="T59"/>
                  </a:cxn>
                  <a:cxn ang="T132">
                    <a:pos x="T60" y="T61"/>
                  </a:cxn>
                  <a:cxn ang="T133">
                    <a:pos x="T62" y="T63"/>
                  </a:cxn>
                  <a:cxn ang="T134">
                    <a:pos x="T64" y="T65"/>
                  </a:cxn>
                  <a:cxn ang="T135">
                    <a:pos x="T66" y="T67"/>
                  </a:cxn>
                  <a:cxn ang="T136">
                    <a:pos x="T68" y="T69"/>
                  </a:cxn>
                  <a:cxn ang="T137">
                    <a:pos x="T70" y="T71"/>
                  </a:cxn>
                  <a:cxn ang="T138">
                    <a:pos x="T72" y="T73"/>
                  </a:cxn>
                  <a:cxn ang="T139">
                    <a:pos x="T74" y="T75"/>
                  </a:cxn>
                  <a:cxn ang="T140">
                    <a:pos x="T76" y="T77"/>
                  </a:cxn>
                  <a:cxn ang="T141">
                    <a:pos x="T78" y="T79"/>
                  </a:cxn>
                  <a:cxn ang="T142">
                    <a:pos x="T80" y="T81"/>
                  </a:cxn>
                  <a:cxn ang="T143">
                    <a:pos x="T82" y="T83"/>
                  </a:cxn>
                  <a:cxn ang="T144">
                    <a:pos x="T84" y="T85"/>
                  </a:cxn>
                  <a:cxn ang="T145">
                    <a:pos x="T86" y="T87"/>
                  </a:cxn>
                  <a:cxn ang="T146">
                    <a:pos x="T88" y="T89"/>
                  </a:cxn>
                  <a:cxn ang="T147">
                    <a:pos x="T90" y="T91"/>
                  </a:cxn>
                  <a:cxn ang="T148">
                    <a:pos x="T92" y="T93"/>
                  </a:cxn>
                  <a:cxn ang="T149">
                    <a:pos x="T94" y="T95"/>
                  </a:cxn>
                  <a:cxn ang="T150">
                    <a:pos x="T96" y="T97"/>
                  </a:cxn>
                  <a:cxn ang="T151">
                    <a:pos x="T98" y="T99"/>
                  </a:cxn>
                  <a:cxn ang="T152">
                    <a:pos x="T100" y="T101"/>
                  </a:cxn>
                </a:cxnLst>
                <a:rect l="0" t="0" r="r" b="b"/>
                <a:pathLst>
                  <a:path w="20000" h="20000">
                    <a:moveTo>
                      <a:pt x="0" y="4199"/>
                    </a:moveTo>
                    <a:lnTo>
                      <a:pt x="319" y="4199"/>
                    </a:lnTo>
                    <a:lnTo>
                      <a:pt x="1072" y="3390"/>
                    </a:lnTo>
                    <a:lnTo>
                      <a:pt x="783" y="2240"/>
                    </a:lnTo>
                    <a:lnTo>
                      <a:pt x="1797" y="1275"/>
                    </a:lnTo>
                    <a:lnTo>
                      <a:pt x="2725" y="964"/>
                    </a:lnTo>
                    <a:lnTo>
                      <a:pt x="2435" y="498"/>
                    </a:lnTo>
                    <a:lnTo>
                      <a:pt x="2435" y="0"/>
                    </a:lnTo>
                    <a:lnTo>
                      <a:pt x="3768" y="187"/>
                    </a:lnTo>
                    <a:lnTo>
                      <a:pt x="5101" y="498"/>
                    </a:lnTo>
                    <a:lnTo>
                      <a:pt x="5884" y="809"/>
                    </a:lnTo>
                    <a:lnTo>
                      <a:pt x="7072" y="964"/>
                    </a:lnTo>
                    <a:lnTo>
                      <a:pt x="7536" y="2240"/>
                    </a:lnTo>
                    <a:lnTo>
                      <a:pt x="9478" y="2924"/>
                    </a:lnTo>
                    <a:lnTo>
                      <a:pt x="12174" y="4323"/>
                    </a:lnTo>
                    <a:lnTo>
                      <a:pt x="12928" y="3546"/>
                    </a:lnTo>
                    <a:lnTo>
                      <a:pt x="13217" y="2924"/>
                    </a:lnTo>
                    <a:lnTo>
                      <a:pt x="12928" y="1617"/>
                    </a:lnTo>
                    <a:lnTo>
                      <a:pt x="13362" y="809"/>
                    </a:lnTo>
                    <a:lnTo>
                      <a:pt x="14406" y="498"/>
                    </a:lnTo>
                    <a:lnTo>
                      <a:pt x="14580" y="498"/>
                    </a:lnTo>
                    <a:lnTo>
                      <a:pt x="14870" y="187"/>
                    </a:lnTo>
                    <a:lnTo>
                      <a:pt x="15768" y="187"/>
                    </a:lnTo>
                    <a:lnTo>
                      <a:pt x="16551" y="498"/>
                    </a:lnTo>
                    <a:lnTo>
                      <a:pt x="16841" y="964"/>
                    </a:lnTo>
                    <a:lnTo>
                      <a:pt x="18029" y="1617"/>
                    </a:lnTo>
                    <a:lnTo>
                      <a:pt x="19507" y="2240"/>
                    </a:lnTo>
                    <a:lnTo>
                      <a:pt x="19217" y="2551"/>
                    </a:lnTo>
                    <a:lnTo>
                      <a:pt x="19507" y="3546"/>
                    </a:lnTo>
                    <a:lnTo>
                      <a:pt x="19217" y="4323"/>
                    </a:lnTo>
                    <a:lnTo>
                      <a:pt x="19507" y="5661"/>
                    </a:lnTo>
                    <a:lnTo>
                      <a:pt x="19971" y="16423"/>
                    </a:lnTo>
                    <a:lnTo>
                      <a:pt x="19971" y="19471"/>
                    </a:lnTo>
                    <a:lnTo>
                      <a:pt x="18783" y="19471"/>
                    </a:lnTo>
                    <a:lnTo>
                      <a:pt x="18783" y="19969"/>
                    </a:lnTo>
                    <a:lnTo>
                      <a:pt x="8551" y="14495"/>
                    </a:lnTo>
                    <a:lnTo>
                      <a:pt x="7072" y="15117"/>
                    </a:lnTo>
                    <a:lnTo>
                      <a:pt x="6174" y="15583"/>
                    </a:lnTo>
                    <a:lnTo>
                      <a:pt x="5101" y="14806"/>
                    </a:lnTo>
                    <a:lnTo>
                      <a:pt x="3449" y="14308"/>
                    </a:lnTo>
                    <a:lnTo>
                      <a:pt x="2725" y="13219"/>
                    </a:lnTo>
                    <a:lnTo>
                      <a:pt x="1797" y="12722"/>
                    </a:lnTo>
                    <a:lnTo>
                      <a:pt x="1217" y="13033"/>
                    </a:lnTo>
                    <a:lnTo>
                      <a:pt x="783" y="12224"/>
                    </a:lnTo>
                    <a:lnTo>
                      <a:pt x="783" y="11757"/>
                    </a:lnTo>
                    <a:lnTo>
                      <a:pt x="0" y="10482"/>
                    </a:lnTo>
                    <a:lnTo>
                      <a:pt x="609" y="9798"/>
                    </a:lnTo>
                    <a:lnTo>
                      <a:pt x="319" y="8523"/>
                    </a:lnTo>
                    <a:lnTo>
                      <a:pt x="609" y="7745"/>
                    </a:lnTo>
                    <a:lnTo>
                      <a:pt x="319" y="5972"/>
                    </a:lnTo>
                    <a:lnTo>
                      <a:pt x="0" y="4199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199" name="Maroc">
                <a:extLst>
                  <a:ext uri="{FF2B5EF4-FFF2-40B4-BE49-F238E27FC236}">
                    <a16:creationId xmlns:a16="http://schemas.microsoft.com/office/drawing/2014/main" id="{00000000-0008-0000-0300-0000C7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432939" y="972731"/>
                <a:ext cx="864774" cy="727378"/>
              </a:xfrm>
              <a:custGeom>
                <a:avLst/>
                <a:gdLst>
                  <a:gd name="T0" fmla="*/ 304 w 210"/>
                  <a:gd name="T1" fmla="*/ 125 h 163"/>
                  <a:gd name="T2" fmla="*/ 313 w 210"/>
                  <a:gd name="T3" fmla="*/ 226 h 163"/>
                  <a:gd name="T4" fmla="*/ 319 w 210"/>
                  <a:gd name="T5" fmla="*/ 337 h 163"/>
                  <a:gd name="T6" fmla="*/ 319 w 210"/>
                  <a:gd name="T7" fmla="*/ 430 h 163"/>
                  <a:gd name="T8" fmla="*/ 323 w 210"/>
                  <a:gd name="T9" fmla="*/ 580 h 163"/>
                  <a:gd name="T10" fmla="*/ 329 w 210"/>
                  <a:gd name="T11" fmla="*/ 640 h 163"/>
                  <a:gd name="T12" fmla="*/ 329 w 210"/>
                  <a:gd name="T13" fmla="*/ 707 h 163"/>
                  <a:gd name="T14" fmla="*/ 329 w 210"/>
                  <a:gd name="T15" fmla="*/ 760 h 163"/>
                  <a:gd name="T16" fmla="*/ 282 w 210"/>
                  <a:gd name="T17" fmla="*/ 823 h 163"/>
                  <a:gd name="T18" fmla="*/ 282 w 210"/>
                  <a:gd name="T19" fmla="*/ 862 h 163"/>
                  <a:gd name="T20" fmla="*/ 260 w 210"/>
                  <a:gd name="T21" fmla="*/ 909 h 163"/>
                  <a:gd name="T22" fmla="*/ 260 w 210"/>
                  <a:gd name="T23" fmla="*/ 935 h 163"/>
                  <a:gd name="T24" fmla="*/ 260 w 210"/>
                  <a:gd name="T25" fmla="*/ 1010 h 163"/>
                  <a:gd name="T26" fmla="*/ 250 w 210"/>
                  <a:gd name="T27" fmla="*/ 1074 h 163"/>
                  <a:gd name="T28" fmla="*/ 220 w 210"/>
                  <a:gd name="T29" fmla="*/ 1273 h 163"/>
                  <a:gd name="T30" fmla="*/ 196 w 210"/>
                  <a:gd name="T31" fmla="*/ 1310 h 163"/>
                  <a:gd name="T32" fmla="*/ 184 w 210"/>
                  <a:gd name="T33" fmla="*/ 1273 h 163"/>
                  <a:gd name="T34" fmla="*/ 174 w 210"/>
                  <a:gd name="T35" fmla="*/ 1310 h 163"/>
                  <a:gd name="T36" fmla="*/ 159 w 210"/>
                  <a:gd name="T37" fmla="*/ 1310 h 163"/>
                  <a:gd name="T38" fmla="*/ 131 w 210"/>
                  <a:gd name="T39" fmla="*/ 1768 h 163"/>
                  <a:gd name="T40" fmla="*/ 78 w 210"/>
                  <a:gd name="T41" fmla="*/ 1765 h 163"/>
                  <a:gd name="T42" fmla="*/ 0 w 210"/>
                  <a:gd name="T43" fmla="*/ 1765 h 163"/>
                  <a:gd name="T44" fmla="*/ 9 w 210"/>
                  <a:gd name="T45" fmla="*/ 1658 h 163"/>
                  <a:gd name="T46" fmla="*/ 24 w 210"/>
                  <a:gd name="T47" fmla="*/ 1536 h 163"/>
                  <a:gd name="T48" fmla="*/ 66 w 210"/>
                  <a:gd name="T49" fmla="*/ 1459 h 163"/>
                  <a:gd name="T50" fmla="*/ 76 w 210"/>
                  <a:gd name="T51" fmla="*/ 1334 h 163"/>
                  <a:gd name="T52" fmla="*/ 95 w 210"/>
                  <a:gd name="T53" fmla="*/ 1161 h 163"/>
                  <a:gd name="T54" fmla="*/ 85 w 210"/>
                  <a:gd name="T55" fmla="*/ 1074 h 163"/>
                  <a:gd name="T56" fmla="*/ 85 w 210"/>
                  <a:gd name="T57" fmla="*/ 909 h 163"/>
                  <a:gd name="T58" fmla="*/ 99 w 210"/>
                  <a:gd name="T59" fmla="*/ 823 h 163"/>
                  <a:gd name="T60" fmla="*/ 107 w 210"/>
                  <a:gd name="T61" fmla="*/ 693 h 163"/>
                  <a:gd name="T62" fmla="*/ 127 w 210"/>
                  <a:gd name="T63" fmla="*/ 538 h 163"/>
                  <a:gd name="T64" fmla="*/ 144 w 210"/>
                  <a:gd name="T65" fmla="*/ 475 h 163"/>
                  <a:gd name="T66" fmla="*/ 174 w 210"/>
                  <a:gd name="T67" fmla="*/ 372 h 163"/>
                  <a:gd name="T68" fmla="*/ 184 w 210"/>
                  <a:gd name="T69" fmla="*/ 186 h 163"/>
                  <a:gd name="T70" fmla="*/ 196 w 210"/>
                  <a:gd name="T71" fmla="*/ 0 h 163"/>
                  <a:gd name="T72" fmla="*/ 214 w 210"/>
                  <a:gd name="T73" fmla="*/ 0 h 163"/>
                  <a:gd name="T74" fmla="*/ 228 w 210"/>
                  <a:gd name="T75" fmla="*/ 113 h 163"/>
                  <a:gd name="T76" fmla="*/ 253 w 210"/>
                  <a:gd name="T77" fmla="*/ 113 h 163"/>
                  <a:gd name="T78" fmla="*/ 270 w 210"/>
                  <a:gd name="T79" fmla="*/ 113 h 163"/>
                  <a:gd name="T80" fmla="*/ 282 w 210"/>
                  <a:gd name="T81" fmla="*/ 68 h 163"/>
                  <a:gd name="T82" fmla="*/ 288 w 210"/>
                  <a:gd name="T83" fmla="*/ 125 h 163"/>
                  <a:gd name="T84" fmla="*/ 304 w 210"/>
                  <a:gd name="T85" fmla="*/ 125 h 163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</a:gdLst>
                <a:ahLst/>
                <a:cxnLst>
                  <a:cxn ang="T86">
                    <a:pos x="T0" y="T1"/>
                  </a:cxn>
                  <a:cxn ang="T87">
                    <a:pos x="T2" y="T3"/>
                  </a:cxn>
                  <a:cxn ang="T88">
                    <a:pos x="T4" y="T5"/>
                  </a:cxn>
                  <a:cxn ang="T89">
                    <a:pos x="T6" y="T7"/>
                  </a:cxn>
                  <a:cxn ang="T90">
                    <a:pos x="T8" y="T9"/>
                  </a:cxn>
                  <a:cxn ang="T91">
                    <a:pos x="T10" y="T11"/>
                  </a:cxn>
                  <a:cxn ang="T92">
                    <a:pos x="T12" y="T13"/>
                  </a:cxn>
                  <a:cxn ang="T93">
                    <a:pos x="T14" y="T15"/>
                  </a:cxn>
                  <a:cxn ang="T94">
                    <a:pos x="T16" y="T17"/>
                  </a:cxn>
                  <a:cxn ang="T95">
                    <a:pos x="T18" y="T19"/>
                  </a:cxn>
                  <a:cxn ang="T96">
                    <a:pos x="T20" y="T21"/>
                  </a:cxn>
                  <a:cxn ang="T97">
                    <a:pos x="T22" y="T23"/>
                  </a:cxn>
                  <a:cxn ang="T98">
                    <a:pos x="T24" y="T25"/>
                  </a:cxn>
                  <a:cxn ang="T99">
                    <a:pos x="T26" y="T27"/>
                  </a:cxn>
                  <a:cxn ang="T100">
                    <a:pos x="T28" y="T29"/>
                  </a:cxn>
                  <a:cxn ang="T101">
                    <a:pos x="T30" y="T31"/>
                  </a:cxn>
                  <a:cxn ang="T102">
                    <a:pos x="T32" y="T33"/>
                  </a:cxn>
                  <a:cxn ang="T103">
                    <a:pos x="T34" y="T35"/>
                  </a:cxn>
                  <a:cxn ang="T104">
                    <a:pos x="T36" y="T37"/>
                  </a:cxn>
                  <a:cxn ang="T105">
                    <a:pos x="T38" y="T39"/>
                  </a:cxn>
                  <a:cxn ang="T106">
                    <a:pos x="T40" y="T41"/>
                  </a:cxn>
                  <a:cxn ang="T107">
                    <a:pos x="T42" y="T43"/>
                  </a:cxn>
                  <a:cxn ang="T108">
                    <a:pos x="T44" y="T45"/>
                  </a:cxn>
                  <a:cxn ang="T109">
                    <a:pos x="T46" y="T47"/>
                  </a:cxn>
                  <a:cxn ang="T110">
                    <a:pos x="T48" y="T49"/>
                  </a:cxn>
                  <a:cxn ang="T111">
                    <a:pos x="T50" y="T51"/>
                  </a:cxn>
                  <a:cxn ang="T112">
                    <a:pos x="T52" y="T53"/>
                  </a:cxn>
                  <a:cxn ang="T113">
                    <a:pos x="T54" y="T55"/>
                  </a:cxn>
                  <a:cxn ang="T114">
                    <a:pos x="T56" y="T57"/>
                  </a:cxn>
                  <a:cxn ang="T115">
                    <a:pos x="T58" y="T59"/>
                  </a:cxn>
                  <a:cxn ang="T116">
                    <a:pos x="T60" y="T61"/>
                  </a:cxn>
                  <a:cxn ang="T117">
                    <a:pos x="T62" y="T63"/>
                  </a:cxn>
                  <a:cxn ang="T118">
                    <a:pos x="T64" y="T65"/>
                  </a:cxn>
                  <a:cxn ang="T119">
                    <a:pos x="T66" y="T67"/>
                  </a:cxn>
                  <a:cxn ang="T120">
                    <a:pos x="T68" y="T69"/>
                  </a:cxn>
                  <a:cxn ang="T121">
                    <a:pos x="T70" y="T71"/>
                  </a:cxn>
                  <a:cxn ang="T122">
                    <a:pos x="T72" y="T73"/>
                  </a:cxn>
                  <a:cxn ang="T123">
                    <a:pos x="T74" y="T75"/>
                  </a:cxn>
                  <a:cxn ang="T124">
                    <a:pos x="T76" y="T77"/>
                  </a:cxn>
                  <a:cxn ang="T125">
                    <a:pos x="T78" y="T79"/>
                  </a:cxn>
                  <a:cxn ang="T126">
                    <a:pos x="T80" y="T81"/>
                  </a:cxn>
                  <a:cxn ang="T127">
                    <a:pos x="T82" y="T83"/>
                  </a:cxn>
                  <a:cxn ang="T128">
                    <a:pos x="T84" y="T85"/>
                  </a:cxn>
                </a:cxnLst>
                <a:rect l="0" t="0" r="r" b="b"/>
                <a:pathLst>
                  <a:path w="210" h="163">
                    <a:moveTo>
                      <a:pt x="193" y="12"/>
                    </a:moveTo>
                    <a:lnTo>
                      <a:pt x="199" y="21"/>
                    </a:lnTo>
                    <a:lnTo>
                      <a:pt x="203" y="31"/>
                    </a:lnTo>
                    <a:lnTo>
                      <a:pt x="203" y="40"/>
                    </a:lnTo>
                    <a:lnTo>
                      <a:pt x="206" y="54"/>
                    </a:lnTo>
                    <a:lnTo>
                      <a:pt x="210" y="60"/>
                    </a:lnTo>
                    <a:lnTo>
                      <a:pt x="210" y="66"/>
                    </a:lnTo>
                    <a:lnTo>
                      <a:pt x="210" y="70"/>
                    </a:lnTo>
                    <a:lnTo>
                      <a:pt x="179" y="75"/>
                    </a:lnTo>
                    <a:lnTo>
                      <a:pt x="179" y="81"/>
                    </a:lnTo>
                    <a:lnTo>
                      <a:pt x="166" y="83"/>
                    </a:lnTo>
                    <a:lnTo>
                      <a:pt x="166" y="87"/>
                    </a:lnTo>
                    <a:lnTo>
                      <a:pt x="166" y="93"/>
                    </a:lnTo>
                    <a:lnTo>
                      <a:pt x="160" y="99"/>
                    </a:lnTo>
                    <a:lnTo>
                      <a:pt x="139" y="118"/>
                    </a:lnTo>
                    <a:lnTo>
                      <a:pt x="125" y="120"/>
                    </a:lnTo>
                    <a:lnTo>
                      <a:pt x="119" y="118"/>
                    </a:lnTo>
                    <a:lnTo>
                      <a:pt x="112" y="120"/>
                    </a:lnTo>
                    <a:lnTo>
                      <a:pt x="102" y="120"/>
                    </a:lnTo>
                    <a:lnTo>
                      <a:pt x="83" y="163"/>
                    </a:lnTo>
                    <a:lnTo>
                      <a:pt x="54" y="162"/>
                    </a:lnTo>
                    <a:lnTo>
                      <a:pt x="0" y="162"/>
                    </a:lnTo>
                    <a:lnTo>
                      <a:pt x="9" y="153"/>
                    </a:lnTo>
                    <a:lnTo>
                      <a:pt x="24" y="142"/>
                    </a:lnTo>
                    <a:lnTo>
                      <a:pt x="42" y="135"/>
                    </a:lnTo>
                    <a:lnTo>
                      <a:pt x="52" y="124"/>
                    </a:lnTo>
                    <a:lnTo>
                      <a:pt x="63" y="108"/>
                    </a:lnTo>
                    <a:lnTo>
                      <a:pt x="58" y="99"/>
                    </a:lnTo>
                    <a:lnTo>
                      <a:pt x="58" y="83"/>
                    </a:lnTo>
                    <a:lnTo>
                      <a:pt x="65" y="75"/>
                    </a:lnTo>
                    <a:lnTo>
                      <a:pt x="69" y="64"/>
                    </a:lnTo>
                    <a:lnTo>
                      <a:pt x="79" y="50"/>
                    </a:lnTo>
                    <a:lnTo>
                      <a:pt x="92" y="44"/>
                    </a:lnTo>
                    <a:lnTo>
                      <a:pt x="112" y="34"/>
                    </a:lnTo>
                    <a:lnTo>
                      <a:pt x="119" y="17"/>
                    </a:lnTo>
                    <a:lnTo>
                      <a:pt x="125" y="0"/>
                    </a:lnTo>
                    <a:lnTo>
                      <a:pt x="135" y="0"/>
                    </a:lnTo>
                    <a:lnTo>
                      <a:pt x="145" y="11"/>
                    </a:lnTo>
                    <a:lnTo>
                      <a:pt x="162" y="11"/>
                    </a:lnTo>
                    <a:lnTo>
                      <a:pt x="172" y="11"/>
                    </a:lnTo>
                    <a:lnTo>
                      <a:pt x="179" y="6"/>
                    </a:lnTo>
                    <a:lnTo>
                      <a:pt x="183" y="12"/>
                    </a:lnTo>
                    <a:lnTo>
                      <a:pt x="193" y="12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00" name="Tunisie">
                <a:extLst>
                  <a:ext uri="{FF2B5EF4-FFF2-40B4-BE49-F238E27FC236}">
                    <a16:creationId xmlns:a16="http://schemas.microsoft.com/office/drawing/2014/main" id="{00000000-0008-0000-0300-0000C8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5924069" y="823213"/>
                <a:ext cx="299034" cy="630394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</a:gdLst>
                <a:ahLst/>
                <a:cxnLst>
                  <a:cxn ang="T74">
                    <a:pos x="T0" y="T1"/>
                  </a:cxn>
                  <a:cxn ang="T75">
                    <a:pos x="T2" y="T3"/>
                  </a:cxn>
                  <a:cxn ang="T76">
                    <a:pos x="T4" y="T5"/>
                  </a:cxn>
                  <a:cxn ang="T77">
                    <a:pos x="T6" y="T7"/>
                  </a:cxn>
                  <a:cxn ang="T78">
                    <a:pos x="T8" y="T9"/>
                  </a:cxn>
                  <a:cxn ang="T79">
                    <a:pos x="T10" y="T11"/>
                  </a:cxn>
                  <a:cxn ang="T80">
                    <a:pos x="T12" y="T13"/>
                  </a:cxn>
                  <a:cxn ang="T81">
                    <a:pos x="T14" y="T15"/>
                  </a:cxn>
                  <a:cxn ang="T82">
                    <a:pos x="T16" y="T17"/>
                  </a:cxn>
                  <a:cxn ang="T83">
                    <a:pos x="T18" y="T19"/>
                  </a:cxn>
                  <a:cxn ang="T84">
                    <a:pos x="T20" y="T21"/>
                  </a:cxn>
                  <a:cxn ang="T85">
                    <a:pos x="T22" y="T23"/>
                  </a:cxn>
                  <a:cxn ang="T86">
                    <a:pos x="T24" y="T25"/>
                  </a:cxn>
                  <a:cxn ang="T87">
                    <a:pos x="T26" y="T27"/>
                  </a:cxn>
                  <a:cxn ang="T88">
                    <a:pos x="T28" y="T29"/>
                  </a:cxn>
                  <a:cxn ang="T89">
                    <a:pos x="T30" y="T31"/>
                  </a:cxn>
                  <a:cxn ang="T90">
                    <a:pos x="T32" y="T33"/>
                  </a:cxn>
                  <a:cxn ang="T91">
                    <a:pos x="T34" y="T35"/>
                  </a:cxn>
                  <a:cxn ang="T92">
                    <a:pos x="T36" y="T37"/>
                  </a:cxn>
                  <a:cxn ang="T93">
                    <a:pos x="T38" y="T39"/>
                  </a:cxn>
                  <a:cxn ang="T94">
                    <a:pos x="T40" y="T41"/>
                  </a:cxn>
                  <a:cxn ang="T95">
                    <a:pos x="T42" y="T43"/>
                  </a:cxn>
                  <a:cxn ang="T96">
                    <a:pos x="T44" y="T45"/>
                  </a:cxn>
                  <a:cxn ang="T97">
                    <a:pos x="T46" y="T47"/>
                  </a:cxn>
                  <a:cxn ang="T98">
                    <a:pos x="T48" y="T49"/>
                  </a:cxn>
                  <a:cxn ang="T99">
                    <a:pos x="T50" y="T51"/>
                  </a:cxn>
                  <a:cxn ang="T100">
                    <a:pos x="T52" y="T53"/>
                  </a:cxn>
                  <a:cxn ang="T101">
                    <a:pos x="T54" y="T55"/>
                  </a:cxn>
                  <a:cxn ang="T102">
                    <a:pos x="T56" y="T57"/>
                  </a:cxn>
                  <a:cxn ang="T103">
                    <a:pos x="T58" y="T59"/>
                  </a:cxn>
                  <a:cxn ang="T104">
                    <a:pos x="T60" y="T61"/>
                  </a:cxn>
                  <a:cxn ang="T105">
                    <a:pos x="T62" y="T63"/>
                  </a:cxn>
                  <a:cxn ang="T106">
                    <a:pos x="T64" y="T65"/>
                  </a:cxn>
                  <a:cxn ang="T107">
                    <a:pos x="T66" y="T67"/>
                  </a:cxn>
                  <a:cxn ang="T108">
                    <a:pos x="T68" y="T69"/>
                  </a:cxn>
                  <a:cxn ang="T109">
                    <a:pos x="T70" y="T71"/>
                  </a:cxn>
                  <a:cxn ang="T110">
                    <a:pos x="T72" y="T73"/>
                  </a:cxn>
                </a:cxnLst>
                <a:rect l="0" t="0" r="r" b="b"/>
                <a:pathLst>
                  <a:path w="20000" h="20000">
                    <a:moveTo>
                      <a:pt x="5055" y="1473"/>
                    </a:moveTo>
                    <a:lnTo>
                      <a:pt x="6703" y="340"/>
                    </a:lnTo>
                    <a:lnTo>
                      <a:pt x="9560" y="0"/>
                    </a:lnTo>
                    <a:lnTo>
                      <a:pt x="11868" y="340"/>
                    </a:lnTo>
                    <a:lnTo>
                      <a:pt x="12527" y="1756"/>
                    </a:lnTo>
                    <a:lnTo>
                      <a:pt x="15385" y="907"/>
                    </a:lnTo>
                    <a:lnTo>
                      <a:pt x="16484" y="1473"/>
                    </a:lnTo>
                    <a:lnTo>
                      <a:pt x="14286" y="2323"/>
                    </a:lnTo>
                    <a:lnTo>
                      <a:pt x="13626" y="3796"/>
                    </a:lnTo>
                    <a:lnTo>
                      <a:pt x="15385" y="4646"/>
                    </a:lnTo>
                    <a:lnTo>
                      <a:pt x="16484" y="6176"/>
                    </a:lnTo>
                    <a:lnTo>
                      <a:pt x="14286" y="7649"/>
                    </a:lnTo>
                    <a:lnTo>
                      <a:pt x="11868" y="9065"/>
                    </a:lnTo>
                    <a:lnTo>
                      <a:pt x="12527" y="10312"/>
                    </a:lnTo>
                    <a:lnTo>
                      <a:pt x="14286" y="10312"/>
                    </a:lnTo>
                    <a:lnTo>
                      <a:pt x="14286" y="10878"/>
                    </a:lnTo>
                    <a:lnTo>
                      <a:pt x="16484" y="10878"/>
                    </a:lnTo>
                    <a:lnTo>
                      <a:pt x="17033" y="11445"/>
                    </a:lnTo>
                    <a:lnTo>
                      <a:pt x="18791" y="12295"/>
                    </a:lnTo>
                    <a:lnTo>
                      <a:pt x="18791" y="13201"/>
                    </a:lnTo>
                    <a:lnTo>
                      <a:pt x="19890" y="14051"/>
                    </a:lnTo>
                    <a:lnTo>
                      <a:pt x="16484" y="14618"/>
                    </a:lnTo>
                    <a:lnTo>
                      <a:pt x="12527" y="16431"/>
                    </a:lnTo>
                    <a:lnTo>
                      <a:pt x="13626" y="18470"/>
                    </a:lnTo>
                    <a:lnTo>
                      <a:pt x="10769" y="19943"/>
                    </a:lnTo>
                    <a:lnTo>
                      <a:pt x="9560" y="19943"/>
                    </a:lnTo>
                    <a:lnTo>
                      <a:pt x="8022" y="14618"/>
                    </a:lnTo>
                    <a:lnTo>
                      <a:pt x="4505" y="13768"/>
                    </a:lnTo>
                    <a:lnTo>
                      <a:pt x="3297" y="11728"/>
                    </a:lnTo>
                    <a:lnTo>
                      <a:pt x="1648" y="11445"/>
                    </a:lnTo>
                    <a:lnTo>
                      <a:pt x="0" y="9405"/>
                    </a:lnTo>
                    <a:lnTo>
                      <a:pt x="3297" y="7082"/>
                    </a:lnTo>
                    <a:lnTo>
                      <a:pt x="3297" y="4646"/>
                    </a:lnTo>
                    <a:lnTo>
                      <a:pt x="3297" y="2946"/>
                    </a:lnTo>
                    <a:lnTo>
                      <a:pt x="3297" y="2323"/>
                    </a:lnTo>
                    <a:lnTo>
                      <a:pt x="5055" y="1756"/>
                    </a:lnTo>
                    <a:lnTo>
                      <a:pt x="5055" y="1473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01" name="Ouganda">
                <a:extLst>
                  <a:ext uri="{FF2B5EF4-FFF2-40B4-BE49-F238E27FC236}">
                    <a16:creationId xmlns:a16="http://schemas.microsoft.com/office/drawing/2014/main" id="{00000000-0008-0000-0300-0000C9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560673" y="3619567"/>
                <a:ext cx="404100" cy="444509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0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0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</a:gdLst>
                <a:ahLst/>
                <a:cxnLst>
                  <a:cxn ang="T62">
                    <a:pos x="T0" y="T1"/>
                  </a:cxn>
                  <a:cxn ang="T63">
                    <a:pos x="T2" y="T3"/>
                  </a:cxn>
                  <a:cxn ang="T64">
                    <a:pos x="T4" y="T5"/>
                  </a:cxn>
                  <a:cxn ang="T65">
                    <a:pos x="T6" y="T7"/>
                  </a:cxn>
                  <a:cxn ang="T66">
                    <a:pos x="T8" y="T9"/>
                  </a:cxn>
                  <a:cxn ang="T67">
                    <a:pos x="T10" y="T11"/>
                  </a:cxn>
                  <a:cxn ang="T68">
                    <a:pos x="T12" y="T13"/>
                  </a:cxn>
                  <a:cxn ang="T69">
                    <a:pos x="T14" y="T15"/>
                  </a:cxn>
                  <a:cxn ang="T70">
                    <a:pos x="T16" y="T17"/>
                  </a:cxn>
                  <a:cxn ang="T71">
                    <a:pos x="T18" y="T19"/>
                  </a:cxn>
                  <a:cxn ang="T72">
                    <a:pos x="T20" y="T21"/>
                  </a:cxn>
                  <a:cxn ang="T73">
                    <a:pos x="T22" y="T23"/>
                  </a:cxn>
                  <a:cxn ang="T74">
                    <a:pos x="T24" y="T25"/>
                  </a:cxn>
                  <a:cxn ang="T75">
                    <a:pos x="T26" y="T27"/>
                  </a:cxn>
                  <a:cxn ang="T76">
                    <a:pos x="T28" y="T29"/>
                  </a:cxn>
                  <a:cxn ang="T77">
                    <a:pos x="T30" y="T31"/>
                  </a:cxn>
                  <a:cxn ang="T78">
                    <a:pos x="T32" y="T33"/>
                  </a:cxn>
                  <a:cxn ang="T79">
                    <a:pos x="T34" y="T35"/>
                  </a:cxn>
                  <a:cxn ang="T80">
                    <a:pos x="T36" y="T37"/>
                  </a:cxn>
                  <a:cxn ang="T81">
                    <a:pos x="T38" y="T39"/>
                  </a:cxn>
                  <a:cxn ang="T82">
                    <a:pos x="T40" y="T41"/>
                  </a:cxn>
                  <a:cxn ang="T83">
                    <a:pos x="T42" y="T43"/>
                  </a:cxn>
                  <a:cxn ang="T84">
                    <a:pos x="T44" y="T45"/>
                  </a:cxn>
                  <a:cxn ang="T85">
                    <a:pos x="T46" y="T47"/>
                  </a:cxn>
                  <a:cxn ang="T86">
                    <a:pos x="T48" y="T49"/>
                  </a:cxn>
                  <a:cxn ang="T87">
                    <a:pos x="T50" y="T51"/>
                  </a:cxn>
                  <a:cxn ang="T88">
                    <a:pos x="T52" y="T53"/>
                  </a:cxn>
                  <a:cxn ang="T89">
                    <a:pos x="T54" y="T55"/>
                  </a:cxn>
                  <a:cxn ang="T90">
                    <a:pos x="T56" y="T57"/>
                  </a:cxn>
                  <a:cxn ang="T91">
                    <a:pos x="T58" y="T59"/>
                  </a:cxn>
                  <a:cxn ang="T92">
                    <a:pos x="T60" y="T61"/>
                  </a:cxn>
                </a:cxnLst>
                <a:rect l="0" t="0" r="r" b="b"/>
                <a:pathLst>
                  <a:path w="20000" h="20000">
                    <a:moveTo>
                      <a:pt x="4245" y="1280"/>
                    </a:moveTo>
                    <a:lnTo>
                      <a:pt x="4735" y="800"/>
                    </a:lnTo>
                    <a:lnTo>
                      <a:pt x="7673" y="1280"/>
                    </a:lnTo>
                    <a:lnTo>
                      <a:pt x="8898" y="2080"/>
                    </a:lnTo>
                    <a:lnTo>
                      <a:pt x="9388" y="1280"/>
                    </a:lnTo>
                    <a:lnTo>
                      <a:pt x="11429" y="1280"/>
                    </a:lnTo>
                    <a:lnTo>
                      <a:pt x="14367" y="1280"/>
                    </a:lnTo>
                    <a:lnTo>
                      <a:pt x="16571" y="0"/>
                    </a:lnTo>
                    <a:lnTo>
                      <a:pt x="16571" y="800"/>
                    </a:lnTo>
                    <a:lnTo>
                      <a:pt x="17796" y="1280"/>
                    </a:lnTo>
                    <a:lnTo>
                      <a:pt x="17796" y="2480"/>
                    </a:lnTo>
                    <a:lnTo>
                      <a:pt x="18204" y="4560"/>
                    </a:lnTo>
                    <a:lnTo>
                      <a:pt x="19918" y="7840"/>
                    </a:lnTo>
                    <a:lnTo>
                      <a:pt x="18204" y="9920"/>
                    </a:lnTo>
                    <a:lnTo>
                      <a:pt x="15673" y="14080"/>
                    </a:lnTo>
                    <a:lnTo>
                      <a:pt x="15673" y="18240"/>
                    </a:lnTo>
                    <a:lnTo>
                      <a:pt x="10204" y="18240"/>
                    </a:lnTo>
                    <a:lnTo>
                      <a:pt x="4735" y="18240"/>
                    </a:lnTo>
                    <a:lnTo>
                      <a:pt x="3429" y="18640"/>
                    </a:lnTo>
                    <a:lnTo>
                      <a:pt x="1306" y="19920"/>
                    </a:lnTo>
                    <a:lnTo>
                      <a:pt x="1306" y="19440"/>
                    </a:lnTo>
                    <a:lnTo>
                      <a:pt x="0" y="19440"/>
                    </a:lnTo>
                    <a:lnTo>
                      <a:pt x="490" y="14880"/>
                    </a:lnTo>
                    <a:lnTo>
                      <a:pt x="1306" y="12880"/>
                    </a:lnTo>
                    <a:lnTo>
                      <a:pt x="2531" y="10800"/>
                    </a:lnTo>
                    <a:lnTo>
                      <a:pt x="4735" y="8720"/>
                    </a:lnTo>
                    <a:lnTo>
                      <a:pt x="6041" y="7520"/>
                    </a:lnTo>
                    <a:lnTo>
                      <a:pt x="4735" y="5360"/>
                    </a:lnTo>
                    <a:lnTo>
                      <a:pt x="4735" y="4080"/>
                    </a:lnTo>
                    <a:lnTo>
                      <a:pt x="4735" y="2480"/>
                    </a:lnTo>
                    <a:lnTo>
                      <a:pt x="4245" y="1280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02" name="RDC">
                <a:extLst>
                  <a:ext uri="{FF2B5EF4-FFF2-40B4-BE49-F238E27FC236}">
                    <a16:creationId xmlns:a16="http://schemas.microsoft.com/office/drawing/2014/main" id="{00000000-0008-0000-0300-0000CA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279677" y="3514501"/>
                <a:ext cx="1406268" cy="1511330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2147483647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2147483647 w 20000"/>
                  <a:gd name="T77" fmla="*/ 2147483647 h 20000"/>
                  <a:gd name="T78" fmla="*/ 2147483647 w 20000"/>
                  <a:gd name="T79" fmla="*/ 2147483647 h 20000"/>
                  <a:gd name="T80" fmla="*/ 2147483647 w 20000"/>
                  <a:gd name="T81" fmla="*/ 2147483647 h 20000"/>
                  <a:gd name="T82" fmla="*/ 2147483647 w 20000"/>
                  <a:gd name="T83" fmla="*/ 2147483647 h 20000"/>
                  <a:gd name="T84" fmla="*/ 2147483647 w 20000"/>
                  <a:gd name="T85" fmla="*/ 2147483647 h 20000"/>
                  <a:gd name="T86" fmla="*/ 2147483647 w 20000"/>
                  <a:gd name="T87" fmla="*/ 2147483647 h 20000"/>
                  <a:gd name="T88" fmla="*/ 2147483647 w 20000"/>
                  <a:gd name="T89" fmla="*/ 2147483647 h 20000"/>
                  <a:gd name="T90" fmla="*/ 2147483647 w 20000"/>
                  <a:gd name="T91" fmla="*/ 2147483647 h 20000"/>
                  <a:gd name="T92" fmla="*/ 2147483647 w 20000"/>
                  <a:gd name="T93" fmla="*/ 2147483647 h 20000"/>
                  <a:gd name="T94" fmla="*/ 2147483647 w 20000"/>
                  <a:gd name="T95" fmla="*/ 2147483647 h 20000"/>
                  <a:gd name="T96" fmla="*/ 2147483647 w 20000"/>
                  <a:gd name="T97" fmla="*/ 2147483647 h 20000"/>
                  <a:gd name="T98" fmla="*/ 2147483647 w 20000"/>
                  <a:gd name="T99" fmla="*/ 2147483647 h 20000"/>
                  <a:gd name="T100" fmla="*/ 2147483647 w 20000"/>
                  <a:gd name="T101" fmla="*/ 2147483647 h 20000"/>
                  <a:gd name="T102" fmla="*/ 2147483647 w 20000"/>
                  <a:gd name="T103" fmla="*/ 2147483647 h 20000"/>
                  <a:gd name="T104" fmla="*/ 2147483647 w 20000"/>
                  <a:gd name="T105" fmla="*/ 2147483647 h 20000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  <a:gd name="T147" fmla="*/ 0 60000 65536"/>
                  <a:gd name="T148" fmla="*/ 0 60000 65536"/>
                  <a:gd name="T149" fmla="*/ 0 60000 65536"/>
                  <a:gd name="T150" fmla="*/ 0 60000 65536"/>
                  <a:gd name="T151" fmla="*/ 0 60000 65536"/>
                  <a:gd name="T152" fmla="*/ 0 60000 65536"/>
                  <a:gd name="T153" fmla="*/ 0 60000 65536"/>
                  <a:gd name="T154" fmla="*/ 0 60000 65536"/>
                  <a:gd name="T155" fmla="*/ 0 60000 65536"/>
                  <a:gd name="T156" fmla="*/ 0 60000 65536"/>
                  <a:gd name="T157" fmla="*/ 0 60000 65536"/>
                  <a:gd name="T158" fmla="*/ 0 60000 65536"/>
                </a:gdLst>
                <a:ahLst/>
                <a:cxnLst>
                  <a:cxn ang="T106">
                    <a:pos x="T0" y="T1"/>
                  </a:cxn>
                  <a:cxn ang="T107">
                    <a:pos x="T2" y="T3"/>
                  </a:cxn>
                  <a:cxn ang="T108">
                    <a:pos x="T4" y="T5"/>
                  </a:cxn>
                  <a:cxn ang="T109">
                    <a:pos x="T6" y="T7"/>
                  </a:cxn>
                  <a:cxn ang="T110">
                    <a:pos x="T8" y="T9"/>
                  </a:cxn>
                  <a:cxn ang="T111">
                    <a:pos x="T10" y="T11"/>
                  </a:cxn>
                  <a:cxn ang="T112">
                    <a:pos x="T12" y="T13"/>
                  </a:cxn>
                  <a:cxn ang="T113">
                    <a:pos x="T14" y="T15"/>
                  </a:cxn>
                  <a:cxn ang="T114">
                    <a:pos x="T16" y="T17"/>
                  </a:cxn>
                  <a:cxn ang="T115">
                    <a:pos x="T18" y="T19"/>
                  </a:cxn>
                  <a:cxn ang="T116">
                    <a:pos x="T20" y="T21"/>
                  </a:cxn>
                  <a:cxn ang="T117">
                    <a:pos x="T22" y="T23"/>
                  </a:cxn>
                  <a:cxn ang="T118">
                    <a:pos x="T24" y="T25"/>
                  </a:cxn>
                  <a:cxn ang="T119">
                    <a:pos x="T26" y="T27"/>
                  </a:cxn>
                  <a:cxn ang="T120">
                    <a:pos x="T28" y="T29"/>
                  </a:cxn>
                  <a:cxn ang="T121">
                    <a:pos x="T30" y="T31"/>
                  </a:cxn>
                  <a:cxn ang="T122">
                    <a:pos x="T32" y="T33"/>
                  </a:cxn>
                  <a:cxn ang="T123">
                    <a:pos x="T34" y="T35"/>
                  </a:cxn>
                  <a:cxn ang="T124">
                    <a:pos x="T36" y="T37"/>
                  </a:cxn>
                  <a:cxn ang="T125">
                    <a:pos x="T38" y="T39"/>
                  </a:cxn>
                  <a:cxn ang="T126">
                    <a:pos x="T40" y="T41"/>
                  </a:cxn>
                  <a:cxn ang="T127">
                    <a:pos x="T42" y="T43"/>
                  </a:cxn>
                  <a:cxn ang="T128">
                    <a:pos x="T44" y="T45"/>
                  </a:cxn>
                  <a:cxn ang="T129">
                    <a:pos x="T46" y="T47"/>
                  </a:cxn>
                  <a:cxn ang="T130">
                    <a:pos x="T48" y="T49"/>
                  </a:cxn>
                  <a:cxn ang="T131">
                    <a:pos x="T50" y="T51"/>
                  </a:cxn>
                  <a:cxn ang="T132">
                    <a:pos x="T52" y="T53"/>
                  </a:cxn>
                  <a:cxn ang="T133">
                    <a:pos x="T54" y="T55"/>
                  </a:cxn>
                  <a:cxn ang="T134">
                    <a:pos x="T56" y="T57"/>
                  </a:cxn>
                  <a:cxn ang="T135">
                    <a:pos x="T58" y="T59"/>
                  </a:cxn>
                  <a:cxn ang="T136">
                    <a:pos x="T60" y="T61"/>
                  </a:cxn>
                  <a:cxn ang="T137">
                    <a:pos x="T62" y="T63"/>
                  </a:cxn>
                  <a:cxn ang="T138">
                    <a:pos x="T64" y="T65"/>
                  </a:cxn>
                  <a:cxn ang="T139">
                    <a:pos x="T66" y="T67"/>
                  </a:cxn>
                  <a:cxn ang="T140">
                    <a:pos x="T68" y="T69"/>
                  </a:cxn>
                  <a:cxn ang="T141">
                    <a:pos x="T70" y="T71"/>
                  </a:cxn>
                  <a:cxn ang="T142">
                    <a:pos x="T72" y="T73"/>
                  </a:cxn>
                  <a:cxn ang="T143">
                    <a:pos x="T74" y="T75"/>
                  </a:cxn>
                  <a:cxn ang="T144">
                    <a:pos x="T76" y="T77"/>
                  </a:cxn>
                  <a:cxn ang="T145">
                    <a:pos x="T78" y="T79"/>
                  </a:cxn>
                  <a:cxn ang="T146">
                    <a:pos x="T80" y="T81"/>
                  </a:cxn>
                  <a:cxn ang="T147">
                    <a:pos x="T82" y="T83"/>
                  </a:cxn>
                  <a:cxn ang="T148">
                    <a:pos x="T84" y="T85"/>
                  </a:cxn>
                  <a:cxn ang="T149">
                    <a:pos x="T86" y="T87"/>
                  </a:cxn>
                  <a:cxn ang="T150">
                    <a:pos x="T88" y="T89"/>
                  </a:cxn>
                  <a:cxn ang="T151">
                    <a:pos x="T90" y="T91"/>
                  </a:cxn>
                  <a:cxn ang="T152">
                    <a:pos x="T92" y="T93"/>
                  </a:cxn>
                  <a:cxn ang="T153">
                    <a:pos x="T94" y="T95"/>
                  </a:cxn>
                  <a:cxn ang="T154">
                    <a:pos x="T96" y="T97"/>
                  </a:cxn>
                  <a:cxn ang="T155">
                    <a:pos x="T98" y="T99"/>
                  </a:cxn>
                  <a:cxn ang="T156">
                    <a:pos x="T100" y="T101"/>
                  </a:cxn>
                  <a:cxn ang="T157">
                    <a:pos x="T102" y="T103"/>
                  </a:cxn>
                  <a:cxn ang="T158">
                    <a:pos x="T104" y="T105"/>
                  </a:cxn>
                </a:cxnLst>
                <a:rect l="0" t="0" r="r" b="b"/>
                <a:pathLst>
                  <a:path w="20000" h="20000">
                    <a:moveTo>
                      <a:pt x="6565" y="1704"/>
                    </a:moveTo>
                    <a:lnTo>
                      <a:pt x="6565" y="1112"/>
                    </a:lnTo>
                    <a:lnTo>
                      <a:pt x="6565" y="970"/>
                    </a:lnTo>
                    <a:lnTo>
                      <a:pt x="7059" y="615"/>
                    </a:lnTo>
                    <a:lnTo>
                      <a:pt x="7647" y="142"/>
                    </a:lnTo>
                    <a:lnTo>
                      <a:pt x="8376" y="734"/>
                    </a:lnTo>
                    <a:lnTo>
                      <a:pt x="8988" y="970"/>
                    </a:lnTo>
                    <a:lnTo>
                      <a:pt x="9624" y="1112"/>
                    </a:lnTo>
                    <a:lnTo>
                      <a:pt x="10212" y="1112"/>
                    </a:lnTo>
                    <a:lnTo>
                      <a:pt x="10588" y="1349"/>
                    </a:lnTo>
                    <a:lnTo>
                      <a:pt x="10965" y="734"/>
                    </a:lnTo>
                    <a:lnTo>
                      <a:pt x="11200" y="734"/>
                    </a:lnTo>
                    <a:lnTo>
                      <a:pt x="11788" y="734"/>
                    </a:lnTo>
                    <a:lnTo>
                      <a:pt x="12165" y="615"/>
                    </a:lnTo>
                    <a:lnTo>
                      <a:pt x="12776" y="379"/>
                    </a:lnTo>
                    <a:lnTo>
                      <a:pt x="13129" y="379"/>
                    </a:lnTo>
                    <a:lnTo>
                      <a:pt x="13506" y="379"/>
                    </a:lnTo>
                    <a:lnTo>
                      <a:pt x="13765" y="142"/>
                    </a:lnTo>
                    <a:lnTo>
                      <a:pt x="13859" y="0"/>
                    </a:lnTo>
                    <a:lnTo>
                      <a:pt x="14353" y="142"/>
                    </a:lnTo>
                    <a:lnTo>
                      <a:pt x="14729" y="142"/>
                    </a:lnTo>
                    <a:lnTo>
                      <a:pt x="14847" y="379"/>
                    </a:lnTo>
                    <a:lnTo>
                      <a:pt x="15341" y="379"/>
                    </a:lnTo>
                    <a:lnTo>
                      <a:pt x="15459" y="142"/>
                    </a:lnTo>
                    <a:lnTo>
                      <a:pt x="15835" y="142"/>
                    </a:lnTo>
                    <a:lnTo>
                      <a:pt x="16306" y="379"/>
                    </a:lnTo>
                    <a:lnTo>
                      <a:pt x="16306" y="734"/>
                    </a:lnTo>
                    <a:lnTo>
                      <a:pt x="16682" y="970"/>
                    </a:lnTo>
                    <a:lnTo>
                      <a:pt x="17035" y="1112"/>
                    </a:lnTo>
                    <a:lnTo>
                      <a:pt x="17271" y="970"/>
                    </a:lnTo>
                    <a:lnTo>
                      <a:pt x="17412" y="734"/>
                    </a:lnTo>
                    <a:lnTo>
                      <a:pt x="17412" y="970"/>
                    </a:lnTo>
                    <a:lnTo>
                      <a:pt x="18000" y="970"/>
                    </a:lnTo>
                    <a:lnTo>
                      <a:pt x="18000" y="734"/>
                    </a:lnTo>
                    <a:lnTo>
                      <a:pt x="18235" y="734"/>
                    </a:lnTo>
                    <a:lnTo>
                      <a:pt x="18612" y="1112"/>
                    </a:lnTo>
                    <a:lnTo>
                      <a:pt x="19482" y="1704"/>
                    </a:lnTo>
                    <a:lnTo>
                      <a:pt x="19600" y="2083"/>
                    </a:lnTo>
                    <a:lnTo>
                      <a:pt x="19600" y="2556"/>
                    </a:lnTo>
                    <a:lnTo>
                      <a:pt x="19600" y="2935"/>
                    </a:lnTo>
                    <a:lnTo>
                      <a:pt x="19976" y="3550"/>
                    </a:lnTo>
                    <a:lnTo>
                      <a:pt x="19600" y="3929"/>
                    </a:lnTo>
                    <a:lnTo>
                      <a:pt x="18988" y="4544"/>
                    </a:lnTo>
                    <a:lnTo>
                      <a:pt x="18612" y="5136"/>
                    </a:lnTo>
                    <a:lnTo>
                      <a:pt x="18376" y="5751"/>
                    </a:lnTo>
                    <a:lnTo>
                      <a:pt x="18235" y="7101"/>
                    </a:lnTo>
                    <a:lnTo>
                      <a:pt x="18235" y="7219"/>
                    </a:lnTo>
                    <a:lnTo>
                      <a:pt x="17906" y="7456"/>
                    </a:lnTo>
                    <a:lnTo>
                      <a:pt x="17647" y="8071"/>
                    </a:lnTo>
                    <a:lnTo>
                      <a:pt x="17412" y="8331"/>
                    </a:lnTo>
                    <a:lnTo>
                      <a:pt x="17412" y="8450"/>
                    </a:lnTo>
                    <a:lnTo>
                      <a:pt x="17647" y="8805"/>
                    </a:lnTo>
                    <a:lnTo>
                      <a:pt x="17906" y="9041"/>
                    </a:lnTo>
                    <a:lnTo>
                      <a:pt x="17906" y="9325"/>
                    </a:lnTo>
                    <a:lnTo>
                      <a:pt x="17906" y="9680"/>
                    </a:lnTo>
                    <a:lnTo>
                      <a:pt x="18000" y="10296"/>
                    </a:lnTo>
                    <a:lnTo>
                      <a:pt x="18000" y="10414"/>
                    </a:lnTo>
                    <a:lnTo>
                      <a:pt x="18000" y="10888"/>
                    </a:lnTo>
                    <a:lnTo>
                      <a:pt x="18000" y="11408"/>
                    </a:lnTo>
                    <a:lnTo>
                      <a:pt x="18000" y="12237"/>
                    </a:lnTo>
                    <a:lnTo>
                      <a:pt x="18376" y="12852"/>
                    </a:lnTo>
                    <a:lnTo>
                      <a:pt x="18988" y="13491"/>
                    </a:lnTo>
                    <a:lnTo>
                      <a:pt x="19482" y="14462"/>
                    </a:lnTo>
                    <a:lnTo>
                      <a:pt x="17412" y="14556"/>
                    </a:lnTo>
                    <a:lnTo>
                      <a:pt x="17412" y="14840"/>
                    </a:lnTo>
                    <a:lnTo>
                      <a:pt x="17271" y="15432"/>
                    </a:lnTo>
                    <a:lnTo>
                      <a:pt x="16918" y="15811"/>
                    </a:lnTo>
                    <a:lnTo>
                      <a:pt x="17035" y="16047"/>
                    </a:lnTo>
                    <a:lnTo>
                      <a:pt x="17035" y="16781"/>
                    </a:lnTo>
                    <a:lnTo>
                      <a:pt x="16918" y="17160"/>
                    </a:lnTo>
                    <a:lnTo>
                      <a:pt x="16918" y="17633"/>
                    </a:lnTo>
                    <a:lnTo>
                      <a:pt x="16682" y="18130"/>
                    </a:lnTo>
                    <a:lnTo>
                      <a:pt x="16918" y="18367"/>
                    </a:lnTo>
                    <a:lnTo>
                      <a:pt x="17412" y="18722"/>
                    </a:lnTo>
                    <a:lnTo>
                      <a:pt x="17906" y="19006"/>
                    </a:lnTo>
                    <a:lnTo>
                      <a:pt x="17906" y="18722"/>
                    </a:lnTo>
                    <a:lnTo>
                      <a:pt x="18235" y="18722"/>
                    </a:lnTo>
                    <a:lnTo>
                      <a:pt x="18000" y="19976"/>
                    </a:lnTo>
                    <a:lnTo>
                      <a:pt x="18000" y="19716"/>
                    </a:lnTo>
                    <a:lnTo>
                      <a:pt x="17412" y="19976"/>
                    </a:lnTo>
                    <a:lnTo>
                      <a:pt x="17271" y="19598"/>
                    </a:lnTo>
                    <a:lnTo>
                      <a:pt x="16682" y="18722"/>
                    </a:lnTo>
                    <a:lnTo>
                      <a:pt x="16071" y="18722"/>
                    </a:lnTo>
                    <a:lnTo>
                      <a:pt x="15459" y="17988"/>
                    </a:lnTo>
                    <a:lnTo>
                      <a:pt x="15341" y="17988"/>
                    </a:lnTo>
                    <a:lnTo>
                      <a:pt x="15341" y="18367"/>
                    </a:lnTo>
                    <a:lnTo>
                      <a:pt x="14847" y="18367"/>
                    </a:lnTo>
                    <a:lnTo>
                      <a:pt x="14471" y="18367"/>
                    </a:lnTo>
                    <a:lnTo>
                      <a:pt x="13765" y="17988"/>
                    </a:lnTo>
                    <a:lnTo>
                      <a:pt x="13506" y="17396"/>
                    </a:lnTo>
                    <a:lnTo>
                      <a:pt x="12776" y="17988"/>
                    </a:lnTo>
                    <a:lnTo>
                      <a:pt x="12541" y="17396"/>
                    </a:lnTo>
                    <a:lnTo>
                      <a:pt x="12165" y="17160"/>
                    </a:lnTo>
                    <a:lnTo>
                      <a:pt x="12165" y="17396"/>
                    </a:lnTo>
                    <a:lnTo>
                      <a:pt x="11788" y="17160"/>
                    </a:lnTo>
                    <a:lnTo>
                      <a:pt x="11200" y="17396"/>
                    </a:lnTo>
                    <a:lnTo>
                      <a:pt x="10706" y="17396"/>
                    </a:lnTo>
                    <a:lnTo>
                      <a:pt x="10588" y="17633"/>
                    </a:lnTo>
                    <a:lnTo>
                      <a:pt x="10353" y="17396"/>
                    </a:lnTo>
                    <a:lnTo>
                      <a:pt x="10353" y="17018"/>
                    </a:lnTo>
                    <a:lnTo>
                      <a:pt x="10353" y="16166"/>
                    </a:lnTo>
                    <a:lnTo>
                      <a:pt x="10212" y="16047"/>
                    </a:lnTo>
                    <a:lnTo>
                      <a:pt x="9718" y="15574"/>
                    </a:lnTo>
                    <a:lnTo>
                      <a:pt x="10212" y="14840"/>
                    </a:lnTo>
                    <a:lnTo>
                      <a:pt x="9976" y="14201"/>
                    </a:lnTo>
                    <a:lnTo>
                      <a:pt x="9718" y="13491"/>
                    </a:lnTo>
                    <a:lnTo>
                      <a:pt x="8753" y="13491"/>
                    </a:lnTo>
                    <a:lnTo>
                      <a:pt x="8753" y="12852"/>
                    </a:lnTo>
                    <a:lnTo>
                      <a:pt x="8141" y="12970"/>
                    </a:lnTo>
                    <a:lnTo>
                      <a:pt x="7647" y="13231"/>
                    </a:lnTo>
                    <a:lnTo>
                      <a:pt x="7647" y="13586"/>
                    </a:lnTo>
                    <a:lnTo>
                      <a:pt x="7412" y="13586"/>
                    </a:lnTo>
                    <a:lnTo>
                      <a:pt x="7412" y="13964"/>
                    </a:lnTo>
                    <a:lnTo>
                      <a:pt x="6565" y="13964"/>
                    </a:lnTo>
                    <a:lnTo>
                      <a:pt x="6447" y="14201"/>
                    </a:lnTo>
                    <a:lnTo>
                      <a:pt x="5482" y="14201"/>
                    </a:lnTo>
                    <a:lnTo>
                      <a:pt x="4847" y="13231"/>
                    </a:lnTo>
                    <a:lnTo>
                      <a:pt x="4847" y="12970"/>
                    </a:lnTo>
                    <a:lnTo>
                      <a:pt x="4612" y="12615"/>
                    </a:lnTo>
                    <a:lnTo>
                      <a:pt x="4612" y="12379"/>
                    </a:lnTo>
                    <a:lnTo>
                      <a:pt x="4518" y="11882"/>
                    </a:lnTo>
                    <a:lnTo>
                      <a:pt x="3882" y="11882"/>
                    </a:lnTo>
                    <a:lnTo>
                      <a:pt x="1929" y="11882"/>
                    </a:lnTo>
                    <a:lnTo>
                      <a:pt x="1435" y="12000"/>
                    </a:lnTo>
                    <a:lnTo>
                      <a:pt x="1082" y="11882"/>
                    </a:lnTo>
                    <a:lnTo>
                      <a:pt x="729" y="11882"/>
                    </a:lnTo>
                    <a:lnTo>
                      <a:pt x="94" y="11882"/>
                    </a:lnTo>
                    <a:lnTo>
                      <a:pt x="0" y="11645"/>
                    </a:lnTo>
                    <a:lnTo>
                      <a:pt x="376" y="11645"/>
                    </a:lnTo>
                    <a:lnTo>
                      <a:pt x="376" y="11030"/>
                    </a:lnTo>
                    <a:lnTo>
                      <a:pt x="729" y="10651"/>
                    </a:lnTo>
                    <a:lnTo>
                      <a:pt x="729" y="10414"/>
                    </a:lnTo>
                    <a:lnTo>
                      <a:pt x="965" y="10414"/>
                    </a:lnTo>
                    <a:lnTo>
                      <a:pt x="1082" y="10651"/>
                    </a:lnTo>
                    <a:lnTo>
                      <a:pt x="1435" y="10651"/>
                    </a:lnTo>
                    <a:lnTo>
                      <a:pt x="1694" y="10296"/>
                    </a:lnTo>
                    <a:lnTo>
                      <a:pt x="2071" y="10296"/>
                    </a:lnTo>
                    <a:lnTo>
                      <a:pt x="2306" y="10414"/>
                    </a:lnTo>
                    <a:lnTo>
                      <a:pt x="2541" y="10888"/>
                    </a:lnTo>
                    <a:lnTo>
                      <a:pt x="2918" y="10414"/>
                    </a:lnTo>
                    <a:lnTo>
                      <a:pt x="3035" y="10296"/>
                    </a:lnTo>
                    <a:lnTo>
                      <a:pt x="3506" y="10059"/>
                    </a:lnTo>
                    <a:lnTo>
                      <a:pt x="3882" y="9680"/>
                    </a:lnTo>
                    <a:lnTo>
                      <a:pt x="4000" y="9041"/>
                    </a:lnTo>
                    <a:lnTo>
                      <a:pt x="4000" y="8450"/>
                    </a:lnTo>
                    <a:lnTo>
                      <a:pt x="4000" y="7834"/>
                    </a:lnTo>
                    <a:lnTo>
                      <a:pt x="4518" y="7456"/>
                    </a:lnTo>
                    <a:lnTo>
                      <a:pt x="4612" y="7219"/>
                    </a:lnTo>
                    <a:lnTo>
                      <a:pt x="4847" y="6722"/>
                    </a:lnTo>
                    <a:lnTo>
                      <a:pt x="5224" y="6722"/>
                    </a:lnTo>
                    <a:lnTo>
                      <a:pt x="5835" y="6130"/>
                    </a:lnTo>
                    <a:lnTo>
                      <a:pt x="5835" y="5751"/>
                    </a:lnTo>
                    <a:lnTo>
                      <a:pt x="5835" y="5278"/>
                    </a:lnTo>
                    <a:lnTo>
                      <a:pt x="5835" y="4639"/>
                    </a:lnTo>
                    <a:lnTo>
                      <a:pt x="6071" y="4166"/>
                    </a:lnTo>
                    <a:lnTo>
                      <a:pt x="6071" y="3550"/>
                    </a:lnTo>
                    <a:lnTo>
                      <a:pt x="6447" y="2698"/>
                    </a:lnTo>
                    <a:lnTo>
                      <a:pt x="6565" y="2320"/>
                    </a:lnTo>
                    <a:lnTo>
                      <a:pt x="6565" y="1704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03" name="RCA">
                <a:extLst>
                  <a:ext uri="{FF2B5EF4-FFF2-40B4-BE49-F238E27FC236}">
                    <a16:creationId xmlns:a16="http://schemas.microsoft.com/office/drawing/2014/main" id="{00000000-0008-0000-0300-0000CB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457481" y="3061910"/>
                <a:ext cx="933470" cy="699092"/>
              </a:xfrm>
              <a:custGeom>
                <a:avLst/>
                <a:gdLst>
                  <a:gd name="T0" fmla="*/ 2147483647 w 20000"/>
                  <a:gd name="T1" fmla="*/ 2147483647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2147483647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0 h 20000"/>
                  <a:gd name="T20" fmla="*/ 2147483647 w 20000"/>
                  <a:gd name="T21" fmla="*/ 2147483647 h 20000"/>
                  <a:gd name="T22" fmla="*/ 2147483647 w 20000"/>
                  <a:gd name="T23" fmla="*/ 2147483647 h 20000"/>
                  <a:gd name="T24" fmla="*/ 2147483647 w 20000"/>
                  <a:gd name="T25" fmla="*/ 2147483647 h 20000"/>
                  <a:gd name="T26" fmla="*/ 2147483647 w 20000"/>
                  <a:gd name="T27" fmla="*/ 2147483647 h 20000"/>
                  <a:gd name="T28" fmla="*/ 2147483647 w 20000"/>
                  <a:gd name="T29" fmla="*/ 2147483647 h 20000"/>
                  <a:gd name="T30" fmla="*/ 2147483647 w 20000"/>
                  <a:gd name="T31" fmla="*/ 2147483647 h 20000"/>
                  <a:gd name="T32" fmla="*/ 2147483647 w 20000"/>
                  <a:gd name="T33" fmla="*/ 2147483647 h 20000"/>
                  <a:gd name="T34" fmla="*/ 2147483647 w 20000"/>
                  <a:gd name="T35" fmla="*/ 2147483647 h 20000"/>
                  <a:gd name="T36" fmla="*/ 2147483647 w 20000"/>
                  <a:gd name="T37" fmla="*/ 2147483647 h 20000"/>
                  <a:gd name="T38" fmla="*/ 2147483647 w 20000"/>
                  <a:gd name="T39" fmla="*/ 2147483647 h 20000"/>
                  <a:gd name="T40" fmla="*/ 2147483647 w 20000"/>
                  <a:gd name="T41" fmla="*/ 2147483647 h 20000"/>
                  <a:gd name="T42" fmla="*/ 2147483647 w 20000"/>
                  <a:gd name="T43" fmla="*/ 2147483647 h 20000"/>
                  <a:gd name="T44" fmla="*/ 2147483647 w 20000"/>
                  <a:gd name="T45" fmla="*/ 2147483647 h 20000"/>
                  <a:gd name="T46" fmla="*/ 2147483647 w 20000"/>
                  <a:gd name="T47" fmla="*/ 2147483647 h 20000"/>
                  <a:gd name="T48" fmla="*/ 2147483647 w 20000"/>
                  <a:gd name="T49" fmla="*/ 2147483647 h 20000"/>
                  <a:gd name="T50" fmla="*/ 2147483647 w 20000"/>
                  <a:gd name="T51" fmla="*/ 2147483647 h 20000"/>
                  <a:gd name="T52" fmla="*/ 2147483647 w 20000"/>
                  <a:gd name="T53" fmla="*/ 2147483647 h 20000"/>
                  <a:gd name="T54" fmla="*/ 2147483647 w 20000"/>
                  <a:gd name="T55" fmla="*/ 2147483647 h 20000"/>
                  <a:gd name="T56" fmla="*/ 2147483647 w 20000"/>
                  <a:gd name="T57" fmla="*/ 2147483647 h 20000"/>
                  <a:gd name="T58" fmla="*/ 2147483647 w 20000"/>
                  <a:gd name="T59" fmla="*/ 2147483647 h 20000"/>
                  <a:gd name="T60" fmla="*/ 2147483647 w 20000"/>
                  <a:gd name="T61" fmla="*/ 2147483647 h 20000"/>
                  <a:gd name="T62" fmla="*/ 2147483647 w 20000"/>
                  <a:gd name="T63" fmla="*/ 2147483647 h 20000"/>
                  <a:gd name="T64" fmla="*/ 2147483647 w 20000"/>
                  <a:gd name="T65" fmla="*/ 2147483647 h 20000"/>
                  <a:gd name="T66" fmla="*/ 2147483647 w 20000"/>
                  <a:gd name="T67" fmla="*/ 2147483647 h 20000"/>
                  <a:gd name="T68" fmla="*/ 2147483647 w 20000"/>
                  <a:gd name="T69" fmla="*/ 2147483647 h 20000"/>
                  <a:gd name="T70" fmla="*/ 2147483647 w 20000"/>
                  <a:gd name="T71" fmla="*/ 2147483647 h 20000"/>
                  <a:gd name="T72" fmla="*/ 2147483647 w 20000"/>
                  <a:gd name="T73" fmla="*/ 2147483647 h 20000"/>
                  <a:gd name="T74" fmla="*/ 2147483647 w 20000"/>
                  <a:gd name="T75" fmla="*/ 2147483647 h 20000"/>
                  <a:gd name="T76" fmla="*/ 0 w 20000"/>
                  <a:gd name="T77" fmla="*/ 2147483647 h 20000"/>
                  <a:gd name="T78" fmla="*/ 2147483647 w 20000"/>
                  <a:gd name="T79" fmla="*/ 2147483647 h 20000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</a:gdLst>
                <a:ahLst/>
                <a:cxnLst>
                  <a:cxn ang="T80">
                    <a:pos x="T0" y="T1"/>
                  </a:cxn>
                  <a:cxn ang="T81">
                    <a:pos x="T2" y="T3"/>
                  </a:cxn>
                  <a:cxn ang="T82">
                    <a:pos x="T4" y="T5"/>
                  </a:cxn>
                  <a:cxn ang="T83">
                    <a:pos x="T6" y="T7"/>
                  </a:cxn>
                  <a:cxn ang="T84">
                    <a:pos x="T8" y="T9"/>
                  </a:cxn>
                  <a:cxn ang="T85">
                    <a:pos x="T10" y="T11"/>
                  </a:cxn>
                  <a:cxn ang="T86">
                    <a:pos x="T12" y="T13"/>
                  </a:cxn>
                  <a:cxn ang="T87">
                    <a:pos x="T14" y="T15"/>
                  </a:cxn>
                  <a:cxn ang="T88">
                    <a:pos x="T16" y="T17"/>
                  </a:cxn>
                  <a:cxn ang="T89">
                    <a:pos x="T18" y="T19"/>
                  </a:cxn>
                  <a:cxn ang="T90">
                    <a:pos x="T20" y="T21"/>
                  </a:cxn>
                  <a:cxn ang="T91">
                    <a:pos x="T22" y="T23"/>
                  </a:cxn>
                  <a:cxn ang="T92">
                    <a:pos x="T24" y="T25"/>
                  </a:cxn>
                  <a:cxn ang="T93">
                    <a:pos x="T26" y="T27"/>
                  </a:cxn>
                  <a:cxn ang="T94">
                    <a:pos x="T28" y="T29"/>
                  </a:cxn>
                  <a:cxn ang="T95">
                    <a:pos x="T30" y="T31"/>
                  </a:cxn>
                  <a:cxn ang="T96">
                    <a:pos x="T32" y="T33"/>
                  </a:cxn>
                  <a:cxn ang="T97">
                    <a:pos x="T34" y="T35"/>
                  </a:cxn>
                  <a:cxn ang="T98">
                    <a:pos x="T36" y="T37"/>
                  </a:cxn>
                  <a:cxn ang="T99">
                    <a:pos x="T38" y="T39"/>
                  </a:cxn>
                  <a:cxn ang="T100">
                    <a:pos x="T40" y="T41"/>
                  </a:cxn>
                  <a:cxn ang="T101">
                    <a:pos x="T42" y="T43"/>
                  </a:cxn>
                  <a:cxn ang="T102">
                    <a:pos x="T44" y="T45"/>
                  </a:cxn>
                  <a:cxn ang="T103">
                    <a:pos x="T46" y="T47"/>
                  </a:cxn>
                  <a:cxn ang="T104">
                    <a:pos x="T48" y="T49"/>
                  </a:cxn>
                  <a:cxn ang="T105">
                    <a:pos x="T50" y="T51"/>
                  </a:cxn>
                  <a:cxn ang="T106">
                    <a:pos x="T52" y="T53"/>
                  </a:cxn>
                  <a:cxn ang="T107">
                    <a:pos x="T54" y="T55"/>
                  </a:cxn>
                  <a:cxn ang="T108">
                    <a:pos x="T56" y="T57"/>
                  </a:cxn>
                  <a:cxn ang="T109">
                    <a:pos x="T58" y="T59"/>
                  </a:cxn>
                  <a:cxn ang="T110">
                    <a:pos x="T60" y="T61"/>
                  </a:cxn>
                  <a:cxn ang="T111">
                    <a:pos x="T62" y="T63"/>
                  </a:cxn>
                  <a:cxn ang="T112">
                    <a:pos x="T64" y="T65"/>
                  </a:cxn>
                  <a:cxn ang="T113">
                    <a:pos x="T66" y="T67"/>
                  </a:cxn>
                  <a:cxn ang="T114">
                    <a:pos x="T68" y="T69"/>
                  </a:cxn>
                  <a:cxn ang="T115">
                    <a:pos x="T70" y="T71"/>
                  </a:cxn>
                  <a:cxn ang="T116">
                    <a:pos x="T72" y="T73"/>
                  </a:cxn>
                  <a:cxn ang="T117">
                    <a:pos x="T74" y="T75"/>
                  </a:cxn>
                  <a:cxn ang="T118">
                    <a:pos x="T76" y="T77"/>
                  </a:cxn>
                  <a:cxn ang="T119">
                    <a:pos x="T78" y="T79"/>
                  </a:cxn>
                </a:cxnLst>
                <a:rect l="0" t="0" r="r" b="b"/>
                <a:pathLst>
                  <a:path w="20000" h="20000">
                    <a:moveTo>
                      <a:pt x="1449" y="8175"/>
                    </a:moveTo>
                    <a:lnTo>
                      <a:pt x="2014" y="7661"/>
                    </a:lnTo>
                    <a:lnTo>
                      <a:pt x="2968" y="6889"/>
                    </a:lnTo>
                    <a:lnTo>
                      <a:pt x="3110" y="7404"/>
                    </a:lnTo>
                    <a:lnTo>
                      <a:pt x="3852" y="6889"/>
                    </a:lnTo>
                    <a:lnTo>
                      <a:pt x="4558" y="6375"/>
                    </a:lnTo>
                    <a:lnTo>
                      <a:pt x="4947" y="6889"/>
                    </a:lnTo>
                    <a:lnTo>
                      <a:pt x="5512" y="6375"/>
                    </a:lnTo>
                    <a:lnTo>
                      <a:pt x="5866" y="6375"/>
                    </a:lnTo>
                    <a:lnTo>
                      <a:pt x="6784" y="6067"/>
                    </a:lnTo>
                    <a:lnTo>
                      <a:pt x="6961" y="5296"/>
                    </a:lnTo>
                    <a:lnTo>
                      <a:pt x="6784" y="4781"/>
                    </a:lnTo>
                    <a:lnTo>
                      <a:pt x="7314" y="4216"/>
                    </a:lnTo>
                    <a:lnTo>
                      <a:pt x="8763" y="3959"/>
                    </a:lnTo>
                    <a:lnTo>
                      <a:pt x="9329" y="3445"/>
                    </a:lnTo>
                    <a:lnTo>
                      <a:pt x="9682" y="3136"/>
                    </a:lnTo>
                    <a:lnTo>
                      <a:pt x="10247" y="2108"/>
                    </a:lnTo>
                    <a:lnTo>
                      <a:pt x="10777" y="1851"/>
                    </a:lnTo>
                    <a:lnTo>
                      <a:pt x="11166" y="514"/>
                    </a:lnTo>
                    <a:lnTo>
                      <a:pt x="12085" y="0"/>
                    </a:lnTo>
                    <a:lnTo>
                      <a:pt x="12650" y="0"/>
                    </a:lnTo>
                    <a:lnTo>
                      <a:pt x="13004" y="514"/>
                    </a:lnTo>
                    <a:lnTo>
                      <a:pt x="13887" y="2108"/>
                    </a:lnTo>
                    <a:lnTo>
                      <a:pt x="14099" y="3445"/>
                    </a:lnTo>
                    <a:lnTo>
                      <a:pt x="13534" y="3959"/>
                    </a:lnTo>
                    <a:lnTo>
                      <a:pt x="13887" y="4216"/>
                    </a:lnTo>
                    <a:lnTo>
                      <a:pt x="13887" y="4781"/>
                    </a:lnTo>
                    <a:lnTo>
                      <a:pt x="14099" y="5296"/>
                    </a:lnTo>
                    <a:lnTo>
                      <a:pt x="15018" y="5296"/>
                    </a:lnTo>
                    <a:lnTo>
                      <a:pt x="15018" y="6067"/>
                    </a:lnTo>
                    <a:lnTo>
                      <a:pt x="15901" y="6067"/>
                    </a:lnTo>
                    <a:lnTo>
                      <a:pt x="16466" y="6889"/>
                    </a:lnTo>
                    <a:lnTo>
                      <a:pt x="16855" y="8792"/>
                    </a:lnTo>
                    <a:lnTo>
                      <a:pt x="17739" y="8792"/>
                    </a:lnTo>
                    <a:lnTo>
                      <a:pt x="17915" y="9563"/>
                    </a:lnTo>
                    <a:lnTo>
                      <a:pt x="18304" y="9563"/>
                    </a:lnTo>
                    <a:lnTo>
                      <a:pt x="18481" y="9820"/>
                    </a:lnTo>
                    <a:lnTo>
                      <a:pt x="18869" y="11105"/>
                    </a:lnTo>
                    <a:lnTo>
                      <a:pt x="19753" y="11928"/>
                    </a:lnTo>
                    <a:lnTo>
                      <a:pt x="19965" y="13316"/>
                    </a:lnTo>
                    <a:lnTo>
                      <a:pt x="19399" y="13316"/>
                    </a:lnTo>
                    <a:lnTo>
                      <a:pt x="19223" y="13830"/>
                    </a:lnTo>
                    <a:lnTo>
                      <a:pt x="18481" y="13830"/>
                    </a:lnTo>
                    <a:lnTo>
                      <a:pt x="18304" y="13316"/>
                    </a:lnTo>
                    <a:lnTo>
                      <a:pt x="17739" y="13316"/>
                    </a:lnTo>
                    <a:lnTo>
                      <a:pt x="16996" y="13008"/>
                    </a:lnTo>
                    <a:lnTo>
                      <a:pt x="16855" y="13316"/>
                    </a:lnTo>
                    <a:lnTo>
                      <a:pt x="16466" y="13830"/>
                    </a:lnTo>
                    <a:lnTo>
                      <a:pt x="15901" y="13830"/>
                    </a:lnTo>
                    <a:lnTo>
                      <a:pt x="15371" y="13830"/>
                    </a:lnTo>
                    <a:lnTo>
                      <a:pt x="14452" y="14344"/>
                    </a:lnTo>
                    <a:lnTo>
                      <a:pt x="13887" y="14602"/>
                    </a:lnTo>
                    <a:lnTo>
                      <a:pt x="13004" y="14602"/>
                    </a:lnTo>
                    <a:lnTo>
                      <a:pt x="12650" y="14602"/>
                    </a:lnTo>
                    <a:lnTo>
                      <a:pt x="12085" y="15938"/>
                    </a:lnTo>
                    <a:lnTo>
                      <a:pt x="11519" y="15424"/>
                    </a:lnTo>
                    <a:lnTo>
                      <a:pt x="10636" y="15424"/>
                    </a:lnTo>
                    <a:lnTo>
                      <a:pt x="9682" y="15116"/>
                    </a:lnTo>
                    <a:lnTo>
                      <a:pt x="8763" y="14602"/>
                    </a:lnTo>
                    <a:lnTo>
                      <a:pt x="7668" y="13316"/>
                    </a:lnTo>
                    <a:lnTo>
                      <a:pt x="6784" y="14344"/>
                    </a:lnTo>
                    <a:lnTo>
                      <a:pt x="6007" y="15116"/>
                    </a:lnTo>
                    <a:lnTo>
                      <a:pt x="6007" y="15424"/>
                    </a:lnTo>
                    <a:lnTo>
                      <a:pt x="6007" y="16710"/>
                    </a:lnTo>
                    <a:lnTo>
                      <a:pt x="5300" y="16710"/>
                    </a:lnTo>
                    <a:lnTo>
                      <a:pt x="4417" y="16710"/>
                    </a:lnTo>
                    <a:lnTo>
                      <a:pt x="3110" y="16710"/>
                    </a:lnTo>
                    <a:lnTo>
                      <a:pt x="2968" y="18560"/>
                    </a:lnTo>
                    <a:lnTo>
                      <a:pt x="2191" y="19949"/>
                    </a:lnTo>
                    <a:lnTo>
                      <a:pt x="2014" y="19383"/>
                    </a:lnTo>
                    <a:lnTo>
                      <a:pt x="2191" y="18046"/>
                    </a:lnTo>
                    <a:lnTo>
                      <a:pt x="2014" y="18046"/>
                    </a:lnTo>
                    <a:lnTo>
                      <a:pt x="742" y="16452"/>
                    </a:lnTo>
                    <a:lnTo>
                      <a:pt x="742" y="15116"/>
                    </a:lnTo>
                    <a:lnTo>
                      <a:pt x="212" y="14602"/>
                    </a:lnTo>
                    <a:lnTo>
                      <a:pt x="212" y="13316"/>
                    </a:lnTo>
                    <a:lnTo>
                      <a:pt x="0" y="13008"/>
                    </a:lnTo>
                    <a:lnTo>
                      <a:pt x="0" y="11105"/>
                    </a:lnTo>
                    <a:lnTo>
                      <a:pt x="212" y="10900"/>
                    </a:lnTo>
                    <a:lnTo>
                      <a:pt x="742" y="8792"/>
                    </a:lnTo>
                    <a:lnTo>
                      <a:pt x="1449" y="8175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04" name="Freeform 172">
                <a:extLst>
                  <a:ext uri="{FF2B5EF4-FFF2-40B4-BE49-F238E27FC236}">
                    <a16:creationId xmlns:a16="http://schemas.microsoft.com/office/drawing/2014/main" id="{00000000-0008-0000-0300-0000CC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9379123" y="5664307"/>
                <a:ext cx="44452" cy="52534"/>
              </a:xfrm>
              <a:custGeom>
                <a:avLst/>
                <a:gdLst>
                  <a:gd name="T0" fmla="*/ 457 w 20000"/>
                  <a:gd name="T1" fmla="*/ 40921 h 20000"/>
                  <a:gd name="T2" fmla="*/ 0 w 20000"/>
                  <a:gd name="T3" fmla="*/ 33049 h 20000"/>
                  <a:gd name="T4" fmla="*/ 286 w 20000"/>
                  <a:gd name="T5" fmla="*/ 0 h 20000"/>
                  <a:gd name="T6" fmla="*/ 742 w 20000"/>
                  <a:gd name="T7" fmla="*/ 33049 h 20000"/>
                  <a:gd name="T8" fmla="*/ 457 w 20000"/>
                  <a:gd name="T9" fmla="*/ 40921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11852" y="19259"/>
                    </a:moveTo>
                    <a:lnTo>
                      <a:pt x="0" y="15556"/>
                    </a:lnTo>
                    <a:lnTo>
                      <a:pt x="7407" y="0"/>
                    </a:lnTo>
                    <a:lnTo>
                      <a:pt x="19259" y="15556"/>
                    </a:lnTo>
                    <a:lnTo>
                      <a:pt x="11852" y="19259"/>
                    </a:lnTo>
                    <a:close/>
                  </a:path>
                </a:pathLst>
              </a:custGeom>
              <a:solidFill>
                <a:schemeClr val="bg2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marL="0" indent="0" algn="l" defTabSz="457200" rtl="0" eaLnBrk="1" latinLnBrk="0" hangingPunct="1"/>
                <a:endParaRPr lang="fr-FR"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205" name="Freeform 173">
                <a:extLst>
                  <a:ext uri="{FF2B5EF4-FFF2-40B4-BE49-F238E27FC236}">
                    <a16:creationId xmlns:a16="http://schemas.microsoft.com/office/drawing/2014/main" id="{00000000-0008-0000-0300-0000CD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50069" y="1223262"/>
                <a:ext cx="48492" cy="16164"/>
              </a:xfrm>
              <a:custGeom>
                <a:avLst/>
                <a:gdLst>
                  <a:gd name="T0" fmla="*/ 3687 w 20000"/>
                  <a:gd name="T1" fmla="*/ 0 h 20000"/>
                  <a:gd name="T2" fmla="*/ 0 w 20000"/>
                  <a:gd name="T3" fmla="*/ 0 h 20000"/>
                  <a:gd name="T4" fmla="*/ 1153 w 20000"/>
                  <a:gd name="T5" fmla="*/ 0 h 20000"/>
                  <a:gd name="T6" fmla="*/ 5988 w 20000"/>
                  <a:gd name="T7" fmla="*/ 0 h 20000"/>
                  <a:gd name="T8" fmla="*/ 3687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11852" y="18182"/>
                    </a:moveTo>
                    <a:lnTo>
                      <a:pt x="0" y="0"/>
                    </a:lnTo>
                    <a:lnTo>
                      <a:pt x="3704" y="0"/>
                    </a:lnTo>
                    <a:lnTo>
                      <a:pt x="19259" y="18182"/>
                    </a:lnTo>
                    <a:lnTo>
                      <a:pt x="11852" y="18182"/>
                    </a:lnTo>
                    <a:close/>
                  </a:path>
                </a:pathLst>
              </a:custGeom>
              <a:solidFill>
                <a:srgbClr val="92D050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206" name="Freeform 174">
                <a:extLst>
                  <a:ext uri="{FF2B5EF4-FFF2-40B4-BE49-F238E27FC236}">
                    <a16:creationId xmlns:a16="http://schemas.microsoft.com/office/drawing/2014/main" id="{00000000-0008-0000-0300-0000CE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62193" y="1603115"/>
                <a:ext cx="44450" cy="48492"/>
              </a:xfrm>
              <a:custGeom>
                <a:avLst/>
                <a:gdLst>
                  <a:gd name="T0" fmla="*/ 302 w 20000"/>
                  <a:gd name="T1" fmla="*/ 5988 h 20000"/>
                  <a:gd name="T2" fmla="*/ 0 w 20000"/>
                  <a:gd name="T3" fmla="*/ 1381 h 20000"/>
                  <a:gd name="T4" fmla="*/ 742 w 20000"/>
                  <a:gd name="T5" fmla="*/ 0 h 20000"/>
                  <a:gd name="T6" fmla="*/ 578 w 20000"/>
                  <a:gd name="T7" fmla="*/ 3687 h 20000"/>
                  <a:gd name="T8" fmla="*/ 302 w 20000"/>
                  <a:gd name="T9" fmla="*/ 5988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7857" y="19259"/>
                    </a:moveTo>
                    <a:lnTo>
                      <a:pt x="0" y="4444"/>
                    </a:lnTo>
                    <a:lnTo>
                      <a:pt x="19286" y="0"/>
                    </a:lnTo>
                    <a:lnTo>
                      <a:pt x="15000" y="11852"/>
                    </a:lnTo>
                    <a:lnTo>
                      <a:pt x="7857" y="19259"/>
                    </a:lnTo>
                    <a:close/>
                  </a:path>
                </a:pathLst>
              </a:custGeom>
              <a:solidFill>
                <a:srgbClr val="92D050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207" name="Freeform 175">
                <a:extLst>
                  <a:ext uri="{FF2B5EF4-FFF2-40B4-BE49-F238E27FC236}">
                    <a16:creationId xmlns:a16="http://schemas.microsoft.com/office/drawing/2014/main" id="{00000000-0008-0000-0300-0000CF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247053" y="1611197"/>
                <a:ext cx="24246" cy="48492"/>
              </a:xfrm>
              <a:custGeom>
                <a:avLst/>
                <a:gdLst>
                  <a:gd name="T0" fmla="*/ 0 w 20000"/>
                  <a:gd name="T1" fmla="*/ 5988 h 20000"/>
                  <a:gd name="T2" fmla="*/ 0 w 20000"/>
                  <a:gd name="T3" fmla="*/ 4607 h 20000"/>
                  <a:gd name="T4" fmla="*/ 0 w 20000"/>
                  <a:gd name="T5" fmla="*/ 0 h 20000"/>
                  <a:gd name="T6" fmla="*/ 0 w 20000"/>
                  <a:gd name="T7" fmla="*/ 5988 h 20000"/>
                  <a:gd name="T8" fmla="*/ 0 60000 65536"/>
                  <a:gd name="T9" fmla="*/ 0 60000 65536"/>
                  <a:gd name="T10" fmla="*/ 0 60000 65536"/>
                  <a:gd name="T11" fmla="*/ 0 60000 65536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0" t="0" r="r" b="b"/>
                <a:pathLst>
                  <a:path w="20000" h="20000">
                    <a:moveTo>
                      <a:pt x="11765" y="19259"/>
                    </a:moveTo>
                    <a:lnTo>
                      <a:pt x="0" y="14815"/>
                    </a:lnTo>
                    <a:lnTo>
                      <a:pt x="18824" y="0"/>
                    </a:lnTo>
                    <a:lnTo>
                      <a:pt x="11765" y="19259"/>
                    </a:lnTo>
                    <a:close/>
                  </a:path>
                </a:pathLst>
              </a:custGeom>
              <a:solidFill>
                <a:srgbClr val="92D050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208" name="Guinée Equatoriale">
                <a:extLst>
                  <a:ext uri="{FF2B5EF4-FFF2-40B4-BE49-F238E27FC236}">
                    <a16:creationId xmlns:a16="http://schemas.microsoft.com/office/drawing/2014/main" id="{00000000-0008-0000-0300-0000D0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6061463" y="3740797"/>
                <a:ext cx="157598" cy="121230"/>
              </a:xfrm>
              <a:custGeom>
                <a:avLst/>
                <a:gdLst>
                  <a:gd name="T0" fmla="*/ 2147483647 w 20000"/>
                  <a:gd name="T1" fmla="*/ 0 h 20000"/>
                  <a:gd name="T2" fmla="*/ 2147483647 w 20000"/>
                  <a:gd name="T3" fmla="*/ 2147483647 h 20000"/>
                  <a:gd name="T4" fmla="*/ 2147483647 w 20000"/>
                  <a:gd name="T5" fmla="*/ 2147483647 h 20000"/>
                  <a:gd name="T6" fmla="*/ 2147483647 w 20000"/>
                  <a:gd name="T7" fmla="*/ 2147483647 h 20000"/>
                  <a:gd name="T8" fmla="*/ 2147483647 w 20000"/>
                  <a:gd name="T9" fmla="*/ 2147483647 h 20000"/>
                  <a:gd name="T10" fmla="*/ 2147483647 w 20000"/>
                  <a:gd name="T11" fmla="*/ 2147483647 h 20000"/>
                  <a:gd name="T12" fmla="*/ 2147483647 w 20000"/>
                  <a:gd name="T13" fmla="*/ 2147483647 h 20000"/>
                  <a:gd name="T14" fmla="*/ 0 w 20000"/>
                  <a:gd name="T15" fmla="*/ 2147483647 h 20000"/>
                  <a:gd name="T16" fmla="*/ 2147483647 w 20000"/>
                  <a:gd name="T17" fmla="*/ 2147483647 h 20000"/>
                  <a:gd name="T18" fmla="*/ 2147483647 w 20000"/>
                  <a:gd name="T19" fmla="*/ 0 h 20000"/>
                  <a:gd name="T20" fmla="*/ 0 60000 65536"/>
                  <a:gd name="T21" fmla="*/ 0 60000 65536"/>
                  <a:gd name="T22" fmla="*/ 0 60000 65536"/>
                  <a:gd name="T23" fmla="*/ 0 60000 65536"/>
                  <a:gd name="T24" fmla="*/ 0 60000 65536"/>
                  <a:gd name="T25" fmla="*/ 0 60000 65536"/>
                  <a:gd name="T26" fmla="*/ 0 60000 65536"/>
                  <a:gd name="T27" fmla="*/ 0 60000 65536"/>
                  <a:gd name="T28" fmla="*/ 0 60000 65536"/>
                  <a:gd name="T29" fmla="*/ 0 60000 65536"/>
                </a:gdLst>
                <a:ahLst/>
                <a:cxnLst>
                  <a:cxn ang="T20">
                    <a:pos x="T0" y="T1"/>
                  </a:cxn>
                  <a:cxn ang="T21">
                    <a:pos x="T2" y="T3"/>
                  </a:cxn>
                  <a:cxn ang="T22">
                    <a:pos x="T4" y="T5"/>
                  </a:cxn>
                  <a:cxn ang="T23">
                    <a:pos x="T6" y="T7"/>
                  </a:cxn>
                  <a:cxn ang="T24">
                    <a:pos x="T8" y="T9"/>
                  </a:cxn>
                  <a:cxn ang="T25">
                    <a:pos x="T10" y="T11"/>
                  </a:cxn>
                  <a:cxn ang="T26">
                    <a:pos x="T12" y="T13"/>
                  </a:cxn>
                  <a:cxn ang="T27">
                    <a:pos x="T14" y="T15"/>
                  </a:cxn>
                  <a:cxn ang="T28">
                    <a:pos x="T16" y="T17"/>
                  </a:cxn>
                  <a:cxn ang="T29">
                    <a:pos x="T18" y="T19"/>
                  </a:cxn>
                </a:cxnLst>
                <a:rect l="0" t="0" r="r" b="b"/>
                <a:pathLst>
                  <a:path w="20000" h="20000">
                    <a:moveTo>
                      <a:pt x="4421" y="0"/>
                    </a:moveTo>
                    <a:lnTo>
                      <a:pt x="7789" y="3188"/>
                    </a:lnTo>
                    <a:lnTo>
                      <a:pt x="19789" y="4638"/>
                    </a:lnTo>
                    <a:lnTo>
                      <a:pt x="19789" y="19710"/>
                    </a:lnTo>
                    <a:lnTo>
                      <a:pt x="14316" y="19710"/>
                    </a:lnTo>
                    <a:lnTo>
                      <a:pt x="8842" y="19710"/>
                    </a:lnTo>
                    <a:lnTo>
                      <a:pt x="2316" y="19710"/>
                    </a:lnTo>
                    <a:lnTo>
                      <a:pt x="0" y="16522"/>
                    </a:lnTo>
                    <a:lnTo>
                      <a:pt x="4421" y="7826"/>
                    </a:lnTo>
                    <a:lnTo>
                      <a:pt x="4421" y="0"/>
                    </a:lnTo>
                    <a:close/>
                  </a:path>
                </a:pathLst>
              </a:custGeom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09" name="Irak">
                <a:extLst>
                  <a:ext uri="{FF2B5EF4-FFF2-40B4-BE49-F238E27FC236}">
                    <a16:creationId xmlns:a16="http://schemas.microsoft.com/office/drawing/2014/main" id="{00000000-0008-0000-0300-0000D1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138537" y="794917"/>
                <a:ext cx="703134" cy="743542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w 20000"/>
                  <a:gd name="T75" fmla="*/ 0 h 20000"/>
                  <a:gd name="T76" fmla="*/ 0 w 20000"/>
                  <a:gd name="T77" fmla="*/ 0 h 20000"/>
                  <a:gd name="T78" fmla="*/ 0 w 20000"/>
                  <a:gd name="T79" fmla="*/ 0 h 20000"/>
                  <a:gd name="T80" fmla="*/ 0 w 20000"/>
                  <a:gd name="T81" fmla="*/ 0 h 20000"/>
                  <a:gd name="T82" fmla="*/ 0 w 20000"/>
                  <a:gd name="T83" fmla="*/ 0 h 20000"/>
                  <a:gd name="T84" fmla="*/ 0 w 20000"/>
                  <a:gd name="T85" fmla="*/ 0 h 20000"/>
                  <a:gd name="T86" fmla="*/ 0 w 20000"/>
                  <a:gd name="T87" fmla="*/ 0 h 20000"/>
                  <a:gd name="T88" fmla="*/ 0 w 20000"/>
                  <a:gd name="T89" fmla="*/ 0 h 20000"/>
                  <a:gd name="T90" fmla="*/ 0 w 20000"/>
                  <a:gd name="T91" fmla="*/ 0 h 20000"/>
                  <a:gd name="T92" fmla="*/ 0 w 20000"/>
                  <a:gd name="T93" fmla="*/ 0 h 20000"/>
                  <a:gd name="T94" fmla="*/ 0 w 20000"/>
                  <a:gd name="T95" fmla="*/ 0 h 20000"/>
                  <a:gd name="T96" fmla="*/ 0 w 20000"/>
                  <a:gd name="T97" fmla="*/ 0 h 20000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  <a:gd name="T129" fmla="*/ 0 60000 65536"/>
                  <a:gd name="T130" fmla="*/ 0 60000 65536"/>
                  <a:gd name="T131" fmla="*/ 0 60000 65536"/>
                  <a:gd name="T132" fmla="*/ 0 60000 65536"/>
                  <a:gd name="T133" fmla="*/ 0 60000 65536"/>
                  <a:gd name="T134" fmla="*/ 0 60000 65536"/>
                  <a:gd name="T135" fmla="*/ 0 60000 65536"/>
                  <a:gd name="T136" fmla="*/ 0 60000 65536"/>
                  <a:gd name="T137" fmla="*/ 0 60000 65536"/>
                  <a:gd name="T138" fmla="*/ 0 60000 65536"/>
                  <a:gd name="T139" fmla="*/ 0 60000 65536"/>
                  <a:gd name="T140" fmla="*/ 0 60000 65536"/>
                  <a:gd name="T141" fmla="*/ 0 60000 65536"/>
                  <a:gd name="T142" fmla="*/ 0 60000 65536"/>
                  <a:gd name="T143" fmla="*/ 0 60000 65536"/>
                  <a:gd name="T144" fmla="*/ 0 60000 65536"/>
                  <a:gd name="T145" fmla="*/ 0 60000 65536"/>
                  <a:gd name="T146" fmla="*/ 0 60000 65536"/>
                </a:gdLst>
                <a:ahLst/>
                <a:cxnLst>
                  <a:cxn ang="T98">
                    <a:pos x="T0" y="T1"/>
                  </a:cxn>
                  <a:cxn ang="T99">
                    <a:pos x="T2" y="T3"/>
                  </a:cxn>
                  <a:cxn ang="T100">
                    <a:pos x="T4" y="T5"/>
                  </a:cxn>
                  <a:cxn ang="T101">
                    <a:pos x="T6" y="T7"/>
                  </a:cxn>
                  <a:cxn ang="T102">
                    <a:pos x="T8" y="T9"/>
                  </a:cxn>
                  <a:cxn ang="T103">
                    <a:pos x="T10" y="T11"/>
                  </a:cxn>
                  <a:cxn ang="T104">
                    <a:pos x="T12" y="T13"/>
                  </a:cxn>
                  <a:cxn ang="T105">
                    <a:pos x="T14" y="T15"/>
                  </a:cxn>
                  <a:cxn ang="T106">
                    <a:pos x="T16" y="T17"/>
                  </a:cxn>
                  <a:cxn ang="T107">
                    <a:pos x="T18" y="T19"/>
                  </a:cxn>
                  <a:cxn ang="T108">
                    <a:pos x="T20" y="T21"/>
                  </a:cxn>
                  <a:cxn ang="T109">
                    <a:pos x="T22" y="T23"/>
                  </a:cxn>
                  <a:cxn ang="T110">
                    <a:pos x="T24" y="T25"/>
                  </a:cxn>
                  <a:cxn ang="T111">
                    <a:pos x="T26" y="T27"/>
                  </a:cxn>
                  <a:cxn ang="T112">
                    <a:pos x="T28" y="T29"/>
                  </a:cxn>
                  <a:cxn ang="T113">
                    <a:pos x="T30" y="T31"/>
                  </a:cxn>
                  <a:cxn ang="T114">
                    <a:pos x="T32" y="T33"/>
                  </a:cxn>
                  <a:cxn ang="T115">
                    <a:pos x="T34" y="T35"/>
                  </a:cxn>
                  <a:cxn ang="T116">
                    <a:pos x="T36" y="T37"/>
                  </a:cxn>
                  <a:cxn ang="T117">
                    <a:pos x="T38" y="T39"/>
                  </a:cxn>
                  <a:cxn ang="T118">
                    <a:pos x="T40" y="T41"/>
                  </a:cxn>
                  <a:cxn ang="T119">
                    <a:pos x="T42" y="T43"/>
                  </a:cxn>
                  <a:cxn ang="T120">
                    <a:pos x="T44" y="T45"/>
                  </a:cxn>
                  <a:cxn ang="T121">
                    <a:pos x="T46" y="T47"/>
                  </a:cxn>
                  <a:cxn ang="T122">
                    <a:pos x="T48" y="T49"/>
                  </a:cxn>
                  <a:cxn ang="T123">
                    <a:pos x="T50" y="T51"/>
                  </a:cxn>
                  <a:cxn ang="T124">
                    <a:pos x="T52" y="T53"/>
                  </a:cxn>
                  <a:cxn ang="T125">
                    <a:pos x="T54" y="T55"/>
                  </a:cxn>
                  <a:cxn ang="T126">
                    <a:pos x="T56" y="T57"/>
                  </a:cxn>
                  <a:cxn ang="T127">
                    <a:pos x="T58" y="T59"/>
                  </a:cxn>
                  <a:cxn ang="T128">
                    <a:pos x="T60" y="T61"/>
                  </a:cxn>
                  <a:cxn ang="T129">
                    <a:pos x="T62" y="T63"/>
                  </a:cxn>
                  <a:cxn ang="T130">
                    <a:pos x="T64" y="T65"/>
                  </a:cxn>
                  <a:cxn ang="T131">
                    <a:pos x="T66" y="T67"/>
                  </a:cxn>
                  <a:cxn ang="T132">
                    <a:pos x="T68" y="T69"/>
                  </a:cxn>
                  <a:cxn ang="T133">
                    <a:pos x="T70" y="T71"/>
                  </a:cxn>
                  <a:cxn ang="T134">
                    <a:pos x="T72" y="T73"/>
                  </a:cxn>
                  <a:cxn ang="T135">
                    <a:pos x="T74" y="T75"/>
                  </a:cxn>
                  <a:cxn ang="T136">
                    <a:pos x="T76" y="T77"/>
                  </a:cxn>
                  <a:cxn ang="T137">
                    <a:pos x="T78" y="T79"/>
                  </a:cxn>
                  <a:cxn ang="T138">
                    <a:pos x="T80" y="T81"/>
                  </a:cxn>
                  <a:cxn ang="T139">
                    <a:pos x="T82" y="T83"/>
                  </a:cxn>
                  <a:cxn ang="T140">
                    <a:pos x="T84" y="T85"/>
                  </a:cxn>
                  <a:cxn ang="T141">
                    <a:pos x="T86" y="T87"/>
                  </a:cxn>
                  <a:cxn ang="T142">
                    <a:pos x="T88" y="T89"/>
                  </a:cxn>
                  <a:cxn ang="T143">
                    <a:pos x="T90" y="T91"/>
                  </a:cxn>
                  <a:cxn ang="T144">
                    <a:pos x="T92" y="T93"/>
                  </a:cxn>
                  <a:cxn ang="T145">
                    <a:pos x="T94" y="T95"/>
                  </a:cxn>
                  <a:cxn ang="T146">
                    <a:pos x="T96" y="T97"/>
                  </a:cxn>
                </a:cxnLst>
                <a:rect l="0" t="0" r="r" b="b"/>
                <a:pathLst>
                  <a:path w="20000" h="20000">
                    <a:moveTo>
                      <a:pt x="6338" y="769"/>
                    </a:moveTo>
                    <a:lnTo>
                      <a:pt x="7324" y="0"/>
                    </a:lnTo>
                    <a:lnTo>
                      <a:pt x="8545" y="288"/>
                    </a:lnTo>
                    <a:lnTo>
                      <a:pt x="10469" y="769"/>
                    </a:lnTo>
                    <a:lnTo>
                      <a:pt x="11455" y="769"/>
                    </a:lnTo>
                    <a:lnTo>
                      <a:pt x="11690" y="1490"/>
                    </a:lnTo>
                    <a:lnTo>
                      <a:pt x="12207" y="2260"/>
                    </a:lnTo>
                    <a:lnTo>
                      <a:pt x="12911" y="3462"/>
                    </a:lnTo>
                    <a:lnTo>
                      <a:pt x="13662" y="3462"/>
                    </a:lnTo>
                    <a:lnTo>
                      <a:pt x="14601" y="3462"/>
                    </a:lnTo>
                    <a:lnTo>
                      <a:pt x="14883" y="3990"/>
                    </a:lnTo>
                    <a:lnTo>
                      <a:pt x="14131" y="4231"/>
                    </a:lnTo>
                    <a:lnTo>
                      <a:pt x="14601" y="5481"/>
                    </a:lnTo>
                    <a:lnTo>
                      <a:pt x="13662" y="6010"/>
                    </a:lnTo>
                    <a:lnTo>
                      <a:pt x="13662" y="6779"/>
                    </a:lnTo>
                    <a:lnTo>
                      <a:pt x="13380" y="7260"/>
                    </a:lnTo>
                    <a:lnTo>
                      <a:pt x="13380" y="8462"/>
                    </a:lnTo>
                    <a:lnTo>
                      <a:pt x="14601" y="9471"/>
                    </a:lnTo>
                    <a:lnTo>
                      <a:pt x="14883" y="10433"/>
                    </a:lnTo>
                    <a:lnTo>
                      <a:pt x="16526" y="11490"/>
                    </a:lnTo>
                    <a:lnTo>
                      <a:pt x="17559" y="11971"/>
                    </a:lnTo>
                    <a:lnTo>
                      <a:pt x="18498" y="13750"/>
                    </a:lnTo>
                    <a:lnTo>
                      <a:pt x="18498" y="13942"/>
                    </a:lnTo>
                    <a:lnTo>
                      <a:pt x="18498" y="15192"/>
                    </a:lnTo>
                    <a:lnTo>
                      <a:pt x="19202" y="15721"/>
                    </a:lnTo>
                    <a:lnTo>
                      <a:pt x="19202" y="16683"/>
                    </a:lnTo>
                    <a:lnTo>
                      <a:pt x="19953" y="17933"/>
                    </a:lnTo>
                    <a:lnTo>
                      <a:pt x="19718" y="17933"/>
                    </a:lnTo>
                    <a:lnTo>
                      <a:pt x="18732" y="17933"/>
                    </a:lnTo>
                    <a:lnTo>
                      <a:pt x="17559" y="17933"/>
                    </a:lnTo>
                    <a:lnTo>
                      <a:pt x="17277" y="19183"/>
                    </a:lnTo>
                    <a:lnTo>
                      <a:pt x="16808" y="19952"/>
                    </a:lnTo>
                    <a:lnTo>
                      <a:pt x="12911" y="19952"/>
                    </a:lnTo>
                    <a:lnTo>
                      <a:pt x="10469" y="18942"/>
                    </a:lnTo>
                    <a:lnTo>
                      <a:pt x="10469" y="17163"/>
                    </a:lnTo>
                    <a:lnTo>
                      <a:pt x="9249" y="16683"/>
                    </a:lnTo>
                    <a:lnTo>
                      <a:pt x="9014" y="16442"/>
                    </a:lnTo>
                    <a:lnTo>
                      <a:pt x="7324" y="15721"/>
                    </a:lnTo>
                    <a:lnTo>
                      <a:pt x="3192" y="13173"/>
                    </a:lnTo>
                    <a:lnTo>
                      <a:pt x="1268" y="12692"/>
                    </a:lnTo>
                    <a:lnTo>
                      <a:pt x="0" y="9952"/>
                    </a:lnTo>
                    <a:lnTo>
                      <a:pt x="2723" y="8462"/>
                    </a:lnTo>
                    <a:lnTo>
                      <a:pt x="4131" y="7260"/>
                    </a:lnTo>
                    <a:lnTo>
                      <a:pt x="4648" y="6010"/>
                    </a:lnTo>
                    <a:lnTo>
                      <a:pt x="4648" y="4231"/>
                    </a:lnTo>
                    <a:lnTo>
                      <a:pt x="4648" y="3269"/>
                    </a:lnTo>
                    <a:lnTo>
                      <a:pt x="4648" y="2260"/>
                    </a:lnTo>
                    <a:lnTo>
                      <a:pt x="5869" y="1490"/>
                    </a:lnTo>
                    <a:lnTo>
                      <a:pt x="6338" y="769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10" name="Koweït">
                <a:extLst>
                  <a:ext uri="{FF2B5EF4-FFF2-40B4-BE49-F238E27FC236}">
                    <a16:creationId xmlns:a16="http://schemas.microsoft.com/office/drawing/2014/main" id="{00000000-0008-0000-0300-0000D2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732563" y="1461679"/>
                <a:ext cx="109108" cy="125272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60000 65536"/>
                  <a:gd name="T27" fmla="*/ 0 60000 65536"/>
                  <a:gd name="T28" fmla="*/ 0 60000 65536"/>
                  <a:gd name="T29" fmla="*/ 0 60000 65536"/>
                  <a:gd name="T30" fmla="*/ 0 60000 65536"/>
                  <a:gd name="T31" fmla="*/ 0 60000 65536"/>
                  <a:gd name="T32" fmla="*/ 0 60000 65536"/>
                  <a:gd name="T33" fmla="*/ 0 60000 65536"/>
                  <a:gd name="T34" fmla="*/ 0 60000 65536"/>
                  <a:gd name="T35" fmla="*/ 0 60000 65536"/>
                  <a:gd name="T36" fmla="*/ 0 60000 65536"/>
                  <a:gd name="T37" fmla="*/ 0 60000 65536"/>
                  <a:gd name="T38" fmla="*/ 0 60000 65536"/>
                </a:gdLst>
                <a:ahLst/>
                <a:cxnLst>
                  <a:cxn ang="T26">
                    <a:pos x="T0" y="T1"/>
                  </a:cxn>
                  <a:cxn ang="T27">
                    <a:pos x="T2" y="T3"/>
                  </a:cxn>
                  <a:cxn ang="T28">
                    <a:pos x="T4" y="T5"/>
                  </a:cxn>
                  <a:cxn ang="T29">
                    <a:pos x="T6" y="T7"/>
                  </a:cxn>
                  <a:cxn ang="T30">
                    <a:pos x="T8" y="T9"/>
                  </a:cxn>
                  <a:cxn ang="T31">
                    <a:pos x="T10" y="T11"/>
                  </a:cxn>
                  <a:cxn ang="T32">
                    <a:pos x="T12" y="T13"/>
                  </a:cxn>
                  <a:cxn ang="T33">
                    <a:pos x="T14" y="T15"/>
                  </a:cxn>
                  <a:cxn ang="T34">
                    <a:pos x="T16" y="T17"/>
                  </a:cxn>
                  <a:cxn ang="T35">
                    <a:pos x="T18" y="T19"/>
                  </a:cxn>
                  <a:cxn ang="T36">
                    <a:pos x="T20" y="T21"/>
                  </a:cxn>
                  <a:cxn ang="T37">
                    <a:pos x="T22" y="T23"/>
                  </a:cxn>
                  <a:cxn ang="T38">
                    <a:pos x="T24" y="T25"/>
                  </a:cxn>
                </a:cxnLst>
                <a:rect l="0" t="0" r="r" b="b"/>
                <a:pathLst>
                  <a:path w="20000" h="20000">
                    <a:moveTo>
                      <a:pt x="0" y="12174"/>
                    </a:moveTo>
                    <a:lnTo>
                      <a:pt x="2941" y="7826"/>
                    </a:lnTo>
                    <a:lnTo>
                      <a:pt x="4706" y="0"/>
                    </a:lnTo>
                    <a:lnTo>
                      <a:pt x="12059" y="0"/>
                    </a:lnTo>
                    <a:lnTo>
                      <a:pt x="15000" y="3188"/>
                    </a:lnTo>
                    <a:lnTo>
                      <a:pt x="18235" y="3188"/>
                    </a:lnTo>
                    <a:lnTo>
                      <a:pt x="18235" y="6087"/>
                    </a:lnTo>
                    <a:lnTo>
                      <a:pt x="12059" y="7826"/>
                    </a:lnTo>
                    <a:lnTo>
                      <a:pt x="15000" y="10725"/>
                    </a:lnTo>
                    <a:lnTo>
                      <a:pt x="19706" y="19710"/>
                    </a:lnTo>
                    <a:lnTo>
                      <a:pt x="12059" y="19710"/>
                    </a:lnTo>
                    <a:lnTo>
                      <a:pt x="10588" y="15072"/>
                    </a:lnTo>
                    <a:lnTo>
                      <a:pt x="0" y="12174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11" name="Qatar">
                <a:extLst>
                  <a:ext uri="{FF2B5EF4-FFF2-40B4-BE49-F238E27FC236}">
                    <a16:creationId xmlns:a16="http://schemas.microsoft.com/office/drawing/2014/main" id="{00000000-0008-0000-0300-0000D3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9043721" y="1817286"/>
                <a:ext cx="52534" cy="133354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60000 65536"/>
                  <a:gd name="T21" fmla="*/ 0 60000 65536"/>
                  <a:gd name="T22" fmla="*/ 0 60000 65536"/>
                  <a:gd name="T23" fmla="*/ 0 60000 65536"/>
                  <a:gd name="T24" fmla="*/ 0 60000 65536"/>
                  <a:gd name="T25" fmla="*/ 0 60000 65536"/>
                  <a:gd name="T26" fmla="*/ 0 60000 65536"/>
                  <a:gd name="T27" fmla="*/ 0 60000 65536"/>
                  <a:gd name="T28" fmla="*/ 0 60000 65536"/>
                  <a:gd name="T29" fmla="*/ 0 60000 65536"/>
                </a:gdLst>
                <a:ahLst/>
                <a:cxnLst>
                  <a:cxn ang="T20">
                    <a:pos x="T0" y="T1"/>
                  </a:cxn>
                  <a:cxn ang="T21">
                    <a:pos x="T2" y="T3"/>
                  </a:cxn>
                  <a:cxn ang="T22">
                    <a:pos x="T4" y="T5"/>
                  </a:cxn>
                  <a:cxn ang="T23">
                    <a:pos x="T6" y="T7"/>
                  </a:cxn>
                  <a:cxn ang="T24">
                    <a:pos x="T8" y="T9"/>
                  </a:cxn>
                  <a:cxn ang="T25">
                    <a:pos x="T10" y="T11"/>
                  </a:cxn>
                  <a:cxn ang="T26">
                    <a:pos x="T12" y="T13"/>
                  </a:cxn>
                  <a:cxn ang="T27">
                    <a:pos x="T14" y="T15"/>
                  </a:cxn>
                  <a:cxn ang="T28">
                    <a:pos x="T16" y="T17"/>
                  </a:cxn>
                  <a:cxn ang="T29">
                    <a:pos x="T18" y="T19"/>
                  </a:cxn>
                </a:cxnLst>
                <a:rect l="0" t="0" r="r" b="b"/>
                <a:pathLst>
                  <a:path w="20000" h="20000">
                    <a:moveTo>
                      <a:pt x="3750" y="17027"/>
                    </a:moveTo>
                    <a:lnTo>
                      <a:pt x="0" y="5405"/>
                    </a:lnTo>
                    <a:lnTo>
                      <a:pt x="3750" y="4324"/>
                    </a:lnTo>
                    <a:lnTo>
                      <a:pt x="9375" y="0"/>
                    </a:lnTo>
                    <a:lnTo>
                      <a:pt x="19375" y="4324"/>
                    </a:lnTo>
                    <a:lnTo>
                      <a:pt x="19375" y="11081"/>
                    </a:lnTo>
                    <a:lnTo>
                      <a:pt x="19375" y="17027"/>
                    </a:lnTo>
                    <a:lnTo>
                      <a:pt x="15625" y="19730"/>
                    </a:lnTo>
                    <a:lnTo>
                      <a:pt x="9375" y="17027"/>
                    </a:lnTo>
                    <a:lnTo>
                      <a:pt x="3750" y="17027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12" name="Oman">
                <a:extLst>
                  <a:ext uri="{FF2B5EF4-FFF2-40B4-BE49-F238E27FC236}">
                    <a16:creationId xmlns:a16="http://schemas.microsoft.com/office/drawing/2014/main" id="{00000000-0008-0000-0300-0000D4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9177073" y="1885984"/>
                <a:ext cx="541494" cy="715256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</a:gdLst>
                <a:ahLst/>
                <a:cxnLst>
                  <a:cxn ang="T74">
                    <a:pos x="T0" y="T1"/>
                  </a:cxn>
                  <a:cxn ang="T75">
                    <a:pos x="T2" y="T3"/>
                  </a:cxn>
                  <a:cxn ang="T76">
                    <a:pos x="T4" y="T5"/>
                  </a:cxn>
                  <a:cxn ang="T77">
                    <a:pos x="T6" y="T7"/>
                  </a:cxn>
                  <a:cxn ang="T78">
                    <a:pos x="T8" y="T9"/>
                  </a:cxn>
                  <a:cxn ang="T79">
                    <a:pos x="T10" y="T11"/>
                  </a:cxn>
                  <a:cxn ang="T80">
                    <a:pos x="T12" y="T13"/>
                  </a:cxn>
                  <a:cxn ang="T81">
                    <a:pos x="T14" y="T15"/>
                  </a:cxn>
                  <a:cxn ang="T82">
                    <a:pos x="T16" y="T17"/>
                  </a:cxn>
                  <a:cxn ang="T83">
                    <a:pos x="T18" y="T19"/>
                  </a:cxn>
                  <a:cxn ang="T84">
                    <a:pos x="T20" y="T21"/>
                  </a:cxn>
                  <a:cxn ang="T85">
                    <a:pos x="T22" y="T23"/>
                  </a:cxn>
                  <a:cxn ang="T86">
                    <a:pos x="T24" y="T25"/>
                  </a:cxn>
                  <a:cxn ang="T87">
                    <a:pos x="T26" y="T27"/>
                  </a:cxn>
                  <a:cxn ang="T88">
                    <a:pos x="T28" y="T29"/>
                  </a:cxn>
                  <a:cxn ang="T89">
                    <a:pos x="T30" y="T31"/>
                  </a:cxn>
                  <a:cxn ang="T90">
                    <a:pos x="T32" y="T33"/>
                  </a:cxn>
                  <a:cxn ang="T91">
                    <a:pos x="T34" y="T35"/>
                  </a:cxn>
                  <a:cxn ang="T92">
                    <a:pos x="T36" y="T37"/>
                  </a:cxn>
                  <a:cxn ang="T93">
                    <a:pos x="T38" y="T39"/>
                  </a:cxn>
                  <a:cxn ang="T94">
                    <a:pos x="T40" y="T41"/>
                  </a:cxn>
                  <a:cxn ang="T95">
                    <a:pos x="T42" y="T43"/>
                  </a:cxn>
                  <a:cxn ang="T96">
                    <a:pos x="T44" y="T45"/>
                  </a:cxn>
                  <a:cxn ang="T97">
                    <a:pos x="T46" y="T47"/>
                  </a:cxn>
                  <a:cxn ang="T98">
                    <a:pos x="T48" y="T49"/>
                  </a:cxn>
                  <a:cxn ang="T99">
                    <a:pos x="T50" y="T51"/>
                  </a:cxn>
                  <a:cxn ang="T100">
                    <a:pos x="T52" y="T53"/>
                  </a:cxn>
                  <a:cxn ang="T101">
                    <a:pos x="T54" y="T55"/>
                  </a:cxn>
                  <a:cxn ang="T102">
                    <a:pos x="T56" y="T57"/>
                  </a:cxn>
                  <a:cxn ang="T103">
                    <a:pos x="T58" y="T59"/>
                  </a:cxn>
                  <a:cxn ang="T104">
                    <a:pos x="T60" y="T61"/>
                  </a:cxn>
                  <a:cxn ang="T105">
                    <a:pos x="T62" y="T63"/>
                  </a:cxn>
                  <a:cxn ang="T106">
                    <a:pos x="T64" y="T65"/>
                  </a:cxn>
                  <a:cxn ang="T107">
                    <a:pos x="T66" y="T67"/>
                  </a:cxn>
                  <a:cxn ang="T108">
                    <a:pos x="T68" y="T69"/>
                  </a:cxn>
                  <a:cxn ang="T109">
                    <a:pos x="T70" y="T71"/>
                  </a:cxn>
                  <a:cxn ang="T110">
                    <a:pos x="T72" y="T73"/>
                  </a:cxn>
                </a:cxnLst>
                <a:rect l="0" t="0" r="r" b="b"/>
                <a:pathLst>
                  <a:path w="20000" h="20000">
                    <a:moveTo>
                      <a:pt x="8196" y="6216"/>
                    </a:moveTo>
                    <a:lnTo>
                      <a:pt x="8196" y="4411"/>
                    </a:lnTo>
                    <a:lnTo>
                      <a:pt x="8563" y="3609"/>
                    </a:lnTo>
                    <a:lnTo>
                      <a:pt x="8563" y="2857"/>
                    </a:lnTo>
                    <a:lnTo>
                      <a:pt x="9847" y="2857"/>
                    </a:lnTo>
                    <a:lnTo>
                      <a:pt x="10092" y="2857"/>
                    </a:lnTo>
                    <a:lnTo>
                      <a:pt x="9847" y="2055"/>
                    </a:lnTo>
                    <a:lnTo>
                      <a:pt x="9174" y="2055"/>
                    </a:lnTo>
                    <a:lnTo>
                      <a:pt x="8563" y="301"/>
                    </a:lnTo>
                    <a:lnTo>
                      <a:pt x="9174" y="0"/>
                    </a:lnTo>
                    <a:lnTo>
                      <a:pt x="9847" y="0"/>
                    </a:lnTo>
                    <a:lnTo>
                      <a:pt x="11682" y="2356"/>
                    </a:lnTo>
                    <a:lnTo>
                      <a:pt x="15229" y="3358"/>
                    </a:lnTo>
                    <a:lnTo>
                      <a:pt x="16820" y="3609"/>
                    </a:lnTo>
                    <a:lnTo>
                      <a:pt x="18960" y="5714"/>
                    </a:lnTo>
                    <a:lnTo>
                      <a:pt x="19939" y="6216"/>
                    </a:lnTo>
                    <a:lnTo>
                      <a:pt x="18960" y="8822"/>
                    </a:lnTo>
                    <a:lnTo>
                      <a:pt x="16820" y="11178"/>
                    </a:lnTo>
                    <a:lnTo>
                      <a:pt x="16453" y="11178"/>
                    </a:lnTo>
                    <a:lnTo>
                      <a:pt x="15841" y="10877"/>
                    </a:lnTo>
                    <a:lnTo>
                      <a:pt x="15229" y="11880"/>
                    </a:lnTo>
                    <a:lnTo>
                      <a:pt x="14862" y="13233"/>
                    </a:lnTo>
                    <a:lnTo>
                      <a:pt x="15229" y="14536"/>
                    </a:lnTo>
                    <a:lnTo>
                      <a:pt x="12599" y="15038"/>
                    </a:lnTo>
                    <a:lnTo>
                      <a:pt x="11682" y="15789"/>
                    </a:lnTo>
                    <a:lnTo>
                      <a:pt x="11682" y="16591"/>
                    </a:lnTo>
                    <a:lnTo>
                      <a:pt x="11070" y="17093"/>
                    </a:lnTo>
                    <a:lnTo>
                      <a:pt x="8563" y="17393"/>
                    </a:lnTo>
                    <a:lnTo>
                      <a:pt x="8563" y="18647"/>
                    </a:lnTo>
                    <a:lnTo>
                      <a:pt x="8196" y="19148"/>
                    </a:lnTo>
                    <a:lnTo>
                      <a:pt x="7217" y="19148"/>
                    </a:lnTo>
                    <a:lnTo>
                      <a:pt x="4465" y="19699"/>
                    </a:lnTo>
                    <a:lnTo>
                      <a:pt x="3119" y="19950"/>
                    </a:lnTo>
                    <a:lnTo>
                      <a:pt x="0" y="14536"/>
                    </a:lnTo>
                    <a:lnTo>
                      <a:pt x="8196" y="11880"/>
                    </a:lnTo>
                    <a:lnTo>
                      <a:pt x="9174" y="7519"/>
                    </a:lnTo>
                    <a:lnTo>
                      <a:pt x="8196" y="6216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13" name="Israël">
                <a:extLst>
                  <a:ext uri="{FF2B5EF4-FFF2-40B4-BE49-F238E27FC236}">
                    <a16:creationId xmlns:a16="http://schemas.microsoft.com/office/drawing/2014/main" id="{00000000-0008-0000-0300-0000D5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835461" y="1186892"/>
                <a:ext cx="92944" cy="343485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60000 65536"/>
                  <a:gd name="T45" fmla="*/ 0 60000 65536"/>
                  <a:gd name="T46" fmla="*/ 0 60000 65536"/>
                  <a:gd name="T47" fmla="*/ 0 60000 65536"/>
                  <a:gd name="T48" fmla="*/ 0 60000 65536"/>
                  <a:gd name="T49" fmla="*/ 0 60000 65536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</a:gdLst>
                <a:ahLst/>
                <a:cxnLst>
                  <a:cxn ang="T44">
                    <a:pos x="T0" y="T1"/>
                  </a:cxn>
                  <a:cxn ang="T45">
                    <a:pos x="T2" y="T3"/>
                  </a:cxn>
                  <a:cxn ang="T46">
                    <a:pos x="T4" y="T5"/>
                  </a:cxn>
                  <a:cxn ang="T47">
                    <a:pos x="T6" y="T7"/>
                  </a:cxn>
                  <a:cxn ang="T48">
                    <a:pos x="T8" y="T9"/>
                  </a:cxn>
                  <a:cxn ang="T49">
                    <a:pos x="T10" y="T11"/>
                  </a:cxn>
                  <a:cxn ang="T50">
                    <a:pos x="T12" y="T13"/>
                  </a:cxn>
                  <a:cxn ang="T51">
                    <a:pos x="T14" y="T15"/>
                  </a:cxn>
                  <a:cxn ang="T52">
                    <a:pos x="T16" y="T17"/>
                  </a:cxn>
                  <a:cxn ang="T53">
                    <a:pos x="T18" y="T19"/>
                  </a:cxn>
                  <a:cxn ang="T54">
                    <a:pos x="T20" y="T21"/>
                  </a:cxn>
                  <a:cxn ang="T55">
                    <a:pos x="T22" y="T23"/>
                  </a:cxn>
                  <a:cxn ang="T56">
                    <a:pos x="T24" y="T25"/>
                  </a:cxn>
                  <a:cxn ang="T57">
                    <a:pos x="T26" y="T27"/>
                  </a:cxn>
                  <a:cxn ang="T58">
                    <a:pos x="T28" y="T29"/>
                  </a:cxn>
                  <a:cxn ang="T59">
                    <a:pos x="T30" y="T31"/>
                  </a:cxn>
                  <a:cxn ang="T60">
                    <a:pos x="T32" y="T33"/>
                  </a:cxn>
                  <a:cxn ang="T61">
                    <a:pos x="T34" y="T35"/>
                  </a:cxn>
                  <a:cxn ang="T62">
                    <a:pos x="T36" y="T37"/>
                  </a:cxn>
                  <a:cxn ang="T63">
                    <a:pos x="T38" y="T39"/>
                  </a:cxn>
                  <a:cxn ang="T64">
                    <a:pos x="T40" y="T41"/>
                  </a:cxn>
                  <a:cxn ang="T65">
                    <a:pos x="T42" y="T43"/>
                  </a:cxn>
                </a:cxnLst>
                <a:rect l="0" t="0" r="r" b="b"/>
                <a:pathLst>
                  <a:path w="20000" h="20000">
                    <a:moveTo>
                      <a:pt x="8966" y="622"/>
                    </a:moveTo>
                    <a:lnTo>
                      <a:pt x="14138" y="622"/>
                    </a:lnTo>
                    <a:lnTo>
                      <a:pt x="14138" y="0"/>
                    </a:lnTo>
                    <a:lnTo>
                      <a:pt x="19655" y="0"/>
                    </a:lnTo>
                    <a:lnTo>
                      <a:pt x="19655" y="622"/>
                    </a:lnTo>
                    <a:lnTo>
                      <a:pt x="14138" y="3212"/>
                    </a:lnTo>
                    <a:lnTo>
                      <a:pt x="14138" y="4249"/>
                    </a:lnTo>
                    <a:lnTo>
                      <a:pt x="12759" y="4249"/>
                    </a:lnTo>
                    <a:lnTo>
                      <a:pt x="12759" y="5907"/>
                    </a:lnTo>
                    <a:lnTo>
                      <a:pt x="14138" y="7565"/>
                    </a:lnTo>
                    <a:lnTo>
                      <a:pt x="14138" y="11295"/>
                    </a:lnTo>
                    <a:lnTo>
                      <a:pt x="14138" y="14404"/>
                    </a:lnTo>
                    <a:lnTo>
                      <a:pt x="14138" y="18238"/>
                    </a:lnTo>
                    <a:lnTo>
                      <a:pt x="8966" y="19896"/>
                    </a:lnTo>
                    <a:lnTo>
                      <a:pt x="8966" y="16062"/>
                    </a:lnTo>
                    <a:lnTo>
                      <a:pt x="5517" y="13368"/>
                    </a:lnTo>
                    <a:lnTo>
                      <a:pt x="0" y="11295"/>
                    </a:lnTo>
                    <a:lnTo>
                      <a:pt x="3448" y="9119"/>
                    </a:lnTo>
                    <a:lnTo>
                      <a:pt x="0" y="7565"/>
                    </a:lnTo>
                    <a:lnTo>
                      <a:pt x="3448" y="7047"/>
                    </a:lnTo>
                    <a:lnTo>
                      <a:pt x="5517" y="4249"/>
                    </a:lnTo>
                    <a:lnTo>
                      <a:pt x="8966" y="622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14" name="Jordanie">
                <a:extLst>
                  <a:ext uri="{FF2B5EF4-FFF2-40B4-BE49-F238E27FC236}">
                    <a16:creationId xmlns:a16="http://schemas.microsoft.com/office/drawing/2014/main" id="{00000000-0008-0000-0300-0000D6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875871" y="1166688"/>
                <a:ext cx="315198" cy="371771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</a:gdLst>
                <a:ahLst/>
                <a:cxnLst>
                  <a:cxn ang="T52">
                    <a:pos x="T0" y="T1"/>
                  </a:cxn>
                  <a:cxn ang="T53">
                    <a:pos x="T2" y="T3"/>
                  </a:cxn>
                  <a:cxn ang="T54">
                    <a:pos x="T4" y="T5"/>
                  </a:cxn>
                  <a:cxn ang="T55">
                    <a:pos x="T6" y="T7"/>
                  </a:cxn>
                  <a:cxn ang="T56">
                    <a:pos x="T8" y="T9"/>
                  </a:cxn>
                  <a:cxn ang="T57">
                    <a:pos x="T10" y="T11"/>
                  </a:cxn>
                  <a:cxn ang="T58">
                    <a:pos x="T12" y="T13"/>
                  </a:cxn>
                  <a:cxn ang="T59">
                    <a:pos x="T14" y="T15"/>
                  </a:cxn>
                  <a:cxn ang="T60">
                    <a:pos x="T16" y="T17"/>
                  </a:cxn>
                  <a:cxn ang="T61">
                    <a:pos x="T18" y="T19"/>
                  </a:cxn>
                  <a:cxn ang="T62">
                    <a:pos x="T20" y="T21"/>
                  </a:cxn>
                  <a:cxn ang="T63">
                    <a:pos x="T22" y="T23"/>
                  </a:cxn>
                  <a:cxn ang="T64">
                    <a:pos x="T24" y="T25"/>
                  </a:cxn>
                  <a:cxn ang="T65">
                    <a:pos x="T26" y="T27"/>
                  </a:cxn>
                  <a:cxn ang="T66">
                    <a:pos x="T28" y="T29"/>
                  </a:cxn>
                  <a:cxn ang="T67">
                    <a:pos x="T30" y="T31"/>
                  </a:cxn>
                  <a:cxn ang="T68">
                    <a:pos x="T32" y="T33"/>
                  </a:cxn>
                  <a:cxn ang="T69">
                    <a:pos x="T34" y="T35"/>
                  </a:cxn>
                  <a:cxn ang="T70">
                    <a:pos x="T36" y="T37"/>
                  </a:cxn>
                  <a:cxn ang="T71">
                    <a:pos x="T38" y="T39"/>
                  </a:cxn>
                  <a:cxn ang="T72">
                    <a:pos x="T40" y="T41"/>
                  </a:cxn>
                  <a:cxn ang="T73">
                    <a:pos x="T42" y="T43"/>
                  </a:cxn>
                  <a:cxn ang="T74">
                    <a:pos x="T44" y="T45"/>
                  </a:cxn>
                  <a:cxn ang="T75">
                    <a:pos x="T46" y="T47"/>
                  </a:cxn>
                  <a:cxn ang="T76">
                    <a:pos x="T48" y="T49"/>
                  </a:cxn>
                  <a:cxn ang="T77">
                    <a:pos x="T50" y="T51"/>
                  </a:cxn>
                </a:cxnLst>
                <a:rect l="0" t="0" r="r" b="b"/>
                <a:pathLst>
                  <a:path w="20000" h="20000">
                    <a:moveTo>
                      <a:pt x="1702" y="3942"/>
                    </a:moveTo>
                    <a:lnTo>
                      <a:pt x="4468" y="3942"/>
                    </a:lnTo>
                    <a:lnTo>
                      <a:pt x="5532" y="4904"/>
                    </a:lnTo>
                    <a:lnTo>
                      <a:pt x="6064" y="4904"/>
                    </a:lnTo>
                    <a:lnTo>
                      <a:pt x="8298" y="4904"/>
                    </a:lnTo>
                    <a:lnTo>
                      <a:pt x="12660" y="2981"/>
                    </a:lnTo>
                    <a:lnTo>
                      <a:pt x="17021" y="0"/>
                    </a:lnTo>
                    <a:lnTo>
                      <a:pt x="19894" y="5481"/>
                    </a:lnTo>
                    <a:lnTo>
                      <a:pt x="15957" y="7500"/>
                    </a:lnTo>
                    <a:lnTo>
                      <a:pt x="9894" y="8846"/>
                    </a:lnTo>
                    <a:lnTo>
                      <a:pt x="9894" y="9423"/>
                    </a:lnTo>
                    <a:lnTo>
                      <a:pt x="14362" y="13365"/>
                    </a:lnTo>
                    <a:lnTo>
                      <a:pt x="13298" y="14327"/>
                    </a:lnTo>
                    <a:lnTo>
                      <a:pt x="12660" y="15865"/>
                    </a:lnTo>
                    <a:lnTo>
                      <a:pt x="10532" y="16923"/>
                    </a:lnTo>
                    <a:lnTo>
                      <a:pt x="9894" y="16923"/>
                    </a:lnTo>
                    <a:lnTo>
                      <a:pt x="6064" y="19904"/>
                    </a:lnTo>
                    <a:lnTo>
                      <a:pt x="0" y="19327"/>
                    </a:lnTo>
                    <a:lnTo>
                      <a:pt x="1702" y="17885"/>
                    </a:lnTo>
                    <a:lnTo>
                      <a:pt x="1702" y="14327"/>
                    </a:lnTo>
                    <a:lnTo>
                      <a:pt x="1702" y="11442"/>
                    </a:lnTo>
                    <a:lnTo>
                      <a:pt x="1702" y="7885"/>
                    </a:lnTo>
                    <a:lnTo>
                      <a:pt x="1170" y="6442"/>
                    </a:lnTo>
                    <a:lnTo>
                      <a:pt x="1170" y="4904"/>
                    </a:lnTo>
                    <a:lnTo>
                      <a:pt x="1702" y="4904"/>
                    </a:lnTo>
                    <a:lnTo>
                      <a:pt x="1702" y="3942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15" name="Liban">
                <a:extLst>
                  <a:ext uri="{FF2B5EF4-FFF2-40B4-BE49-F238E27FC236}">
                    <a16:creationId xmlns:a16="http://schemas.microsoft.com/office/drawing/2014/main" id="{00000000-0008-0000-0300-0000D7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875871" y="1045458"/>
                <a:ext cx="101026" cy="153558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60000 65536"/>
                  <a:gd name="T29" fmla="*/ 0 60000 65536"/>
                  <a:gd name="T30" fmla="*/ 0 60000 65536"/>
                  <a:gd name="T31" fmla="*/ 0 60000 65536"/>
                  <a:gd name="T32" fmla="*/ 0 60000 65536"/>
                  <a:gd name="T33" fmla="*/ 0 60000 65536"/>
                  <a:gd name="T34" fmla="*/ 0 60000 65536"/>
                  <a:gd name="T35" fmla="*/ 0 60000 65536"/>
                  <a:gd name="T36" fmla="*/ 0 60000 65536"/>
                  <a:gd name="T37" fmla="*/ 0 60000 65536"/>
                  <a:gd name="T38" fmla="*/ 0 60000 65536"/>
                  <a:gd name="T39" fmla="*/ 0 60000 65536"/>
                  <a:gd name="T40" fmla="*/ 0 60000 65536"/>
                  <a:gd name="T41" fmla="*/ 0 60000 65536"/>
                </a:gdLst>
                <a:ahLst/>
                <a:cxnLst>
                  <a:cxn ang="T28">
                    <a:pos x="T0" y="T1"/>
                  </a:cxn>
                  <a:cxn ang="T29">
                    <a:pos x="T2" y="T3"/>
                  </a:cxn>
                  <a:cxn ang="T30">
                    <a:pos x="T4" y="T5"/>
                  </a:cxn>
                  <a:cxn ang="T31">
                    <a:pos x="T6" y="T7"/>
                  </a:cxn>
                  <a:cxn ang="T32">
                    <a:pos x="T8" y="T9"/>
                  </a:cxn>
                  <a:cxn ang="T33">
                    <a:pos x="T10" y="T11"/>
                  </a:cxn>
                  <a:cxn ang="T34">
                    <a:pos x="T12" y="T13"/>
                  </a:cxn>
                  <a:cxn ang="T35">
                    <a:pos x="T14" y="T15"/>
                  </a:cxn>
                  <a:cxn ang="T36">
                    <a:pos x="T16" y="T17"/>
                  </a:cxn>
                  <a:cxn ang="T37">
                    <a:pos x="T18" y="T19"/>
                  </a:cxn>
                  <a:cxn ang="T38">
                    <a:pos x="T20" y="T21"/>
                  </a:cxn>
                  <a:cxn ang="T39">
                    <a:pos x="T22" y="T23"/>
                  </a:cxn>
                  <a:cxn ang="T40">
                    <a:pos x="T24" y="T25"/>
                  </a:cxn>
                  <a:cxn ang="T41">
                    <a:pos x="T26" y="T27"/>
                  </a:cxn>
                </a:cxnLst>
                <a:rect l="0" t="0" r="r" b="b"/>
                <a:pathLst>
                  <a:path w="20000" h="20000">
                    <a:moveTo>
                      <a:pt x="9310" y="2381"/>
                    </a:moveTo>
                    <a:lnTo>
                      <a:pt x="19655" y="0"/>
                    </a:lnTo>
                    <a:lnTo>
                      <a:pt x="19655" y="3571"/>
                    </a:lnTo>
                    <a:lnTo>
                      <a:pt x="19655" y="8571"/>
                    </a:lnTo>
                    <a:lnTo>
                      <a:pt x="14483" y="12381"/>
                    </a:lnTo>
                    <a:lnTo>
                      <a:pt x="14483" y="13571"/>
                    </a:lnTo>
                    <a:lnTo>
                      <a:pt x="10690" y="18333"/>
                    </a:lnTo>
                    <a:lnTo>
                      <a:pt x="5517" y="18333"/>
                    </a:lnTo>
                    <a:lnTo>
                      <a:pt x="5517" y="19762"/>
                    </a:lnTo>
                    <a:lnTo>
                      <a:pt x="0" y="19762"/>
                    </a:lnTo>
                    <a:lnTo>
                      <a:pt x="0" y="15952"/>
                    </a:lnTo>
                    <a:lnTo>
                      <a:pt x="3793" y="12381"/>
                    </a:lnTo>
                    <a:lnTo>
                      <a:pt x="5517" y="6190"/>
                    </a:lnTo>
                    <a:lnTo>
                      <a:pt x="9310" y="2381"/>
                    </a:lnTo>
                    <a:close/>
                  </a:path>
                </a:pathLst>
              </a:custGeom>
              <a:solidFill>
                <a:schemeClr val="accent4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16" name="Syrie">
                <a:extLst>
                  <a:ext uri="{FF2B5EF4-FFF2-40B4-BE49-F238E27FC236}">
                    <a16:creationId xmlns:a16="http://schemas.microsoft.com/office/drawing/2014/main" id="{00000000-0008-0000-0300-0000D8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904159" y="807039"/>
                <a:ext cx="460674" cy="456633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w 20000"/>
                  <a:gd name="T75" fmla="*/ 0 h 20000"/>
                  <a:gd name="T76" fmla="*/ 0 w 20000"/>
                  <a:gd name="T77" fmla="*/ 0 h 20000"/>
                  <a:gd name="T78" fmla="*/ 0 w 20000"/>
                  <a:gd name="T79" fmla="*/ 0 h 20000"/>
                  <a:gd name="T80" fmla="*/ 0 w 20000"/>
                  <a:gd name="T81" fmla="*/ 0 h 20000"/>
                  <a:gd name="T82" fmla="*/ 0 w 20000"/>
                  <a:gd name="T83" fmla="*/ 0 h 20000"/>
                  <a:gd name="T84" fmla="*/ 0 w 20000"/>
                  <a:gd name="T85" fmla="*/ 0 h 20000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  <a:gd name="T114" fmla="*/ 0 60000 65536"/>
                  <a:gd name="T115" fmla="*/ 0 60000 65536"/>
                  <a:gd name="T116" fmla="*/ 0 60000 65536"/>
                  <a:gd name="T117" fmla="*/ 0 60000 65536"/>
                  <a:gd name="T118" fmla="*/ 0 60000 65536"/>
                  <a:gd name="T119" fmla="*/ 0 60000 65536"/>
                  <a:gd name="T120" fmla="*/ 0 60000 65536"/>
                  <a:gd name="T121" fmla="*/ 0 60000 65536"/>
                  <a:gd name="T122" fmla="*/ 0 60000 65536"/>
                  <a:gd name="T123" fmla="*/ 0 60000 65536"/>
                  <a:gd name="T124" fmla="*/ 0 60000 65536"/>
                  <a:gd name="T125" fmla="*/ 0 60000 65536"/>
                  <a:gd name="T126" fmla="*/ 0 60000 65536"/>
                  <a:gd name="T127" fmla="*/ 0 60000 65536"/>
                  <a:gd name="T128" fmla="*/ 0 60000 65536"/>
                </a:gdLst>
                <a:ahLst/>
                <a:cxnLst>
                  <a:cxn ang="T86">
                    <a:pos x="T0" y="T1"/>
                  </a:cxn>
                  <a:cxn ang="T87">
                    <a:pos x="T2" y="T3"/>
                  </a:cxn>
                  <a:cxn ang="T88">
                    <a:pos x="T4" y="T5"/>
                  </a:cxn>
                  <a:cxn ang="T89">
                    <a:pos x="T6" y="T7"/>
                  </a:cxn>
                  <a:cxn ang="T90">
                    <a:pos x="T8" y="T9"/>
                  </a:cxn>
                  <a:cxn ang="T91">
                    <a:pos x="T10" y="T11"/>
                  </a:cxn>
                  <a:cxn ang="T92">
                    <a:pos x="T12" y="T13"/>
                  </a:cxn>
                  <a:cxn ang="T93">
                    <a:pos x="T14" y="T15"/>
                  </a:cxn>
                  <a:cxn ang="T94">
                    <a:pos x="T16" y="T17"/>
                  </a:cxn>
                  <a:cxn ang="T95">
                    <a:pos x="T18" y="T19"/>
                  </a:cxn>
                  <a:cxn ang="T96">
                    <a:pos x="T20" y="T21"/>
                  </a:cxn>
                  <a:cxn ang="T97">
                    <a:pos x="T22" y="T23"/>
                  </a:cxn>
                  <a:cxn ang="T98">
                    <a:pos x="T24" y="T25"/>
                  </a:cxn>
                  <a:cxn ang="T99">
                    <a:pos x="T26" y="T27"/>
                  </a:cxn>
                  <a:cxn ang="T100">
                    <a:pos x="T28" y="T29"/>
                  </a:cxn>
                  <a:cxn ang="T101">
                    <a:pos x="T30" y="T31"/>
                  </a:cxn>
                  <a:cxn ang="T102">
                    <a:pos x="T32" y="T33"/>
                  </a:cxn>
                  <a:cxn ang="T103">
                    <a:pos x="T34" y="T35"/>
                  </a:cxn>
                  <a:cxn ang="T104">
                    <a:pos x="T36" y="T37"/>
                  </a:cxn>
                  <a:cxn ang="T105">
                    <a:pos x="T38" y="T39"/>
                  </a:cxn>
                  <a:cxn ang="T106">
                    <a:pos x="T40" y="T41"/>
                  </a:cxn>
                  <a:cxn ang="T107">
                    <a:pos x="T42" y="T43"/>
                  </a:cxn>
                  <a:cxn ang="T108">
                    <a:pos x="T44" y="T45"/>
                  </a:cxn>
                  <a:cxn ang="T109">
                    <a:pos x="T46" y="T47"/>
                  </a:cxn>
                  <a:cxn ang="T110">
                    <a:pos x="T48" y="T49"/>
                  </a:cxn>
                  <a:cxn ang="T111">
                    <a:pos x="T50" y="T51"/>
                  </a:cxn>
                  <a:cxn ang="T112">
                    <a:pos x="T52" y="T53"/>
                  </a:cxn>
                  <a:cxn ang="T113">
                    <a:pos x="T54" y="T55"/>
                  </a:cxn>
                  <a:cxn ang="T114">
                    <a:pos x="T56" y="T57"/>
                  </a:cxn>
                  <a:cxn ang="T115">
                    <a:pos x="T58" y="T59"/>
                  </a:cxn>
                  <a:cxn ang="T116">
                    <a:pos x="T60" y="T61"/>
                  </a:cxn>
                  <a:cxn ang="T117">
                    <a:pos x="T62" y="T63"/>
                  </a:cxn>
                  <a:cxn ang="T118">
                    <a:pos x="T64" y="T65"/>
                  </a:cxn>
                  <a:cxn ang="T119">
                    <a:pos x="T66" y="T67"/>
                  </a:cxn>
                  <a:cxn ang="T120">
                    <a:pos x="T68" y="T69"/>
                  </a:cxn>
                  <a:cxn ang="T121">
                    <a:pos x="T70" y="T71"/>
                  </a:cxn>
                  <a:cxn ang="T122">
                    <a:pos x="T72" y="T73"/>
                  </a:cxn>
                  <a:cxn ang="T123">
                    <a:pos x="T74" y="T75"/>
                  </a:cxn>
                  <a:cxn ang="T124">
                    <a:pos x="T76" y="T77"/>
                  </a:cxn>
                  <a:cxn ang="T125">
                    <a:pos x="T78" y="T79"/>
                  </a:cxn>
                  <a:cxn ang="T126">
                    <a:pos x="T80" y="T81"/>
                  </a:cxn>
                  <a:cxn ang="T127">
                    <a:pos x="T82" y="T83"/>
                  </a:cxn>
                  <a:cxn ang="T128">
                    <a:pos x="T84" y="T85"/>
                  </a:cxn>
                </a:cxnLst>
                <a:rect l="0" t="0" r="r" b="b"/>
                <a:pathLst>
                  <a:path w="20000" h="20000">
                    <a:moveTo>
                      <a:pt x="783" y="5276"/>
                    </a:moveTo>
                    <a:lnTo>
                      <a:pt x="1139" y="6063"/>
                    </a:lnTo>
                    <a:lnTo>
                      <a:pt x="2633" y="5276"/>
                    </a:lnTo>
                    <a:lnTo>
                      <a:pt x="2918" y="4882"/>
                    </a:lnTo>
                    <a:lnTo>
                      <a:pt x="2918" y="4016"/>
                    </a:lnTo>
                    <a:lnTo>
                      <a:pt x="2918" y="2047"/>
                    </a:lnTo>
                    <a:lnTo>
                      <a:pt x="3701" y="2047"/>
                    </a:lnTo>
                    <a:lnTo>
                      <a:pt x="4413" y="2835"/>
                    </a:lnTo>
                    <a:lnTo>
                      <a:pt x="5979" y="2835"/>
                    </a:lnTo>
                    <a:lnTo>
                      <a:pt x="7758" y="2047"/>
                    </a:lnTo>
                    <a:lnTo>
                      <a:pt x="10320" y="2835"/>
                    </a:lnTo>
                    <a:lnTo>
                      <a:pt x="12527" y="2835"/>
                    </a:lnTo>
                    <a:lnTo>
                      <a:pt x="15160" y="787"/>
                    </a:lnTo>
                    <a:lnTo>
                      <a:pt x="16584" y="787"/>
                    </a:lnTo>
                    <a:lnTo>
                      <a:pt x="18078" y="787"/>
                    </a:lnTo>
                    <a:lnTo>
                      <a:pt x="19217" y="0"/>
                    </a:lnTo>
                    <a:lnTo>
                      <a:pt x="19929" y="787"/>
                    </a:lnTo>
                    <a:lnTo>
                      <a:pt x="19217" y="2047"/>
                    </a:lnTo>
                    <a:lnTo>
                      <a:pt x="17367" y="3228"/>
                    </a:lnTo>
                    <a:lnTo>
                      <a:pt x="17367" y="4882"/>
                    </a:lnTo>
                    <a:lnTo>
                      <a:pt x="17367" y="6457"/>
                    </a:lnTo>
                    <a:lnTo>
                      <a:pt x="17367" y="9370"/>
                    </a:lnTo>
                    <a:lnTo>
                      <a:pt x="16584" y="11417"/>
                    </a:lnTo>
                    <a:lnTo>
                      <a:pt x="14448" y="13386"/>
                    </a:lnTo>
                    <a:lnTo>
                      <a:pt x="10320" y="15906"/>
                    </a:lnTo>
                    <a:lnTo>
                      <a:pt x="7402" y="18346"/>
                    </a:lnTo>
                    <a:lnTo>
                      <a:pt x="4413" y="19921"/>
                    </a:lnTo>
                    <a:lnTo>
                      <a:pt x="2918" y="19921"/>
                    </a:lnTo>
                    <a:lnTo>
                      <a:pt x="2633" y="19921"/>
                    </a:lnTo>
                    <a:lnTo>
                      <a:pt x="1922" y="19134"/>
                    </a:lnTo>
                    <a:lnTo>
                      <a:pt x="0" y="19134"/>
                    </a:lnTo>
                    <a:lnTo>
                      <a:pt x="1139" y="17087"/>
                    </a:lnTo>
                    <a:lnTo>
                      <a:pt x="1139" y="16693"/>
                    </a:lnTo>
                    <a:lnTo>
                      <a:pt x="1922" y="15118"/>
                    </a:lnTo>
                    <a:lnTo>
                      <a:pt x="1922" y="14646"/>
                    </a:lnTo>
                    <a:lnTo>
                      <a:pt x="2918" y="13386"/>
                    </a:lnTo>
                    <a:lnTo>
                      <a:pt x="2918" y="11732"/>
                    </a:lnTo>
                    <a:lnTo>
                      <a:pt x="2918" y="10630"/>
                    </a:lnTo>
                    <a:lnTo>
                      <a:pt x="783" y="11417"/>
                    </a:lnTo>
                    <a:lnTo>
                      <a:pt x="783" y="9764"/>
                    </a:lnTo>
                    <a:lnTo>
                      <a:pt x="783" y="8504"/>
                    </a:lnTo>
                    <a:lnTo>
                      <a:pt x="0" y="7244"/>
                    </a:lnTo>
                    <a:lnTo>
                      <a:pt x="783" y="5276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17" name="Arabie Saoudite">
                <a:extLst>
                  <a:ext uri="{FF2B5EF4-FFF2-40B4-BE49-F238E27FC236}">
                    <a16:creationId xmlns:a16="http://schemas.microsoft.com/office/drawing/2014/main" id="{00000000-0008-0000-0300-0000D9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7863749" y="1271754"/>
                <a:ext cx="1563868" cy="1398182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w 20000"/>
                  <a:gd name="T65" fmla="*/ 0 h 20000"/>
                  <a:gd name="T66" fmla="*/ 0 w 20000"/>
                  <a:gd name="T67" fmla="*/ 0 h 20000"/>
                  <a:gd name="T68" fmla="*/ 0 w 20000"/>
                  <a:gd name="T69" fmla="*/ 0 h 20000"/>
                  <a:gd name="T70" fmla="*/ 0 w 20000"/>
                  <a:gd name="T71" fmla="*/ 0 h 20000"/>
                  <a:gd name="T72" fmla="*/ 0 w 20000"/>
                  <a:gd name="T73" fmla="*/ 0 h 20000"/>
                  <a:gd name="T74" fmla="*/ 0 w 20000"/>
                  <a:gd name="T75" fmla="*/ 0 h 20000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  <a:gd name="T105" fmla="*/ 0 60000 65536"/>
                  <a:gd name="T106" fmla="*/ 0 60000 65536"/>
                  <a:gd name="T107" fmla="*/ 0 60000 65536"/>
                  <a:gd name="T108" fmla="*/ 0 60000 65536"/>
                  <a:gd name="T109" fmla="*/ 0 60000 65536"/>
                  <a:gd name="T110" fmla="*/ 0 60000 65536"/>
                  <a:gd name="T111" fmla="*/ 0 60000 65536"/>
                  <a:gd name="T112" fmla="*/ 0 60000 65536"/>
                  <a:gd name="T113" fmla="*/ 0 60000 65536"/>
                </a:gdLst>
                <a:ahLst/>
                <a:cxnLst>
                  <a:cxn ang="T76">
                    <a:pos x="T0" y="T1"/>
                  </a:cxn>
                  <a:cxn ang="T77">
                    <a:pos x="T2" y="T3"/>
                  </a:cxn>
                  <a:cxn ang="T78">
                    <a:pos x="T4" y="T5"/>
                  </a:cxn>
                  <a:cxn ang="T79">
                    <a:pos x="T6" y="T7"/>
                  </a:cxn>
                  <a:cxn ang="T80">
                    <a:pos x="T8" y="T9"/>
                  </a:cxn>
                  <a:cxn ang="T81">
                    <a:pos x="T10" y="T11"/>
                  </a:cxn>
                  <a:cxn ang="T82">
                    <a:pos x="T12" y="T13"/>
                  </a:cxn>
                  <a:cxn ang="T83">
                    <a:pos x="T14" y="T15"/>
                  </a:cxn>
                  <a:cxn ang="T84">
                    <a:pos x="T16" y="T17"/>
                  </a:cxn>
                  <a:cxn ang="T85">
                    <a:pos x="T18" y="T19"/>
                  </a:cxn>
                  <a:cxn ang="T86">
                    <a:pos x="T20" y="T21"/>
                  </a:cxn>
                  <a:cxn ang="T87">
                    <a:pos x="T22" y="T23"/>
                  </a:cxn>
                  <a:cxn ang="T88">
                    <a:pos x="T24" y="T25"/>
                  </a:cxn>
                  <a:cxn ang="T89">
                    <a:pos x="T26" y="T27"/>
                  </a:cxn>
                  <a:cxn ang="T90">
                    <a:pos x="T28" y="T29"/>
                  </a:cxn>
                  <a:cxn ang="T91">
                    <a:pos x="T30" y="T31"/>
                  </a:cxn>
                  <a:cxn ang="T92">
                    <a:pos x="T32" y="T33"/>
                  </a:cxn>
                  <a:cxn ang="T93">
                    <a:pos x="T34" y="T35"/>
                  </a:cxn>
                  <a:cxn ang="T94">
                    <a:pos x="T36" y="T37"/>
                  </a:cxn>
                  <a:cxn ang="T95">
                    <a:pos x="T38" y="T39"/>
                  </a:cxn>
                  <a:cxn ang="T96">
                    <a:pos x="T40" y="T41"/>
                  </a:cxn>
                  <a:cxn ang="T97">
                    <a:pos x="T42" y="T43"/>
                  </a:cxn>
                  <a:cxn ang="T98">
                    <a:pos x="T44" y="T45"/>
                  </a:cxn>
                  <a:cxn ang="T99">
                    <a:pos x="T46" y="T47"/>
                  </a:cxn>
                  <a:cxn ang="T100">
                    <a:pos x="T48" y="T49"/>
                  </a:cxn>
                  <a:cxn ang="T101">
                    <a:pos x="T50" y="T51"/>
                  </a:cxn>
                  <a:cxn ang="T102">
                    <a:pos x="T52" y="T53"/>
                  </a:cxn>
                  <a:cxn ang="T103">
                    <a:pos x="T54" y="T55"/>
                  </a:cxn>
                  <a:cxn ang="T104">
                    <a:pos x="T56" y="T57"/>
                  </a:cxn>
                  <a:cxn ang="T105">
                    <a:pos x="T58" y="T59"/>
                  </a:cxn>
                  <a:cxn ang="T106">
                    <a:pos x="T60" y="T61"/>
                  </a:cxn>
                  <a:cxn ang="T107">
                    <a:pos x="T62" y="T63"/>
                  </a:cxn>
                  <a:cxn ang="T108">
                    <a:pos x="T64" y="T65"/>
                  </a:cxn>
                  <a:cxn ang="T109">
                    <a:pos x="T66" y="T67"/>
                  </a:cxn>
                  <a:cxn ang="T110">
                    <a:pos x="T68" y="T69"/>
                  </a:cxn>
                  <a:cxn ang="T111">
                    <a:pos x="T70" y="T71"/>
                  </a:cxn>
                  <a:cxn ang="T112">
                    <a:pos x="T72" y="T73"/>
                  </a:cxn>
                  <a:cxn ang="T113">
                    <a:pos x="T74" y="T75"/>
                  </a:cxn>
                </a:cxnLst>
                <a:rect l="0" t="0" r="r" b="b"/>
                <a:pathLst>
                  <a:path w="20000" h="20000">
                    <a:moveTo>
                      <a:pt x="211" y="3708"/>
                    </a:moveTo>
                    <a:lnTo>
                      <a:pt x="1412" y="3836"/>
                    </a:lnTo>
                    <a:lnTo>
                      <a:pt x="2192" y="3043"/>
                    </a:lnTo>
                    <a:lnTo>
                      <a:pt x="2297" y="3043"/>
                    </a:lnTo>
                    <a:lnTo>
                      <a:pt x="2719" y="2762"/>
                    </a:lnTo>
                    <a:lnTo>
                      <a:pt x="2845" y="2353"/>
                    </a:lnTo>
                    <a:lnTo>
                      <a:pt x="3056" y="2097"/>
                    </a:lnTo>
                    <a:lnTo>
                      <a:pt x="2192" y="1049"/>
                    </a:lnTo>
                    <a:lnTo>
                      <a:pt x="2192" y="921"/>
                    </a:lnTo>
                    <a:lnTo>
                      <a:pt x="3393" y="537"/>
                    </a:lnTo>
                    <a:lnTo>
                      <a:pt x="4152" y="0"/>
                    </a:lnTo>
                    <a:lnTo>
                      <a:pt x="5037" y="256"/>
                    </a:lnTo>
                    <a:lnTo>
                      <a:pt x="6891" y="1586"/>
                    </a:lnTo>
                    <a:lnTo>
                      <a:pt x="7629" y="1995"/>
                    </a:lnTo>
                    <a:lnTo>
                      <a:pt x="7756" y="2097"/>
                    </a:lnTo>
                    <a:lnTo>
                      <a:pt x="8303" y="2353"/>
                    </a:lnTo>
                    <a:lnTo>
                      <a:pt x="8303" y="3299"/>
                    </a:lnTo>
                    <a:lnTo>
                      <a:pt x="9399" y="3836"/>
                    </a:lnTo>
                    <a:lnTo>
                      <a:pt x="11149" y="3836"/>
                    </a:lnTo>
                    <a:lnTo>
                      <a:pt x="11886" y="4092"/>
                    </a:lnTo>
                    <a:lnTo>
                      <a:pt x="12013" y="4501"/>
                    </a:lnTo>
                    <a:lnTo>
                      <a:pt x="12540" y="4501"/>
                    </a:lnTo>
                    <a:lnTo>
                      <a:pt x="12792" y="5166"/>
                    </a:lnTo>
                    <a:lnTo>
                      <a:pt x="13109" y="5422"/>
                    </a:lnTo>
                    <a:lnTo>
                      <a:pt x="13109" y="5806"/>
                    </a:lnTo>
                    <a:lnTo>
                      <a:pt x="13446" y="5806"/>
                    </a:lnTo>
                    <a:lnTo>
                      <a:pt x="13446" y="6061"/>
                    </a:lnTo>
                    <a:lnTo>
                      <a:pt x="13741" y="6471"/>
                    </a:lnTo>
                    <a:lnTo>
                      <a:pt x="14204" y="6598"/>
                    </a:lnTo>
                    <a:lnTo>
                      <a:pt x="14310" y="7263"/>
                    </a:lnTo>
                    <a:lnTo>
                      <a:pt x="14310" y="7545"/>
                    </a:lnTo>
                    <a:lnTo>
                      <a:pt x="14204" y="7545"/>
                    </a:lnTo>
                    <a:lnTo>
                      <a:pt x="14310" y="7928"/>
                    </a:lnTo>
                    <a:lnTo>
                      <a:pt x="14521" y="8312"/>
                    </a:lnTo>
                    <a:lnTo>
                      <a:pt x="14858" y="8849"/>
                    </a:lnTo>
                    <a:lnTo>
                      <a:pt x="15174" y="9412"/>
                    </a:lnTo>
                    <a:lnTo>
                      <a:pt x="15385" y="9412"/>
                    </a:lnTo>
                    <a:lnTo>
                      <a:pt x="15595" y="9668"/>
                    </a:lnTo>
                    <a:lnTo>
                      <a:pt x="15722" y="10051"/>
                    </a:lnTo>
                    <a:lnTo>
                      <a:pt x="16059" y="10563"/>
                    </a:lnTo>
                    <a:lnTo>
                      <a:pt x="16502" y="11100"/>
                    </a:lnTo>
                    <a:lnTo>
                      <a:pt x="16586" y="11611"/>
                    </a:lnTo>
                    <a:lnTo>
                      <a:pt x="19431" y="12174"/>
                    </a:lnTo>
                    <a:lnTo>
                      <a:pt x="19642" y="12020"/>
                    </a:lnTo>
                    <a:lnTo>
                      <a:pt x="19979" y="12711"/>
                    </a:lnTo>
                    <a:lnTo>
                      <a:pt x="19642" y="14936"/>
                    </a:lnTo>
                    <a:lnTo>
                      <a:pt x="16818" y="16266"/>
                    </a:lnTo>
                    <a:lnTo>
                      <a:pt x="13741" y="17187"/>
                    </a:lnTo>
                    <a:lnTo>
                      <a:pt x="12223" y="19719"/>
                    </a:lnTo>
                    <a:lnTo>
                      <a:pt x="11675" y="19974"/>
                    </a:lnTo>
                    <a:lnTo>
                      <a:pt x="11675" y="19028"/>
                    </a:lnTo>
                    <a:lnTo>
                      <a:pt x="9947" y="17980"/>
                    </a:lnTo>
                    <a:lnTo>
                      <a:pt x="9168" y="18261"/>
                    </a:lnTo>
                    <a:lnTo>
                      <a:pt x="8830" y="18261"/>
                    </a:lnTo>
                    <a:lnTo>
                      <a:pt x="8746" y="18261"/>
                    </a:lnTo>
                    <a:lnTo>
                      <a:pt x="8746" y="19028"/>
                    </a:lnTo>
                    <a:lnTo>
                      <a:pt x="8198" y="19437"/>
                    </a:lnTo>
                    <a:lnTo>
                      <a:pt x="7629" y="18261"/>
                    </a:lnTo>
                    <a:lnTo>
                      <a:pt x="7102" y="17570"/>
                    </a:lnTo>
                    <a:lnTo>
                      <a:pt x="6238" y="15857"/>
                    </a:lnTo>
                    <a:lnTo>
                      <a:pt x="5690" y="14808"/>
                    </a:lnTo>
                    <a:lnTo>
                      <a:pt x="5037" y="14552"/>
                    </a:lnTo>
                    <a:lnTo>
                      <a:pt x="4489" y="13478"/>
                    </a:lnTo>
                    <a:lnTo>
                      <a:pt x="4489" y="12711"/>
                    </a:lnTo>
                    <a:lnTo>
                      <a:pt x="4489" y="12174"/>
                    </a:lnTo>
                    <a:lnTo>
                      <a:pt x="3604" y="10307"/>
                    </a:lnTo>
                    <a:lnTo>
                      <a:pt x="2845" y="9923"/>
                    </a:lnTo>
                    <a:lnTo>
                      <a:pt x="2508" y="9258"/>
                    </a:lnTo>
                    <a:lnTo>
                      <a:pt x="2719" y="9003"/>
                    </a:lnTo>
                    <a:lnTo>
                      <a:pt x="1981" y="7928"/>
                    </a:lnTo>
                    <a:lnTo>
                      <a:pt x="1307" y="6471"/>
                    </a:lnTo>
                    <a:lnTo>
                      <a:pt x="780" y="5422"/>
                    </a:lnTo>
                    <a:lnTo>
                      <a:pt x="443" y="5166"/>
                    </a:lnTo>
                    <a:lnTo>
                      <a:pt x="0" y="5166"/>
                    </a:lnTo>
                    <a:lnTo>
                      <a:pt x="211" y="4348"/>
                    </a:lnTo>
                    <a:lnTo>
                      <a:pt x="211" y="3708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18" name="EAU">
                <a:extLst>
                  <a:ext uri="{FF2B5EF4-FFF2-40B4-BE49-F238E27FC236}">
                    <a16:creationId xmlns:a16="http://schemas.microsoft.com/office/drawing/2014/main" id="{00000000-0008-0000-0300-0000DA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9084131" y="1797082"/>
                <a:ext cx="371772" cy="327321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w 20000"/>
                  <a:gd name="T31" fmla="*/ 0 h 20000"/>
                  <a:gd name="T32" fmla="*/ 0 w 20000"/>
                  <a:gd name="T33" fmla="*/ 0 h 20000"/>
                  <a:gd name="T34" fmla="*/ 0 w 20000"/>
                  <a:gd name="T35" fmla="*/ 0 h 20000"/>
                  <a:gd name="T36" fmla="*/ 0 w 20000"/>
                  <a:gd name="T37" fmla="*/ 0 h 20000"/>
                  <a:gd name="T38" fmla="*/ 0 w 20000"/>
                  <a:gd name="T39" fmla="*/ 0 h 20000"/>
                  <a:gd name="T40" fmla="*/ 0 w 20000"/>
                  <a:gd name="T41" fmla="*/ 0 h 20000"/>
                  <a:gd name="T42" fmla="*/ 0 w 20000"/>
                  <a:gd name="T43" fmla="*/ 0 h 20000"/>
                  <a:gd name="T44" fmla="*/ 0 w 20000"/>
                  <a:gd name="T45" fmla="*/ 0 h 20000"/>
                  <a:gd name="T46" fmla="*/ 0 w 20000"/>
                  <a:gd name="T47" fmla="*/ 0 h 20000"/>
                  <a:gd name="T48" fmla="*/ 0 w 20000"/>
                  <a:gd name="T49" fmla="*/ 0 h 20000"/>
                  <a:gd name="T50" fmla="*/ 0 w 20000"/>
                  <a:gd name="T51" fmla="*/ 0 h 20000"/>
                  <a:gd name="T52" fmla="*/ 0 w 20000"/>
                  <a:gd name="T53" fmla="*/ 0 h 20000"/>
                  <a:gd name="T54" fmla="*/ 0 w 20000"/>
                  <a:gd name="T55" fmla="*/ 0 h 20000"/>
                  <a:gd name="T56" fmla="*/ 0 w 20000"/>
                  <a:gd name="T57" fmla="*/ 0 h 20000"/>
                  <a:gd name="T58" fmla="*/ 0 w 20000"/>
                  <a:gd name="T59" fmla="*/ 0 h 20000"/>
                  <a:gd name="T60" fmla="*/ 0 w 20000"/>
                  <a:gd name="T61" fmla="*/ 0 h 20000"/>
                  <a:gd name="T62" fmla="*/ 0 w 20000"/>
                  <a:gd name="T63" fmla="*/ 0 h 20000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</a:gdLst>
                <a:ahLst/>
                <a:cxnLst>
                  <a:cxn ang="T64">
                    <a:pos x="T0" y="T1"/>
                  </a:cxn>
                  <a:cxn ang="T65">
                    <a:pos x="T2" y="T3"/>
                  </a:cxn>
                  <a:cxn ang="T66">
                    <a:pos x="T4" y="T5"/>
                  </a:cxn>
                  <a:cxn ang="T67">
                    <a:pos x="T6" y="T7"/>
                  </a:cxn>
                  <a:cxn ang="T68">
                    <a:pos x="T8" y="T9"/>
                  </a:cxn>
                  <a:cxn ang="T69">
                    <a:pos x="T10" y="T11"/>
                  </a:cxn>
                  <a:cxn ang="T70">
                    <a:pos x="T12" y="T13"/>
                  </a:cxn>
                  <a:cxn ang="T71">
                    <a:pos x="T14" y="T15"/>
                  </a:cxn>
                  <a:cxn ang="T72">
                    <a:pos x="T16" y="T17"/>
                  </a:cxn>
                  <a:cxn ang="T73">
                    <a:pos x="T18" y="T19"/>
                  </a:cxn>
                  <a:cxn ang="T74">
                    <a:pos x="T20" y="T21"/>
                  </a:cxn>
                  <a:cxn ang="T75">
                    <a:pos x="T22" y="T23"/>
                  </a:cxn>
                  <a:cxn ang="T76">
                    <a:pos x="T24" y="T25"/>
                  </a:cxn>
                  <a:cxn ang="T77">
                    <a:pos x="T26" y="T27"/>
                  </a:cxn>
                  <a:cxn ang="T78">
                    <a:pos x="T28" y="T29"/>
                  </a:cxn>
                  <a:cxn ang="T79">
                    <a:pos x="T30" y="T31"/>
                  </a:cxn>
                  <a:cxn ang="T80">
                    <a:pos x="T32" y="T33"/>
                  </a:cxn>
                  <a:cxn ang="T81">
                    <a:pos x="T34" y="T35"/>
                  </a:cxn>
                  <a:cxn ang="T82">
                    <a:pos x="T36" y="T37"/>
                  </a:cxn>
                  <a:cxn ang="T83">
                    <a:pos x="T38" y="T39"/>
                  </a:cxn>
                  <a:cxn ang="T84">
                    <a:pos x="T40" y="T41"/>
                  </a:cxn>
                  <a:cxn ang="T85">
                    <a:pos x="T42" y="T43"/>
                  </a:cxn>
                  <a:cxn ang="T86">
                    <a:pos x="T44" y="T45"/>
                  </a:cxn>
                  <a:cxn ang="T87">
                    <a:pos x="T46" y="T47"/>
                  </a:cxn>
                  <a:cxn ang="T88">
                    <a:pos x="T48" y="T49"/>
                  </a:cxn>
                  <a:cxn ang="T89">
                    <a:pos x="T50" y="T51"/>
                  </a:cxn>
                  <a:cxn ang="T90">
                    <a:pos x="T52" y="T53"/>
                  </a:cxn>
                  <a:cxn ang="T91">
                    <a:pos x="T54" y="T55"/>
                  </a:cxn>
                  <a:cxn ang="T92">
                    <a:pos x="T56" y="T57"/>
                  </a:cxn>
                  <a:cxn ang="T93">
                    <a:pos x="T58" y="T59"/>
                  </a:cxn>
                  <a:cxn ang="T94">
                    <a:pos x="T60" y="T61"/>
                  </a:cxn>
                  <a:cxn ang="T95">
                    <a:pos x="T62" y="T63"/>
                  </a:cxn>
                </a:cxnLst>
                <a:rect l="0" t="0" r="r" b="b"/>
                <a:pathLst>
                  <a:path w="20000" h="20000">
                    <a:moveTo>
                      <a:pt x="0" y="9121"/>
                    </a:moveTo>
                    <a:lnTo>
                      <a:pt x="536" y="8022"/>
                    </a:lnTo>
                    <a:lnTo>
                      <a:pt x="536" y="10220"/>
                    </a:lnTo>
                    <a:lnTo>
                      <a:pt x="1429" y="10769"/>
                    </a:lnTo>
                    <a:lnTo>
                      <a:pt x="1875" y="11868"/>
                    </a:lnTo>
                    <a:lnTo>
                      <a:pt x="4196" y="11868"/>
                    </a:lnTo>
                    <a:lnTo>
                      <a:pt x="5179" y="10769"/>
                    </a:lnTo>
                    <a:lnTo>
                      <a:pt x="9732" y="10769"/>
                    </a:lnTo>
                    <a:lnTo>
                      <a:pt x="11607" y="10220"/>
                    </a:lnTo>
                    <a:lnTo>
                      <a:pt x="13393" y="8022"/>
                    </a:lnTo>
                    <a:lnTo>
                      <a:pt x="15714" y="4505"/>
                    </a:lnTo>
                    <a:lnTo>
                      <a:pt x="17589" y="1648"/>
                    </a:lnTo>
                    <a:lnTo>
                      <a:pt x="18482" y="0"/>
                    </a:lnTo>
                    <a:lnTo>
                      <a:pt x="19464" y="1099"/>
                    </a:lnTo>
                    <a:lnTo>
                      <a:pt x="19464" y="2857"/>
                    </a:lnTo>
                    <a:lnTo>
                      <a:pt x="19464" y="5604"/>
                    </a:lnTo>
                    <a:lnTo>
                      <a:pt x="18482" y="5604"/>
                    </a:lnTo>
                    <a:lnTo>
                      <a:pt x="17589" y="6264"/>
                    </a:lnTo>
                    <a:lnTo>
                      <a:pt x="18482" y="10220"/>
                    </a:lnTo>
                    <a:lnTo>
                      <a:pt x="19464" y="10220"/>
                    </a:lnTo>
                    <a:lnTo>
                      <a:pt x="19911" y="11868"/>
                    </a:lnTo>
                    <a:lnTo>
                      <a:pt x="19464" y="11868"/>
                    </a:lnTo>
                    <a:lnTo>
                      <a:pt x="17589" y="11868"/>
                    </a:lnTo>
                    <a:lnTo>
                      <a:pt x="17589" y="13626"/>
                    </a:lnTo>
                    <a:lnTo>
                      <a:pt x="17143" y="15385"/>
                    </a:lnTo>
                    <a:lnTo>
                      <a:pt x="17143" y="19231"/>
                    </a:lnTo>
                    <a:lnTo>
                      <a:pt x="16250" y="19890"/>
                    </a:lnTo>
                    <a:lnTo>
                      <a:pt x="4196" y="17582"/>
                    </a:lnTo>
                    <a:lnTo>
                      <a:pt x="3750" y="15385"/>
                    </a:lnTo>
                    <a:lnTo>
                      <a:pt x="1875" y="12967"/>
                    </a:lnTo>
                    <a:lnTo>
                      <a:pt x="536" y="10769"/>
                    </a:lnTo>
                    <a:lnTo>
                      <a:pt x="0" y="9121"/>
                    </a:lnTo>
                    <a:close/>
                  </a:path>
                </a:pathLst>
              </a:custGeom>
              <a:solidFill>
                <a:schemeClr val="accent1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19" name="Yemen">
                <a:extLst>
                  <a:ext uri="{FF2B5EF4-FFF2-40B4-BE49-F238E27FC236}">
                    <a16:creationId xmlns:a16="http://schemas.microsoft.com/office/drawing/2014/main" id="{00000000-0008-0000-0300-0000DB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510309" y="2407270"/>
                <a:ext cx="755668" cy="521289"/>
              </a:xfrm>
              <a:custGeom>
                <a:avLst/>
                <a:gdLst>
                  <a:gd name="T0" fmla="*/ 212 w 185"/>
                  <a:gd name="T1" fmla="*/ 0 h 118"/>
                  <a:gd name="T2" fmla="*/ 233 w 185"/>
                  <a:gd name="T3" fmla="*/ 366 h 118"/>
                  <a:gd name="T4" fmla="*/ 218 w 185"/>
                  <a:gd name="T5" fmla="*/ 423 h 118"/>
                  <a:gd name="T6" fmla="*/ 216 w 185"/>
                  <a:gd name="T7" fmla="*/ 520 h 118"/>
                  <a:gd name="T8" fmla="*/ 216 w 185"/>
                  <a:gd name="T9" fmla="*/ 547 h 118"/>
                  <a:gd name="T10" fmla="*/ 159 w 185"/>
                  <a:gd name="T11" fmla="*/ 683 h 118"/>
                  <a:gd name="T12" fmla="*/ 138 w 185"/>
                  <a:gd name="T13" fmla="*/ 715 h 118"/>
                  <a:gd name="T14" fmla="*/ 130 w 185"/>
                  <a:gd name="T15" fmla="*/ 787 h 118"/>
                  <a:gd name="T16" fmla="*/ 122 w 185"/>
                  <a:gd name="T17" fmla="*/ 787 h 118"/>
                  <a:gd name="T18" fmla="*/ 118 w 185"/>
                  <a:gd name="T19" fmla="*/ 787 h 118"/>
                  <a:gd name="T20" fmla="*/ 101 w 185"/>
                  <a:gd name="T21" fmla="*/ 887 h 118"/>
                  <a:gd name="T22" fmla="*/ 79 w 185"/>
                  <a:gd name="T23" fmla="*/ 910 h 118"/>
                  <a:gd name="T24" fmla="*/ 44 w 185"/>
                  <a:gd name="T25" fmla="*/ 923 h 118"/>
                  <a:gd name="T26" fmla="*/ 44 w 185"/>
                  <a:gd name="T27" fmla="*/ 1002 h 118"/>
                  <a:gd name="T28" fmla="*/ 34 w 185"/>
                  <a:gd name="T29" fmla="*/ 1002 h 118"/>
                  <a:gd name="T30" fmla="*/ 19 w 185"/>
                  <a:gd name="T31" fmla="*/ 1002 h 118"/>
                  <a:gd name="T32" fmla="*/ 13 w 185"/>
                  <a:gd name="T33" fmla="*/ 970 h 118"/>
                  <a:gd name="T34" fmla="*/ 6 w 185"/>
                  <a:gd name="T35" fmla="*/ 679 h 118"/>
                  <a:gd name="T36" fmla="*/ 0 w 185"/>
                  <a:gd name="T37" fmla="*/ 552 h 118"/>
                  <a:gd name="T38" fmla="*/ 2 w 185"/>
                  <a:gd name="T39" fmla="*/ 402 h 118"/>
                  <a:gd name="T40" fmla="*/ 11 w 185"/>
                  <a:gd name="T41" fmla="*/ 387 h 118"/>
                  <a:gd name="T42" fmla="*/ 12 w 185"/>
                  <a:gd name="T43" fmla="*/ 279 h 118"/>
                  <a:gd name="T44" fmla="*/ 21 w 185"/>
                  <a:gd name="T45" fmla="*/ 256 h 118"/>
                  <a:gd name="T46" fmla="*/ 35 w 185"/>
                  <a:gd name="T47" fmla="*/ 234 h 118"/>
                  <a:gd name="T48" fmla="*/ 92 w 185"/>
                  <a:gd name="T49" fmla="*/ 368 h 118"/>
                  <a:gd name="T50" fmla="*/ 89 w 185"/>
                  <a:gd name="T51" fmla="*/ 478 h 118"/>
                  <a:gd name="T52" fmla="*/ 101 w 185"/>
                  <a:gd name="T53" fmla="*/ 462 h 118"/>
                  <a:gd name="T54" fmla="*/ 130 w 185"/>
                  <a:gd name="T55" fmla="*/ 114 h 118"/>
                  <a:gd name="T56" fmla="*/ 212 w 185"/>
                  <a:gd name="T57" fmla="*/ 0 h 118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  <a:gd name="T69" fmla="*/ 0 60000 65536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</a:gdLst>
                <a:ahLst/>
                <a:cxnLst>
                  <a:cxn ang="T58">
                    <a:pos x="T0" y="T1"/>
                  </a:cxn>
                  <a:cxn ang="T59">
                    <a:pos x="T2" y="T3"/>
                  </a:cxn>
                  <a:cxn ang="T60">
                    <a:pos x="T4" y="T5"/>
                  </a:cxn>
                  <a:cxn ang="T61">
                    <a:pos x="T6" y="T7"/>
                  </a:cxn>
                  <a:cxn ang="T62">
                    <a:pos x="T8" y="T9"/>
                  </a:cxn>
                  <a:cxn ang="T63">
                    <a:pos x="T10" y="T11"/>
                  </a:cxn>
                  <a:cxn ang="T64">
                    <a:pos x="T12" y="T13"/>
                  </a:cxn>
                  <a:cxn ang="T65">
                    <a:pos x="T14" y="T15"/>
                  </a:cxn>
                  <a:cxn ang="T66">
                    <a:pos x="T16" y="T17"/>
                  </a:cxn>
                  <a:cxn ang="T67">
                    <a:pos x="T18" y="T19"/>
                  </a:cxn>
                  <a:cxn ang="T68">
                    <a:pos x="T20" y="T21"/>
                  </a:cxn>
                  <a:cxn ang="T69">
                    <a:pos x="T22" y="T23"/>
                  </a:cxn>
                  <a:cxn ang="T70">
                    <a:pos x="T24" y="T25"/>
                  </a:cxn>
                  <a:cxn ang="T71">
                    <a:pos x="T26" y="T27"/>
                  </a:cxn>
                  <a:cxn ang="T72">
                    <a:pos x="T28" y="T29"/>
                  </a:cxn>
                  <a:cxn ang="T73">
                    <a:pos x="T30" y="T31"/>
                  </a:cxn>
                  <a:cxn ang="T74">
                    <a:pos x="T32" y="T33"/>
                  </a:cxn>
                  <a:cxn ang="T75">
                    <a:pos x="T34" y="T35"/>
                  </a:cxn>
                  <a:cxn ang="T76">
                    <a:pos x="T36" y="T37"/>
                  </a:cxn>
                  <a:cxn ang="T77">
                    <a:pos x="T38" y="T39"/>
                  </a:cxn>
                  <a:cxn ang="T78">
                    <a:pos x="T40" y="T41"/>
                  </a:cxn>
                  <a:cxn ang="T79">
                    <a:pos x="T42" y="T43"/>
                  </a:cxn>
                  <a:cxn ang="T80">
                    <a:pos x="T44" y="T45"/>
                  </a:cxn>
                  <a:cxn ang="T81">
                    <a:pos x="T46" y="T47"/>
                  </a:cxn>
                  <a:cxn ang="T82">
                    <a:pos x="T48" y="T49"/>
                  </a:cxn>
                  <a:cxn ang="T83">
                    <a:pos x="T50" y="T51"/>
                  </a:cxn>
                  <a:cxn ang="T84">
                    <a:pos x="T52" y="T53"/>
                  </a:cxn>
                  <a:cxn ang="T85">
                    <a:pos x="T54" y="T55"/>
                  </a:cxn>
                  <a:cxn ang="T86">
                    <a:pos x="T56" y="T57"/>
                  </a:cxn>
                </a:cxnLst>
                <a:rect l="0" t="0" r="r" b="b"/>
                <a:pathLst>
                  <a:path w="185" h="118">
                    <a:moveTo>
                      <a:pt x="164" y="0"/>
                    </a:moveTo>
                    <a:lnTo>
                      <a:pt x="185" y="43"/>
                    </a:lnTo>
                    <a:lnTo>
                      <a:pt x="170" y="49"/>
                    </a:lnTo>
                    <a:lnTo>
                      <a:pt x="168" y="60"/>
                    </a:lnTo>
                    <a:lnTo>
                      <a:pt x="168" y="64"/>
                    </a:lnTo>
                    <a:lnTo>
                      <a:pt x="125" y="80"/>
                    </a:lnTo>
                    <a:lnTo>
                      <a:pt x="114" y="84"/>
                    </a:lnTo>
                    <a:lnTo>
                      <a:pt x="106" y="93"/>
                    </a:lnTo>
                    <a:lnTo>
                      <a:pt x="98" y="93"/>
                    </a:lnTo>
                    <a:lnTo>
                      <a:pt x="94" y="93"/>
                    </a:lnTo>
                    <a:lnTo>
                      <a:pt x="77" y="103"/>
                    </a:lnTo>
                    <a:lnTo>
                      <a:pt x="55" y="107"/>
                    </a:lnTo>
                    <a:lnTo>
                      <a:pt x="44" y="109"/>
                    </a:lnTo>
                    <a:lnTo>
                      <a:pt x="44" y="118"/>
                    </a:lnTo>
                    <a:lnTo>
                      <a:pt x="34" y="118"/>
                    </a:lnTo>
                    <a:lnTo>
                      <a:pt x="19" y="118"/>
                    </a:lnTo>
                    <a:lnTo>
                      <a:pt x="13" y="113"/>
                    </a:lnTo>
                    <a:lnTo>
                      <a:pt x="6" y="79"/>
                    </a:lnTo>
                    <a:lnTo>
                      <a:pt x="0" y="65"/>
                    </a:lnTo>
                    <a:lnTo>
                      <a:pt x="2" y="48"/>
                    </a:lnTo>
                    <a:lnTo>
                      <a:pt x="11" y="45"/>
                    </a:lnTo>
                    <a:lnTo>
                      <a:pt x="12" y="32"/>
                    </a:lnTo>
                    <a:lnTo>
                      <a:pt x="21" y="30"/>
                    </a:lnTo>
                    <a:lnTo>
                      <a:pt x="35" y="27"/>
                    </a:lnTo>
                    <a:lnTo>
                      <a:pt x="68" y="44"/>
                    </a:lnTo>
                    <a:lnTo>
                      <a:pt x="65" y="56"/>
                    </a:lnTo>
                    <a:lnTo>
                      <a:pt x="77" y="54"/>
                    </a:lnTo>
                    <a:lnTo>
                      <a:pt x="106" y="14"/>
                    </a:lnTo>
                    <a:lnTo>
                      <a:pt x="164" y="0"/>
                    </a:lnTo>
                    <a:close/>
                  </a:path>
                </a:pathLst>
              </a:custGeom>
              <a:solidFill>
                <a:srgbClr val="FFE699"/>
              </a:solidFill>
              <a:ln w="3175" cap="flat" cmpd="sng">
                <a:solidFill>
                  <a:srgbClr val="BBAF9B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20" name="Djibouti">
                <a:extLst>
                  <a:ext uri="{FF2B5EF4-FFF2-40B4-BE49-F238E27FC236}">
                    <a16:creationId xmlns:a16="http://schemas.microsoft.com/office/drawing/2014/main" id="{00000000-0008-0000-0300-0000DC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445722" y="2932599"/>
                <a:ext cx="109108" cy="153558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w 20000"/>
                  <a:gd name="T15" fmla="*/ 0 h 20000"/>
                  <a:gd name="T16" fmla="*/ 0 w 20000"/>
                  <a:gd name="T17" fmla="*/ 0 h 20000"/>
                  <a:gd name="T18" fmla="*/ 0 w 20000"/>
                  <a:gd name="T19" fmla="*/ 0 h 20000"/>
                  <a:gd name="T20" fmla="*/ 0 w 20000"/>
                  <a:gd name="T21" fmla="*/ 0 h 20000"/>
                  <a:gd name="T22" fmla="*/ 0 w 20000"/>
                  <a:gd name="T23" fmla="*/ 0 h 20000"/>
                  <a:gd name="T24" fmla="*/ 0 w 20000"/>
                  <a:gd name="T25" fmla="*/ 0 h 20000"/>
                  <a:gd name="T26" fmla="*/ 0 w 20000"/>
                  <a:gd name="T27" fmla="*/ 0 h 20000"/>
                  <a:gd name="T28" fmla="*/ 0 w 20000"/>
                  <a:gd name="T29" fmla="*/ 0 h 20000"/>
                  <a:gd name="T30" fmla="*/ 0 60000 65536"/>
                  <a:gd name="T31" fmla="*/ 0 60000 65536"/>
                  <a:gd name="T32" fmla="*/ 0 60000 65536"/>
                  <a:gd name="T33" fmla="*/ 0 60000 65536"/>
                  <a:gd name="T34" fmla="*/ 0 60000 65536"/>
                  <a:gd name="T35" fmla="*/ 0 60000 65536"/>
                  <a:gd name="T36" fmla="*/ 0 60000 65536"/>
                  <a:gd name="T37" fmla="*/ 0 60000 65536"/>
                  <a:gd name="T38" fmla="*/ 0 60000 65536"/>
                  <a:gd name="T39" fmla="*/ 0 60000 65536"/>
                  <a:gd name="T40" fmla="*/ 0 60000 65536"/>
                  <a:gd name="T41" fmla="*/ 0 60000 65536"/>
                  <a:gd name="T42" fmla="*/ 0 60000 65536"/>
                  <a:gd name="T43" fmla="*/ 0 60000 65536"/>
                  <a:gd name="T44" fmla="*/ 0 60000 65536"/>
                </a:gdLst>
                <a:ahLst/>
                <a:cxnLst>
                  <a:cxn ang="T30">
                    <a:pos x="T0" y="T1"/>
                  </a:cxn>
                  <a:cxn ang="T31">
                    <a:pos x="T2" y="T3"/>
                  </a:cxn>
                  <a:cxn ang="T32">
                    <a:pos x="T4" y="T5"/>
                  </a:cxn>
                  <a:cxn ang="T33">
                    <a:pos x="T6" y="T7"/>
                  </a:cxn>
                  <a:cxn ang="T34">
                    <a:pos x="T8" y="T9"/>
                  </a:cxn>
                  <a:cxn ang="T35">
                    <a:pos x="T10" y="T11"/>
                  </a:cxn>
                  <a:cxn ang="T36">
                    <a:pos x="T12" y="T13"/>
                  </a:cxn>
                  <a:cxn ang="T37">
                    <a:pos x="T14" y="T15"/>
                  </a:cxn>
                  <a:cxn ang="T38">
                    <a:pos x="T16" y="T17"/>
                  </a:cxn>
                  <a:cxn ang="T39">
                    <a:pos x="T18" y="T19"/>
                  </a:cxn>
                  <a:cxn ang="T40">
                    <a:pos x="T20" y="T21"/>
                  </a:cxn>
                  <a:cxn ang="T41">
                    <a:pos x="T22" y="T23"/>
                  </a:cxn>
                  <a:cxn ang="T42">
                    <a:pos x="T24" y="T25"/>
                  </a:cxn>
                  <a:cxn ang="T43">
                    <a:pos x="T26" y="T27"/>
                  </a:cxn>
                  <a:cxn ang="T44">
                    <a:pos x="T28" y="T29"/>
                  </a:cxn>
                </a:cxnLst>
                <a:rect l="0" t="0" r="r" b="b"/>
                <a:pathLst>
                  <a:path w="20000" h="20000">
                    <a:moveTo>
                      <a:pt x="18235" y="0"/>
                    </a:moveTo>
                    <a:lnTo>
                      <a:pt x="19706" y="7143"/>
                    </a:lnTo>
                    <a:lnTo>
                      <a:pt x="10882" y="10952"/>
                    </a:lnTo>
                    <a:lnTo>
                      <a:pt x="10882" y="13571"/>
                    </a:lnTo>
                    <a:lnTo>
                      <a:pt x="18235" y="10952"/>
                    </a:lnTo>
                    <a:lnTo>
                      <a:pt x="19706" y="13571"/>
                    </a:lnTo>
                    <a:lnTo>
                      <a:pt x="18235" y="15952"/>
                    </a:lnTo>
                    <a:lnTo>
                      <a:pt x="15000" y="19762"/>
                    </a:lnTo>
                    <a:lnTo>
                      <a:pt x="12059" y="17381"/>
                    </a:lnTo>
                    <a:lnTo>
                      <a:pt x="2941" y="17381"/>
                    </a:lnTo>
                    <a:lnTo>
                      <a:pt x="0" y="10952"/>
                    </a:lnTo>
                    <a:lnTo>
                      <a:pt x="4706" y="7143"/>
                    </a:lnTo>
                    <a:lnTo>
                      <a:pt x="7647" y="3571"/>
                    </a:lnTo>
                    <a:lnTo>
                      <a:pt x="12059" y="952"/>
                    </a:lnTo>
                    <a:lnTo>
                      <a:pt x="18235" y="0"/>
                    </a:lnTo>
                    <a:close/>
                  </a:path>
                </a:pathLst>
              </a:custGeom>
              <a:solidFill>
                <a:srgbClr val="FFE699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21" name="Erythrée">
                <a:extLst>
                  <a:ext uri="{FF2B5EF4-FFF2-40B4-BE49-F238E27FC236}">
                    <a16:creationId xmlns:a16="http://schemas.microsoft.com/office/drawing/2014/main" id="{00000000-0008-0000-0300-0000DD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8055765" y="2524460"/>
                <a:ext cx="472798" cy="448548"/>
              </a:xfrm>
              <a:custGeom>
                <a:avLst/>
                <a:gdLst>
                  <a:gd name="T0" fmla="*/ 56 w 115"/>
                  <a:gd name="T1" fmla="*/ 0 h 101"/>
                  <a:gd name="T2" fmla="*/ 54 w 115"/>
                  <a:gd name="T3" fmla="*/ 2 h 101"/>
                  <a:gd name="T4" fmla="*/ 26 w 115"/>
                  <a:gd name="T5" fmla="*/ 0 h 101"/>
                  <a:gd name="T6" fmla="*/ 21 w 115"/>
                  <a:gd name="T7" fmla="*/ 62 h 101"/>
                  <a:gd name="T8" fmla="*/ 11 w 115"/>
                  <a:gd name="T9" fmla="*/ 99 h 101"/>
                  <a:gd name="T10" fmla="*/ 5 w 115"/>
                  <a:gd name="T11" fmla="*/ 211 h 101"/>
                  <a:gd name="T12" fmla="*/ 7 w 115"/>
                  <a:gd name="T13" fmla="*/ 288 h 101"/>
                  <a:gd name="T14" fmla="*/ 7 w 115"/>
                  <a:gd name="T15" fmla="*/ 378 h 101"/>
                  <a:gd name="T16" fmla="*/ 2 w 115"/>
                  <a:gd name="T17" fmla="*/ 448 h 101"/>
                  <a:gd name="T18" fmla="*/ 2 w 115"/>
                  <a:gd name="T19" fmla="*/ 558 h 101"/>
                  <a:gd name="T20" fmla="*/ 0 w 115"/>
                  <a:gd name="T21" fmla="*/ 654 h 101"/>
                  <a:gd name="T22" fmla="*/ 18 w 115"/>
                  <a:gd name="T23" fmla="*/ 654 h 101"/>
                  <a:gd name="T24" fmla="*/ 22 w 115"/>
                  <a:gd name="T25" fmla="*/ 666 h 101"/>
                  <a:gd name="T26" fmla="*/ 53 w 115"/>
                  <a:gd name="T27" fmla="*/ 565 h 101"/>
                  <a:gd name="T28" fmla="*/ 62 w 115"/>
                  <a:gd name="T29" fmla="*/ 621 h 101"/>
                  <a:gd name="T30" fmla="*/ 73 w 115"/>
                  <a:gd name="T31" fmla="*/ 651 h 101"/>
                  <a:gd name="T32" fmla="*/ 80 w 115"/>
                  <a:gd name="T33" fmla="*/ 613 h 101"/>
                  <a:gd name="T34" fmla="*/ 82 w 115"/>
                  <a:gd name="T35" fmla="*/ 666 h 101"/>
                  <a:gd name="T36" fmla="*/ 86 w 115"/>
                  <a:gd name="T37" fmla="*/ 666 h 101"/>
                  <a:gd name="T38" fmla="*/ 97 w 115"/>
                  <a:gd name="T39" fmla="*/ 654 h 101"/>
                  <a:gd name="T40" fmla="*/ 109 w 115"/>
                  <a:gd name="T41" fmla="*/ 674 h 101"/>
                  <a:gd name="T42" fmla="*/ 148 w 115"/>
                  <a:gd name="T43" fmla="*/ 972 h 101"/>
                  <a:gd name="T44" fmla="*/ 159 w 115"/>
                  <a:gd name="T45" fmla="*/ 895 h 101"/>
                  <a:gd name="T46" fmla="*/ 172 w 115"/>
                  <a:gd name="T47" fmla="*/ 884 h 101"/>
                  <a:gd name="T48" fmla="*/ 154 w 115"/>
                  <a:gd name="T49" fmla="*/ 750 h 101"/>
                  <a:gd name="T50" fmla="*/ 140 w 115"/>
                  <a:gd name="T51" fmla="*/ 651 h 101"/>
                  <a:gd name="T52" fmla="*/ 127 w 115"/>
                  <a:gd name="T53" fmla="*/ 565 h 101"/>
                  <a:gd name="T54" fmla="*/ 111 w 115"/>
                  <a:gd name="T55" fmla="*/ 539 h 101"/>
                  <a:gd name="T56" fmla="*/ 101 w 115"/>
                  <a:gd name="T57" fmla="*/ 539 h 101"/>
                  <a:gd name="T58" fmla="*/ 85 w 115"/>
                  <a:gd name="T59" fmla="*/ 448 h 101"/>
                  <a:gd name="T60" fmla="*/ 78 w 115"/>
                  <a:gd name="T61" fmla="*/ 408 h 101"/>
                  <a:gd name="T62" fmla="*/ 73 w 115"/>
                  <a:gd name="T63" fmla="*/ 292 h 101"/>
                  <a:gd name="T64" fmla="*/ 68 w 115"/>
                  <a:gd name="T65" fmla="*/ 211 h 101"/>
                  <a:gd name="T66" fmla="*/ 63 w 115"/>
                  <a:gd name="T67" fmla="*/ 90 h 101"/>
                  <a:gd name="T68" fmla="*/ 56 w 115"/>
                  <a:gd name="T69" fmla="*/ 0 h 101"/>
                  <a:gd name="T70" fmla="*/ 0 60000 65536"/>
                  <a:gd name="T71" fmla="*/ 0 60000 65536"/>
                  <a:gd name="T72" fmla="*/ 0 60000 65536"/>
                  <a:gd name="T73" fmla="*/ 0 60000 65536"/>
                  <a:gd name="T74" fmla="*/ 0 60000 65536"/>
                  <a:gd name="T75" fmla="*/ 0 60000 65536"/>
                  <a:gd name="T76" fmla="*/ 0 60000 65536"/>
                  <a:gd name="T77" fmla="*/ 0 60000 65536"/>
                  <a:gd name="T78" fmla="*/ 0 60000 65536"/>
                  <a:gd name="T79" fmla="*/ 0 60000 65536"/>
                  <a:gd name="T80" fmla="*/ 0 60000 65536"/>
                  <a:gd name="T81" fmla="*/ 0 60000 65536"/>
                  <a:gd name="T82" fmla="*/ 0 60000 65536"/>
                  <a:gd name="T83" fmla="*/ 0 60000 65536"/>
                  <a:gd name="T84" fmla="*/ 0 60000 65536"/>
                  <a:gd name="T85" fmla="*/ 0 60000 65536"/>
                  <a:gd name="T86" fmla="*/ 0 60000 65536"/>
                  <a:gd name="T87" fmla="*/ 0 60000 65536"/>
                  <a:gd name="T88" fmla="*/ 0 60000 65536"/>
                  <a:gd name="T89" fmla="*/ 0 60000 65536"/>
                  <a:gd name="T90" fmla="*/ 0 60000 65536"/>
                  <a:gd name="T91" fmla="*/ 0 60000 65536"/>
                  <a:gd name="T92" fmla="*/ 0 60000 65536"/>
                  <a:gd name="T93" fmla="*/ 0 60000 65536"/>
                  <a:gd name="T94" fmla="*/ 0 60000 65536"/>
                  <a:gd name="T95" fmla="*/ 0 60000 65536"/>
                  <a:gd name="T96" fmla="*/ 0 60000 65536"/>
                  <a:gd name="T97" fmla="*/ 0 60000 65536"/>
                  <a:gd name="T98" fmla="*/ 0 60000 65536"/>
                  <a:gd name="T99" fmla="*/ 0 60000 65536"/>
                  <a:gd name="T100" fmla="*/ 0 60000 65536"/>
                  <a:gd name="T101" fmla="*/ 0 60000 65536"/>
                  <a:gd name="T102" fmla="*/ 0 60000 65536"/>
                  <a:gd name="T103" fmla="*/ 0 60000 65536"/>
                  <a:gd name="T104" fmla="*/ 0 60000 65536"/>
                </a:gdLst>
                <a:ahLst/>
                <a:cxnLst>
                  <a:cxn ang="T70">
                    <a:pos x="T0" y="T1"/>
                  </a:cxn>
                  <a:cxn ang="T71">
                    <a:pos x="T2" y="T3"/>
                  </a:cxn>
                  <a:cxn ang="T72">
                    <a:pos x="T4" y="T5"/>
                  </a:cxn>
                  <a:cxn ang="T73">
                    <a:pos x="T6" y="T7"/>
                  </a:cxn>
                  <a:cxn ang="T74">
                    <a:pos x="T8" y="T9"/>
                  </a:cxn>
                  <a:cxn ang="T75">
                    <a:pos x="T10" y="T11"/>
                  </a:cxn>
                  <a:cxn ang="T76">
                    <a:pos x="T12" y="T13"/>
                  </a:cxn>
                  <a:cxn ang="T77">
                    <a:pos x="T14" y="T15"/>
                  </a:cxn>
                  <a:cxn ang="T78">
                    <a:pos x="T16" y="T17"/>
                  </a:cxn>
                  <a:cxn ang="T79">
                    <a:pos x="T18" y="T19"/>
                  </a:cxn>
                  <a:cxn ang="T80">
                    <a:pos x="T20" y="T21"/>
                  </a:cxn>
                  <a:cxn ang="T81">
                    <a:pos x="T22" y="T23"/>
                  </a:cxn>
                  <a:cxn ang="T82">
                    <a:pos x="T24" y="T25"/>
                  </a:cxn>
                  <a:cxn ang="T83">
                    <a:pos x="T26" y="T27"/>
                  </a:cxn>
                  <a:cxn ang="T84">
                    <a:pos x="T28" y="T29"/>
                  </a:cxn>
                  <a:cxn ang="T85">
                    <a:pos x="T30" y="T31"/>
                  </a:cxn>
                  <a:cxn ang="T86">
                    <a:pos x="T32" y="T33"/>
                  </a:cxn>
                  <a:cxn ang="T87">
                    <a:pos x="T34" y="T35"/>
                  </a:cxn>
                  <a:cxn ang="T88">
                    <a:pos x="T36" y="T37"/>
                  </a:cxn>
                  <a:cxn ang="T89">
                    <a:pos x="T38" y="T39"/>
                  </a:cxn>
                  <a:cxn ang="T90">
                    <a:pos x="T40" y="T41"/>
                  </a:cxn>
                  <a:cxn ang="T91">
                    <a:pos x="T42" y="T43"/>
                  </a:cxn>
                  <a:cxn ang="T92">
                    <a:pos x="T44" y="T45"/>
                  </a:cxn>
                  <a:cxn ang="T93">
                    <a:pos x="T46" y="T47"/>
                  </a:cxn>
                  <a:cxn ang="T94">
                    <a:pos x="T48" y="T49"/>
                  </a:cxn>
                  <a:cxn ang="T95">
                    <a:pos x="T50" y="T51"/>
                  </a:cxn>
                  <a:cxn ang="T96">
                    <a:pos x="T52" y="T53"/>
                  </a:cxn>
                  <a:cxn ang="T97">
                    <a:pos x="T54" y="T55"/>
                  </a:cxn>
                  <a:cxn ang="T98">
                    <a:pos x="T56" y="T57"/>
                  </a:cxn>
                  <a:cxn ang="T99">
                    <a:pos x="T58" y="T59"/>
                  </a:cxn>
                  <a:cxn ang="T100">
                    <a:pos x="T60" y="T61"/>
                  </a:cxn>
                  <a:cxn ang="T101">
                    <a:pos x="T62" y="T63"/>
                  </a:cxn>
                  <a:cxn ang="T102">
                    <a:pos x="T64" y="T65"/>
                  </a:cxn>
                  <a:cxn ang="T103">
                    <a:pos x="T66" y="T67"/>
                  </a:cxn>
                  <a:cxn ang="T104">
                    <a:pos x="T68" y="T69"/>
                  </a:cxn>
                </a:cxnLst>
                <a:rect l="0" t="0" r="r" b="b"/>
                <a:pathLst>
                  <a:path w="115" h="101">
                    <a:moveTo>
                      <a:pt x="32" y="0"/>
                    </a:moveTo>
                    <a:lnTo>
                      <a:pt x="30" y="2"/>
                    </a:lnTo>
                    <a:lnTo>
                      <a:pt x="26" y="0"/>
                    </a:lnTo>
                    <a:lnTo>
                      <a:pt x="21" y="6"/>
                    </a:lnTo>
                    <a:lnTo>
                      <a:pt x="11" y="11"/>
                    </a:lnTo>
                    <a:lnTo>
                      <a:pt x="5" y="22"/>
                    </a:lnTo>
                    <a:lnTo>
                      <a:pt x="7" y="30"/>
                    </a:lnTo>
                    <a:lnTo>
                      <a:pt x="7" y="39"/>
                    </a:lnTo>
                    <a:lnTo>
                      <a:pt x="2" y="46"/>
                    </a:lnTo>
                    <a:lnTo>
                      <a:pt x="2" y="58"/>
                    </a:lnTo>
                    <a:lnTo>
                      <a:pt x="0" y="68"/>
                    </a:lnTo>
                    <a:lnTo>
                      <a:pt x="18" y="68"/>
                    </a:lnTo>
                    <a:lnTo>
                      <a:pt x="22" y="69"/>
                    </a:lnTo>
                    <a:lnTo>
                      <a:pt x="29" y="59"/>
                    </a:lnTo>
                    <a:lnTo>
                      <a:pt x="38" y="65"/>
                    </a:lnTo>
                    <a:lnTo>
                      <a:pt x="49" y="66"/>
                    </a:lnTo>
                    <a:lnTo>
                      <a:pt x="56" y="64"/>
                    </a:lnTo>
                    <a:lnTo>
                      <a:pt x="58" y="69"/>
                    </a:lnTo>
                    <a:lnTo>
                      <a:pt x="62" y="69"/>
                    </a:lnTo>
                    <a:lnTo>
                      <a:pt x="68" y="68"/>
                    </a:lnTo>
                    <a:lnTo>
                      <a:pt x="74" y="70"/>
                    </a:lnTo>
                    <a:lnTo>
                      <a:pt x="99" y="101"/>
                    </a:lnTo>
                    <a:lnTo>
                      <a:pt x="106" y="93"/>
                    </a:lnTo>
                    <a:lnTo>
                      <a:pt x="115" y="92"/>
                    </a:lnTo>
                    <a:lnTo>
                      <a:pt x="103" y="78"/>
                    </a:lnTo>
                    <a:lnTo>
                      <a:pt x="92" y="66"/>
                    </a:lnTo>
                    <a:lnTo>
                      <a:pt x="83" y="59"/>
                    </a:lnTo>
                    <a:lnTo>
                      <a:pt x="75" y="55"/>
                    </a:lnTo>
                    <a:lnTo>
                      <a:pt x="70" y="55"/>
                    </a:lnTo>
                    <a:lnTo>
                      <a:pt x="61" y="46"/>
                    </a:lnTo>
                    <a:lnTo>
                      <a:pt x="54" y="42"/>
                    </a:lnTo>
                    <a:lnTo>
                      <a:pt x="49" y="31"/>
                    </a:lnTo>
                    <a:lnTo>
                      <a:pt x="44" y="22"/>
                    </a:lnTo>
                    <a:lnTo>
                      <a:pt x="39" y="10"/>
                    </a:lnTo>
                    <a:lnTo>
                      <a:pt x="32" y="0"/>
                    </a:lnTo>
                    <a:close/>
                  </a:path>
                </a:pathLst>
              </a:custGeom>
              <a:solidFill>
                <a:srgbClr val="FFE699"/>
              </a:solidFill>
              <a:ln w="3175" cap="flat" cmpd="sng">
                <a:solidFill>
                  <a:srgbClr val="BBAF9B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22" name="Freeform 315">
                <a:extLst>
                  <a:ext uri="{FF2B5EF4-FFF2-40B4-BE49-F238E27FC236}">
                    <a16:creationId xmlns:a16="http://schemas.microsoft.com/office/drawing/2014/main" id="{00000000-0008-0000-0300-0000DE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3740308" y="2696211"/>
                <a:ext cx="37941" cy="65809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5882" y="19259"/>
                    </a:moveTo>
                    <a:lnTo>
                      <a:pt x="0" y="0"/>
                    </a:lnTo>
                    <a:lnTo>
                      <a:pt x="5882" y="0"/>
                    </a:lnTo>
                    <a:lnTo>
                      <a:pt x="18824" y="11852"/>
                    </a:lnTo>
                    <a:lnTo>
                      <a:pt x="5882" y="19259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223" name="Freeform 316">
                <a:extLst>
                  <a:ext uri="{FF2B5EF4-FFF2-40B4-BE49-F238E27FC236}">
                    <a16:creationId xmlns:a16="http://schemas.microsoft.com/office/drawing/2014/main" id="{00000000-0008-0000-0300-0000DF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3720071" y="2600240"/>
                <a:ext cx="7588" cy="43872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8824"/>
                    </a:moveTo>
                    <a:lnTo>
                      <a:pt x="0" y="0"/>
                    </a:lnTo>
                    <a:lnTo>
                      <a:pt x="16667" y="0"/>
                    </a:lnTo>
                    <a:lnTo>
                      <a:pt x="16667" y="7059"/>
                    </a:lnTo>
                    <a:lnTo>
                      <a:pt x="0" y="18824"/>
                    </a:lnTo>
                    <a:close/>
                  </a:path>
                </a:pathLst>
              </a:custGeom>
              <a:solidFill>
                <a:srgbClr val="92D050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224" name="Freeform 317">
                <a:extLst>
                  <a:ext uri="{FF2B5EF4-FFF2-40B4-BE49-F238E27FC236}">
                    <a16:creationId xmlns:a16="http://schemas.microsoft.com/office/drawing/2014/main" id="{00000000-0008-0000-0300-0000E0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 rot="18332260">
                <a:off x="3538673" y="2602790"/>
                <a:ext cx="46613" cy="60708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18824" y="19286"/>
                    </a:moveTo>
                    <a:lnTo>
                      <a:pt x="12941" y="19286"/>
                    </a:lnTo>
                    <a:lnTo>
                      <a:pt x="0" y="0"/>
                    </a:lnTo>
                    <a:lnTo>
                      <a:pt x="18824" y="7857"/>
                    </a:lnTo>
                    <a:lnTo>
                      <a:pt x="18824" y="19286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225" name="Freeform 318">
                <a:extLst>
                  <a:ext uri="{FF2B5EF4-FFF2-40B4-BE49-F238E27FC236}">
                    <a16:creationId xmlns:a16="http://schemas.microsoft.com/office/drawing/2014/main" id="{00000000-0008-0000-0300-0000E1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 rot="18900000">
                <a:off x="3446889" y="2564593"/>
                <a:ext cx="63236" cy="38389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w 20000"/>
                  <a:gd name="T11" fmla="*/ 0 h 20000"/>
                  <a:gd name="T12" fmla="*/ 0 w 20000"/>
                  <a:gd name="T13" fmla="*/ 0 h 20000"/>
                  <a:gd name="T14" fmla="*/ 0 60000 65536"/>
                  <a:gd name="T15" fmla="*/ 0 60000 65536"/>
                  <a:gd name="T16" fmla="*/ 0 60000 65536"/>
                  <a:gd name="T17" fmla="*/ 0 60000 65536"/>
                  <a:gd name="T18" fmla="*/ 0 60000 65536"/>
                  <a:gd name="T19" fmla="*/ 0 60000 65536"/>
                  <a:gd name="T20" fmla="*/ 0 60000 65536"/>
                </a:gdLst>
                <a:ahLst/>
                <a:cxnLst>
                  <a:cxn ang="T14">
                    <a:pos x="T0" y="T1"/>
                  </a:cxn>
                  <a:cxn ang="T15">
                    <a:pos x="T2" y="T3"/>
                  </a:cxn>
                  <a:cxn ang="T16">
                    <a:pos x="T4" y="T5"/>
                  </a:cxn>
                  <a:cxn ang="T17">
                    <a:pos x="T6" y="T7"/>
                  </a:cxn>
                  <a:cxn ang="T18">
                    <a:pos x="T8" y="T9"/>
                  </a:cxn>
                  <a:cxn ang="T19">
                    <a:pos x="T10" y="T11"/>
                  </a:cxn>
                  <a:cxn ang="T20">
                    <a:pos x="T12" y="T13"/>
                  </a:cxn>
                </a:cxnLst>
                <a:rect l="0" t="0" r="r" b="b"/>
                <a:pathLst>
                  <a:path w="20000" h="20000">
                    <a:moveTo>
                      <a:pt x="3704" y="18824"/>
                    </a:moveTo>
                    <a:lnTo>
                      <a:pt x="0" y="18824"/>
                    </a:lnTo>
                    <a:lnTo>
                      <a:pt x="0" y="12941"/>
                    </a:lnTo>
                    <a:lnTo>
                      <a:pt x="11111" y="0"/>
                    </a:lnTo>
                    <a:lnTo>
                      <a:pt x="19259" y="12941"/>
                    </a:lnTo>
                    <a:lnTo>
                      <a:pt x="3704" y="12941"/>
                    </a:lnTo>
                    <a:lnTo>
                      <a:pt x="3704" y="18824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226" name="Freeform 319">
                <a:extLst>
                  <a:ext uri="{FF2B5EF4-FFF2-40B4-BE49-F238E27FC236}">
                    <a16:creationId xmlns:a16="http://schemas.microsoft.com/office/drawing/2014/main" id="{00000000-0008-0000-0300-0000E2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3666951" y="2796234"/>
                <a:ext cx="43001" cy="68550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60000 65536"/>
                  <a:gd name="T9" fmla="*/ 0 60000 65536"/>
                  <a:gd name="T10" fmla="*/ 0 60000 65536"/>
                  <a:gd name="T11" fmla="*/ 0 60000 65536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0" t="0" r="r" b="b"/>
                <a:pathLst>
                  <a:path w="20000" h="20000">
                    <a:moveTo>
                      <a:pt x="11765" y="19259"/>
                    </a:moveTo>
                    <a:lnTo>
                      <a:pt x="0" y="14815"/>
                    </a:lnTo>
                    <a:lnTo>
                      <a:pt x="18824" y="0"/>
                    </a:lnTo>
                    <a:lnTo>
                      <a:pt x="11765" y="19259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227" name="Cap-Vert">
                <a:extLst>
                  <a:ext uri="{FF2B5EF4-FFF2-40B4-BE49-F238E27FC236}">
                    <a16:creationId xmlns:a16="http://schemas.microsoft.com/office/drawing/2014/main" id="{00000000-0008-0000-0300-0000E3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3593597" y="2808633"/>
                <a:ext cx="65766" cy="63067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7857" y="19259"/>
                    </a:moveTo>
                    <a:lnTo>
                      <a:pt x="0" y="4444"/>
                    </a:lnTo>
                    <a:lnTo>
                      <a:pt x="19286" y="0"/>
                    </a:lnTo>
                    <a:lnTo>
                      <a:pt x="15000" y="11852"/>
                    </a:lnTo>
                    <a:lnTo>
                      <a:pt x="7857" y="19259"/>
                    </a:lnTo>
                    <a:close/>
                  </a:path>
                </a:pathLst>
              </a:custGeom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/>
              </a:p>
            </xdr:txBody>
          </xdr:sp>
          <xdr:sp macro="" textlink="">
            <xdr:nvSpPr>
              <xdr:cNvPr id="228" name="Sahara occidental">
                <a:extLst>
                  <a:ext uri="{FF2B5EF4-FFF2-40B4-BE49-F238E27FC236}">
                    <a16:creationId xmlns:a16="http://schemas.microsoft.com/office/drawing/2014/main" id="{00000000-0008-0000-0300-0000E4000000}"/>
                  </a:ext>
                </a:extLst>
              </xdr:cNvPr>
              <xdr:cNvSpPr>
                <a:spLocks noChangeAspect="1"/>
              </xdr:cNvSpPr>
            </xdr:nvSpPr>
            <xdr:spPr bwMode="auto">
              <a:xfrm>
                <a:off x="4150069" y="1696056"/>
                <a:ext cx="622314" cy="533411"/>
              </a:xfrm>
              <a:custGeom>
                <a:avLst/>
                <a:gdLst>
                  <a:gd name="T0" fmla="*/ 2147483647 w 151"/>
                  <a:gd name="T1" fmla="*/ 0 h 119"/>
                  <a:gd name="T2" fmla="*/ 2147483647 w 151"/>
                  <a:gd name="T3" fmla="*/ 0 h 119"/>
                  <a:gd name="T4" fmla="*/ 2147483647 w 151"/>
                  <a:gd name="T5" fmla="*/ 2147483647 h 119"/>
                  <a:gd name="T6" fmla="*/ 2147483647 w 151"/>
                  <a:gd name="T7" fmla="*/ 2147483647 h 119"/>
                  <a:gd name="T8" fmla="*/ 2147483647 w 151"/>
                  <a:gd name="T9" fmla="*/ 2147483647 h 119"/>
                  <a:gd name="T10" fmla="*/ 2147483647 w 151"/>
                  <a:gd name="T11" fmla="*/ 2147483647 h 119"/>
                  <a:gd name="T12" fmla="*/ 2147483647 w 151"/>
                  <a:gd name="T13" fmla="*/ 2147483647 h 119"/>
                  <a:gd name="T14" fmla="*/ 2147483647 w 151"/>
                  <a:gd name="T15" fmla="*/ 2147483647 h 119"/>
                  <a:gd name="T16" fmla="*/ 2147483647 w 151"/>
                  <a:gd name="T17" fmla="*/ 2147483647 h 119"/>
                  <a:gd name="T18" fmla="*/ 2147483647 w 151"/>
                  <a:gd name="T19" fmla="*/ 2147483647 h 119"/>
                  <a:gd name="T20" fmla="*/ 2147483647 w 151"/>
                  <a:gd name="T21" fmla="*/ 2147483647 h 119"/>
                  <a:gd name="T22" fmla="*/ 0 w 151"/>
                  <a:gd name="T23" fmla="*/ 2147483647 h 119"/>
                  <a:gd name="T24" fmla="*/ 2147483647 w 151"/>
                  <a:gd name="T25" fmla="*/ 2147483647 h 119"/>
                  <a:gd name="T26" fmla="*/ 2147483647 w 151"/>
                  <a:gd name="T27" fmla="*/ 2147483647 h 119"/>
                  <a:gd name="T28" fmla="*/ 2147483647 w 151"/>
                  <a:gd name="T29" fmla="*/ 2147483647 h 119"/>
                  <a:gd name="T30" fmla="*/ 2147483647 w 151"/>
                  <a:gd name="T31" fmla="*/ 2147483647 h 119"/>
                  <a:gd name="T32" fmla="*/ 2147483647 w 151"/>
                  <a:gd name="T33" fmla="*/ 2147483647 h 119"/>
                  <a:gd name="T34" fmla="*/ 2147483647 w 151"/>
                  <a:gd name="T35" fmla="*/ 2147483647 h 119"/>
                  <a:gd name="T36" fmla="*/ 2147483647 w 151"/>
                  <a:gd name="T37" fmla="*/ 2147483647 h 119"/>
                  <a:gd name="T38" fmla="*/ 2147483647 w 151"/>
                  <a:gd name="T39" fmla="*/ 2147483647 h 119"/>
                  <a:gd name="T40" fmla="*/ 2147483647 w 151"/>
                  <a:gd name="T41" fmla="*/ 2147483647 h 119"/>
                  <a:gd name="T42" fmla="*/ 2147483647 w 151"/>
                  <a:gd name="T43" fmla="*/ 2147483647 h 119"/>
                  <a:gd name="T44" fmla="*/ 2147483647 w 151"/>
                  <a:gd name="T45" fmla="*/ 0 h 119"/>
                  <a:gd name="T46" fmla="*/ 0 60000 65536"/>
                  <a:gd name="T47" fmla="*/ 0 60000 65536"/>
                  <a:gd name="T48" fmla="*/ 0 60000 65536"/>
                  <a:gd name="T49" fmla="*/ 0 60000 65536"/>
                  <a:gd name="T50" fmla="*/ 0 60000 65536"/>
                  <a:gd name="T51" fmla="*/ 0 60000 65536"/>
                  <a:gd name="T52" fmla="*/ 0 60000 65536"/>
                  <a:gd name="T53" fmla="*/ 0 60000 65536"/>
                  <a:gd name="T54" fmla="*/ 0 60000 65536"/>
                  <a:gd name="T55" fmla="*/ 0 60000 65536"/>
                  <a:gd name="T56" fmla="*/ 0 60000 65536"/>
                  <a:gd name="T57" fmla="*/ 0 60000 65536"/>
                  <a:gd name="T58" fmla="*/ 0 60000 65536"/>
                  <a:gd name="T59" fmla="*/ 0 60000 65536"/>
                  <a:gd name="T60" fmla="*/ 0 60000 65536"/>
                  <a:gd name="T61" fmla="*/ 0 60000 65536"/>
                  <a:gd name="T62" fmla="*/ 0 60000 65536"/>
                  <a:gd name="T63" fmla="*/ 0 60000 65536"/>
                  <a:gd name="T64" fmla="*/ 0 60000 65536"/>
                  <a:gd name="T65" fmla="*/ 0 60000 65536"/>
                  <a:gd name="T66" fmla="*/ 0 60000 65536"/>
                  <a:gd name="T67" fmla="*/ 0 60000 65536"/>
                  <a:gd name="T68" fmla="*/ 0 60000 65536"/>
                </a:gdLst>
                <a:ahLst/>
                <a:cxnLst>
                  <a:cxn ang="T46">
                    <a:pos x="T0" y="T1"/>
                  </a:cxn>
                  <a:cxn ang="T47">
                    <a:pos x="T2" y="T3"/>
                  </a:cxn>
                  <a:cxn ang="T48">
                    <a:pos x="T4" y="T5"/>
                  </a:cxn>
                  <a:cxn ang="T49">
                    <a:pos x="T6" y="T7"/>
                  </a:cxn>
                  <a:cxn ang="T50">
                    <a:pos x="T8" y="T9"/>
                  </a:cxn>
                  <a:cxn ang="T51">
                    <a:pos x="T10" y="T11"/>
                  </a:cxn>
                  <a:cxn ang="T52">
                    <a:pos x="T12" y="T13"/>
                  </a:cxn>
                  <a:cxn ang="T53">
                    <a:pos x="T14" y="T15"/>
                  </a:cxn>
                  <a:cxn ang="T54">
                    <a:pos x="T16" y="T17"/>
                  </a:cxn>
                  <a:cxn ang="T55">
                    <a:pos x="T18" y="T19"/>
                  </a:cxn>
                  <a:cxn ang="T56">
                    <a:pos x="T20" y="T21"/>
                  </a:cxn>
                  <a:cxn ang="T57">
                    <a:pos x="T22" y="T23"/>
                  </a:cxn>
                  <a:cxn ang="T58">
                    <a:pos x="T24" y="T25"/>
                  </a:cxn>
                  <a:cxn ang="T59">
                    <a:pos x="T26" y="T27"/>
                  </a:cxn>
                  <a:cxn ang="T60">
                    <a:pos x="T28" y="T29"/>
                  </a:cxn>
                  <a:cxn ang="T61">
                    <a:pos x="T30" y="T31"/>
                  </a:cxn>
                  <a:cxn ang="T62">
                    <a:pos x="T32" y="T33"/>
                  </a:cxn>
                  <a:cxn ang="T63">
                    <a:pos x="T34" y="T35"/>
                  </a:cxn>
                  <a:cxn ang="T64">
                    <a:pos x="T36" y="T37"/>
                  </a:cxn>
                  <a:cxn ang="T65">
                    <a:pos x="T38" y="T39"/>
                  </a:cxn>
                  <a:cxn ang="T66">
                    <a:pos x="T40" y="T41"/>
                  </a:cxn>
                  <a:cxn ang="T67">
                    <a:pos x="T42" y="T43"/>
                  </a:cxn>
                  <a:cxn ang="T68">
                    <a:pos x="T44" y="T45"/>
                  </a:cxn>
                </a:cxnLst>
                <a:rect l="0" t="0" r="r" b="b"/>
                <a:pathLst>
                  <a:path w="151" h="119">
                    <a:moveTo>
                      <a:pt x="67" y="0"/>
                    </a:moveTo>
                    <a:lnTo>
                      <a:pt x="151" y="0"/>
                    </a:lnTo>
                    <a:lnTo>
                      <a:pt x="150" y="11"/>
                    </a:lnTo>
                    <a:lnTo>
                      <a:pt x="151" y="26"/>
                    </a:lnTo>
                    <a:lnTo>
                      <a:pt x="91" y="27"/>
                    </a:lnTo>
                    <a:lnTo>
                      <a:pt x="91" y="71"/>
                    </a:lnTo>
                    <a:lnTo>
                      <a:pt x="75" y="77"/>
                    </a:lnTo>
                    <a:lnTo>
                      <a:pt x="70" y="81"/>
                    </a:lnTo>
                    <a:lnTo>
                      <a:pt x="70" y="87"/>
                    </a:lnTo>
                    <a:lnTo>
                      <a:pt x="70" y="112"/>
                    </a:lnTo>
                    <a:lnTo>
                      <a:pt x="4" y="112"/>
                    </a:lnTo>
                    <a:lnTo>
                      <a:pt x="0" y="119"/>
                    </a:lnTo>
                    <a:lnTo>
                      <a:pt x="4" y="102"/>
                    </a:lnTo>
                    <a:lnTo>
                      <a:pt x="10" y="93"/>
                    </a:lnTo>
                    <a:lnTo>
                      <a:pt x="14" y="87"/>
                    </a:lnTo>
                    <a:lnTo>
                      <a:pt x="16" y="81"/>
                    </a:lnTo>
                    <a:lnTo>
                      <a:pt x="20" y="75"/>
                    </a:lnTo>
                    <a:lnTo>
                      <a:pt x="27" y="65"/>
                    </a:lnTo>
                    <a:lnTo>
                      <a:pt x="39" y="50"/>
                    </a:lnTo>
                    <a:lnTo>
                      <a:pt x="39" y="38"/>
                    </a:lnTo>
                    <a:lnTo>
                      <a:pt x="47" y="26"/>
                    </a:lnTo>
                    <a:lnTo>
                      <a:pt x="64" y="7"/>
                    </a:lnTo>
                    <a:lnTo>
                      <a:pt x="67" y="0"/>
                    </a:lnTo>
                    <a:close/>
                  </a:path>
                </a:pathLst>
              </a:custGeom>
              <a:pattFill prst="dkUpDiag">
                <a:fgClr>
                  <a:schemeClr val="accent4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/>
              </a:p>
            </xdr:txBody>
          </xdr:sp>
          <xdr:sp macro="" textlink="">
            <xdr:nvSpPr>
              <xdr:cNvPr id="229" name="Bahreïn">
                <a:extLst>
                  <a:ext uri="{FF2B5EF4-FFF2-40B4-BE49-F238E27FC236}">
                    <a16:creationId xmlns:a16="http://schemas.microsoft.com/office/drawing/2014/main" id="{00000000-0008-0000-0300-0000E5000000}"/>
                  </a:ext>
                </a:extLst>
              </xdr:cNvPr>
              <xdr:cNvSpPr/>
            </xdr:nvSpPr>
            <xdr:spPr>
              <a:xfrm flipV="1">
                <a:off x="9020478" y="1754735"/>
                <a:ext cx="3600" cy="3600"/>
              </a:xfrm>
              <a:prstGeom prst="ellipse">
                <a:avLst/>
              </a:prstGeom>
              <a:solidFill>
                <a:srgbClr val="FFF2CC"/>
              </a:solidFill>
              <a:ln w="3175">
                <a:solidFill>
                  <a:srgbClr val="BBAF9B"/>
                </a:solidFill>
                <a:round/>
                <a:headEnd/>
                <a:tailEnd/>
              </a:ln>
            </xdr:spPr>
            <xdr:txBody>
              <a:bodyPr wrap="square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endParaRPr lang="fr-FR" sz="1100">
                  <a:solidFill>
                    <a:schemeClr val="tx1"/>
                  </a:solidFill>
                </a:endParaRPr>
              </a:p>
            </xdr:txBody>
          </xdr:sp>
        </xdr:grpSp>
        <xdr:sp macro="" textlink="">
          <xdr:nvSpPr>
            <xdr:cNvPr id="151" name="Rectangle 150">
              <a:extLst>
                <a:ext uri="{FF2B5EF4-FFF2-40B4-BE49-F238E27FC236}">
                  <a16:creationId xmlns:a16="http://schemas.microsoft.com/office/drawing/2014/main" id="{00000000-0008-0000-0300-000097000000}"/>
                </a:ext>
              </a:extLst>
            </xdr:cNvPr>
            <xdr:cNvSpPr/>
          </xdr:nvSpPr>
          <xdr:spPr>
            <a:xfrm>
              <a:off x="16302943" y="3772805"/>
              <a:ext cx="1607350" cy="183788"/>
            </a:xfrm>
            <a:prstGeom prst="rect">
              <a:avLst/>
            </a:prstGeom>
            <a:noFill/>
            <a:ln w="3175" cap="flat" cmpd="sng" algn="ctr">
              <a:noFill/>
              <a:prstDash val="solid"/>
            </a:ln>
            <a:effectLst/>
          </xdr:spPr>
          <xdr:txBody>
            <a:bodyPr wrap="square" lIns="0" tIns="0" rIns="0" bIns="0" anchor="ctr"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 defTabSz="914400" eaLnBrk="0" fontAlgn="base" hangingPunct="0">
                <a:spcBef>
                  <a:spcPct val="0"/>
                </a:spcBef>
                <a:spcAft>
                  <a:spcPct val="0"/>
                </a:spcAft>
                <a:defRPr/>
              </a:pPr>
              <a:r>
                <a:rPr lang="fr-FR" sz="1200" b="1" kern="0" cap="small">
                  <a:solidFill>
                    <a:srgbClr val="3E3E36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Afrique centrale</a:t>
              </a:r>
            </a:p>
          </xdr:txBody>
        </xdr:sp>
        <xdr:sp macro="" textlink="">
          <xdr:nvSpPr>
            <xdr:cNvPr id="152" name="Rectangle 151">
              <a:extLst>
                <a:ext uri="{FF2B5EF4-FFF2-40B4-BE49-F238E27FC236}">
                  <a16:creationId xmlns:a16="http://schemas.microsoft.com/office/drawing/2014/main" id="{00000000-0008-0000-0300-000098000000}"/>
                </a:ext>
              </a:extLst>
            </xdr:cNvPr>
            <xdr:cNvSpPr/>
          </xdr:nvSpPr>
          <xdr:spPr>
            <a:xfrm>
              <a:off x="17377084" y="3125306"/>
              <a:ext cx="1607350" cy="183788"/>
            </a:xfrm>
            <a:prstGeom prst="rect">
              <a:avLst/>
            </a:prstGeom>
            <a:noFill/>
            <a:ln w="3175" cap="flat" cmpd="sng" algn="ctr">
              <a:noFill/>
              <a:prstDash val="solid"/>
            </a:ln>
            <a:effectLst/>
          </xdr:spPr>
          <xdr:txBody>
            <a:bodyPr wrap="square" lIns="0" tIns="0" rIns="0" bIns="0" anchor="ctr"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R="0" lvl="0" indent="0" algn="ctr" defTabSz="914400" eaLnBrk="0" fontAlgn="base" hangingPunct="0">
                <a:lnSpc>
                  <a:spcPct val="100000"/>
                </a:lnSpc>
                <a:spcBef>
                  <a:spcPct val="0"/>
                </a:spcBef>
                <a:spcAft>
                  <a:spcPct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 kern="0" cap="small">
                  <a:solidFill>
                    <a:srgbClr val="3E3E36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Afrique de l’est</a:t>
              </a:r>
            </a:p>
          </xdr:txBody>
        </xdr:sp>
        <xdr:sp macro="" textlink="">
          <xdr:nvSpPr>
            <xdr:cNvPr id="153" name="Rectangle 152">
              <a:extLst>
                <a:ext uri="{FF2B5EF4-FFF2-40B4-BE49-F238E27FC236}">
                  <a16:creationId xmlns:a16="http://schemas.microsoft.com/office/drawing/2014/main" id="{00000000-0008-0000-0300-000099000000}"/>
                </a:ext>
              </a:extLst>
            </xdr:cNvPr>
            <xdr:cNvSpPr/>
          </xdr:nvSpPr>
          <xdr:spPr>
            <a:xfrm>
              <a:off x="16064094" y="1615470"/>
              <a:ext cx="1607350" cy="183788"/>
            </a:xfrm>
            <a:prstGeom prst="rect">
              <a:avLst/>
            </a:prstGeom>
            <a:noFill/>
            <a:ln w="3175" cap="flat" cmpd="sng" algn="ctr">
              <a:noFill/>
              <a:prstDash val="solid"/>
            </a:ln>
            <a:effectLst/>
          </xdr:spPr>
          <xdr:txBody>
            <a:bodyPr wrap="square" lIns="0" tIns="0" rIns="0" bIns="0" anchor="ctr"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R="0" lvl="0" indent="0" algn="ctr" defTabSz="914400" eaLnBrk="0" fontAlgn="base" hangingPunct="0">
                <a:lnSpc>
                  <a:spcPct val="100000"/>
                </a:lnSpc>
                <a:spcBef>
                  <a:spcPct val="0"/>
                </a:spcBef>
                <a:spcAft>
                  <a:spcPct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 kern="0" cap="small">
                  <a:solidFill>
                    <a:srgbClr val="3E3E36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Euro-Med</a:t>
              </a:r>
            </a:p>
          </xdr:txBody>
        </xdr:sp>
        <xdr:sp macro="" textlink="">
          <xdr:nvSpPr>
            <xdr:cNvPr id="154" name="Rectangle 153">
              <a:extLst>
                <a:ext uri="{FF2B5EF4-FFF2-40B4-BE49-F238E27FC236}">
                  <a16:creationId xmlns:a16="http://schemas.microsoft.com/office/drawing/2014/main" id="{00000000-0008-0000-0300-00009A000000}"/>
                </a:ext>
              </a:extLst>
            </xdr:cNvPr>
            <xdr:cNvSpPr/>
          </xdr:nvSpPr>
          <xdr:spPr>
            <a:xfrm>
              <a:off x="14932781" y="2482605"/>
              <a:ext cx="1607350" cy="183788"/>
            </a:xfrm>
            <a:prstGeom prst="rect">
              <a:avLst/>
            </a:prstGeom>
            <a:noFill/>
            <a:ln w="3175" cap="flat" cmpd="sng" algn="ctr">
              <a:noFill/>
              <a:prstDash val="solid"/>
            </a:ln>
            <a:effectLst/>
          </xdr:spPr>
          <xdr:txBody>
            <a:bodyPr wrap="square" lIns="0" tIns="0" rIns="0" bIns="0" anchor="ctr"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 defTabSz="914400" eaLnBrk="0" fontAlgn="base" hangingPunct="0">
                <a:spcBef>
                  <a:spcPct val="0"/>
                </a:spcBef>
                <a:spcAft>
                  <a:spcPct val="0"/>
                </a:spcAft>
                <a:defRPr/>
              </a:pPr>
              <a:r>
                <a:rPr lang="fr-FR" sz="1200" b="1" kern="0" cap="small">
                  <a:solidFill>
                    <a:srgbClr val="3E3E36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Afrique de l’ouest</a:t>
              </a:r>
            </a:p>
          </xdr:txBody>
        </xdr:sp>
        <xdr:sp macro="" textlink="">
          <xdr:nvSpPr>
            <xdr:cNvPr id="155" name="Rectangle 154">
              <a:extLst>
                <a:ext uri="{FF2B5EF4-FFF2-40B4-BE49-F238E27FC236}">
                  <a16:creationId xmlns:a16="http://schemas.microsoft.com/office/drawing/2014/main" id="{00000000-0008-0000-0300-00009B000000}"/>
                </a:ext>
              </a:extLst>
            </xdr:cNvPr>
            <xdr:cNvSpPr/>
          </xdr:nvSpPr>
          <xdr:spPr>
            <a:xfrm>
              <a:off x="18040153" y="1894671"/>
              <a:ext cx="1607350" cy="183788"/>
            </a:xfrm>
            <a:prstGeom prst="rect">
              <a:avLst/>
            </a:prstGeom>
            <a:noFill/>
            <a:ln w="3175" cap="flat" cmpd="sng" algn="ctr">
              <a:noFill/>
              <a:prstDash val="solid"/>
            </a:ln>
            <a:effectLst/>
          </xdr:spPr>
          <xdr:txBody>
            <a:bodyPr wrap="square" lIns="0" tIns="0" rIns="0" bIns="0" anchor="ctr"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R="0" lvl="0" indent="0" algn="ctr" defTabSz="914400" eaLnBrk="0" fontAlgn="base" hangingPunct="0">
                <a:lnSpc>
                  <a:spcPct val="100000"/>
                </a:lnSpc>
                <a:spcBef>
                  <a:spcPct val="0"/>
                </a:spcBef>
                <a:spcAft>
                  <a:spcPct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 kern="0" cap="small">
                  <a:solidFill>
                    <a:srgbClr val="3E3E36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Levant</a:t>
              </a:r>
            </a:p>
          </xdr:txBody>
        </xdr:sp>
        <xdr:sp macro="" textlink="">
          <xdr:nvSpPr>
            <xdr:cNvPr id="156" name="Rectangle 155">
              <a:extLst>
                <a:ext uri="{FF2B5EF4-FFF2-40B4-BE49-F238E27FC236}">
                  <a16:creationId xmlns:a16="http://schemas.microsoft.com/office/drawing/2014/main" id="{00000000-0008-0000-0300-00009C000000}"/>
                </a:ext>
              </a:extLst>
            </xdr:cNvPr>
            <xdr:cNvSpPr/>
          </xdr:nvSpPr>
          <xdr:spPr>
            <a:xfrm>
              <a:off x="16623128" y="5308430"/>
              <a:ext cx="1607350" cy="183788"/>
            </a:xfrm>
            <a:prstGeom prst="rect">
              <a:avLst/>
            </a:prstGeom>
            <a:noFill/>
            <a:ln w="3175" cap="flat" cmpd="sng" algn="ctr">
              <a:noFill/>
              <a:prstDash val="solid"/>
            </a:ln>
            <a:effectLst/>
          </xdr:spPr>
          <xdr:txBody>
            <a:bodyPr wrap="square" lIns="0" tIns="0" rIns="0" bIns="0" anchor="ctr"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 defTabSz="914400" eaLnBrk="0" fontAlgn="base" hangingPunct="0">
                <a:spcBef>
                  <a:spcPct val="0"/>
                </a:spcBef>
                <a:spcAft>
                  <a:spcPct val="0"/>
                </a:spcAft>
                <a:defRPr/>
              </a:pPr>
              <a:r>
                <a:rPr lang="fr-FR" sz="1200" b="1" kern="0" cap="small">
                  <a:solidFill>
                    <a:srgbClr val="3E3E36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Afrique australe</a:t>
              </a:r>
            </a:p>
          </xdr:txBody>
        </xdr:sp>
      </xdr:grpSp>
    </xdr:grpSp>
    <xdr:clientData/>
  </xdr:twoCellAnchor>
  <xdr:twoCellAnchor>
    <xdr:from>
      <xdr:col>3</xdr:col>
      <xdr:colOff>252596</xdr:colOff>
      <xdr:row>20</xdr:row>
      <xdr:rowOff>43550</xdr:rowOff>
    </xdr:from>
    <xdr:to>
      <xdr:col>4</xdr:col>
      <xdr:colOff>561271</xdr:colOff>
      <xdr:row>25</xdr:row>
      <xdr:rowOff>163612</xdr:rowOff>
    </xdr:to>
    <xdr:grpSp>
      <xdr:nvGrpSpPr>
        <xdr:cNvPr id="232" name="Légende globale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GrpSpPr/>
      </xdr:nvGrpSpPr>
      <xdr:grpSpPr>
        <a:xfrm>
          <a:off x="2538596" y="3853550"/>
          <a:ext cx="1070675" cy="1072562"/>
          <a:chOff x="7046981" y="9464641"/>
          <a:chExt cx="1070675" cy="1072562"/>
        </a:xfrm>
      </xdr:grpSpPr>
      <xdr:grpSp>
        <xdr:nvGrpSpPr>
          <xdr:cNvPr id="233" name="Légende Global">
            <a:extLst>
              <a:ext uri="{FF2B5EF4-FFF2-40B4-BE49-F238E27FC236}">
                <a16:creationId xmlns:a16="http://schemas.microsoft.com/office/drawing/2014/main" id="{00000000-0008-0000-0300-0000E9000000}"/>
              </a:ext>
            </a:extLst>
          </xdr:cNvPr>
          <xdr:cNvGrpSpPr/>
        </xdr:nvGrpSpPr>
        <xdr:grpSpPr>
          <a:xfrm>
            <a:off x="7046981" y="9464641"/>
            <a:ext cx="1070675" cy="1072562"/>
            <a:chOff x="13368117" y="5342914"/>
            <a:chExt cx="1070675" cy="1072562"/>
          </a:xfrm>
        </xdr:grpSpPr>
        <xdr:sp macro="" textlink="">
          <xdr:nvSpPr>
            <xdr:cNvPr id="238" name="Ellipse 237">
              <a:extLst>
                <a:ext uri="{FF2B5EF4-FFF2-40B4-BE49-F238E27FC236}">
                  <a16:creationId xmlns:a16="http://schemas.microsoft.com/office/drawing/2014/main" id="{00000000-0008-0000-0300-0000EE000000}"/>
                </a:ext>
              </a:extLst>
            </xdr:cNvPr>
            <xdr:cNvSpPr/>
          </xdr:nvSpPr>
          <xdr:spPr>
            <a:xfrm>
              <a:off x="13368117" y="5344801"/>
              <a:ext cx="1070675" cy="1070675"/>
            </a:xfrm>
            <a:prstGeom prst="ellipse">
              <a:avLst/>
            </a:prstGeom>
            <a:solidFill>
              <a:srgbClr val="DEDEDE"/>
            </a:solid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fr-FR" sz="1600">
                <a:latin typeface="Arial" panose="020B0604020202020204" pitchFamily="34" charset="0"/>
                <a:cs typeface="Arial" panose="020B0604020202020204" pitchFamily="34" charset="0"/>
              </a:endParaRPr>
            </a:p>
          </xdr:txBody>
        </xdr:sp>
        <xdr:pic>
          <xdr:nvPicPr>
            <xdr:cNvPr id="239" name="table">
              <a:extLst>
                <a:ext uri="{FF2B5EF4-FFF2-40B4-BE49-F238E27FC236}">
                  <a16:creationId xmlns:a16="http://schemas.microsoft.com/office/drawing/2014/main" id="{00000000-0008-0000-0300-0000EF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13613981" y="5905780"/>
              <a:ext cx="578946" cy="397729"/>
            </a:xfrm>
            <a:prstGeom prst="rect">
              <a:avLst/>
            </a:prstGeom>
          </xdr:spPr>
        </xdr:pic>
        <xdr:grpSp>
          <xdr:nvGrpSpPr>
            <xdr:cNvPr id="240" name="Groupe 239">
              <a:extLst>
                <a:ext uri="{FF2B5EF4-FFF2-40B4-BE49-F238E27FC236}">
                  <a16:creationId xmlns:a16="http://schemas.microsoft.com/office/drawing/2014/main" id="{00000000-0008-0000-0300-0000F0000000}"/>
                </a:ext>
              </a:extLst>
            </xdr:cNvPr>
            <xdr:cNvGrpSpPr/>
          </xdr:nvGrpSpPr>
          <xdr:grpSpPr>
            <a:xfrm>
              <a:off x="13687454" y="5520496"/>
              <a:ext cx="432000" cy="366806"/>
              <a:chOff x="7812083" y="1267780"/>
              <a:chExt cx="432000" cy="366806"/>
            </a:xfrm>
            <a:solidFill>
              <a:srgbClr val="655345"/>
            </a:solidFill>
            <a:effectLst/>
          </xdr:grpSpPr>
          <xdr:sp macro="" textlink="">
            <xdr:nvSpPr>
              <xdr:cNvPr id="243" name="Organigramme : Connecteur 13">
                <a:extLst>
                  <a:ext uri="{FF2B5EF4-FFF2-40B4-BE49-F238E27FC236}">
                    <a16:creationId xmlns:a16="http://schemas.microsoft.com/office/drawing/2014/main" id="{00000000-0008-0000-0300-0000F3000000}"/>
                  </a:ext>
                </a:extLst>
              </xdr:cNvPr>
              <xdr:cNvSpPr>
                <a:spLocks noChangeAspect="1"/>
              </xdr:cNvSpPr>
            </xdr:nvSpPr>
            <xdr:spPr>
              <a:xfrm>
                <a:off x="7812083" y="1384105"/>
                <a:ext cx="432000" cy="250481"/>
              </a:xfrm>
              <a:custGeom>
                <a:avLst/>
                <a:gdLst>
                  <a:gd name="connsiteX0" fmla="*/ 0 w 438912"/>
                  <a:gd name="connsiteY0" fmla="*/ 216000 h 432000"/>
                  <a:gd name="connsiteX1" fmla="*/ 219456 w 438912"/>
                  <a:gd name="connsiteY1" fmla="*/ 0 h 432000"/>
                  <a:gd name="connsiteX2" fmla="*/ 438912 w 438912"/>
                  <a:gd name="connsiteY2" fmla="*/ 216000 h 432000"/>
                  <a:gd name="connsiteX3" fmla="*/ 219456 w 438912"/>
                  <a:gd name="connsiteY3" fmla="*/ 432000 h 432000"/>
                  <a:gd name="connsiteX4" fmla="*/ 0 w 438912"/>
                  <a:gd name="connsiteY4" fmla="*/ 216000 h 432000"/>
                  <a:gd name="connsiteX0" fmla="*/ 0 w 438912"/>
                  <a:gd name="connsiteY0" fmla="*/ 216000 h 243000"/>
                  <a:gd name="connsiteX1" fmla="*/ 219456 w 438912"/>
                  <a:gd name="connsiteY1" fmla="*/ 0 h 243000"/>
                  <a:gd name="connsiteX2" fmla="*/ 438912 w 438912"/>
                  <a:gd name="connsiteY2" fmla="*/ 216000 h 243000"/>
                  <a:gd name="connsiteX3" fmla="*/ 0 w 438912"/>
                  <a:gd name="connsiteY3" fmla="*/ 216000 h 243000"/>
                  <a:gd name="connsiteX0" fmla="*/ 0 w 438912"/>
                  <a:gd name="connsiteY0" fmla="*/ 216000 h 232031"/>
                  <a:gd name="connsiteX1" fmla="*/ 219456 w 438912"/>
                  <a:gd name="connsiteY1" fmla="*/ 0 h 232031"/>
                  <a:gd name="connsiteX2" fmla="*/ 438912 w 438912"/>
                  <a:gd name="connsiteY2" fmla="*/ 216000 h 232031"/>
                  <a:gd name="connsiteX3" fmla="*/ 0 w 438912"/>
                  <a:gd name="connsiteY3" fmla="*/ 216000 h 232031"/>
                  <a:gd name="connsiteX0" fmla="*/ 207 w 439119"/>
                  <a:gd name="connsiteY0" fmla="*/ 216000 h 218750"/>
                  <a:gd name="connsiteX1" fmla="*/ 219663 w 439119"/>
                  <a:gd name="connsiteY1" fmla="*/ 0 h 218750"/>
                  <a:gd name="connsiteX2" fmla="*/ 439119 w 439119"/>
                  <a:gd name="connsiteY2" fmla="*/ 216000 h 218750"/>
                  <a:gd name="connsiteX3" fmla="*/ 207 w 439119"/>
                  <a:gd name="connsiteY3" fmla="*/ 216000 h 218750"/>
                  <a:gd name="connsiteX0" fmla="*/ 207 w 439119"/>
                  <a:gd name="connsiteY0" fmla="*/ 251859 h 254609"/>
                  <a:gd name="connsiteX1" fmla="*/ 219663 w 439119"/>
                  <a:gd name="connsiteY1" fmla="*/ 0 h 254609"/>
                  <a:gd name="connsiteX2" fmla="*/ 439119 w 439119"/>
                  <a:gd name="connsiteY2" fmla="*/ 251859 h 254609"/>
                  <a:gd name="connsiteX3" fmla="*/ 207 w 439119"/>
                  <a:gd name="connsiteY3" fmla="*/ 251859 h 254609"/>
                  <a:gd name="connsiteX0" fmla="*/ 207 w 439119"/>
                  <a:gd name="connsiteY0" fmla="*/ 251859 h 254609"/>
                  <a:gd name="connsiteX1" fmla="*/ 219663 w 439119"/>
                  <a:gd name="connsiteY1" fmla="*/ 0 h 254609"/>
                  <a:gd name="connsiteX2" fmla="*/ 439119 w 439119"/>
                  <a:gd name="connsiteY2" fmla="*/ 251859 h 254609"/>
                  <a:gd name="connsiteX3" fmla="*/ 207 w 439119"/>
                  <a:gd name="connsiteY3" fmla="*/ 251859 h 254609"/>
                  <a:gd name="connsiteX0" fmla="*/ 207 w 439119"/>
                  <a:gd name="connsiteY0" fmla="*/ 251859 h 254609"/>
                  <a:gd name="connsiteX1" fmla="*/ 219663 w 439119"/>
                  <a:gd name="connsiteY1" fmla="*/ 0 h 254609"/>
                  <a:gd name="connsiteX2" fmla="*/ 439119 w 439119"/>
                  <a:gd name="connsiteY2" fmla="*/ 251859 h 254609"/>
                  <a:gd name="connsiteX3" fmla="*/ 207 w 439119"/>
                  <a:gd name="connsiteY3" fmla="*/ 251859 h 254609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</a:cxnLst>
                <a:rect l="l" t="t" r="r" b="b"/>
                <a:pathLst>
                  <a:path w="439119" h="254609">
                    <a:moveTo>
                      <a:pt x="207" y="251859"/>
                    </a:moveTo>
                    <a:cubicBezTo>
                      <a:pt x="207" y="132565"/>
                      <a:pt x="50649" y="0"/>
                      <a:pt x="219663" y="0"/>
                    </a:cubicBezTo>
                    <a:cubicBezTo>
                      <a:pt x="388677" y="0"/>
                      <a:pt x="439119" y="132565"/>
                      <a:pt x="439119" y="251859"/>
                    </a:cubicBezTo>
                    <a:cubicBezTo>
                      <a:pt x="438402" y="252000"/>
                      <a:pt x="-11028" y="257977"/>
                      <a:pt x="207" y="251859"/>
                    </a:cubicBezTo>
                    <a:close/>
                  </a:path>
                </a:pathLst>
              </a:custGeom>
              <a:solidFill>
                <a:srgbClr val="6D6B51"/>
              </a:solidFill>
              <a:ln w="3175" cap="flat" cmpd="sng" algn="ctr">
                <a:solidFill>
                  <a:srgbClr val="6D6B51"/>
                </a:solidFill>
                <a:prstDash val="solid"/>
              </a:ln>
              <a:effectLst/>
            </xdr:spPr>
            <xdr:txBody>
              <a:bodyPr wrap="square" lIns="0" tIns="0" rIns="0" bIns="0" anchor="ctr" anchorCtr="0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marL="0" marR="0" lvl="0" indent="0" algn="ctr" defTabSz="914400" eaLnBrk="0" fontAlgn="base" latinLnBrk="0" hangingPunct="0">
                  <a:lnSpc>
                    <a:spcPct val="100000"/>
                  </a:lnSpc>
                  <a:spcBef>
                    <a:spcPct val="0"/>
                  </a:spcBef>
                  <a:spcAft>
                    <a:spcPct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fr-FR" sz="800" b="0" i="0" u="none" strike="noStrike" kern="0" cap="none" spc="0" normalizeH="0" baseline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Arial" panose="020B0604020202020204" pitchFamily="34" charset="0"/>
                    <a:cs typeface="Arial" panose="020B0604020202020204" pitchFamily="34" charset="0"/>
                  </a:rPr>
                  <a:t>Nb actions</a:t>
                </a:r>
              </a:p>
            </xdr:txBody>
          </xdr:sp>
          <xdr:sp macro="" textlink="">
            <xdr:nvSpPr>
              <xdr:cNvPr id="244" name="Étoile : 5 branches 328">
                <a:extLst>
                  <a:ext uri="{FF2B5EF4-FFF2-40B4-BE49-F238E27FC236}">
                    <a16:creationId xmlns:a16="http://schemas.microsoft.com/office/drawing/2014/main" id="{00000000-0008-0000-0300-0000F4000000}"/>
                  </a:ext>
                </a:extLst>
              </xdr:cNvPr>
              <xdr:cNvSpPr>
                <a:spLocks noChangeAspect="1"/>
              </xdr:cNvSpPr>
            </xdr:nvSpPr>
            <xdr:spPr>
              <a:xfrm>
                <a:off x="7987298" y="1267780"/>
                <a:ext cx="90000" cy="90000"/>
              </a:xfrm>
              <a:prstGeom prst="star5">
                <a:avLst/>
              </a:prstGeom>
              <a:solidFill>
                <a:srgbClr val="FF5757"/>
              </a:solidFill>
              <a:ln w="317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lIns="0" tIns="0" rIns="0" bIns="0" rtlCol="0" anchor="ctr" anchorCtr="0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 sz="16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245" name="Étoile : 5 branches 329">
                <a:extLst>
                  <a:ext uri="{FF2B5EF4-FFF2-40B4-BE49-F238E27FC236}">
                    <a16:creationId xmlns:a16="http://schemas.microsoft.com/office/drawing/2014/main" id="{00000000-0008-0000-0300-0000F5000000}"/>
                  </a:ext>
                </a:extLst>
              </xdr:cNvPr>
              <xdr:cNvSpPr>
                <a:spLocks noChangeAspect="1"/>
              </xdr:cNvSpPr>
            </xdr:nvSpPr>
            <xdr:spPr>
              <a:xfrm>
                <a:off x="8125216" y="1301102"/>
                <a:ext cx="90000" cy="90000"/>
              </a:xfrm>
              <a:prstGeom prst="star5">
                <a:avLst/>
              </a:prstGeom>
              <a:solidFill>
                <a:srgbClr val="FF5757"/>
              </a:solidFill>
              <a:ln w="317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lIns="0" tIns="0" rIns="0" bIns="0" rtlCol="0" anchor="ctr" anchorCtr="0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 sz="16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246" name="Étoile : 5 branches 332">
                <a:extLst>
                  <a:ext uri="{FF2B5EF4-FFF2-40B4-BE49-F238E27FC236}">
                    <a16:creationId xmlns:a16="http://schemas.microsoft.com/office/drawing/2014/main" id="{00000000-0008-0000-0300-0000F6000000}"/>
                  </a:ext>
                </a:extLst>
              </xdr:cNvPr>
              <xdr:cNvSpPr>
                <a:spLocks noChangeAspect="1"/>
              </xdr:cNvSpPr>
            </xdr:nvSpPr>
            <xdr:spPr>
              <a:xfrm>
                <a:off x="7832010" y="1301773"/>
                <a:ext cx="90000" cy="90000"/>
              </a:xfrm>
              <a:prstGeom prst="star5">
                <a:avLst/>
              </a:prstGeom>
              <a:solidFill>
                <a:srgbClr val="FF5757"/>
              </a:solidFill>
              <a:ln w="317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lIns="0" tIns="0" rIns="0" bIns="0" rtlCol="0" anchor="ctr" anchorCtr="0"/>
              <a:lstStyle>
                <a:defPPr>
                  <a:defRPr lang="en-US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 sz="16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</xdr:grpSp>
        <xdr:sp macro="" textlink="">
          <xdr:nvSpPr>
            <xdr:cNvPr id="241" name="Ellipse 240">
              <a:extLst>
                <a:ext uri="{FF2B5EF4-FFF2-40B4-BE49-F238E27FC236}">
                  <a16:creationId xmlns:a16="http://schemas.microsoft.com/office/drawing/2014/main" id="{00000000-0008-0000-0300-0000F1000000}"/>
                </a:ext>
              </a:extLst>
            </xdr:cNvPr>
            <xdr:cNvSpPr/>
          </xdr:nvSpPr>
          <xdr:spPr>
            <a:xfrm>
              <a:off x="13525912" y="5342914"/>
              <a:ext cx="755084" cy="755084"/>
            </a:xfrm>
            <a:prstGeom prst="ellipse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1" vert="horz" wrap="square" lIns="91440" tIns="45720" rIns="91440" bIns="45720" numCol="1" spcCol="0" rtlCol="0" fromWordArt="0" anchor="ctr" anchorCtr="0" forceAA="0" compatLnSpc="1">
              <a:prstTxWarp prst="textArchUp">
                <a:avLst/>
              </a:prstTxWarp>
              <a:noAutofit/>
            </a:bodyPr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900" cap="small">
                  <a:solidFill>
                    <a:srgbClr val="FF5757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HVA</a:t>
              </a:r>
              <a:endParaRPr lang="fr-FR" sz="1600" cap="small">
                <a:solidFill>
                  <a:srgbClr val="FF5757"/>
                </a:solidFill>
                <a:latin typeface="Arial" panose="020B0604020202020204" pitchFamily="34" charset="0"/>
                <a:cs typeface="Arial" panose="020B0604020202020204" pitchFamily="34" charset="0"/>
              </a:endParaRPr>
            </a:p>
          </xdr:txBody>
        </xdr:sp>
      </xdr:grpSp>
      <xdr:grpSp>
        <xdr:nvGrpSpPr>
          <xdr:cNvPr id="234" name="Groupe 233">
            <a:extLst>
              <a:ext uri="{FF2B5EF4-FFF2-40B4-BE49-F238E27FC236}">
                <a16:creationId xmlns:a16="http://schemas.microsoft.com/office/drawing/2014/main" id="{00000000-0008-0000-0300-0000EA000000}"/>
              </a:ext>
            </a:extLst>
          </xdr:cNvPr>
          <xdr:cNvGrpSpPr/>
        </xdr:nvGrpSpPr>
        <xdr:grpSpPr>
          <a:xfrm>
            <a:off x="7295434" y="10020943"/>
            <a:ext cx="578032" cy="382362"/>
            <a:chOff x="3635829" y="9980838"/>
            <a:chExt cx="578032" cy="382362"/>
          </a:xfrm>
        </xdr:grpSpPr>
        <xdr:pic>
          <xdr:nvPicPr>
            <xdr:cNvPr id="235" name="Image 234">
              <a:extLst>
                <a:ext uri="{FF2B5EF4-FFF2-40B4-BE49-F238E27FC236}">
                  <a16:creationId xmlns:a16="http://schemas.microsoft.com/office/drawing/2014/main" id="{00000000-0008-0000-0300-0000EB000000}"/>
                </a:ext>
              </a:extLst>
            </xdr:cNvPr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5436" r="3672" b="3832"/>
            <a:stretch/>
          </xdr:blipFill>
          <xdr:spPr bwMode="auto">
            <a:xfrm>
              <a:off x="3635829" y="10008869"/>
              <a:ext cx="578032" cy="354331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236" name="ZoneTexte 235">
              <a:extLst>
                <a:ext uri="{FF2B5EF4-FFF2-40B4-BE49-F238E27FC236}">
                  <a16:creationId xmlns:a16="http://schemas.microsoft.com/office/drawing/2014/main" id="{00000000-0008-0000-0300-0000EC000000}"/>
                </a:ext>
              </a:extLst>
            </xdr:cNvPr>
            <xdr:cNvSpPr txBox="1"/>
          </xdr:nvSpPr>
          <xdr:spPr>
            <a:xfrm>
              <a:off x="3643937" y="9980838"/>
              <a:ext cx="561975" cy="15807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fr-FR" sz="800" b="1">
                  <a:solidFill>
                    <a:srgbClr val="6D6B51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Pays</a:t>
              </a:r>
            </a:p>
          </xdr:txBody>
        </xdr:sp>
        <xdr:sp macro="" textlink="">
          <xdr:nvSpPr>
            <xdr:cNvPr id="237" name="ZoneTexte 236">
              <a:extLst>
                <a:ext uri="{FF2B5EF4-FFF2-40B4-BE49-F238E27FC236}">
                  <a16:creationId xmlns:a16="http://schemas.microsoft.com/office/drawing/2014/main" id="{00000000-0008-0000-0300-0000ED000000}"/>
                </a:ext>
              </a:extLst>
            </xdr:cNvPr>
            <xdr:cNvSpPr txBox="1"/>
          </xdr:nvSpPr>
          <xdr:spPr>
            <a:xfrm>
              <a:off x="3643937" y="10138911"/>
              <a:ext cx="552450" cy="2000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fr-FR" sz="800" b="1">
                  <a:solidFill>
                    <a:srgbClr val="655345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HxJ</a:t>
              </a:r>
            </a:p>
          </xdr:txBody>
        </xdr:sp>
      </xdr:grpSp>
    </xdr:grpSp>
    <xdr:clientData/>
  </xdr:twoCellAnchor>
  <xdr:twoCellAnchor>
    <xdr:from>
      <xdr:col>17</xdr:col>
      <xdr:colOff>17319</xdr:colOff>
      <xdr:row>44</xdr:row>
      <xdr:rowOff>121227</xdr:rowOff>
    </xdr:from>
    <xdr:to>
      <xdr:col>20</xdr:col>
      <xdr:colOff>571500</xdr:colOff>
      <xdr:row>52</xdr:row>
      <xdr:rowOff>121227</xdr:rowOff>
    </xdr:to>
    <xdr:sp macro="" textlink="">
      <xdr:nvSpPr>
        <xdr:cNvPr id="247" name="Zone HS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/>
      </xdr:nvSpPr>
      <xdr:spPr>
        <a:xfrm>
          <a:off x="12971319" y="8503227"/>
          <a:ext cx="2840181" cy="152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95250</xdr:colOff>
      <xdr:row>37</xdr:row>
      <xdr:rowOff>95249</xdr:rowOff>
    </xdr:from>
    <xdr:to>
      <xdr:col>1</xdr:col>
      <xdr:colOff>258536</xdr:colOff>
      <xdr:row>40</xdr:row>
      <xdr:rowOff>40820</xdr:rowOff>
    </xdr:to>
    <xdr:sp macro="" textlink="">
      <xdr:nvSpPr>
        <xdr:cNvPr id="231" name="ZoneHS2">
          <a:extLst>
            <a:ext uri="{FF2B5EF4-FFF2-40B4-BE49-F238E27FC236}">
              <a16:creationId xmlns:a16="http://schemas.microsoft.com/office/drawing/2014/main" id="{97ACF1DD-347B-44C7-9BD9-C3FE8F17EA0F}"/>
            </a:ext>
          </a:extLst>
        </xdr:cNvPr>
        <xdr:cNvSpPr/>
      </xdr:nvSpPr>
      <xdr:spPr>
        <a:xfrm>
          <a:off x="95250" y="7143749"/>
          <a:ext cx="925286" cy="51707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171450</xdr:colOff>
      <xdr:row>37</xdr:row>
      <xdr:rowOff>180975</xdr:rowOff>
    </xdr:from>
    <xdr:to>
      <xdr:col>8</xdr:col>
      <xdr:colOff>183709</xdr:colOff>
      <xdr:row>39</xdr:row>
      <xdr:rowOff>1160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34425" y="8029575"/>
          <a:ext cx="774259" cy="201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AL1602"/>
  <sheetViews>
    <sheetView zoomScale="85" zoomScaleNormal="85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F8" sqref="F8"/>
    </sheetView>
  </sheetViews>
  <sheetFormatPr baseColWidth="10" defaultRowHeight="15" x14ac:dyDescent="0.25"/>
  <cols>
    <col min="1" max="1" width="10.140625" style="12" customWidth="1"/>
    <col min="2" max="2" width="19.5703125" style="12" bestFit="1" customWidth="1"/>
    <col min="3" max="3" width="14.140625" style="12" customWidth="1"/>
    <col min="4" max="4" width="31.7109375" style="15" customWidth="1"/>
    <col min="5" max="5" width="17.42578125" style="15" bestFit="1" customWidth="1"/>
    <col min="6" max="6" width="17.140625" style="15" bestFit="1" customWidth="1"/>
    <col min="7" max="7" width="10.85546875" style="19" customWidth="1"/>
    <col min="8" max="8" width="7.7109375" style="90" customWidth="1"/>
    <col min="9" max="9" width="8.85546875" style="67" customWidth="1"/>
    <col min="10" max="10" width="10" style="19" bestFit="1" customWidth="1"/>
    <col min="11" max="11" width="8" style="90" customWidth="1"/>
    <col min="12" max="14" width="8" style="67" customWidth="1"/>
    <col min="15" max="15" width="16" style="67" customWidth="1"/>
    <col min="16" max="16" width="14.140625" style="12" customWidth="1"/>
    <col min="17" max="17" width="15" style="12" customWidth="1"/>
    <col min="18" max="18" width="59.85546875" style="15" customWidth="1"/>
    <col min="19" max="19" width="31.5703125" style="15" customWidth="1"/>
    <col min="20" max="20" width="63" style="15" customWidth="1"/>
    <col min="21" max="21" width="15" style="128" customWidth="1"/>
    <col min="22" max="22" width="10.5703125" style="12" customWidth="1"/>
    <col min="23" max="23" width="11" style="12" customWidth="1"/>
    <col min="24" max="24" width="20.7109375" style="12" customWidth="1"/>
    <col min="25" max="25" width="12.7109375" style="129" customWidth="1"/>
    <col min="26" max="26" width="16.140625" style="130" customWidth="1"/>
    <col min="27" max="27" width="16.28515625" style="12" customWidth="1"/>
    <col min="28" max="28" width="15" style="12" customWidth="1"/>
    <col min="29" max="31" width="5.7109375" style="12" customWidth="1"/>
    <col min="32" max="32" width="6.5703125" style="129" customWidth="1"/>
    <col min="33" max="35" width="15" style="12" customWidth="1"/>
    <col min="36" max="36" width="4.5703125" style="89" customWidth="1"/>
    <col min="37" max="37" width="3.7109375" style="84" customWidth="1"/>
    <col min="38" max="38" width="11.42578125" style="12"/>
    <col min="39" max="16384" width="11.42578125" style="16"/>
  </cols>
  <sheetData>
    <row r="1" spans="1:38" s="12" customFormat="1" ht="43.5" customHeight="1" x14ac:dyDescent="0.25">
      <c r="A1" s="32"/>
      <c r="B1" s="119"/>
      <c r="C1" s="119"/>
      <c r="D1" s="18"/>
      <c r="E1" s="122"/>
      <c r="F1" s="122"/>
      <c r="G1" s="119"/>
      <c r="H1" s="116"/>
      <c r="I1" s="116"/>
      <c r="J1" s="119"/>
      <c r="K1" s="116"/>
      <c r="L1" s="116"/>
      <c r="M1" s="116"/>
      <c r="N1" s="116"/>
      <c r="O1" s="68"/>
      <c r="P1" s="119"/>
      <c r="Q1" s="119"/>
      <c r="R1" s="18"/>
      <c r="S1" s="18"/>
      <c r="T1" s="33"/>
      <c r="U1" s="116"/>
      <c r="V1" s="119"/>
      <c r="W1" s="119"/>
      <c r="X1" s="119"/>
      <c r="Y1" s="119"/>
      <c r="Z1" s="125"/>
      <c r="AA1" s="125"/>
      <c r="AB1" s="125"/>
      <c r="AC1" s="131"/>
      <c r="AD1" s="131"/>
      <c r="AE1" s="131"/>
      <c r="AF1" s="132"/>
      <c r="AG1" s="131"/>
      <c r="AH1" s="131"/>
      <c r="AI1" s="131"/>
      <c r="AJ1" s="85"/>
      <c r="AK1" s="79"/>
      <c r="AL1" s="38" t="e">
        <f>SUM(#REF!)</f>
        <v>#REF!</v>
      </c>
    </row>
    <row r="2" spans="1:38" s="77" customFormat="1" ht="15" customHeight="1" x14ac:dyDescent="0.25">
      <c r="A2" s="73"/>
      <c r="B2" s="121"/>
      <c r="C2" s="121"/>
      <c r="D2" s="74"/>
      <c r="E2" s="123"/>
      <c r="F2" s="123"/>
      <c r="G2" s="152" t="s">
        <v>45</v>
      </c>
      <c r="H2" s="153"/>
      <c r="I2" s="153"/>
      <c r="J2" s="153"/>
      <c r="K2" s="153"/>
      <c r="L2" s="153"/>
      <c r="M2" s="153"/>
      <c r="N2" s="154"/>
      <c r="O2" s="149" t="s">
        <v>23</v>
      </c>
      <c r="P2" s="150"/>
      <c r="Q2" s="151"/>
      <c r="R2" s="75" t="s">
        <v>1</v>
      </c>
      <c r="S2" s="155" t="s">
        <v>63</v>
      </c>
      <c r="T2" s="156"/>
      <c r="U2" s="149" t="s">
        <v>0</v>
      </c>
      <c r="V2" s="150"/>
      <c r="W2" s="150"/>
      <c r="X2" s="150"/>
      <c r="Y2" s="151"/>
      <c r="Z2" s="146" t="s">
        <v>65</v>
      </c>
      <c r="AA2" s="147"/>
      <c r="AB2" s="148"/>
      <c r="AC2" s="146" t="s">
        <v>66</v>
      </c>
      <c r="AD2" s="147"/>
      <c r="AE2" s="147"/>
      <c r="AF2" s="147"/>
      <c r="AG2" s="148"/>
      <c r="AH2" s="146" t="s">
        <v>20</v>
      </c>
      <c r="AI2" s="148"/>
      <c r="AJ2" s="86"/>
      <c r="AK2" s="80"/>
      <c r="AL2" s="76" t="s">
        <v>24</v>
      </c>
    </row>
    <row r="3" spans="1:38" s="13" customFormat="1" ht="30" customHeight="1" x14ac:dyDescent="0.25">
      <c r="A3" s="144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87" t="s">
        <v>10</v>
      </c>
      <c r="AK3" s="81"/>
      <c r="AL3" s="20" t="s">
        <v>24</v>
      </c>
    </row>
    <row r="4" spans="1:38" s="13" customFormat="1" x14ac:dyDescent="0.25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87"/>
      <c r="AK4" s="82"/>
      <c r="AL4" s="20" t="s">
        <v>24</v>
      </c>
    </row>
    <row r="5" spans="1:38" s="37" customFormat="1" ht="21" customHeight="1" x14ac:dyDescent="0.25">
      <c r="A5" s="34"/>
      <c r="B5" s="35"/>
      <c r="C5" s="35"/>
      <c r="D5" s="34"/>
      <c r="E5" s="124"/>
      <c r="F5" s="124"/>
      <c r="G5" s="120"/>
      <c r="H5" s="21"/>
      <c r="I5" s="78"/>
      <c r="J5" s="65"/>
      <c r="K5" s="21"/>
      <c r="L5" s="78"/>
      <c r="M5" s="72"/>
      <c r="N5" s="72"/>
      <c r="O5" s="91"/>
      <c r="P5" s="35"/>
      <c r="Q5" s="35"/>
      <c r="R5" s="34"/>
      <c r="S5" s="34"/>
      <c r="T5" s="92"/>
      <c r="U5" s="91"/>
      <c r="V5" s="35"/>
      <c r="W5" s="35"/>
      <c r="X5" s="35"/>
      <c r="Y5" s="35"/>
      <c r="Z5" s="35"/>
      <c r="AA5" s="35"/>
      <c r="AB5" s="35"/>
      <c r="AC5" s="35"/>
      <c r="AD5" s="35"/>
      <c r="AE5" s="35"/>
      <c r="AF5" s="21"/>
      <c r="AG5" s="35"/>
      <c r="AH5" s="35"/>
      <c r="AI5" s="35"/>
      <c r="AJ5" s="88"/>
      <c r="AK5" s="83"/>
      <c r="AL5" s="36"/>
    </row>
    <row r="6" spans="1:38" ht="30" customHeight="1" x14ac:dyDescent="0.25">
      <c r="A6" s="127"/>
      <c r="B6" s="127"/>
      <c r="C6" s="69"/>
      <c r="D6" s="71"/>
      <c r="E6" s="71"/>
      <c r="F6" s="71"/>
      <c r="G6" s="70"/>
      <c r="H6" s="117" t="str">
        <f t="shared" ref="H6:H34" si="0">IF(ISBLANK(G6),"",IF(G6="?","?",VALUE(IF(TYPE(G6)=2,LEFT(G6,4),YEAR(G6)))))</f>
        <v/>
      </c>
      <c r="I6" s="117" t="str">
        <f t="shared" ref="I6:I64" si="1">IF(ISBLANK(G6),"",IF(G6="?","?",VALUE(IF(TYPE(G6)=2,RIGHT(G6,2),WEEKNUM(G6,2)))))</f>
        <v/>
      </c>
      <c r="J6" s="70"/>
      <c r="K6" s="117" t="str">
        <f t="shared" ref="K6:K34" si="2">IF(ISBLANK(J6),"",IF(J6="?","?",VALUE(IF(TYPE(J6)=2,LEFT(J6,4),YEAR(J6)))))</f>
        <v/>
      </c>
      <c r="L6" s="118" t="str">
        <f t="shared" ref="L6:L7" si="3">IF(ISBLANK(J6),"",IF(J6="?","?",VALUE(IF(TYPE(J6)=2,RIGHT(J6,2),WEEKNUM(J6,2)))))</f>
        <v/>
      </c>
      <c r="M6" s="118">
        <f t="shared" ref="M6:M33" si="4">SUM($J6-$G6)+1</f>
        <v>1</v>
      </c>
      <c r="N6" s="117">
        <f t="shared" ref="N6:N9" si="5">IF(AND(OR(A6="Validé",A6="Prévu"),OR(K6&gt;$H$5,K6="?",AND(K6=$H$5,OR(L6&gt;=$I$5,L6="?"))),OR(H6&lt;$K$5,H6="?",AND(H6=$K$5,OR(I6&lt;=$L$5,I6="?")))),1,0)</f>
        <v>0</v>
      </c>
      <c r="O6" s="66" t="e">
        <f>VLOOKUP(P6,#REF!,2,FALSE)</f>
        <v>#REF!</v>
      </c>
      <c r="P6" s="69"/>
      <c r="Q6" s="69"/>
      <c r="R6" s="14"/>
      <c r="S6" s="93" t="s">
        <v>112</v>
      </c>
      <c r="T6" s="71"/>
      <c r="U6" s="117" t="e">
        <f>VLOOKUP(V6,#REF!,2,FALSE)</f>
        <v>#REF!</v>
      </c>
      <c r="V6" s="127"/>
      <c r="W6" s="69"/>
      <c r="X6" s="69"/>
      <c r="Y6" s="126"/>
      <c r="Z6" s="127"/>
      <c r="AA6" s="69"/>
      <c r="AB6" s="69"/>
      <c r="AC6" s="135" t="e">
        <f>VLOOKUP(E6,#REF!,2,FALSE)</f>
        <v>#REF!</v>
      </c>
      <c r="AD6" s="69"/>
      <c r="AE6" s="69"/>
      <c r="AF6" s="136" t="e">
        <f>SUM(PRODUCT(AC6,#REF!),PRODUCT(AD6,#REF!),PRODUCT(AE6,#REF!))</f>
        <v>#REF!</v>
      </c>
      <c r="AG6" s="134" t="e">
        <f>IF(AF6&gt;=#REF!,"Oui","Non")</f>
        <v>#REF!</v>
      </c>
      <c r="AH6" s="134">
        <f t="shared" ref="AH6:AH57" si="6">IF(OR(Y6="?",G6="?",J6="?"),"?",IF(AND(ISNONTEXT(G6),ISNONTEXT(J6)),PRODUCT(Y6,SUM(J6,-G6,1)),PRODUCT(Y6,SUM(PRODUCT(SUM(L6,-I6,1),7),-2))))</f>
        <v>1</v>
      </c>
      <c r="AI6" s="133" t="e">
        <f>VLOOKUP(Z6,#REF!,3,FALSE)</f>
        <v>#REF!</v>
      </c>
      <c r="AL6" s="12">
        <f t="shared" ref="AL6:AL69" si="7">SUM(AK6:AK6)</f>
        <v>0</v>
      </c>
    </row>
    <row r="7" spans="1:38" ht="30" customHeight="1" x14ac:dyDescent="0.25">
      <c r="A7" s="127"/>
      <c r="B7" s="127"/>
      <c r="C7" s="69"/>
      <c r="D7" s="71"/>
      <c r="E7" s="71"/>
      <c r="F7" s="71"/>
      <c r="G7" s="70"/>
      <c r="H7" s="117" t="str">
        <f t="shared" si="0"/>
        <v/>
      </c>
      <c r="I7" s="117" t="str">
        <f t="shared" si="1"/>
        <v/>
      </c>
      <c r="J7" s="70"/>
      <c r="K7" s="117" t="str">
        <f t="shared" si="2"/>
        <v/>
      </c>
      <c r="L7" s="118" t="str">
        <f t="shared" si="3"/>
        <v/>
      </c>
      <c r="M7" s="118">
        <f t="shared" si="4"/>
        <v>1</v>
      </c>
      <c r="N7" s="117">
        <f t="shared" si="5"/>
        <v>0</v>
      </c>
      <c r="O7" s="66" t="e">
        <f>VLOOKUP(P7,#REF!,2,FALSE)</f>
        <v>#REF!</v>
      </c>
      <c r="P7" s="69"/>
      <c r="Q7" s="69"/>
      <c r="R7" s="14"/>
      <c r="S7" s="93" t="s">
        <v>112</v>
      </c>
      <c r="T7" s="71"/>
      <c r="U7" s="117" t="e">
        <f>VLOOKUP(V7,#REF!,2,FALSE)</f>
        <v>#REF!</v>
      </c>
      <c r="V7" s="127"/>
      <c r="W7" s="69"/>
      <c r="X7" s="69"/>
      <c r="Y7" s="126"/>
      <c r="Z7" s="127"/>
      <c r="AA7" s="69"/>
      <c r="AB7" s="69"/>
      <c r="AC7" s="135" t="e">
        <f>VLOOKUP(E7,#REF!,2,FALSE)</f>
        <v>#REF!</v>
      </c>
      <c r="AD7" s="69"/>
      <c r="AE7" s="69"/>
      <c r="AF7" s="136" t="e">
        <f>SUM(PRODUCT(AC7,#REF!),PRODUCT(AD7,#REF!),PRODUCT(AE7,#REF!))</f>
        <v>#REF!</v>
      </c>
      <c r="AG7" s="134" t="e">
        <f>IF(AF7&gt;=#REF!,"Oui","Non")</f>
        <v>#REF!</v>
      </c>
      <c r="AH7" s="134">
        <f t="shared" si="6"/>
        <v>1</v>
      </c>
      <c r="AI7" s="133" t="e">
        <f>VLOOKUP(Z7,#REF!,3,FALSE)</f>
        <v>#REF!</v>
      </c>
      <c r="AL7" s="12">
        <f t="shared" si="7"/>
        <v>0</v>
      </c>
    </row>
    <row r="8" spans="1:38" ht="30" customHeight="1" x14ac:dyDescent="0.25">
      <c r="A8" s="127"/>
      <c r="B8" s="127"/>
      <c r="C8" s="69"/>
      <c r="D8" s="71"/>
      <c r="E8" s="71"/>
      <c r="F8" s="71"/>
      <c r="G8" s="70"/>
      <c r="H8" s="117" t="str">
        <f t="shared" si="0"/>
        <v/>
      </c>
      <c r="I8" s="117" t="str">
        <f t="shared" si="1"/>
        <v/>
      </c>
      <c r="J8" s="70"/>
      <c r="K8" s="117" t="str">
        <f t="shared" si="2"/>
        <v/>
      </c>
      <c r="L8" s="118" t="str">
        <f t="shared" ref="L8:L71" si="8">IF(ISBLANK(J8),"",IF(J8="?","?",VALUE(IF(TYPE(J8)=2,RIGHT(J8,2),WEEKNUM(J8,2)))))</f>
        <v/>
      </c>
      <c r="M8" s="118">
        <f t="shared" si="4"/>
        <v>1</v>
      </c>
      <c r="N8" s="117">
        <f t="shared" si="5"/>
        <v>0</v>
      </c>
      <c r="O8" s="66" t="e">
        <f>VLOOKUP(P8,#REF!,2,FALSE)</f>
        <v>#REF!</v>
      </c>
      <c r="P8" s="69"/>
      <c r="Q8" s="69"/>
      <c r="R8" s="14"/>
      <c r="S8" s="93" t="s">
        <v>112</v>
      </c>
      <c r="T8" s="71"/>
      <c r="U8" s="117" t="e">
        <f>VLOOKUP(V8,#REF!,2,FALSE)</f>
        <v>#REF!</v>
      </c>
      <c r="V8" s="127"/>
      <c r="W8" s="69"/>
      <c r="X8" s="69"/>
      <c r="Y8" s="126"/>
      <c r="Z8" s="127"/>
      <c r="AA8" s="69"/>
      <c r="AB8" s="69"/>
      <c r="AC8" s="135" t="e">
        <f>VLOOKUP(E8,#REF!,2,FALSE)</f>
        <v>#REF!</v>
      </c>
      <c r="AD8" s="69"/>
      <c r="AE8" s="69"/>
      <c r="AF8" s="136" t="e">
        <f>SUM(PRODUCT(AC8,#REF!),PRODUCT(AD8,#REF!),PRODUCT(AE8,#REF!))</f>
        <v>#REF!</v>
      </c>
      <c r="AG8" s="134" t="e">
        <f>IF(AF8&gt;=#REF!,"Oui","Non")</f>
        <v>#REF!</v>
      </c>
      <c r="AH8" s="134">
        <f t="shared" si="6"/>
        <v>1</v>
      </c>
      <c r="AI8" s="133" t="e">
        <f>VLOOKUP(Z8,#REF!,3,FALSE)</f>
        <v>#REF!</v>
      </c>
      <c r="AL8" s="12">
        <f t="shared" si="7"/>
        <v>0</v>
      </c>
    </row>
    <row r="9" spans="1:38" ht="30" customHeight="1" x14ac:dyDescent="0.25">
      <c r="A9" s="127"/>
      <c r="B9" s="127"/>
      <c r="C9" s="69"/>
      <c r="D9" s="71"/>
      <c r="E9" s="71"/>
      <c r="F9" s="71"/>
      <c r="G9" s="70"/>
      <c r="H9" s="117" t="str">
        <f t="shared" si="0"/>
        <v/>
      </c>
      <c r="I9" s="117" t="str">
        <f t="shared" si="1"/>
        <v/>
      </c>
      <c r="J9" s="70"/>
      <c r="K9" s="117" t="str">
        <f t="shared" si="2"/>
        <v/>
      </c>
      <c r="L9" s="118" t="str">
        <f t="shared" si="8"/>
        <v/>
      </c>
      <c r="M9" s="118">
        <f t="shared" si="4"/>
        <v>1</v>
      </c>
      <c r="N9" s="117">
        <f t="shared" si="5"/>
        <v>0</v>
      </c>
      <c r="O9" s="66" t="e">
        <f>VLOOKUP(P9,#REF!,2,FALSE)</f>
        <v>#REF!</v>
      </c>
      <c r="P9" s="69"/>
      <c r="Q9" s="69"/>
      <c r="R9" s="14"/>
      <c r="S9" s="93" t="s">
        <v>112</v>
      </c>
      <c r="T9" s="71"/>
      <c r="U9" s="117" t="e">
        <f>VLOOKUP(V9,#REF!,2,FALSE)</f>
        <v>#REF!</v>
      </c>
      <c r="V9" s="127"/>
      <c r="W9" s="69"/>
      <c r="X9" s="69"/>
      <c r="Y9" s="126"/>
      <c r="Z9" s="127"/>
      <c r="AA9" s="69"/>
      <c r="AB9" s="69"/>
      <c r="AC9" s="135" t="e">
        <f>VLOOKUP(E9,#REF!,2,FALSE)</f>
        <v>#REF!</v>
      </c>
      <c r="AD9" s="69"/>
      <c r="AE9" s="69"/>
      <c r="AF9" s="136" t="e">
        <f>SUM(PRODUCT(AC9,#REF!),PRODUCT(AD9,#REF!),PRODUCT(AE9,#REF!))</f>
        <v>#REF!</v>
      </c>
      <c r="AG9" s="134" t="e">
        <f>IF(AF9&gt;=#REF!,"Oui","Non")</f>
        <v>#REF!</v>
      </c>
      <c r="AH9" s="134">
        <f t="shared" si="6"/>
        <v>1</v>
      </c>
      <c r="AI9" s="133" t="e">
        <f>VLOOKUP(Z9,#REF!,3,FALSE)</f>
        <v>#REF!</v>
      </c>
      <c r="AL9" s="12">
        <f t="shared" si="7"/>
        <v>0</v>
      </c>
    </row>
    <row r="10" spans="1:38" ht="30" customHeight="1" x14ac:dyDescent="0.25">
      <c r="A10" s="127"/>
      <c r="B10" s="127"/>
      <c r="C10" s="69"/>
      <c r="D10" s="71"/>
      <c r="E10" s="71"/>
      <c r="F10" s="71"/>
      <c r="G10" s="70"/>
      <c r="H10" s="117" t="str">
        <f t="shared" si="0"/>
        <v/>
      </c>
      <c r="I10" s="117" t="str">
        <f t="shared" si="1"/>
        <v/>
      </c>
      <c r="J10" s="70"/>
      <c r="K10" s="117" t="str">
        <f t="shared" si="2"/>
        <v/>
      </c>
      <c r="L10" s="118" t="str">
        <f t="shared" si="8"/>
        <v/>
      </c>
      <c r="M10" s="118">
        <f t="shared" si="4"/>
        <v>1</v>
      </c>
      <c r="N10" s="117">
        <f t="shared" ref="N10:N73" si="9">IF(AND(OR(A10="Validé",A10="Prévu"),OR(K10&gt;$H$5,K10="?",AND(K10=$H$5,OR(L10&gt;=$I$5,L10="?"))),OR(H10&lt;$K$5,H10="?",AND(H10=$K$5,OR(I10&lt;=$L$5,I10="?")))),1,0)</f>
        <v>0</v>
      </c>
      <c r="O10" s="66" t="e">
        <f>VLOOKUP(P10,#REF!,2,FALSE)</f>
        <v>#REF!</v>
      </c>
      <c r="P10" s="69"/>
      <c r="Q10" s="69"/>
      <c r="R10" s="14"/>
      <c r="S10" s="93" t="s">
        <v>112</v>
      </c>
      <c r="T10" s="71"/>
      <c r="U10" s="117" t="e">
        <f>VLOOKUP(V10,#REF!,2,FALSE)</f>
        <v>#REF!</v>
      </c>
      <c r="V10" s="127"/>
      <c r="W10" s="69"/>
      <c r="X10" s="69"/>
      <c r="Y10" s="126"/>
      <c r="Z10" s="127"/>
      <c r="AA10" s="69"/>
      <c r="AB10" s="69"/>
      <c r="AC10" s="135" t="e">
        <f>VLOOKUP(E10,#REF!,2,FALSE)</f>
        <v>#REF!</v>
      </c>
      <c r="AD10" s="69"/>
      <c r="AE10" s="69"/>
      <c r="AF10" s="136" t="e">
        <f>SUM(PRODUCT(AC10,#REF!),PRODUCT(AD10,#REF!),PRODUCT(AE10,#REF!))</f>
        <v>#REF!</v>
      </c>
      <c r="AG10" s="134" t="e">
        <f>IF(AF10&gt;=#REF!,"Oui","Non")</f>
        <v>#REF!</v>
      </c>
      <c r="AH10" s="134">
        <f t="shared" si="6"/>
        <v>1</v>
      </c>
      <c r="AI10" s="133" t="e">
        <f>VLOOKUP(Z10,#REF!,3,FALSE)</f>
        <v>#REF!</v>
      </c>
      <c r="AL10" s="12">
        <f t="shared" si="7"/>
        <v>0</v>
      </c>
    </row>
    <row r="11" spans="1:38" ht="30" customHeight="1" x14ac:dyDescent="0.25">
      <c r="A11" s="127"/>
      <c r="B11" s="127"/>
      <c r="C11" s="69"/>
      <c r="D11" s="71"/>
      <c r="E11" s="71"/>
      <c r="F11" s="71"/>
      <c r="G11" s="70"/>
      <c r="H11" s="117" t="str">
        <f t="shared" si="0"/>
        <v/>
      </c>
      <c r="I11" s="117" t="str">
        <f t="shared" si="1"/>
        <v/>
      </c>
      <c r="J11" s="70"/>
      <c r="K11" s="117" t="str">
        <f t="shared" si="2"/>
        <v/>
      </c>
      <c r="L11" s="118" t="str">
        <f t="shared" si="8"/>
        <v/>
      </c>
      <c r="M11" s="118">
        <f t="shared" si="4"/>
        <v>1</v>
      </c>
      <c r="N11" s="117">
        <f t="shared" si="9"/>
        <v>0</v>
      </c>
      <c r="O11" s="66" t="e">
        <f>VLOOKUP(P11,#REF!,2,FALSE)</f>
        <v>#REF!</v>
      </c>
      <c r="P11" s="69"/>
      <c r="Q11" s="69"/>
      <c r="R11" s="14"/>
      <c r="S11" s="93" t="s">
        <v>112</v>
      </c>
      <c r="T11" s="71"/>
      <c r="U11" s="117" t="e">
        <f>VLOOKUP(V11,#REF!,2,FALSE)</f>
        <v>#REF!</v>
      </c>
      <c r="V11" s="127"/>
      <c r="W11" s="69"/>
      <c r="X11" s="69"/>
      <c r="Y11" s="126"/>
      <c r="Z11" s="127"/>
      <c r="AA11" s="69"/>
      <c r="AB11" s="69"/>
      <c r="AC11" s="135" t="e">
        <f>VLOOKUP(E11,#REF!,2,FALSE)</f>
        <v>#REF!</v>
      </c>
      <c r="AD11" s="69"/>
      <c r="AE11" s="69"/>
      <c r="AF11" s="136" t="e">
        <f>SUM(PRODUCT(AC11,#REF!),PRODUCT(AD11,#REF!),PRODUCT(AE11,#REF!))</f>
        <v>#REF!</v>
      </c>
      <c r="AG11" s="134" t="e">
        <f>IF(AF11&gt;=#REF!,"Oui","Non")</f>
        <v>#REF!</v>
      </c>
      <c r="AH11" s="134">
        <f t="shared" si="6"/>
        <v>1</v>
      </c>
      <c r="AI11" s="133" t="e">
        <f>VLOOKUP(Z11,#REF!,3,FALSE)</f>
        <v>#REF!</v>
      </c>
      <c r="AL11" s="12">
        <f t="shared" si="7"/>
        <v>0</v>
      </c>
    </row>
    <row r="12" spans="1:38" ht="30" customHeight="1" x14ac:dyDescent="0.25">
      <c r="A12" s="127"/>
      <c r="B12" s="127"/>
      <c r="C12" s="69"/>
      <c r="D12" s="71"/>
      <c r="E12" s="71"/>
      <c r="F12" s="71"/>
      <c r="G12" s="70"/>
      <c r="H12" s="117" t="str">
        <f t="shared" si="0"/>
        <v/>
      </c>
      <c r="I12" s="117" t="str">
        <f t="shared" si="1"/>
        <v/>
      </c>
      <c r="J12" s="70"/>
      <c r="K12" s="117" t="str">
        <f t="shared" si="2"/>
        <v/>
      </c>
      <c r="L12" s="118" t="str">
        <f t="shared" si="8"/>
        <v/>
      </c>
      <c r="M12" s="118">
        <f t="shared" si="4"/>
        <v>1</v>
      </c>
      <c r="N12" s="117">
        <f t="shared" si="9"/>
        <v>0</v>
      </c>
      <c r="O12" s="66" t="e">
        <f>VLOOKUP(P12,#REF!,2,FALSE)</f>
        <v>#REF!</v>
      </c>
      <c r="P12" s="69"/>
      <c r="Q12" s="69"/>
      <c r="R12" s="14"/>
      <c r="S12" s="93" t="s">
        <v>112</v>
      </c>
      <c r="T12" s="71"/>
      <c r="U12" s="117" t="e">
        <f>VLOOKUP(V12,#REF!,2,FALSE)</f>
        <v>#REF!</v>
      </c>
      <c r="V12" s="127"/>
      <c r="W12" s="69"/>
      <c r="X12" s="69"/>
      <c r="Y12" s="126"/>
      <c r="Z12" s="127"/>
      <c r="AA12" s="69"/>
      <c r="AB12" s="69"/>
      <c r="AC12" s="135" t="e">
        <f>VLOOKUP(E12,#REF!,2,FALSE)</f>
        <v>#REF!</v>
      </c>
      <c r="AD12" s="69"/>
      <c r="AE12" s="69"/>
      <c r="AF12" s="136" t="e">
        <f>SUM(PRODUCT(AC12,#REF!),PRODUCT(AD12,#REF!),PRODUCT(AE12,#REF!))</f>
        <v>#REF!</v>
      </c>
      <c r="AG12" s="134" t="e">
        <f>IF(AF12&gt;=#REF!,"Oui","Non")</f>
        <v>#REF!</v>
      </c>
      <c r="AH12" s="134">
        <f t="shared" si="6"/>
        <v>1</v>
      </c>
      <c r="AI12" s="133" t="e">
        <f>VLOOKUP(Z12,#REF!,3,FALSE)</f>
        <v>#REF!</v>
      </c>
      <c r="AL12" s="12">
        <f t="shared" si="7"/>
        <v>0</v>
      </c>
    </row>
    <row r="13" spans="1:38" ht="30" customHeight="1" x14ac:dyDescent="0.25">
      <c r="A13" s="127"/>
      <c r="B13" s="127"/>
      <c r="C13" s="69"/>
      <c r="D13" s="71"/>
      <c r="E13" s="71"/>
      <c r="F13" s="71"/>
      <c r="G13" s="70"/>
      <c r="H13" s="117" t="str">
        <f t="shared" si="0"/>
        <v/>
      </c>
      <c r="I13" s="117" t="str">
        <f t="shared" si="1"/>
        <v/>
      </c>
      <c r="J13" s="70"/>
      <c r="K13" s="117" t="str">
        <f t="shared" si="2"/>
        <v/>
      </c>
      <c r="L13" s="118" t="str">
        <f t="shared" si="8"/>
        <v/>
      </c>
      <c r="M13" s="118">
        <f t="shared" si="4"/>
        <v>1</v>
      </c>
      <c r="N13" s="117">
        <f t="shared" si="9"/>
        <v>0</v>
      </c>
      <c r="O13" s="66" t="e">
        <f>VLOOKUP(P13,#REF!,2,FALSE)</f>
        <v>#REF!</v>
      </c>
      <c r="P13" s="69"/>
      <c r="Q13" s="69"/>
      <c r="R13" s="14"/>
      <c r="S13" s="93" t="s">
        <v>112</v>
      </c>
      <c r="T13" s="71"/>
      <c r="U13" s="117" t="e">
        <f>VLOOKUP(V13,#REF!,2,FALSE)</f>
        <v>#REF!</v>
      </c>
      <c r="V13" s="127"/>
      <c r="W13" s="69"/>
      <c r="X13" s="69"/>
      <c r="Y13" s="126"/>
      <c r="Z13" s="127"/>
      <c r="AA13" s="69"/>
      <c r="AB13" s="69"/>
      <c r="AC13" s="135" t="e">
        <f>VLOOKUP(E13,#REF!,2,FALSE)</f>
        <v>#REF!</v>
      </c>
      <c r="AD13" s="69"/>
      <c r="AE13" s="69"/>
      <c r="AF13" s="136" t="e">
        <f>SUM(PRODUCT(AC13,#REF!),PRODUCT(AD13,#REF!),PRODUCT(AE13,#REF!))</f>
        <v>#REF!</v>
      </c>
      <c r="AG13" s="134" t="e">
        <f>IF(AF13&gt;=#REF!,"Oui","Non")</f>
        <v>#REF!</v>
      </c>
      <c r="AH13" s="134">
        <f t="shared" si="6"/>
        <v>1</v>
      </c>
      <c r="AI13" s="133" t="e">
        <f>VLOOKUP(Z13,#REF!,3,FALSE)</f>
        <v>#REF!</v>
      </c>
      <c r="AL13" s="12">
        <f t="shared" si="7"/>
        <v>0</v>
      </c>
    </row>
    <row r="14" spans="1:38" ht="30" customHeight="1" x14ac:dyDescent="0.25">
      <c r="A14" s="127"/>
      <c r="B14" s="127"/>
      <c r="C14" s="69"/>
      <c r="D14" s="71"/>
      <c r="E14" s="71"/>
      <c r="F14" s="71"/>
      <c r="G14" s="70"/>
      <c r="H14" s="117" t="str">
        <f t="shared" si="0"/>
        <v/>
      </c>
      <c r="I14" s="117" t="str">
        <f t="shared" si="1"/>
        <v/>
      </c>
      <c r="J14" s="70"/>
      <c r="K14" s="117" t="str">
        <f t="shared" si="2"/>
        <v/>
      </c>
      <c r="L14" s="118" t="str">
        <f t="shared" si="8"/>
        <v/>
      </c>
      <c r="M14" s="118">
        <f t="shared" si="4"/>
        <v>1</v>
      </c>
      <c r="N14" s="117">
        <f t="shared" si="9"/>
        <v>0</v>
      </c>
      <c r="O14" s="66" t="e">
        <f>VLOOKUP(P14,#REF!,2,FALSE)</f>
        <v>#REF!</v>
      </c>
      <c r="P14" s="69"/>
      <c r="Q14" s="69"/>
      <c r="R14" s="14"/>
      <c r="S14" s="93" t="s">
        <v>112</v>
      </c>
      <c r="T14" s="71"/>
      <c r="U14" s="117" t="e">
        <f>VLOOKUP(V14,#REF!,2,FALSE)</f>
        <v>#REF!</v>
      </c>
      <c r="V14" s="127"/>
      <c r="W14" s="69"/>
      <c r="X14" s="69"/>
      <c r="Y14" s="126"/>
      <c r="Z14" s="127"/>
      <c r="AA14" s="69"/>
      <c r="AB14" s="69"/>
      <c r="AC14" s="135" t="e">
        <f>VLOOKUP(E14,#REF!,2,FALSE)</f>
        <v>#REF!</v>
      </c>
      <c r="AD14" s="69"/>
      <c r="AE14" s="69"/>
      <c r="AF14" s="136" t="e">
        <f>SUM(PRODUCT(AC14,#REF!),PRODUCT(AD14,#REF!),PRODUCT(AE14,#REF!))</f>
        <v>#REF!</v>
      </c>
      <c r="AG14" s="134" t="e">
        <f>IF(AF14&gt;=#REF!,"Oui","Non")</f>
        <v>#REF!</v>
      </c>
      <c r="AH14" s="134">
        <f t="shared" si="6"/>
        <v>1</v>
      </c>
      <c r="AI14" s="133" t="e">
        <f>VLOOKUP(Z14,#REF!,3,FALSE)</f>
        <v>#REF!</v>
      </c>
      <c r="AL14" s="12">
        <f t="shared" si="7"/>
        <v>0</v>
      </c>
    </row>
    <row r="15" spans="1:38" ht="30" customHeight="1" x14ac:dyDescent="0.25">
      <c r="A15" s="127"/>
      <c r="B15" s="127"/>
      <c r="C15" s="69"/>
      <c r="D15" s="71"/>
      <c r="E15" s="71"/>
      <c r="F15" s="71"/>
      <c r="G15" s="70"/>
      <c r="H15" s="117" t="str">
        <f t="shared" si="0"/>
        <v/>
      </c>
      <c r="I15" s="117" t="str">
        <f t="shared" si="1"/>
        <v/>
      </c>
      <c r="J15" s="70"/>
      <c r="K15" s="117" t="str">
        <f t="shared" si="2"/>
        <v/>
      </c>
      <c r="L15" s="118" t="str">
        <f t="shared" si="8"/>
        <v/>
      </c>
      <c r="M15" s="118">
        <f t="shared" si="4"/>
        <v>1</v>
      </c>
      <c r="N15" s="117">
        <f t="shared" si="9"/>
        <v>0</v>
      </c>
      <c r="O15" s="66" t="e">
        <f>VLOOKUP(P15,#REF!,2,FALSE)</f>
        <v>#REF!</v>
      </c>
      <c r="P15" s="69"/>
      <c r="Q15" s="69"/>
      <c r="R15" s="14"/>
      <c r="S15" s="93" t="s">
        <v>112</v>
      </c>
      <c r="T15" s="71"/>
      <c r="U15" s="117" t="e">
        <f>VLOOKUP(V15,#REF!,2,FALSE)</f>
        <v>#REF!</v>
      </c>
      <c r="V15" s="127"/>
      <c r="W15" s="69"/>
      <c r="X15" s="69"/>
      <c r="Y15" s="126"/>
      <c r="Z15" s="127"/>
      <c r="AA15" s="69"/>
      <c r="AB15" s="69"/>
      <c r="AC15" s="135" t="e">
        <f>VLOOKUP(E15,#REF!,2,FALSE)</f>
        <v>#REF!</v>
      </c>
      <c r="AD15" s="69"/>
      <c r="AE15" s="69"/>
      <c r="AF15" s="136" t="e">
        <f>SUM(PRODUCT(AC15,#REF!),PRODUCT(AD15,#REF!),PRODUCT(AE15,#REF!))</f>
        <v>#REF!</v>
      </c>
      <c r="AG15" s="134" t="e">
        <f>IF(AF15&gt;=#REF!,"Oui","Non")</f>
        <v>#REF!</v>
      </c>
      <c r="AH15" s="134">
        <f t="shared" si="6"/>
        <v>1</v>
      </c>
      <c r="AI15" s="133" t="e">
        <f>VLOOKUP(Z15,#REF!,3,FALSE)</f>
        <v>#REF!</v>
      </c>
      <c r="AL15" s="12">
        <f t="shared" si="7"/>
        <v>0</v>
      </c>
    </row>
    <row r="16" spans="1:38" ht="30" customHeight="1" x14ac:dyDescent="0.25">
      <c r="A16" s="127"/>
      <c r="B16" s="127"/>
      <c r="C16" s="69"/>
      <c r="D16" s="71"/>
      <c r="E16" s="71"/>
      <c r="F16" s="71"/>
      <c r="G16" s="70"/>
      <c r="H16" s="117" t="str">
        <f t="shared" si="0"/>
        <v/>
      </c>
      <c r="I16" s="117" t="str">
        <f t="shared" si="1"/>
        <v/>
      </c>
      <c r="J16" s="70"/>
      <c r="K16" s="117" t="str">
        <f t="shared" si="2"/>
        <v/>
      </c>
      <c r="L16" s="118" t="str">
        <f t="shared" si="8"/>
        <v/>
      </c>
      <c r="M16" s="118">
        <f t="shared" si="4"/>
        <v>1</v>
      </c>
      <c r="N16" s="117">
        <f t="shared" si="9"/>
        <v>0</v>
      </c>
      <c r="O16" s="66" t="e">
        <f>VLOOKUP(P16,#REF!,2,FALSE)</f>
        <v>#REF!</v>
      </c>
      <c r="P16" s="69"/>
      <c r="Q16" s="69"/>
      <c r="R16" s="14"/>
      <c r="S16" s="93" t="s">
        <v>112</v>
      </c>
      <c r="T16" s="71"/>
      <c r="U16" s="117" t="e">
        <f>VLOOKUP(V16,#REF!,2,FALSE)</f>
        <v>#REF!</v>
      </c>
      <c r="V16" s="127"/>
      <c r="W16" s="69"/>
      <c r="X16" s="69"/>
      <c r="Y16" s="126"/>
      <c r="Z16" s="127"/>
      <c r="AA16" s="69"/>
      <c r="AB16" s="69"/>
      <c r="AC16" s="135" t="e">
        <f>VLOOKUP(E16,#REF!,2,FALSE)</f>
        <v>#REF!</v>
      </c>
      <c r="AD16" s="69"/>
      <c r="AE16" s="69"/>
      <c r="AF16" s="136" t="e">
        <f>SUM(PRODUCT(AC16,#REF!),PRODUCT(AD16,#REF!),PRODUCT(AE16,#REF!))</f>
        <v>#REF!</v>
      </c>
      <c r="AG16" s="134" t="e">
        <f>IF(AF16&gt;=#REF!,"Oui","Non")</f>
        <v>#REF!</v>
      </c>
      <c r="AH16" s="134">
        <f t="shared" si="6"/>
        <v>1</v>
      </c>
      <c r="AI16" s="133" t="e">
        <f>VLOOKUP(Z16,#REF!,3,FALSE)</f>
        <v>#REF!</v>
      </c>
      <c r="AL16" s="12">
        <f t="shared" si="7"/>
        <v>0</v>
      </c>
    </row>
    <row r="17" spans="1:38" ht="30" customHeight="1" x14ac:dyDescent="0.25">
      <c r="A17" s="127"/>
      <c r="B17" s="127"/>
      <c r="C17" s="69"/>
      <c r="D17" s="71"/>
      <c r="E17" s="71"/>
      <c r="F17" s="71"/>
      <c r="G17" s="70"/>
      <c r="H17" s="117" t="str">
        <f t="shared" si="0"/>
        <v/>
      </c>
      <c r="I17" s="117" t="str">
        <f t="shared" si="1"/>
        <v/>
      </c>
      <c r="J17" s="70"/>
      <c r="K17" s="117" t="str">
        <f t="shared" si="2"/>
        <v/>
      </c>
      <c r="L17" s="118" t="str">
        <f t="shared" si="8"/>
        <v/>
      </c>
      <c r="M17" s="118">
        <f t="shared" si="4"/>
        <v>1</v>
      </c>
      <c r="N17" s="117">
        <f t="shared" si="9"/>
        <v>0</v>
      </c>
      <c r="O17" s="66" t="e">
        <f>VLOOKUP(P17,#REF!,2,FALSE)</f>
        <v>#REF!</v>
      </c>
      <c r="P17" s="69"/>
      <c r="Q17" s="69"/>
      <c r="R17" s="14"/>
      <c r="S17" s="93" t="s">
        <v>112</v>
      </c>
      <c r="T17" s="71"/>
      <c r="U17" s="117" t="e">
        <f>VLOOKUP(V17,#REF!,2,FALSE)</f>
        <v>#REF!</v>
      </c>
      <c r="V17" s="127"/>
      <c r="W17" s="69"/>
      <c r="X17" s="69"/>
      <c r="Y17" s="126"/>
      <c r="Z17" s="127"/>
      <c r="AA17" s="69"/>
      <c r="AB17" s="69"/>
      <c r="AC17" s="135" t="e">
        <f>VLOOKUP(E17,#REF!,2,FALSE)</f>
        <v>#REF!</v>
      </c>
      <c r="AD17" s="69"/>
      <c r="AE17" s="69"/>
      <c r="AF17" s="136" t="e">
        <f>SUM(PRODUCT(AC17,#REF!),PRODUCT(AD17,#REF!),PRODUCT(AE17,#REF!))</f>
        <v>#REF!</v>
      </c>
      <c r="AG17" s="134" t="e">
        <f>IF(AF17&gt;=#REF!,"Oui","Non")</f>
        <v>#REF!</v>
      </c>
      <c r="AH17" s="134">
        <f t="shared" si="6"/>
        <v>1</v>
      </c>
      <c r="AI17" s="133" t="e">
        <f>VLOOKUP(Z17,#REF!,3,FALSE)</f>
        <v>#REF!</v>
      </c>
      <c r="AL17" s="12">
        <f t="shared" si="7"/>
        <v>0</v>
      </c>
    </row>
    <row r="18" spans="1:38" ht="30" customHeight="1" x14ac:dyDescent="0.25">
      <c r="A18" s="127"/>
      <c r="B18" s="127"/>
      <c r="C18" s="69"/>
      <c r="D18" s="71"/>
      <c r="E18" s="71"/>
      <c r="F18" s="71"/>
      <c r="G18" s="70"/>
      <c r="H18" s="117" t="str">
        <f t="shared" si="0"/>
        <v/>
      </c>
      <c r="I18" s="117" t="str">
        <f t="shared" si="1"/>
        <v/>
      </c>
      <c r="J18" s="70"/>
      <c r="K18" s="117" t="str">
        <f t="shared" si="2"/>
        <v/>
      </c>
      <c r="L18" s="118" t="str">
        <f t="shared" si="8"/>
        <v/>
      </c>
      <c r="M18" s="118">
        <f t="shared" si="4"/>
        <v>1</v>
      </c>
      <c r="N18" s="117">
        <f t="shared" si="9"/>
        <v>0</v>
      </c>
      <c r="O18" s="66" t="e">
        <f>VLOOKUP(P18,#REF!,2,FALSE)</f>
        <v>#REF!</v>
      </c>
      <c r="P18" s="69"/>
      <c r="Q18" s="69"/>
      <c r="R18" s="14"/>
      <c r="S18" s="93" t="s">
        <v>112</v>
      </c>
      <c r="T18" s="71"/>
      <c r="U18" s="117" t="e">
        <f>VLOOKUP(V18,#REF!,2,FALSE)</f>
        <v>#REF!</v>
      </c>
      <c r="V18" s="127"/>
      <c r="W18" s="69"/>
      <c r="X18" s="69"/>
      <c r="Y18" s="126"/>
      <c r="Z18" s="127"/>
      <c r="AA18" s="69"/>
      <c r="AB18" s="69"/>
      <c r="AC18" s="135" t="e">
        <f>VLOOKUP(E18,#REF!,2,FALSE)</f>
        <v>#REF!</v>
      </c>
      <c r="AD18" s="69"/>
      <c r="AE18" s="69"/>
      <c r="AF18" s="136" t="e">
        <f>SUM(PRODUCT(AC18,#REF!),PRODUCT(AD18,#REF!),PRODUCT(AE18,#REF!))</f>
        <v>#REF!</v>
      </c>
      <c r="AG18" s="134" t="e">
        <f>IF(AF18&gt;=#REF!,"Oui","Non")</f>
        <v>#REF!</v>
      </c>
      <c r="AH18" s="134">
        <f t="shared" si="6"/>
        <v>1</v>
      </c>
      <c r="AI18" s="133" t="e">
        <f>VLOOKUP(Z18,#REF!,3,FALSE)</f>
        <v>#REF!</v>
      </c>
      <c r="AL18" s="12">
        <f t="shared" si="7"/>
        <v>0</v>
      </c>
    </row>
    <row r="19" spans="1:38" ht="30" customHeight="1" x14ac:dyDescent="0.25">
      <c r="A19" s="127"/>
      <c r="B19" s="127"/>
      <c r="C19" s="69"/>
      <c r="D19" s="71"/>
      <c r="E19" s="71"/>
      <c r="F19" s="71"/>
      <c r="G19" s="70"/>
      <c r="H19" s="117" t="str">
        <f t="shared" si="0"/>
        <v/>
      </c>
      <c r="I19" s="117" t="str">
        <f t="shared" si="1"/>
        <v/>
      </c>
      <c r="J19" s="70"/>
      <c r="K19" s="117" t="str">
        <f t="shared" si="2"/>
        <v/>
      </c>
      <c r="L19" s="118" t="str">
        <f t="shared" si="8"/>
        <v/>
      </c>
      <c r="M19" s="118">
        <f t="shared" si="4"/>
        <v>1</v>
      </c>
      <c r="N19" s="117">
        <f t="shared" si="9"/>
        <v>0</v>
      </c>
      <c r="O19" s="66" t="e">
        <f>VLOOKUP(P19,#REF!,2,FALSE)</f>
        <v>#REF!</v>
      </c>
      <c r="P19" s="69"/>
      <c r="Q19" s="69"/>
      <c r="R19" s="14"/>
      <c r="S19" s="93" t="s">
        <v>112</v>
      </c>
      <c r="T19" s="71"/>
      <c r="U19" s="117" t="e">
        <f>VLOOKUP(V19,#REF!,2,FALSE)</f>
        <v>#REF!</v>
      </c>
      <c r="V19" s="127"/>
      <c r="W19" s="69"/>
      <c r="X19" s="69"/>
      <c r="Y19" s="126"/>
      <c r="Z19" s="127"/>
      <c r="AA19" s="69"/>
      <c r="AB19" s="69"/>
      <c r="AC19" s="135" t="e">
        <f>VLOOKUP(E19,#REF!,2,FALSE)</f>
        <v>#REF!</v>
      </c>
      <c r="AD19" s="69"/>
      <c r="AE19" s="69"/>
      <c r="AF19" s="136" t="e">
        <f>SUM(PRODUCT(AC19,#REF!),PRODUCT(AD19,#REF!),PRODUCT(AE19,#REF!))</f>
        <v>#REF!</v>
      </c>
      <c r="AG19" s="134" t="e">
        <f>IF(AF19&gt;=#REF!,"Oui","Non")</f>
        <v>#REF!</v>
      </c>
      <c r="AH19" s="134">
        <f t="shared" si="6"/>
        <v>1</v>
      </c>
      <c r="AI19" s="133" t="e">
        <f>VLOOKUP(Z19,#REF!,3,FALSE)</f>
        <v>#REF!</v>
      </c>
      <c r="AL19" s="12">
        <f t="shared" si="7"/>
        <v>0</v>
      </c>
    </row>
    <row r="20" spans="1:38" ht="30" customHeight="1" x14ac:dyDescent="0.25">
      <c r="A20" s="127"/>
      <c r="B20" s="127"/>
      <c r="C20" s="69"/>
      <c r="D20" s="71"/>
      <c r="E20" s="71"/>
      <c r="F20" s="71"/>
      <c r="G20" s="70"/>
      <c r="H20" s="117" t="str">
        <f t="shared" si="0"/>
        <v/>
      </c>
      <c r="I20" s="117" t="str">
        <f t="shared" si="1"/>
        <v/>
      </c>
      <c r="J20" s="70"/>
      <c r="K20" s="117" t="str">
        <f t="shared" si="2"/>
        <v/>
      </c>
      <c r="L20" s="118" t="str">
        <f t="shared" si="8"/>
        <v/>
      </c>
      <c r="M20" s="118">
        <f t="shared" si="4"/>
        <v>1</v>
      </c>
      <c r="N20" s="117">
        <f t="shared" si="9"/>
        <v>0</v>
      </c>
      <c r="O20" s="66" t="e">
        <f>VLOOKUP(P20,#REF!,2,FALSE)</f>
        <v>#REF!</v>
      </c>
      <c r="P20" s="69"/>
      <c r="Q20" s="69"/>
      <c r="R20" s="14"/>
      <c r="S20" s="93" t="s">
        <v>112</v>
      </c>
      <c r="T20" s="71"/>
      <c r="U20" s="117" t="e">
        <f>VLOOKUP(V20,#REF!,2,FALSE)</f>
        <v>#REF!</v>
      </c>
      <c r="V20" s="127"/>
      <c r="W20" s="69"/>
      <c r="X20" s="69"/>
      <c r="Y20" s="126"/>
      <c r="Z20" s="127"/>
      <c r="AA20" s="69"/>
      <c r="AB20" s="69"/>
      <c r="AC20" s="135" t="e">
        <f>VLOOKUP(E20,#REF!,2,FALSE)</f>
        <v>#REF!</v>
      </c>
      <c r="AD20" s="69"/>
      <c r="AE20" s="69"/>
      <c r="AF20" s="136" t="e">
        <f>SUM(PRODUCT(AC20,#REF!),PRODUCT(AD20,#REF!),PRODUCT(AE20,#REF!))</f>
        <v>#REF!</v>
      </c>
      <c r="AG20" s="134" t="e">
        <f>IF(AF20&gt;=#REF!,"Oui","Non")</f>
        <v>#REF!</v>
      </c>
      <c r="AH20" s="134">
        <f t="shared" si="6"/>
        <v>1</v>
      </c>
      <c r="AI20" s="133" t="e">
        <f>VLOOKUP(Z20,#REF!,3,FALSE)</f>
        <v>#REF!</v>
      </c>
      <c r="AL20" s="12">
        <f t="shared" si="7"/>
        <v>0</v>
      </c>
    </row>
    <row r="21" spans="1:38" ht="30" customHeight="1" x14ac:dyDescent="0.25">
      <c r="A21" s="127"/>
      <c r="B21" s="127"/>
      <c r="C21" s="69"/>
      <c r="D21" s="71"/>
      <c r="E21" s="71"/>
      <c r="F21" s="71"/>
      <c r="G21" s="70"/>
      <c r="H21" s="117" t="str">
        <f t="shared" si="0"/>
        <v/>
      </c>
      <c r="I21" s="117" t="str">
        <f t="shared" si="1"/>
        <v/>
      </c>
      <c r="J21" s="70"/>
      <c r="K21" s="117" t="str">
        <f t="shared" si="2"/>
        <v/>
      </c>
      <c r="L21" s="118" t="str">
        <f t="shared" si="8"/>
        <v/>
      </c>
      <c r="M21" s="118">
        <f t="shared" si="4"/>
        <v>1</v>
      </c>
      <c r="N21" s="117">
        <f t="shared" si="9"/>
        <v>0</v>
      </c>
      <c r="O21" s="66" t="e">
        <f>VLOOKUP(P21,#REF!,2,FALSE)</f>
        <v>#REF!</v>
      </c>
      <c r="P21" s="69"/>
      <c r="Q21" s="69"/>
      <c r="R21" s="14"/>
      <c r="S21" s="93" t="s">
        <v>112</v>
      </c>
      <c r="T21" s="71"/>
      <c r="U21" s="117" t="e">
        <f>VLOOKUP(V21,#REF!,2,FALSE)</f>
        <v>#REF!</v>
      </c>
      <c r="V21" s="127"/>
      <c r="W21" s="69"/>
      <c r="X21" s="69"/>
      <c r="Y21" s="126"/>
      <c r="Z21" s="127"/>
      <c r="AA21" s="69"/>
      <c r="AB21" s="69"/>
      <c r="AC21" s="135" t="e">
        <f>VLOOKUP(E21,#REF!,2,FALSE)</f>
        <v>#REF!</v>
      </c>
      <c r="AD21" s="69"/>
      <c r="AE21" s="69"/>
      <c r="AF21" s="136" t="e">
        <f>SUM(PRODUCT(AC21,#REF!),PRODUCT(AD21,#REF!),PRODUCT(AE21,#REF!))</f>
        <v>#REF!</v>
      </c>
      <c r="AG21" s="134" t="e">
        <f>IF(AF21&gt;=#REF!,"Oui","Non")</f>
        <v>#REF!</v>
      </c>
      <c r="AH21" s="134">
        <f t="shared" si="6"/>
        <v>1</v>
      </c>
      <c r="AI21" s="133" t="e">
        <f>VLOOKUP(Z21,#REF!,3,FALSE)</f>
        <v>#REF!</v>
      </c>
      <c r="AL21" s="12">
        <f t="shared" si="7"/>
        <v>0</v>
      </c>
    </row>
    <row r="22" spans="1:38" ht="30" customHeight="1" x14ac:dyDescent="0.25">
      <c r="A22" s="127"/>
      <c r="B22" s="127"/>
      <c r="C22" s="69"/>
      <c r="D22" s="71"/>
      <c r="E22" s="71"/>
      <c r="F22" s="71"/>
      <c r="G22" s="70"/>
      <c r="H22" s="117" t="str">
        <f t="shared" si="0"/>
        <v/>
      </c>
      <c r="I22" s="117" t="str">
        <f t="shared" si="1"/>
        <v/>
      </c>
      <c r="J22" s="70"/>
      <c r="K22" s="117" t="str">
        <f t="shared" si="2"/>
        <v/>
      </c>
      <c r="L22" s="118" t="str">
        <f t="shared" si="8"/>
        <v/>
      </c>
      <c r="M22" s="118">
        <f t="shared" si="4"/>
        <v>1</v>
      </c>
      <c r="N22" s="117">
        <f t="shared" si="9"/>
        <v>0</v>
      </c>
      <c r="O22" s="66" t="e">
        <f>VLOOKUP(P22,#REF!,2,FALSE)</f>
        <v>#REF!</v>
      </c>
      <c r="P22" s="69"/>
      <c r="Q22" s="69"/>
      <c r="R22" s="14"/>
      <c r="S22" s="93" t="s">
        <v>112</v>
      </c>
      <c r="T22" s="71"/>
      <c r="U22" s="117" t="e">
        <f>VLOOKUP(V22,#REF!,2,FALSE)</f>
        <v>#REF!</v>
      </c>
      <c r="V22" s="127"/>
      <c r="W22" s="69"/>
      <c r="X22" s="69"/>
      <c r="Y22" s="126"/>
      <c r="Z22" s="127"/>
      <c r="AA22" s="69"/>
      <c r="AB22" s="69"/>
      <c r="AC22" s="135" t="e">
        <f>VLOOKUP(E22,#REF!,2,FALSE)</f>
        <v>#REF!</v>
      </c>
      <c r="AD22" s="69"/>
      <c r="AE22" s="69"/>
      <c r="AF22" s="136" t="e">
        <f>SUM(PRODUCT(AC22,#REF!),PRODUCT(AD22,#REF!),PRODUCT(AE22,#REF!))</f>
        <v>#REF!</v>
      </c>
      <c r="AG22" s="134" t="e">
        <f>IF(AF22&gt;=#REF!,"Oui","Non")</f>
        <v>#REF!</v>
      </c>
      <c r="AH22" s="134">
        <f t="shared" si="6"/>
        <v>1</v>
      </c>
      <c r="AI22" s="133" t="e">
        <f>VLOOKUP(Z22,#REF!,3,FALSE)</f>
        <v>#REF!</v>
      </c>
      <c r="AL22" s="12">
        <f t="shared" si="7"/>
        <v>0</v>
      </c>
    </row>
    <row r="23" spans="1:38" ht="30" customHeight="1" x14ac:dyDescent="0.25">
      <c r="A23" s="127"/>
      <c r="B23" s="127"/>
      <c r="C23" s="69"/>
      <c r="D23" s="71"/>
      <c r="E23" s="71"/>
      <c r="F23" s="71"/>
      <c r="G23" s="70"/>
      <c r="H23" s="117" t="str">
        <f t="shared" si="0"/>
        <v/>
      </c>
      <c r="I23" s="117" t="str">
        <f t="shared" si="1"/>
        <v/>
      </c>
      <c r="J23" s="70"/>
      <c r="K23" s="117" t="str">
        <f t="shared" si="2"/>
        <v/>
      </c>
      <c r="L23" s="118" t="str">
        <f t="shared" si="8"/>
        <v/>
      </c>
      <c r="M23" s="118">
        <f t="shared" si="4"/>
        <v>1</v>
      </c>
      <c r="N23" s="117">
        <f t="shared" si="9"/>
        <v>0</v>
      </c>
      <c r="O23" s="66" t="e">
        <f>VLOOKUP(P23,#REF!,2,FALSE)</f>
        <v>#REF!</v>
      </c>
      <c r="P23" s="69"/>
      <c r="Q23" s="69"/>
      <c r="R23" s="14"/>
      <c r="S23" s="93" t="s">
        <v>112</v>
      </c>
      <c r="T23" s="71"/>
      <c r="U23" s="117" t="e">
        <f>VLOOKUP(V23,#REF!,2,FALSE)</f>
        <v>#REF!</v>
      </c>
      <c r="V23" s="127"/>
      <c r="W23" s="69"/>
      <c r="X23" s="69"/>
      <c r="Y23" s="126"/>
      <c r="Z23" s="127"/>
      <c r="AA23" s="69"/>
      <c r="AB23" s="69"/>
      <c r="AC23" s="135" t="e">
        <f>VLOOKUP(E23,#REF!,2,FALSE)</f>
        <v>#REF!</v>
      </c>
      <c r="AD23" s="69"/>
      <c r="AE23" s="69"/>
      <c r="AF23" s="136" t="e">
        <f>SUM(PRODUCT(AC23,#REF!),PRODUCT(AD23,#REF!),PRODUCT(AE23,#REF!))</f>
        <v>#REF!</v>
      </c>
      <c r="AG23" s="134" t="e">
        <f>IF(AF23&gt;=#REF!,"Oui","Non")</f>
        <v>#REF!</v>
      </c>
      <c r="AH23" s="134">
        <f t="shared" si="6"/>
        <v>1</v>
      </c>
      <c r="AI23" s="133" t="e">
        <f>VLOOKUP(Z23,#REF!,3,FALSE)</f>
        <v>#REF!</v>
      </c>
      <c r="AL23" s="12">
        <f t="shared" si="7"/>
        <v>0</v>
      </c>
    </row>
    <row r="24" spans="1:38" ht="30" customHeight="1" x14ac:dyDescent="0.25">
      <c r="A24" s="127"/>
      <c r="B24" s="127"/>
      <c r="C24" s="69"/>
      <c r="D24" s="71"/>
      <c r="E24" s="71"/>
      <c r="F24" s="71"/>
      <c r="G24" s="70"/>
      <c r="H24" s="117" t="str">
        <f t="shared" si="0"/>
        <v/>
      </c>
      <c r="I24" s="117" t="str">
        <f t="shared" si="1"/>
        <v/>
      </c>
      <c r="J24" s="70"/>
      <c r="K24" s="117" t="str">
        <f t="shared" si="2"/>
        <v/>
      </c>
      <c r="L24" s="118" t="str">
        <f t="shared" si="8"/>
        <v/>
      </c>
      <c r="M24" s="118">
        <f t="shared" si="4"/>
        <v>1</v>
      </c>
      <c r="N24" s="117">
        <f t="shared" si="9"/>
        <v>0</v>
      </c>
      <c r="O24" s="66" t="e">
        <f>VLOOKUP(P24,#REF!,2,FALSE)</f>
        <v>#REF!</v>
      </c>
      <c r="P24" s="69"/>
      <c r="Q24" s="69"/>
      <c r="R24" s="14"/>
      <c r="S24" s="93" t="s">
        <v>112</v>
      </c>
      <c r="T24" s="71"/>
      <c r="U24" s="117" t="e">
        <f>VLOOKUP(V24,#REF!,2,FALSE)</f>
        <v>#REF!</v>
      </c>
      <c r="V24" s="127"/>
      <c r="W24" s="69"/>
      <c r="X24" s="69"/>
      <c r="Y24" s="126"/>
      <c r="Z24" s="127"/>
      <c r="AA24" s="69"/>
      <c r="AB24" s="69"/>
      <c r="AC24" s="135" t="e">
        <f>VLOOKUP(E24,#REF!,2,FALSE)</f>
        <v>#REF!</v>
      </c>
      <c r="AD24" s="69"/>
      <c r="AE24" s="69"/>
      <c r="AF24" s="136" t="e">
        <f>SUM(PRODUCT(AC24,#REF!),PRODUCT(AD24,#REF!),PRODUCT(AE24,#REF!))</f>
        <v>#REF!</v>
      </c>
      <c r="AG24" s="134" t="e">
        <f>IF(AF24&gt;=#REF!,"Oui","Non")</f>
        <v>#REF!</v>
      </c>
      <c r="AH24" s="134">
        <f t="shared" si="6"/>
        <v>1</v>
      </c>
      <c r="AI24" s="133" t="e">
        <f>VLOOKUP(Z24,#REF!,3,FALSE)</f>
        <v>#REF!</v>
      </c>
      <c r="AL24" s="12">
        <f t="shared" si="7"/>
        <v>0</v>
      </c>
    </row>
    <row r="25" spans="1:38" ht="30" customHeight="1" x14ac:dyDescent="0.25">
      <c r="A25" s="127"/>
      <c r="B25" s="127"/>
      <c r="C25" s="69"/>
      <c r="D25" s="71"/>
      <c r="E25" s="71"/>
      <c r="F25" s="71"/>
      <c r="G25" s="70"/>
      <c r="H25" s="117" t="str">
        <f t="shared" si="0"/>
        <v/>
      </c>
      <c r="I25" s="117" t="str">
        <f t="shared" si="1"/>
        <v/>
      </c>
      <c r="J25" s="70"/>
      <c r="K25" s="117" t="str">
        <f t="shared" si="2"/>
        <v/>
      </c>
      <c r="L25" s="118" t="str">
        <f t="shared" si="8"/>
        <v/>
      </c>
      <c r="M25" s="118">
        <f t="shared" si="4"/>
        <v>1</v>
      </c>
      <c r="N25" s="117">
        <f t="shared" si="9"/>
        <v>0</v>
      </c>
      <c r="O25" s="66" t="e">
        <f>VLOOKUP(P25,#REF!,2,FALSE)</f>
        <v>#REF!</v>
      </c>
      <c r="P25" s="69"/>
      <c r="Q25" s="69"/>
      <c r="R25" s="14"/>
      <c r="S25" s="93" t="s">
        <v>112</v>
      </c>
      <c r="T25" s="71"/>
      <c r="U25" s="117" t="e">
        <f>VLOOKUP(V25,#REF!,2,FALSE)</f>
        <v>#REF!</v>
      </c>
      <c r="V25" s="127"/>
      <c r="W25" s="69"/>
      <c r="X25" s="69"/>
      <c r="Y25" s="126"/>
      <c r="Z25" s="127"/>
      <c r="AA25" s="69"/>
      <c r="AB25" s="69"/>
      <c r="AC25" s="135" t="e">
        <f>VLOOKUP(E25,#REF!,2,FALSE)</f>
        <v>#REF!</v>
      </c>
      <c r="AD25" s="69"/>
      <c r="AE25" s="69"/>
      <c r="AF25" s="136" t="e">
        <f>SUM(PRODUCT(AC25,#REF!),PRODUCT(AD25,#REF!),PRODUCT(AE25,#REF!))</f>
        <v>#REF!</v>
      </c>
      <c r="AG25" s="134" t="e">
        <f>IF(AF25&gt;=#REF!,"Oui","Non")</f>
        <v>#REF!</v>
      </c>
      <c r="AH25" s="134">
        <f t="shared" si="6"/>
        <v>1</v>
      </c>
      <c r="AI25" s="133" t="e">
        <f>VLOOKUP(Z25,#REF!,3,FALSE)</f>
        <v>#REF!</v>
      </c>
      <c r="AL25" s="12">
        <f t="shared" si="7"/>
        <v>0</v>
      </c>
    </row>
    <row r="26" spans="1:38" ht="30" customHeight="1" x14ac:dyDescent="0.25">
      <c r="A26" s="127"/>
      <c r="B26" s="127"/>
      <c r="C26" s="69"/>
      <c r="D26" s="71"/>
      <c r="E26" s="71"/>
      <c r="F26" s="71"/>
      <c r="G26" s="70"/>
      <c r="H26" s="117" t="str">
        <f t="shared" si="0"/>
        <v/>
      </c>
      <c r="I26" s="117" t="str">
        <f t="shared" si="1"/>
        <v/>
      </c>
      <c r="J26" s="70"/>
      <c r="K26" s="117" t="str">
        <f t="shared" si="2"/>
        <v/>
      </c>
      <c r="L26" s="118" t="str">
        <f t="shared" si="8"/>
        <v/>
      </c>
      <c r="M26" s="118">
        <f t="shared" si="4"/>
        <v>1</v>
      </c>
      <c r="N26" s="117">
        <f t="shared" si="9"/>
        <v>0</v>
      </c>
      <c r="O26" s="66" t="e">
        <f>VLOOKUP(P26,#REF!,2,FALSE)</f>
        <v>#REF!</v>
      </c>
      <c r="P26" s="69"/>
      <c r="Q26" s="69"/>
      <c r="R26" s="14"/>
      <c r="S26" s="93" t="s">
        <v>112</v>
      </c>
      <c r="T26" s="71"/>
      <c r="U26" s="117" t="e">
        <f>VLOOKUP(V26,#REF!,2,FALSE)</f>
        <v>#REF!</v>
      </c>
      <c r="V26" s="127"/>
      <c r="W26" s="69"/>
      <c r="X26" s="69"/>
      <c r="Y26" s="126"/>
      <c r="Z26" s="127"/>
      <c r="AA26" s="69"/>
      <c r="AB26" s="69"/>
      <c r="AC26" s="135" t="e">
        <f>VLOOKUP(E26,#REF!,2,FALSE)</f>
        <v>#REF!</v>
      </c>
      <c r="AD26" s="69"/>
      <c r="AE26" s="69"/>
      <c r="AF26" s="136" t="e">
        <f>SUM(PRODUCT(AC26,#REF!),PRODUCT(AD26,#REF!),PRODUCT(AE26,#REF!))</f>
        <v>#REF!</v>
      </c>
      <c r="AG26" s="134" t="e">
        <f>IF(AF26&gt;=#REF!,"Oui","Non")</f>
        <v>#REF!</v>
      </c>
      <c r="AH26" s="134">
        <f t="shared" si="6"/>
        <v>1</v>
      </c>
      <c r="AI26" s="133" t="e">
        <f>VLOOKUP(Z26,#REF!,3,FALSE)</f>
        <v>#REF!</v>
      </c>
      <c r="AL26" s="12">
        <f t="shared" si="7"/>
        <v>0</v>
      </c>
    </row>
    <row r="27" spans="1:38" ht="30" customHeight="1" x14ac:dyDescent="0.25">
      <c r="A27" s="127"/>
      <c r="B27" s="127"/>
      <c r="C27" s="69"/>
      <c r="D27" s="71"/>
      <c r="E27" s="71"/>
      <c r="F27" s="71"/>
      <c r="G27" s="70"/>
      <c r="H27" s="117" t="str">
        <f t="shared" si="0"/>
        <v/>
      </c>
      <c r="I27" s="117" t="str">
        <f t="shared" si="1"/>
        <v/>
      </c>
      <c r="J27" s="70"/>
      <c r="K27" s="117" t="str">
        <f t="shared" si="2"/>
        <v/>
      </c>
      <c r="L27" s="118" t="str">
        <f t="shared" si="8"/>
        <v/>
      </c>
      <c r="M27" s="118">
        <f t="shared" si="4"/>
        <v>1</v>
      </c>
      <c r="N27" s="117">
        <f t="shared" si="9"/>
        <v>0</v>
      </c>
      <c r="O27" s="66" t="e">
        <f>VLOOKUP(P27,#REF!,2,FALSE)</f>
        <v>#REF!</v>
      </c>
      <c r="P27" s="69"/>
      <c r="Q27" s="69"/>
      <c r="R27" s="14"/>
      <c r="S27" s="93" t="s">
        <v>112</v>
      </c>
      <c r="T27" s="71"/>
      <c r="U27" s="117" t="e">
        <f>VLOOKUP(V27,#REF!,2,FALSE)</f>
        <v>#REF!</v>
      </c>
      <c r="V27" s="127"/>
      <c r="W27" s="69"/>
      <c r="X27" s="69"/>
      <c r="Y27" s="126"/>
      <c r="Z27" s="127"/>
      <c r="AA27" s="69"/>
      <c r="AB27" s="69"/>
      <c r="AC27" s="135" t="e">
        <f>VLOOKUP(E27,#REF!,2,FALSE)</f>
        <v>#REF!</v>
      </c>
      <c r="AD27" s="69"/>
      <c r="AE27" s="69"/>
      <c r="AF27" s="136" t="e">
        <f>SUM(PRODUCT(AC27,#REF!),PRODUCT(AD27,#REF!),PRODUCT(AE27,#REF!))</f>
        <v>#REF!</v>
      </c>
      <c r="AG27" s="134" t="e">
        <f>IF(AF27&gt;=#REF!,"Oui","Non")</f>
        <v>#REF!</v>
      </c>
      <c r="AH27" s="134">
        <f t="shared" si="6"/>
        <v>1</v>
      </c>
      <c r="AI27" s="133" t="e">
        <f>VLOOKUP(Z27,#REF!,3,FALSE)</f>
        <v>#REF!</v>
      </c>
      <c r="AL27" s="12">
        <f t="shared" si="7"/>
        <v>0</v>
      </c>
    </row>
    <row r="28" spans="1:38" ht="30" customHeight="1" x14ac:dyDescent="0.25">
      <c r="A28" s="127"/>
      <c r="B28" s="127"/>
      <c r="C28" s="69"/>
      <c r="D28" s="71"/>
      <c r="E28" s="71"/>
      <c r="F28" s="71"/>
      <c r="G28" s="70"/>
      <c r="H28" s="117" t="str">
        <f t="shared" si="0"/>
        <v/>
      </c>
      <c r="I28" s="117" t="str">
        <f t="shared" si="1"/>
        <v/>
      </c>
      <c r="J28" s="70"/>
      <c r="K28" s="117" t="str">
        <f t="shared" si="2"/>
        <v/>
      </c>
      <c r="L28" s="118" t="str">
        <f t="shared" si="8"/>
        <v/>
      </c>
      <c r="M28" s="118">
        <f t="shared" si="4"/>
        <v>1</v>
      </c>
      <c r="N28" s="117">
        <f t="shared" si="9"/>
        <v>0</v>
      </c>
      <c r="O28" s="66" t="e">
        <f>VLOOKUP(P28,#REF!,2,FALSE)</f>
        <v>#REF!</v>
      </c>
      <c r="P28" s="69"/>
      <c r="Q28" s="69"/>
      <c r="R28" s="14"/>
      <c r="S28" s="93" t="s">
        <v>112</v>
      </c>
      <c r="T28" s="71"/>
      <c r="U28" s="117" t="e">
        <f>VLOOKUP(V28,#REF!,2,FALSE)</f>
        <v>#REF!</v>
      </c>
      <c r="V28" s="127"/>
      <c r="W28" s="69"/>
      <c r="X28" s="69"/>
      <c r="Y28" s="126"/>
      <c r="Z28" s="127"/>
      <c r="AA28" s="69"/>
      <c r="AB28" s="69"/>
      <c r="AC28" s="135" t="e">
        <f>VLOOKUP(E28,#REF!,2,FALSE)</f>
        <v>#REF!</v>
      </c>
      <c r="AD28" s="69"/>
      <c r="AE28" s="69"/>
      <c r="AF28" s="136" t="e">
        <f>SUM(PRODUCT(AC28,#REF!),PRODUCT(AD28,#REF!),PRODUCT(AE28,#REF!))</f>
        <v>#REF!</v>
      </c>
      <c r="AG28" s="134" t="e">
        <f>IF(AF28&gt;=#REF!,"Oui","Non")</f>
        <v>#REF!</v>
      </c>
      <c r="AH28" s="134">
        <f t="shared" si="6"/>
        <v>1</v>
      </c>
      <c r="AI28" s="133" t="e">
        <f>VLOOKUP(Z28,#REF!,3,FALSE)</f>
        <v>#REF!</v>
      </c>
      <c r="AL28" s="12">
        <f t="shared" si="7"/>
        <v>0</v>
      </c>
    </row>
    <row r="29" spans="1:38" ht="30" customHeight="1" x14ac:dyDescent="0.25">
      <c r="A29" s="127"/>
      <c r="B29" s="127"/>
      <c r="C29" s="69"/>
      <c r="D29" s="71"/>
      <c r="E29" s="71"/>
      <c r="F29" s="71"/>
      <c r="G29" s="70"/>
      <c r="H29" s="117" t="str">
        <f t="shared" si="0"/>
        <v/>
      </c>
      <c r="I29" s="117" t="str">
        <f t="shared" si="1"/>
        <v/>
      </c>
      <c r="J29" s="70"/>
      <c r="K29" s="117" t="str">
        <f t="shared" si="2"/>
        <v/>
      </c>
      <c r="L29" s="118" t="str">
        <f t="shared" si="8"/>
        <v/>
      </c>
      <c r="M29" s="118">
        <f t="shared" si="4"/>
        <v>1</v>
      </c>
      <c r="N29" s="117">
        <f t="shared" si="9"/>
        <v>0</v>
      </c>
      <c r="O29" s="66" t="e">
        <f>VLOOKUP(P29,#REF!,2,FALSE)</f>
        <v>#REF!</v>
      </c>
      <c r="P29" s="69"/>
      <c r="Q29" s="69"/>
      <c r="R29" s="14"/>
      <c r="S29" s="93" t="s">
        <v>112</v>
      </c>
      <c r="T29" s="71"/>
      <c r="U29" s="117" t="e">
        <f>VLOOKUP(V29,#REF!,2,FALSE)</f>
        <v>#REF!</v>
      </c>
      <c r="V29" s="127"/>
      <c r="W29" s="69"/>
      <c r="X29" s="69"/>
      <c r="Y29" s="126"/>
      <c r="Z29" s="127"/>
      <c r="AA29" s="69"/>
      <c r="AB29" s="69"/>
      <c r="AC29" s="135" t="e">
        <f>VLOOKUP(E29,#REF!,2,FALSE)</f>
        <v>#REF!</v>
      </c>
      <c r="AD29" s="69"/>
      <c r="AE29" s="69"/>
      <c r="AF29" s="136" t="e">
        <f>SUM(PRODUCT(AC29,#REF!),PRODUCT(AD29,#REF!),PRODUCT(AE29,#REF!))</f>
        <v>#REF!</v>
      </c>
      <c r="AG29" s="134" t="e">
        <f>IF(AF29&gt;=#REF!,"Oui","Non")</f>
        <v>#REF!</v>
      </c>
      <c r="AH29" s="134">
        <f t="shared" si="6"/>
        <v>1</v>
      </c>
      <c r="AI29" s="133" t="e">
        <f>VLOOKUP(Z29,#REF!,3,FALSE)</f>
        <v>#REF!</v>
      </c>
      <c r="AL29" s="12">
        <f t="shared" si="7"/>
        <v>0</v>
      </c>
    </row>
    <row r="30" spans="1:38" ht="30" customHeight="1" x14ac:dyDescent="0.25">
      <c r="A30" s="127"/>
      <c r="B30" s="127"/>
      <c r="C30" s="69"/>
      <c r="D30" s="71"/>
      <c r="E30" s="71"/>
      <c r="F30" s="71"/>
      <c r="G30" s="70"/>
      <c r="H30" s="117" t="str">
        <f t="shared" si="0"/>
        <v/>
      </c>
      <c r="I30" s="117" t="str">
        <f t="shared" si="1"/>
        <v/>
      </c>
      <c r="J30" s="70"/>
      <c r="K30" s="117" t="str">
        <f t="shared" si="2"/>
        <v/>
      </c>
      <c r="L30" s="118" t="str">
        <f t="shared" si="8"/>
        <v/>
      </c>
      <c r="M30" s="118">
        <f t="shared" si="4"/>
        <v>1</v>
      </c>
      <c r="N30" s="117">
        <f t="shared" si="9"/>
        <v>0</v>
      </c>
      <c r="O30" s="66" t="e">
        <f>VLOOKUP(P30,#REF!,2,FALSE)</f>
        <v>#REF!</v>
      </c>
      <c r="P30" s="69"/>
      <c r="Q30" s="69"/>
      <c r="R30" s="14"/>
      <c r="S30" s="93" t="s">
        <v>112</v>
      </c>
      <c r="T30" s="71"/>
      <c r="U30" s="117" t="e">
        <f>VLOOKUP(V30,#REF!,2,FALSE)</f>
        <v>#REF!</v>
      </c>
      <c r="V30" s="127"/>
      <c r="W30" s="69"/>
      <c r="X30" s="69"/>
      <c r="Y30" s="126"/>
      <c r="Z30" s="127"/>
      <c r="AA30" s="69"/>
      <c r="AB30" s="69"/>
      <c r="AC30" s="135" t="e">
        <f>VLOOKUP(E30,#REF!,2,FALSE)</f>
        <v>#REF!</v>
      </c>
      <c r="AD30" s="69"/>
      <c r="AE30" s="69"/>
      <c r="AF30" s="136" t="e">
        <f>SUM(PRODUCT(AC30,#REF!),PRODUCT(AD30,#REF!),PRODUCT(AE30,#REF!))</f>
        <v>#REF!</v>
      </c>
      <c r="AG30" s="134" t="e">
        <f>IF(AF30&gt;=#REF!,"Oui","Non")</f>
        <v>#REF!</v>
      </c>
      <c r="AH30" s="134">
        <f t="shared" si="6"/>
        <v>1</v>
      </c>
      <c r="AI30" s="133" t="e">
        <f>VLOOKUP(Z30,#REF!,3,FALSE)</f>
        <v>#REF!</v>
      </c>
      <c r="AL30" s="12">
        <f t="shared" si="7"/>
        <v>0</v>
      </c>
    </row>
    <row r="31" spans="1:38" ht="30" customHeight="1" x14ac:dyDescent="0.25">
      <c r="A31" s="127"/>
      <c r="B31" s="127"/>
      <c r="C31" s="69"/>
      <c r="D31" s="71"/>
      <c r="E31" s="71"/>
      <c r="F31" s="71"/>
      <c r="G31" s="70"/>
      <c r="H31" s="117" t="str">
        <f t="shared" si="0"/>
        <v/>
      </c>
      <c r="I31" s="117" t="str">
        <f t="shared" si="1"/>
        <v/>
      </c>
      <c r="J31" s="70"/>
      <c r="K31" s="117" t="str">
        <f t="shared" si="2"/>
        <v/>
      </c>
      <c r="L31" s="118" t="str">
        <f t="shared" si="8"/>
        <v/>
      </c>
      <c r="M31" s="118">
        <f t="shared" si="4"/>
        <v>1</v>
      </c>
      <c r="N31" s="117">
        <f t="shared" si="9"/>
        <v>0</v>
      </c>
      <c r="O31" s="66" t="e">
        <f>VLOOKUP(P31,#REF!,2,FALSE)</f>
        <v>#REF!</v>
      </c>
      <c r="P31" s="69"/>
      <c r="Q31" s="69"/>
      <c r="R31" s="14"/>
      <c r="S31" s="93" t="s">
        <v>112</v>
      </c>
      <c r="T31" s="71"/>
      <c r="U31" s="117" t="e">
        <f>VLOOKUP(V31,#REF!,2,FALSE)</f>
        <v>#REF!</v>
      </c>
      <c r="V31" s="127"/>
      <c r="W31" s="69"/>
      <c r="X31" s="69"/>
      <c r="Y31" s="126"/>
      <c r="Z31" s="127"/>
      <c r="AA31" s="69"/>
      <c r="AB31" s="69"/>
      <c r="AC31" s="135" t="e">
        <f>VLOOKUP(E31,#REF!,2,FALSE)</f>
        <v>#REF!</v>
      </c>
      <c r="AD31" s="69"/>
      <c r="AE31" s="69"/>
      <c r="AF31" s="136" t="e">
        <f>SUM(PRODUCT(AC31,#REF!),PRODUCT(AD31,#REF!),PRODUCT(AE31,#REF!))</f>
        <v>#REF!</v>
      </c>
      <c r="AG31" s="134" t="e">
        <f>IF(AF31&gt;=#REF!,"Oui","Non")</f>
        <v>#REF!</v>
      </c>
      <c r="AH31" s="134">
        <f t="shared" si="6"/>
        <v>1</v>
      </c>
      <c r="AI31" s="133" t="e">
        <f>VLOOKUP(Z31,#REF!,3,FALSE)</f>
        <v>#REF!</v>
      </c>
      <c r="AL31" s="12">
        <f t="shared" si="7"/>
        <v>0</v>
      </c>
    </row>
    <row r="32" spans="1:38" ht="30" customHeight="1" x14ac:dyDescent="0.25">
      <c r="A32" s="127"/>
      <c r="B32" s="127"/>
      <c r="C32" s="69"/>
      <c r="D32" s="71"/>
      <c r="E32" s="71"/>
      <c r="F32" s="71"/>
      <c r="G32" s="70"/>
      <c r="H32" s="117" t="str">
        <f t="shared" si="0"/>
        <v/>
      </c>
      <c r="I32" s="117" t="str">
        <f t="shared" si="1"/>
        <v/>
      </c>
      <c r="J32" s="70"/>
      <c r="K32" s="117" t="str">
        <f t="shared" si="2"/>
        <v/>
      </c>
      <c r="L32" s="118" t="str">
        <f t="shared" si="8"/>
        <v/>
      </c>
      <c r="M32" s="118">
        <f t="shared" si="4"/>
        <v>1</v>
      </c>
      <c r="N32" s="117">
        <f t="shared" si="9"/>
        <v>0</v>
      </c>
      <c r="O32" s="66" t="e">
        <f>VLOOKUP(P32,#REF!,2,FALSE)</f>
        <v>#REF!</v>
      </c>
      <c r="P32" s="69"/>
      <c r="Q32" s="69"/>
      <c r="R32" s="14"/>
      <c r="S32" s="93" t="s">
        <v>112</v>
      </c>
      <c r="T32" s="71"/>
      <c r="U32" s="117" t="e">
        <f>VLOOKUP(V32,#REF!,2,FALSE)</f>
        <v>#REF!</v>
      </c>
      <c r="V32" s="127"/>
      <c r="W32" s="69"/>
      <c r="X32" s="69"/>
      <c r="Y32" s="126"/>
      <c r="Z32" s="127"/>
      <c r="AA32" s="69"/>
      <c r="AB32" s="69"/>
      <c r="AC32" s="135" t="e">
        <f>VLOOKUP(E32,#REF!,2,FALSE)</f>
        <v>#REF!</v>
      </c>
      <c r="AD32" s="69"/>
      <c r="AE32" s="69"/>
      <c r="AF32" s="136" t="e">
        <f>SUM(PRODUCT(AC32,#REF!),PRODUCT(AD32,#REF!),PRODUCT(AE32,#REF!))</f>
        <v>#REF!</v>
      </c>
      <c r="AG32" s="134" t="e">
        <f>IF(AF32&gt;=#REF!,"Oui","Non")</f>
        <v>#REF!</v>
      </c>
      <c r="AH32" s="134">
        <f t="shared" si="6"/>
        <v>1</v>
      </c>
      <c r="AI32" s="133" t="e">
        <f>VLOOKUP(Z32,#REF!,3,FALSE)</f>
        <v>#REF!</v>
      </c>
      <c r="AL32" s="12">
        <f t="shared" si="7"/>
        <v>0</v>
      </c>
    </row>
    <row r="33" spans="1:38" ht="30" customHeight="1" x14ac:dyDescent="0.25">
      <c r="A33" s="127"/>
      <c r="B33" s="127"/>
      <c r="C33" s="69"/>
      <c r="D33" s="71"/>
      <c r="E33" s="71"/>
      <c r="F33" s="71"/>
      <c r="G33" s="70"/>
      <c r="H33" s="117" t="str">
        <f t="shared" si="0"/>
        <v/>
      </c>
      <c r="I33" s="117" t="str">
        <f t="shared" si="1"/>
        <v/>
      </c>
      <c r="J33" s="70"/>
      <c r="K33" s="117" t="str">
        <f t="shared" si="2"/>
        <v/>
      </c>
      <c r="L33" s="118" t="str">
        <f t="shared" si="8"/>
        <v/>
      </c>
      <c r="M33" s="118">
        <f t="shared" si="4"/>
        <v>1</v>
      </c>
      <c r="N33" s="117">
        <f t="shared" si="9"/>
        <v>0</v>
      </c>
      <c r="O33" s="66" t="e">
        <f>VLOOKUP(P33,#REF!,2,FALSE)</f>
        <v>#REF!</v>
      </c>
      <c r="P33" s="69"/>
      <c r="Q33" s="69"/>
      <c r="R33" s="14"/>
      <c r="S33" s="93" t="s">
        <v>112</v>
      </c>
      <c r="T33" s="71"/>
      <c r="U33" s="117" t="e">
        <f>VLOOKUP(V33,#REF!,2,FALSE)</f>
        <v>#REF!</v>
      </c>
      <c r="V33" s="127"/>
      <c r="W33" s="69"/>
      <c r="X33" s="69"/>
      <c r="Y33" s="126"/>
      <c r="Z33" s="127"/>
      <c r="AA33" s="69"/>
      <c r="AB33" s="69"/>
      <c r="AC33" s="135" t="e">
        <f>VLOOKUP(E33,#REF!,2,FALSE)</f>
        <v>#REF!</v>
      </c>
      <c r="AD33" s="69"/>
      <c r="AE33" s="69"/>
      <c r="AF33" s="136" t="e">
        <f>SUM(PRODUCT(AC33,#REF!),PRODUCT(AD33,#REF!),PRODUCT(AE33,#REF!))</f>
        <v>#REF!</v>
      </c>
      <c r="AG33" s="134" t="e">
        <f>IF(AF33&gt;=#REF!,"Oui","Non")</f>
        <v>#REF!</v>
      </c>
      <c r="AH33" s="134">
        <f t="shared" si="6"/>
        <v>1</v>
      </c>
      <c r="AI33" s="133" t="e">
        <f>VLOOKUP(Z33,#REF!,3,FALSE)</f>
        <v>#REF!</v>
      </c>
      <c r="AL33" s="12">
        <f t="shared" si="7"/>
        <v>0</v>
      </c>
    </row>
    <row r="34" spans="1:38" ht="30" customHeight="1" x14ac:dyDescent="0.25">
      <c r="A34" s="127"/>
      <c r="B34" s="127"/>
      <c r="C34" s="69"/>
      <c r="D34" s="71"/>
      <c r="E34" s="71"/>
      <c r="F34" s="71"/>
      <c r="G34" s="70"/>
      <c r="H34" s="117" t="str">
        <f t="shared" si="0"/>
        <v/>
      </c>
      <c r="I34" s="117" t="str">
        <f t="shared" si="1"/>
        <v/>
      </c>
      <c r="J34" s="70"/>
      <c r="K34" s="117" t="str">
        <f t="shared" si="2"/>
        <v/>
      </c>
      <c r="L34" s="118" t="str">
        <f t="shared" si="8"/>
        <v/>
      </c>
      <c r="M34" s="118">
        <f t="shared" ref="M34:M97" si="10">SUM($J34-$G34)+1</f>
        <v>1</v>
      </c>
      <c r="N34" s="117">
        <f t="shared" si="9"/>
        <v>0</v>
      </c>
      <c r="O34" s="66" t="e">
        <f>VLOOKUP(P34,#REF!,2,FALSE)</f>
        <v>#REF!</v>
      </c>
      <c r="P34" s="69"/>
      <c r="Q34" s="69"/>
      <c r="R34" s="14"/>
      <c r="S34" s="93" t="s">
        <v>112</v>
      </c>
      <c r="T34" s="71"/>
      <c r="U34" s="117" t="e">
        <f>VLOOKUP(V34,#REF!,2,FALSE)</f>
        <v>#REF!</v>
      </c>
      <c r="V34" s="127"/>
      <c r="W34" s="69"/>
      <c r="X34" s="69"/>
      <c r="Y34" s="126"/>
      <c r="Z34" s="127"/>
      <c r="AA34" s="69"/>
      <c r="AB34" s="69"/>
      <c r="AC34" s="135" t="e">
        <f>VLOOKUP(E34,#REF!,2,FALSE)</f>
        <v>#REF!</v>
      </c>
      <c r="AD34" s="69"/>
      <c r="AE34" s="69"/>
      <c r="AF34" s="136" t="e">
        <f>SUM(PRODUCT(AC34,#REF!),PRODUCT(AD34,#REF!),PRODUCT(AE34,#REF!))</f>
        <v>#REF!</v>
      </c>
      <c r="AG34" s="134" t="e">
        <f>IF(AF34&gt;=#REF!,"Oui","Non")</f>
        <v>#REF!</v>
      </c>
      <c r="AH34" s="134">
        <f t="shared" si="6"/>
        <v>1</v>
      </c>
      <c r="AI34" s="133" t="e">
        <f>VLOOKUP(Z34,#REF!,3,FALSE)</f>
        <v>#REF!</v>
      </c>
      <c r="AL34" s="12">
        <f t="shared" si="7"/>
        <v>0</v>
      </c>
    </row>
    <row r="35" spans="1:38" ht="30" customHeight="1" x14ac:dyDescent="0.25">
      <c r="A35" s="127"/>
      <c r="B35" s="127"/>
      <c r="C35" s="69"/>
      <c r="D35" s="71"/>
      <c r="E35" s="71"/>
      <c r="F35" s="71"/>
      <c r="G35" s="70"/>
      <c r="H35" s="117" t="str">
        <f t="shared" ref="H35:H98" si="11">IF(ISBLANK(G35),"",IF(G35="?","?",VALUE(IF(TYPE(G35)=2,LEFT(G35,4),YEAR(G35)))))</f>
        <v/>
      </c>
      <c r="I35" s="117" t="str">
        <f t="shared" si="1"/>
        <v/>
      </c>
      <c r="J35" s="70"/>
      <c r="K35" s="117" t="str">
        <f t="shared" ref="K35:K98" si="12">IF(ISBLANK(J35),"",IF(J35="?","?",VALUE(IF(TYPE(J35)=2,LEFT(J35,4),YEAR(J35)))))</f>
        <v/>
      </c>
      <c r="L35" s="118" t="str">
        <f t="shared" si="8"/>
        <v/>
      </c>
      <c r="M35" s="118">
        <f t="shared" si="10"/>
        <v>1</v>
      </c>
      <c r="N35" s="117">
        <f t="shared" si="9"/>
        <v>0</v>
      </c>
      <c r="O35" s="66" t="e">
        <f>VLOOKUP(P35,#REF!,2,FALSE)</f>
        <v>#REF!</v>
      </c>
      <c r="P35" s="69"/>
      <c r="Q35" s="69"/>
      <c r="R35" s="14"/>
      <c r="S35" s="93" t="s">
        <v>112</v>
      </c>
      <c r="T35" s="71"/>
      <c r="U35" s="117" t="e">
        <f>VLOOKUP(V35,#REF!,2,FALSE)</f>
        <v>#REF!</v>
      </c>
      <c r="V35" s="127"/>
      <c r="W35" s="69"/>
      <c r="X35" s="69"/>
      <c r="Y35" s="126"/>
      <c r="Z35" s="127"/>
      <c r="AA35" s="69"/>
      <c r="AB35" s="69"/>
      <c r="AC35" s="135" t="e">
        <f>VLOOKUP(E35,#REF!,2,FALSE)</f>
        <v>#REF!</v>
      </c>
      <c r="AD35" s="69"/>
      <c r="AE35" s="69"/>
      <c r="AF35" s="136" t="e">
        <f>SUM(PRODUCT(AC35,#REF!),PRODUCT(AD35,#REF!),PRODUCT(AE35,#REF!))</f>
        <v>#REF!</v>
      </c>
      <c r="AG35" s="134" t="e">
        <f>IF(AF35&gt;=#REF!,"Oui","Non")</f>
        <v>#REF!</v>
      </c>
      <c r="AH35" s="134">
        <f t="shared" si="6"/>
        <v>1</v>
      </c>
      <c r="AI35" s="133" t="e">
        <f>VLOOKUP(Z35,#REF!,3,FALSE)</f>
        <v>#REF!</v>
      </c>
      <c r="AL35" s="12">
        <f t="shared" si="7"/>
        <v>0</v>
      </c>
    </row>
    <row r="36" spans="1:38" ht="30" customHeight="1" x14ac:dyDescent="0.25">
      <c r="A36" s="127"/>
      <c r="B36" s="127"/>
      <c r="C36" s="69"/>
      <c r="D36" s="71"/>
      <c r="E36" s="71"/>
      <c r="F36" s="71"/>
      <c r="G36" s="70"/>
      <c r="H36" s="117" t="str">
        <f t="shared" si="11"/>
        <v/>
      </c>
      <c r="I36" s="117" t="str">
        <f t="shared" si="1"/>
        <v/>
      </c>
      <c r="J36" s="70"/>
      <c r="K36" s="117" t="str">
        <f t="shared" si="12"/>
        <v/>
      </c>
      <c r="L36" s="118" t="str">
        <f t="shared" si="8"/>
        <v/>
      </c>
      <c r="M36" s="118">
        <f t="shared" si="10"/>
        <v>1</v>
      </c>
      <c r="N36" s="117">
        <f t="shared" si="9"/>
        <v>0</v>
      </c>
      <c r="O36" s="66" t="e">
        <f>VLOOKUP(P36,#REF!,2,FALSE)</f>
        <v>#REF!</v>
      </c>
      <c r="P36" s="69"/>
      <c r="Q36" s="69"/>
      <c r="R36" s="14"/>
      <c r="S36" s="93" t="s">
        <v>112</v>
      </c>
      <c r="T36" s="71"/>
      <c r="U36" s="117" t="e">
        <f>VLOOKUP(V36,#REF!,2,FALSE)</f>
        <v>#REF!</v>
      </c>
      <c r="V36" s="127"/>
      <c r="W36" s="69"/>
      <c r="X36" s="69"/>
      <c r="Y36" s="126"/>
      <c r="Z36" s="127"/>
      <c r="AA36" s="69"/>
      <c r="AB36" s="69"/>
      <c r="AC36" s="135" t="e">
        <f>VLOOKUP(E36,#REF!,2,FALSE)</f>
        <v>#REF!</v>
      </c>
      <c r="AD36" s="69"/>
      <c r="AE36" s="69"/>
      <c r="AF36" s="136" t="e">
        <f>SUM(PRODUCT(AC36,#REF!),PRODUCT(AD36,#REF!),PRODUCT(AE36,#REF!))</f>
        <v>#REF!</v>
      </c>
      <c r="AG36" s="134" t="e">
        <f>IF(AF36&gt;=#REF!,"Oui","Non")</f>
        <v>#REF!</v>
      </c>
      <c r="AH36" s="134">
        <f t="shared" si="6"/>
        <v>1</v>
      </c>
      <c r="AI36" s="133" t="e">
        <f>VLOOKUP(Z36,#REF!,3,FALSE)</f>
        <v>#REF!</v>
      </c>
      <c r="AL36" s="12">
        <f t="shared" si="7"/>
        <v>0</v>
      </c>
    </row>
    <row r="37" spans="1:38" ht="30" customHeight="1" x14ac:dyDescent="0.25">
      <c r="A37" s="127"/>
      <c r="B37" s="127"/>
      <c r="C37" s="69"/>
      <c r="D37" s="71"/>
      <c r="E37" s="71"/>
      <c r="F37" s="71"/>
      <c r="G37" s="70"/>
      <c r="H37" s="117" t="str">
        <f t="shared" si="11"/>
        <v/>
      </c>
      <c r="I37" s="117" t="str">
        <f t="shared" si="1"/>
        <v/>
      </c>
      <c r="J37" s="70"/>
      <c r="K37" s="117" t="str">
        <f t="shared" si="12"/>
        <v/>
      </c>
      <c r="L37" s="118" t="str">
        <f t="shared" si="8"/>
        <v/>
      </c>
      <c r="M37" s="118">
        <f t="shared" si="10"/>
        <v>1</v>
      </c>
      <c r="N37" s="117">
        <f t="shared" si="9"/>
        <v>0</v>
      </c>
      <c r="O37" s="66" t="e">
        <f>VLOOKUP(P37,#REF!,2,FALSE)</f>
        <v>#REF!</v>
      </c>
      <c r="P37" s="69"/>
      <c r="Q37" s="69"/>
      <c r="R37" s="14"/>
      <c r="S37" s="93" t="s">
        <v>112</v>
      </c>
      <c r="T37" s="71"/>
      <c r="U37" s="117" t="e">
        <f>VLOOKUP(V37,#REF!,2,FALSE)</f>
        <v>#REF!</v>
      </c>
      <c r="V37" s="127"/>
      <c r="W37" s="69"/>
      <c r="X37" s="69"/>
      <c r="Y37" s="126"/>
      <c r="Z37" s="127"/>
      <c r="AA37" s="69"/>
      <c r="AB37" s="69"/>
      <c r="AC37" s="135" t="e">
        <f>VLOOKUP(E37,#REF!,2,FALSE)</f>
        <v>#REF!</v>
      </c>
      <c r="AD37" s="69"/>
      <c r="AE37" s="69"/>
      <c r="AF37" s="136" t="e">
        <f>SUM(PRODUCT(AC37,#REF!),PRODUCT(AD37,#REF!),PRODUCT(AE37,#REF!))</f>
        <v>#REF!</v>
      </c>
      <c r="AG37" s="134" t="e">
        <f>IF(AF37&gt;=#REF!,"Oui","Non")</f>
        <v>#REF!</v>
      </c>
      <c r="AH37" s="134">
        <f t="shared" si="6"/>
        <v>1</v>
      </c>
      <c r="AI37" s="133" t="e">
        <f>VLOOKUP(Z37,#REF!,3,FALSE)</f>
        <v>#REF!</v>
      </c>
      <c r="AL37" s="12">
        <f t="shared" si="7"/>
        <v>0</v>
      </c>
    </row>
    <row r="38" spans="1:38" ht="30" customHeight="1" x14ac:dyDescent="0.25">
      <c r="A38" s="127"/>
      <c r="B38" s="127"/>
      <c r="C38" s="69"/>
      <c r="D38" s="71"/>
      <c r="E38" s="71"/>
      <c r="F38" s="71"/>
      <c r="G38" s="70"/>
      <c r="H38" s="117" t="str">
        <f t="shared" si="11"/>
        <v/>
      </c>
      <c r="I38" s="117" t="str">
        <f t="shared" si="1"/>
        <v/>
      </c>
      <c r="J38" s="70"/>
      <c r="K38" s="117" t="str">
        <f t="shared" si="12"/>
        <v/>
      </c>
      <c r="L38" s="118" t="str">
        <f t="shared" si="8"/>
        <v/>
      </c>
      <c r="M38" s="118">
        <f t="shared" si="10"/>
        <v>1</v>
      </c>
      <c r="N38" s="117">
        <f t="shared" si="9"/>
        <v>0</v>
      </c>
      <c r="O38" s="66" t="e">
        <f>VLOOKUP(P38,#REF!,2,FALSE)</f>
        <v>#REF!</v>
      </c>
      <c r="P38" s="69"/>
      <c r="Q38" s="69"/>
      <c r="R38" s="14"/>
      <c r="S38" s="93" t="s">
        <v>112</v>
      </c>
      <c r="T38" s="71"/>
      <c r="U38" s="117" t="e">
        <f>VLOOKUP(V38,#REF!,2,FALSE)</f>
        <v>#REF!</v>
      </c>
      <c r="V38" s="127"/>
      <c r="W38" s="69"/>
      <c r="X38" s="69"/>
      <c r="Y38" s="126"/>
      <c r="Z38" s="127"/>
      <c r="AA38" s="69"/>
      <c r="AB38" s="69"/>
      <c r="AC38" s="135" t="e">
        <f>VLOOKUP(E38,#REF!,2,FALSE)</f>
        <v>#REF!</v>
      </c>
      <c r="AD38" s="69"/>
      <c r="AE38" s="69"/>
      <c r="AF38" s="136" t="e">
        <f>SUM(PRODUCT(AC38,#REF!),PRODUCT(AD38,#REF!),PRODUCT(AE38,#REF!))</f>
        <v>#REF!</v>
      </c>
      <c r="AG38" s="134" t="e">
        <f>IF(AF38&gt;=#REF!,"Oui","Non")</f>
        <v>#REF!</v>
      </c>
      <c r="AH38" s="134">
        <f t="shared" si="6"/>
        <v>1</v>
      </c>
      <c r="AI38" s="133" t="e">
        <f>VLOOKUP(Z38,#REF!,3,FALSE)</f>
        <v>#REF!</v>
      </c>
      <c r="AL38" s="12">
        <f t="shared" si="7"/>
        <v>0</v>
      </c>
    </row>
    <row r="39" spans="1:38" ht="30" customHeight="1" x14ac:dyDescent="0.25">
      <c r="A39" s="127"/>
      <c r="B39" s="127"/>
      <c r="C39" s="69"/>
      <c r="D39" s="71"/>
      <c r="E39" s="71"/>
      <c r="F39" s="71"/>
      <c r="G39" s="70"/>
      <c r="H39" s="117" t="str">
        <f t="shared" si="11"/>
        <v/>
      </c>
      <c r="I39" s="117" t="str">
        <f t="shared" si="1"/>
        <v/>
      </c>
      <c r="J39" s="70"/>
      <c r="K39" s="117" t="str">
        <f t="shared" si="12"/>
        <v/>
      </c>
      <c r="L39" s="118" t="str">
        <f t="shared" si="8"/>
        <v/>
      </c>
      <c r="M39" s="118">
        <f t="shared" si="10"/>
        <v>1</v>
      </c>
      <c r="N39" s="117">
        <f t="shared" si="9"/>
        <v>0</v>
      </c>
      <c r="O39" s="66" t="e">
        <f>VLOOKUP(P39,#REF!,2,FALSE)</f>
        <v>#REF!</v>
      </c>
      <c r="P39" s="69"/>
      <c r="Q39" s="69"/>
      <c r="R39" s="14"/>
      <c r="S39" s="93" t="s">
        <v>112</v>
      </c>
      <c r="T39" s="71"/>
      <c r="U39" s="117" t="e">
        <f>VLOOKUP(V39,#REF!,2,FALSE)</f>
        <v>#REF!</v>
      </c>
      <c r="V39" s="127"/>
      <c r="W39" s="69"/>
      <c r="X39" s="69"/>
      <c r="Y39" s="126"/>
      <c r="Z39" s="127"/>
      <c r="AA39" s="69"/>
      <c r="AB39" s="69"/>
      <c r="AC39" s="135" t="e">
        <f>VLOOKUP(E39,#REF!,2,FALSE)</f>
        <v>#REF!</v>
      </c>
      <c r="AD39" s="69"/>
      <c r="AE39" s="69"/>
      <c r="AF39" s="136" t="e">
        <f>SUM(PRODUCT(AC39,#REF!),PRODUCT(AD39,#REF!),PRODUCT(AE39,#REF!))</f>
        <v>#REF!</v>
      </c>
      <c r="AG39" s="134" t="e">
        <f>IF(AF39&gt;=#REF!,"Oui","Non")</f>
        <v>#REF!</v>
      </c>
      <c r="AH39" s="134">
        <f t="shared" si="6"/>
        <v>1</v>
      </c>
      <c r="AI39" s="133" t="e">
        <f>VLOOKUP(Z39,#REF!,3,FALSE)</f>
        <v>#REF!</v>
      </c>
      <c r="AL39" s="12">
        <f t="shared" si="7"/>
        <v>0</v>
      </c>
    </row>
    <row r="40" spans="1:38" ht="30" customHeight="1" x14ac:dyDescent="0.25">
      <c r="A40" s="127"/>
      <c r="B40" s="127"/>
      <c r="C40" s="69"/>
      <c r="D40" s="71"/>
      <c r="E40" s="71"/>
      <c r="F40" s="71"/>
      <c r="G40" s="70"/>
      <c r="H40" s="117" t="str">
        <f t="shared" si="11"/>
        <v/>
      </c>
      <c r="I40" s="117" t="str">
        <f t="shared" si="1"/>
        <v/>
      </c>
      <c r="J40" s="70"/>
      <c r="K40" s="117" t="str">
        <f t="shared" si="12"/>
        <v/>
      </c>
      <c r="L40" s="118" t="str">
        <f t="shared" si="8"/>
        <v/>
      </c>
      <c r="M40" s="118">
        <f t="shared" si="10"/>
        <v>1</v>
      </c>
      <c r="N40" s="117">
        <f t="shared" si="9"/>
        <v>0</v>
      </c>
      <c r="O40" s="66" t="e">
        <f>VLOOKUP(P40,#REF!,2,FALSE)</f>
        <v>#REF!</v>
      </c>
      <c r="P40" s="69"/>
      <c r="Q40" s="69"/>
      <c r="R40" s="14"/>
      <c r="S40" s="93" t="s">
        <v>112</v>
      </c>
      <c r="T40" s="71"/>
      <c r="U40" s="117" t="e">
        <f>VLOOKUP(V40,#REF!,2,FALSE)</f>
        <v>#REF!</v>
      </c>
      <c r="V40" s="127"/>
      <c r="W40" s="69"/>
      <c r="X40" s="69"/>
      <c r="Y40" s="126"/>
      <c r="Z40" s="127"/>
      <c r="AA40" s="69"/>
      <c r="AB40" s="69"/>
      <c r="AC40" s="135" t="e">
        <f>VLOOKUP(E40,#REF!,2,FALSE)</f>
        <v>#REF!</v>
      </c>
      <c r="AD40" s="69"/>
      <c r="AE40" s="69"/>
      <c r="AF40" s="136" t="e">
        <f>SUM(PRODUCT(AC40,#REF!),PRODUCT(AD40,#REF!),PRODUCT(AE40,#REF!))</f>
        <v>#REF!</v>
      </c>
      <c r="AG40" s="134" t="e">
        <f>IF(AF40&gt;=#REF!,"Oui","Non")</f>
        <v>#REF!</v>
      </c>
      <c r="AH40" s="134">
        <f t="shared" si="6"/>
        <v>1</v>
      </c>
      <c r="AI40" s="133" t="e">
        <f>VLOOKUP(Z40,#REF!,3,FALSE)</f>
        <v>#REF!</v>
      </c>
      <c r="AL40" s="12">
        <f t="shared" si="7"/>
        <v>0</v>
      </c>
    </row>
    <row r="41" spans="1:38" ht="30" customHeight="1" x14ac:dyDescent="0.25">
      <c r="A41" s="127"/>
      <c r="B41" s="127"/>
      <c r="C41" s="69"/>
      <c r="D41" s="71"/>
      <c r="E41" s="71"/>
      <c r="F41" s="71"/>
      <c r="G41" s="70"/>
      <c r="H41" s="117" t="str">
        <f t="shared" si="11"/>
        <v/>
      </c>
      <c r="I41" s="117" t="str">
        <f t="shared" si="1"/>
        <v/>
      </c>
      <c r="J41" s="70"/>
      <c r="K41" s="117" t="str">
        <f t="shared" si="12"/>
        <v/>
      </c>
      <c r="L41" s="118" t="str">
        <f t="shared" si="8"/>
        <v/>
      </c>
      <c r="M41" s="118">
        <f t="shared" si="10"/>
        <v>1</v>
      </c>
      <c r="N41" s="117">
        <f t="shared" si="9"/>
        <v>0</v>
      </c>
      <c r="O41" s="66" t="e">
        <f>VLOOKUP(P41,#REF!,2,FALSE)</f>
        <v>#REF!</v>
      </c>
      <c r="P41" s="69"/>
      <c r="Q41" s="69"/>
      <c r="R41" s="14"/>
      <c r="S41" s="93" t="s">
        <v>112</v>
      </c>
      <c r="T41" s="71"/>
      <c r="U41" s="117" t="e">
        <f>VLOOKUP(V41,#REF!,2,FALSE)</f>
        <v>#REF!</v>
      </c>
      <c r="V41" s="127"/>
      <c r="W41" s="69"/>
      <c r="X41" s="69"/>
      <c r="Y41" s="126"/>
      <c r="Z41" s="127"/>
      <c r="AA41" s="69"/>
      <c r="AB41" s="69"/>
      <c r="AC41" s="135" t="e">
        <f>VLOOKUP(E41,#REF!,2,FALSE)</f>
        <v>#REF!</v>
      </c>
      <c r="AD41" s="69"/>
      <c r="AE41" s="69"/>
      <c r="AF41" s="136" t="e">
        <f>SUM(PRODUCT(AC41,#REF!),PRODUCT(AD41,#REF!),PRODUCT(AE41,#REF!))</f>
        <v>#REF!</v>
      </c>
      <c r="AG41" s="134" t="e">
        <f>IF(AF41&gt;=#REF!,"Oui","Non")</f>
        <v>#REF!</v>
      </c>
      <c r="AH41" s="134">
        <f t="shared" si="6"/>
        <v>1</v>
      </c>
      <c r="AI41" s="133" t="e">
        <f>VLOOKUP(Z41,#REF!,3,FALSE)</f>
        <v>#REF!</v>
      </c>
      <c r="AL41" s="12">
        <f t="shared" si="7"/>
        <v>0</v>
      </c>
    </row>
    <row r="42" spans="1:38" ht="30" customHeight="1" x14ac:dyDescent="0.25">
      <c r="A42" s="127"/>
      <c r="B42" s="127"/>
      <c r="C42" s="69"/>
      <c r="D42" s="71"/>
      <c r="E42" s="71"/>
      <c r="F42" s="71"/>
      <c r="G42" s="70"/>
      <c r="H42" s="117" t="str">
        <f t="shared" si="11"/>
        <v/>
      </c>
      <c r="I42" s="117" t="str">
        <f t="shared" si="1"/>
        <v/>
      </c>
      <c r="J42" s="70"/>
      <c r="K42" s="117" t="str">
        <f t="shared" si="12"/>
        <v/>
      </c>
      <c r="L42" s="118" t="str">
        <f t="shared" si="8"/>
        <v/>
      </c>
      <c r="M42" s="118">
        <f t="shared" si="10"/>
        <v>1</v>
      </c>
      <c r="N42" s="117">
        <f t="shared" si="9"/>
        <v>0</v>
      </c>
      <c r="O42" s="66" t="e">
        <f>VLOOKUP(P42,#REF!,2,FALSE)</f>
        <v>#REF!</v>
      </c>
      <c r="P42" s="69"/>
      <c r="Q42" s="69"/>
      <c r="R42" s="14"/>
      <c r="S42" s="93" t="s">
        <v>112</v>
      </c>
      <c r="T42" s="71"/>
      <c r="U42" s="117" t="e">
        <f>VLOOKUP(V42,#REF!,2,FALSE)</f>
        <v>#REF!</v>
      </c>
      <c r="V42" s="127"/>
      <c r="W42" s="69"/>
      <c r="X42" s="69"/>
      <c r="Y42" s="126"/>
      <c r="Z42" s="127"/>
      <c r="AA42" s="69"/>
      <c r="AB42" s="69"/>
      <c r="AC42" s="135" t="e">
        <f>VLOOKUP(E42,#REF!,2,FALSE)</f>
        <v>#REF!</v>
      </c>
      <c r="AD42" s="69"/>
      <c r="AE42" s="69"/>
      <c r="AF42" s="136" t="e">
        <f>SUM(PRODUCT(AC42,#REF!),PRODUCT(AD42,#REF!),PRODUCT(AE42,#REF!))</f>
        <v>#REF!</v>
      </c>
      <c r="AG42" s="134" t="e">
        <f>IF(AF42&gt;=#REF!,"Oui","Non")</f>
        <v>#REF!</v>
      </c>
      <c r="AH42" s="134">
        <f t="shared" si="6"/>
        <v>1</v>
      </c>
      <c r="AI42" s="133" t="e">
        <f>VLOOKUP(Z42,#REF!,3,FALSE)</f>
        <v>#REF!</v>
      </c>
      <c r="AL42" s="12">
        <f t="shared" si="7"/>
        <v>0</v>
      </c>
    </row>
    <row r="43" spans="1:38" ht="30" customHeight="1" x14ac:dyDescent="0.25">
      <c r="A43" s="127"/>
      <c r="B43" s="127"/>
      <c r="C43" s="69"/>
      <c r="D43" s="71"/>
      <c r="E43" s="71"/>
      <c r="F43" s="71"/>
      <c r="G43" s="70"/>
      <c r="H43" s="117" t="str">
        <f t="shared" si="11"/>
        <v/>
      </c>
      <c r="I43" s="117" t="str">
        <f t="shared" si="1"/>
        <v/>
      </c>
      <c r="J43" s="70"/>
      <c r="K43" s="117" t="str">
        <f t="shared" si="12"/>
        <v/>
      </c>
      <c r="L43" s="118" t="str">
        <f t="shared" si="8"/>
        <v/>
      </c>
      <c r="M43" s="118">
        <f t="shared" si="10"/>
        <v>1</v>
      </c>
      <c r="N43" s="117">
        <f t="shared" si="9"/>
        <v>0</v>
      </c>
      <c r="O43" s="66" t="e">
        <f>VLOOKUP(P43,#REF!,2,FALSE)</f>
        <v>#REF!</v>
      </c>
      <c r="P43" s="69"/>
      <c r="Q43" s="69"/>
      <c r="R43" s="14"/>
      <c r="S43" s="93" t="s">
        <v>112</v>
      </c>
      <c r="T43" s="71"/>
      <c r="U43" s="117" t="e">
        <f>VLOOKUP(V43,#REF!,2,FALSE)</f>
        <v>#REF!</v>
      </c>
      <c r="V43" s="127"/>
      <c r="W43" s="69"/>
      <c r="X43" s="69"/>
      <c r="Y43" s="126"/>
      <c r="Z43" s="127"/>
      <c r="AA43" s="69"/>
      <c r="AB43" s="69"/>
      <c r="AC43" s="135" t="e">
        <f>VLOOKUP(E43,#REF!,2,FALSE)</f>
        <v>#REF!</v>
      </c>
      <c r="AD43" s="69"/>
      <c r="AE43" s="69"/>
      <c r="AF43" s="136" t="e">
        <f>SUM(PRODUCT(AC43,#REF!),PRODUCT(AD43,#REF!),PRODUCT(AE43,#REF!))</f>
        <v>#REF!</v>
      </c>
      <c r="AG43" s="134" t="e">
        <f>IF(AF43&gt;=#REF!,"Oui","Non")</f>
        <v>#REF!</v>
      </c>
      <c r="AH43" s="134">
        <f t="shared" si="6"/>
        <v>1</v>
      </c>
      <c r="AI43" s="133" t="e">
        <f>VLOOKUP(Z43,#REF!,3,FALSE)</f>
        <v>#REF!</v>
      </c>
      <c r="AL43" s="12">
        <f t="shared" si="7"/>
        <v>0</v>
      </c>
    </row>
    <row r="44" spans="1:38" ht="30" customHeight="1" x14ac:dyDescent="0.25">
      <c r="A44" s="127"/>
      <c r="B44" s="127"/>
      <c r="C44" s="69"/>
      <c r="D44" s="71"/>
      <c r="E44" s="71"/>
      <c r="F44" s="71"/>
      <c r="G44" s="70"/>
      <c r="H44" s="117" t="str">
        <f t="shared" si="11"/>
        <v/>
      </c>
      <c r="I44" s="117" t="str">
        <f t="shared" si="1"/>
        <v/>
      </c>
      <c r="J44" s="70"/>
      <c r="K44" s="117" t="str">
        <f t="shared" si="12"/>
        <v/>
      </c>
      <c r="L44" s="118" t="str">
        <f t="shared" si="8"/>
        <v/>
      </c>
      <c r="M44" s="118">
        <f t="shared" si="10"/>
        <v>1</v>
      </c>
      <c r="N44" s="117">
        <f t="shared" si="9"/>
        <v>0</v>
      </c>
      <c r="O44" s="66" t="e">
        <f>VLOOKUP(P44,#REF!,2,FALSE)</f>
        <v>#REF!</v>
      </c>
      <c r="P44" s="69"/>
      <c r="Q44" s="69"/>
      <c r="R44" s="14"/>
      <c r="S44" s="93" t="s">
        <v>112</v>
      </c>
      <c r="T44" s="71"/>
      <c r="U44" s="117" t="e">
        <f>VLOOKUP(V44,#REF!,2,FALSE)</f>
        <v>#REF!</v>
      </c>
      <c r="V44" s="127"/>
      <c r="W44" s="69"/>
      <c r="X44" s="69"/>
      <c r="Y44" s="126"/>
      <c r="Z44" s="127"/>
      <c r="AA44" s="69"/>
      <c r="AB44" s="69"/>
      <c r="AC44" s="135" t="e">
        <f>VLOOKUP(E44,#REF!,2,FALSE)</f>
        <v>#REF!</v>
      </c>
      <c r="AD44" s="69"/>
      <c r="AE44" s="69"/>
      <c r="AF44" s="136" t="e">
        <f>SUM(PRODUCT(AC44,#REF!),PRODUCT(AD44,#REF!),PRODUCT(AE44,#REF!))</f>
        <v>#REF!</v>
      </c>
      <c r="AG44" s="134" t="e">
        <f>IF(AF44&gt;=#REF!,"Oui","Non")</f>
        <v>#REF!</v>
      </c>
      <c r="AH44" s="134">
        <f t="shared" si="6"/>
        <v>1</v>
      </c>
      <c r="AI44" s="133" t="e">
        <f>VLOOKUP(Z44,#REF!,3,FALSE)</f>
        <v>#REF!</v>
      </c>
      <c r="AL44" s="12">
        <f t="shared" si="7"/>
        <v>0</v>
      </c>
    </row>
    <row r="45" spans="1:38" ht="30" customHeight="1" x14ac:dyDescent="0.25">
      <c r="A45" s="127"/>
      <c r="B45" s="127"/>
      <c r="C45" s="69"/>
      <c r="D45" s="71"/>
      <c r="E45" s="71"/>
      <c r="F45" s="71"/>
      <c r="G45" s="70"/>
      <c r="H45" s="117" t="str">
        <f t="shared" si="11"/>
        <v/>
      </c>
      <c r="I45" s="117" t="str">
        <f t="shared" si="1"/>
        <v/>
      </c>
      <c r="J45" s="70"/>
      <c r="K45" s="117" t="str">
        <f t="shared" si="12"/>
        <v/>
      </c>
      <c r="L45" s="118" t="str">
        <f t="shared" si="8"/>
        <v/>
      </c>
      <c r="M45" s="118">
        <f t="shared" si="10"/>
        <v>1</v>
      </c>
      <c r="N45" s="117">
        <f t="shared" si="9"/>
        <v>0</v>
      </c>
      <c r="O45" s="66" t="e">
        <f>VLOOKUP(P45,#REF!,2,FALSE)</f>
        <v>#REF!</v>
      </c>
      <c r="P45" s="69"/>
      <c r="Q45" s="69"/>
      <c r="R45" s="14"/>
      <c r="S45" s="93" t="s">
        <v>112</v>
      </c>
      <c r="T45" s="71"/>
      <c r="U45" s="117" t="e">
        <f>VLOOKUP(V45,#REF!,2,FALSE)</f>
        <v>#REF!</v>
      </c>
      <c r="V45" s="127"/>
      <c r="W45" s="69"/>
      <c r="X45" s="69"/>
      <c r="Y45" s="126"/>
      <c r="Z45" s="127"/>
      <c r="AA45" s="69"/>
      <c r="AB45" s="69"/>
      <c r="AC45" s="135" t="e">
        <f>VLOOKUP(E45,#REF!,2,FALSE)</f>
        <v>#REF!</v>
      </c>
      <c r="AD45" s="69"/>
      <c r="AE45" s="69"/>
      <c r="AF45" s="136" t="e">
        <f>SUM(PRODUCT(AC45,#REF!),PRODUCT(AD45,#REF!),PRODUCT(AE45,#REF!))</f>
        <v>#REF!</v>
      </c>
      <c r="AG45" s="134" t="e">
        <f>IF(AF45&gt;=#REF!,"Oui","Non")</f>
        <v>#REF!</v>
      </c>
      <c r="AH45" s="134">
        <f t="shared" si="6"/>
        <v>1</v>
      </c>
      <c r="AI45" s="133" t="e">
        <f>VLOOKUP(Z45,#REF!,3,FALSE)</f>
        <v>#REF!</v>
      </c>
      <c r="AL45" s="12">
        <f t="shared" si="7"/>
        <v>0</v>
      </c>
    </row>
    <row r="46" spans="1:38" ht="30" customHeight="1" x14ac:dyDescent="0.25">
      <c r="A46" s="127"/>
      <c r="B46" s="127"/>
      <c r="C46" s="69"/>
      <c r="D46" s="71"/>
      <c r="E46" s="71"/>
      <c r="F46" s="71"/>
      <c r="G46" s="70"/>
      <c r="H46" s="117" t="str">
        <f t="shared" si="11"/>
        <v/>
      </c>
      <c r="I46" s="117" t="str">
        <f t="shared" si="1"/>
        <v/>
      </c>
      <c r="J46" s="70"/>
      <c r="K46" s="117" t="str">
        <f t="shared" si="12"/>
        <v/>
      </c>
      <c r="L46" s="118" t="str">
        <f t="shared" si="8"/>
        <v/>
      </c>
      <c r="M46" s="118">
        <f t="shared" si="10"/>
        <v>1</v>
      </c>
      <c r="N46" s="117">
        <f t="shared" si="9"/>
        <v>0</v>
      </c>
      <c r="O46" s="66" t="e">
        <f>VLOOKUP(P46,#REF!,2,FALSE)</f>
        <v>#REF!</v>
      </c>
      <c r="P46" s="69"/>
      <c r="Q46" s="69"/>
      <c r="R46" s="14"/>
      <c r="S46" s="93" t="s">
        <v>112</v>
      </c>
      <c r="T46" s="71"/>
      <c r="U46" s="117" t="e">
        <f>VLOOKUP(V46,#REF!,2,FALSE)</f>
        <v>#REF!</v>
      </c>
      <c r="V46" s="127"/>
      <c r="W46" s="69"/>
      <c r="X46" s="69"/>
      <c r="Y46" s="126"/>
      <c r="Z46" s="127"/>
      <c r="AA46" s="69"/>
      <c r="AB46" s="69"/>
      <c r="AC46" s="135" t="e">
        <f>VLOOKUP(E46,#REF!,2,FALSE)</f>
        <v>#REF!</v>
      </c>
      <c r="AD46" s="69"/>
      <c r="AE46" s="69"/>
      <c r="AF46" s="136" t="e">
        <f>SUM(PRODUCT(AC46,#REF!),PRODUCT(AD46,#REF!),PRODUCT(AE46,#REF!))</f>
        <v>#REF!</v>
      </c>
      <c r="AG46" s="134" t="e">
        <f>IF(AF46&gt;=#REF!,"Oui","Non")</f>
        <v>#REF!</v>
      </c>
      <c r="AH46" s="134">
        <f t="shared" si="6"/>
        <v>1</v>
      </c>
      <c r="AI46" s="133" t="e">
        <f>VLOOKUP(Z46,#REF!,3,FALSE)</f>
        <v>#REF!</v>
      </c>
      <c r="AL46" s="12">
        <f t="shared" si="7"/>
        <v>0</v>
      </c>
    </row>
    <row r="47" spans="1:38" ht="30" customHeight="1" x14ac:dyDescent="0.25">
      <c r="A47" s="127"/>
      <c r="B47" s="127"/>
      <c r="C47" s="69"/>
      <c r="D47" s="71"/>
      <c r="E47" s="71"/>
      <c r="F47" s="71"/>
      <c r="G47" s="70"/>
      <c r="H47" s="117" t="str">
        <f t="shared" si="11"/>
        <v/>
      </c>
      <c r="I47" s="117" t="str">
        <f t="shared" si="1"/>
        <v/>
      </c>
      <c r="J47" s="70"/>
      <c r="K47" s="117" t="str">
        <f t="shared" si="12"/>
        <v/>
      </c>
      <c r="L47" s="118" t="str">
        <f t="shared" si="8"/>
        <v/>
      </c>
      <c r="M47" s="118">
        <f t="shared" si="10"/>
        <v>1</v>
      </c>
      <c r="N47" s="117">
        <f t="shared" si="9"/>
        <v>0</v>
      </c>
      <c r="O47" s="66" t="e">
        <f>VLOOKUP(P47,#REF!,2,FALSE)</f>
        <v>#REF!</v>
      </c>
      <c r="P47" s="69"/>
      <c r="Q47" s="69"/>
      <c r="R47" s="14"/>
      <c r="S47" s="93" t="s">
        <v>112</v>
      </c>
      <c r="T47" s="71"/>
      <c r="U47" s="117" t="e">
        <f>VLOOKUP(V47,#REF!,2,FALSE)</f>
        <v>#REF!</v>
      </c>
      <c r="V47" s="127"/>
      <c r="W47" s="69"/>
      <c r="X47" s="69"/>
      <c r="Y47" s="126"/>
      <c r="Z47" s="127"/>
      <c r="AA47" s="69"/>
      <c r="AB47" s="69"/>
      <c r="AC47" s="135" t="e">
        <f>VLOOKUP(E47,#REF!,2,FALSE)</f>
        <v>#REF!</v>
      </c>
      <c r="AD47" s="69"/>
      <c r="AE47" s="69"/>
      <c r="AF47" s="136" t="e">
        <f>SUM(PRODUCT(AC47,#REF!),PRODUCT(AD47,#REF!),PRODUCT(AE47,#REF!))</f>
        <v>#REF!</v>
      </c>
      <c r="AG47" s="134" t="e">
        <f>IF(AF47&gt;=#REF!,"Oui","Non")</f>
        <v>#REF!</v>
      </c>
      <c r="AH47" s="134">
        <f t="shared" si="6"/>
        <v>1</v>
      </c>
      <c r="AI47" s="133" t="e">
        <f>VLOOKUP(Z47,#REF!,3,FALSE)</f>
        <v>#REF!</v>
      </c>
      <c r="AL47" s="12">
        <f t="shared" si="7"/>
        <v>0</v>
      </c>
    </row>
    <row r="48" spans="1:38" ht="30" customHeight="1" x14ac:dyDescent="0.25">
      <c r="A48" s="127"/>
      <c r="B48" s="127"/>
      <c r="C48" s="69"/>
      <c r="D48" s="71"/>
      <c r="E48" s="71"/>
      <c r="F48" s="71"/>
      <c r="G48" s="70"/>
      <c r="H48" s="117" t="str">
        <f t="shared" si="11"/>
        <v/>
      </c>
      <c r="I48" s="117" t="str">
        <f t="shared" si="1"/>
        <v/>
      </c>
      <c r="J48" s="70"/>
      <c r="K48" s="117" t="str">
        <f t="shared" si="12"/>
        <v/>
      </c>
      <c r="L48" s="118" t="str">
        <f t="shared" si="8"/>
        <v/>
      </c>
      <c r="M48" s="118">
        <f t="shared" si="10"/>
        <v>1</v>
      </c>
      <c r="N48" s="117">
        <f t="shared" si="9"/>
        <v>0</v>
      </c>
      <c r="O48" s="66" t="e">
        <f>VLOOKUP(P48,#REF!,2,FALSE)</f>
        <v>#REF!</v>
      </c>
      <c r="P48" s="69"/>
      <c r="Q48" s="69"/>
      <c r="R48" s="14"/>
      <c r="S48" s="93" t="s">
        <v>112</v>
      </c>
      <c r="T48" s="71"/>
      <c r="U48" s="117" t="e">
        <f>VLOOKUP(V48,#REF!,2,FALSE)</f>
        <v>#REF!</v>
      </c>
      <c r="V48" s="127"/>
      <c r="W48" s="69"/>
      <c r="X48" s="69"/>
      <c r="Y48" s="126"/>
      <c r="Z48" s="127"/>
      <c r="AA48" s="69"/>
      <c r="AB48" s="69"/>
      <c r="AC48" s="135" t="e">
        <f>VLOOKUP(E48,#REF!,2,FALSE)</f>
        <v>#REF!</v>
      </c>
      <c r="AD48" s="69"/>
      <c r="AE48" s="69"/>
      <c r="AF48" s="136" t="e">
        <f>SUM(PRODUCT(AC48,#REF!),PRODUCT(AD48,#REF!),PRODUCT(AE48,#REF!))</f>
        <v>#REF!</v>
      </c>
      <c r="AG48" s="134" t="e">
        <f>IF(AF48&gt;=#REF!,"Oui","Non")</f>
        <v>#REF!</v>
      </c>
      <c r="AH48" s="134">
        <f t="shared" si="6"/>
        <v>1</v>
      </c>
      <c r="AI48" s="133" t="e">
        <f>VLOOKUP(Z48,#REF!,3,FALSE)</f>
        <v>#REF!</v>
      </c>
      <c r="AL48" s="12">
        <f t="shared" si="7"/>
        <v>0</v>
      </c>
    </row>
    <row r="49" spans="1:38" ht="30" customHeight="1" x14ac:dyDescent="0.25">
      <c r="A49" s="127"/>
      <c r="B49" s="127"/>
      <c r="C49" s="69"/>
      <c r="D49" s="71"/>
      <c r="E49" s="71"/>
      <c r="F49" s="71"/>
      <c r="G49" s="70"/>
      <c r="H49" s="117" t="str">
        <f t="shared" si="11"/>
        <v/>
      </c>
      <c r="I49" s="117" t="str">
        <f t="shared" si="1"/>
        <v/>
      </c>
      <c r="J49" s="70"/>
      <c r="K49" s="117" t="str">
        <f t="shared" si="12"/>
        <v/>
      </c>
      <c r="L49" s="118" t="str">
        <f t="shared" si="8"/>
        <v/>
      </c>
      <c r="M49" s="118">
        <f t="shared" si="10"/>
        <v>1</v>
      </c>
      <c r="N49" s="117">
        <f t="shared" si="9"/>
        <v>0</v>
      </c>
      <c r="O49" s="66" t="e">
        <f>VLOOKUP(P49,#REF!,2,FALSE)</f>
        <v>#REF!</v>
      </c>
      <c r="P49" s="69"/>
      <c r="Q49" s="69"/>
      <c r="R49" s="14"/>
      <c r="S49" s="93" t="s">
        <v>112</v>
      </c>
      <c r="T49" s="71"/>
      <c r="U49" s="117" t="e">
        <f>VLOOKUP(V49,#REF!,2,FALSE)</f>
        <v>#REF!</v>
      </c>
      <c r="V49" s="127"/>
      <c r="W49" s="69"/>
      <c r="X49" s="69"/>
      <c r="Y49" s="126"/>
      <c r="Z49" s="127"/>
      <c r="AA49" s="69"/>
      <c r="AB49" s="69"/>
      <c r="AC49" s="135" t="e">
        <f>VLOOKUP(E49,#REF!,2,FALSE)</f>
        <v>#REF!</v>
      </c>
      <c r="AD49" s="69"/>
      <c r="AE49" s="69"/>
      <c r="AF49" s="136" t="e">
        <f>SUM(PRODUCT(AC49,#REF!),PRODUCT(AD49,#REF!),PRODUCT(AE49,#REF!))</f>
        <v>#REF!</v>
      </c>
      <c r="AG49" s="134" t="e">
        <f>IF(AF49&gt;=#REF!,"Oui","Non")</f>
        <v>#REF!</v>
      </c>
      <c r="AH49" s="134">
        <f t="shared" si="6"/>
        <v>1</v>
      </c>
      <c r="AI49" s="133" t="e">
        <f>VLOOKUP(Z49,#REF!,3,FALSE)</f>
        <v>#REF!</v>
      </c>
      <c r="AL49" s="12">
        <f t="shared" si="7"/>
        <v>0</v>
      </c>
    </row>
    <row r="50" spans="1:38" ht="30" customHeight="1" x14ac:dyDescent="0.25">
      <c r="A50" s="127"/>
      <c r="B50" s="127"/>
      <c r="C50" s="69"/>
      <c r="D50" s="71"/>
      <c r="E50" s="71"/>
      <c r="F50" s="71"/>
      <c r="G50" s="70"/>
      <c r="H50" s="117" t="str">
        <f t="shared" si="11"/>
        <v/>
      </c>
      <c r="I50" s="117" t="str">
        <f t="shared" si="1"/>
        <v/>
      </c>
      <c r="J50" s="70"/>
      <c r="K50" s="117" t="str">
        <f t="shared" si="12"/>
        <v/>
      </c>
      <c r="L50" s="118" t="str">
        <f t="shared" si="8"/>
        <v/>
      </c>
      <c r="M50" s="118">
        <f t="shared" si="10"/>
        <v>1</v>
      </c>
      <c r="N50" s="117">
        <f t="shared" si="9"/>
        <v>0</v>
      </c>
      <c r="O50" s="66" t="e">
        <f>VLOOKUP(P50,#REF!,2,FALSE)</f>
        <v>#REF!</v>
      </c>
      <c r="P50" s="69"/>
      <c r="Q50" s="69"/>
      <c r="R50" s="14"/>
      <c r="S50" s="93" t="s">
        <v>112</v>
      </c>
      <c r="T50" s="71"/>
      <c r="U50" s="117" t="e">
        <f>VLOOKUP(V50,#REF!,2,FALSE)</f>
        <v>#REF!</v>
      </c>
      <c r="V50" s="127"/>
      <c r="W50" s="69"/>
      <c r="X50" s="69"/>
      <c r="Y50" s="126"/>
      <c r="Z50" s="127"/>
      <c r="AA50" s="69"/>
      <c r="AB50" s="69"/>
      <c r="AC50" s="135" t="e">
        <f>VLOOKUP(E50,#REF!,2,FALSE)</f>
        <v>#REF!</v>
      </c>
      <c r="AD50" s="69"/>
      <c r="AE50" s="69"/>
      <c r="AF50" s="136" t="e">
        <f>SUM(PRODUCT(AC50,#REF!),PRODUCT(AD50,#REF!),PRODUCT(AE50,#REF!))</f>
        <v>#REF!</v>
      </c>
      <c r="AG50" s="134" t="e">
        <f>IF(AF50&gt;=#REF!,"Oui","Non")</f>
        <v>#REF!</v>
      </c>
      <c r="AH50" s="134">
        <f t="shared" si="6"/>
        <v>1</v>
      </c>
      <c r="AI50" s="133" t="e">
        <f>VLOOKUP(Z50,#REF!,3,FALSE)</f>
        <v>#REF!</v>
      </c>
      <c r="AL50" s="12">
        <f t="shared" si="7"/>
        <v>0</v>
      </c>
    </row>
    <row r="51" spans="1:38" ht="30" customHeight="1" x14ac:dyDescent="0.25">
      <c r="A51" s="127"/>
      <c r="B51" s="127"/>
      <c r="C51" s="69"/>
      <c r="D51" s="71"/>
      <c r="E51" s="71"/>
      <c r="F51" s="71"/>
      <c r="G51" s="70"/>
      <c r="H51" s="117" t="str">
        <f t="shared" si="11"/>
        <v/>
      </c>
      <c r="I51" s="117" t="str">
        <f t="shared" si="1"/>
        <v/>
      </c>
      <c r="J51" s="70"/>
      <c r="K51" s="117" t="str">
        <f t="shared" si="12"/>
        <v/>
      </c>
      <c r="L51" s="118" t="str">
        <f t="shared" si="8"/>
        <v/>
      </c>
      <c r="M51" s="118">
        <f t="shared" si="10"/>
        <v>1</v>
      </c>
      <c r="N51" s="117">
        <f t="shared" si="9"/>
        <v>0</v>
      </c>
      <c r="O51" s="66" t="e">
        <f>VLOOKUP(P51,#REF!,2,FALSE)</f>
        <v>#REF!</v>
      </c>
      <c r="P51" s="69"/>
      <c r="Q51" s="69"/>
      <c r="R51" s="14"/>
      <c r="S51" s="93" t="s">
        <v>112</v>
      </c>
      <c r="T51" s="71"/>
      <c r="U51" s="117" t="e">
        <f>VLOOKUP(V51,#REF!,2,FALSE)</f>
        <v>#REF!</v>
      </c>
      <c r="V51" s="127"/>
      <c r="W51" s="69"/>
      <c r="X51" s="69"/>
      <c r="Y51" s="126"/>
      <c r="Z51" s="127"/>
      <c r="AA51" s="69"/>
      <c r="AB51" s="69"/>
      <c r="AC51" s="135" t="e">
        <f>VLOOKUP(E51,#REF!,2,FALSE)</f>
        <v>#REF!</v>
      </c>
      <c r="AD51" s="69"/>
      <c r="AE51" s="69"/>
      <c r="AF51" s="136" t="e">
        <f>SUM(PRODUCT(AC51,#REF!),PRODUCT(AD51,#REF!),PRODUCT(AE51,#REF!))</f>
        <v>#REF!</v>
      </c>
      <c r="AG51" s="134" t="e">
        <f>IF(AF51&gt;=#REF!,"Oui","Non")</f>
        <v>#REF!</v>
      </c>
      <c r="AH51" s="134">
        <f t="shared" si="6"/>
        <v>1</v>
      </c>
      <c r="AI51" s="133" t="e">
        <f>VLOOKUP(Z51,#REF!,3,FALSE)</f>
        <v>#REF!</v>
      </c>
      <c r="AL51" s="12">
        <f t="shared" si="7"/>
        <v>0</v>
      </c>
    </row>
    <row r="52" spans="1:38" ht="30" customHeight="1" x14ac:dyDescent="0.25">
      <c r="A52" s="127"/>
      <c r="B52" s="127"/>
      <c r="C52" s="69"/>
      <c r="D52" s="71"/>
      <c r="E52" s="71"/>
      <c r="F52" s="71"/>
      <c r="G52" s="70"/>
      <c r="H52" s="117" t="str">
        <f t="shared" si="11"/>
        <v/>
      </c>
      <c r="I52" s="117" t="str">
        <f t="shared" si="1"/>
        <v/>
      </c>
      <c r="J52" s="70"/>
      <c r="K52" s="117" t="str">
        <f t="shared" si="12"/>
        <v/>
      </c>
      <c r="L52" s="118" t="str">
        <f t="shared" si="8"/>
        <v/>
      </c>
      <c r="M52" s="118">
        <f t="shared" si="10"/>
        <v>1</v>
      </c>
      <c r="N52" s="117">
        <f t="shared" si="9"/>
        <v>0</v>
      </c>
      <c r="O52" s="66" t="e">
        <f>VLOOKUP(P52,#REF!,2,FALSE)</f>
        <v>#REF!</v>
      </c>
      <c r="P52" s="69"/>
      <c r="Q52" s="69"/>
      <c r="R52" s="14"/>
      <c r="S52" s="93" t="s">
        <v>112</v>
      </c>
      <c r="T52" s="71"/>
      <c r="U52" s="117" t="e">
        <f>VLOOKUP(V52,#REF!,2,FALSE)</f>
        <v>#REF!</v>
      </c>
      <c r="V52" s="127"/>
      <c r="W52" s="69"/>
      <c r="X52" s="69"/>
      <c r="Y52" s="126"/>
      <c r="Z52" s="127"/>
      <c r="AA52" s="69"/>
      <c r="AB52" s="69"/>
      <c r="AC52" s="135" t="e">
        <f>VLOOKUP(E52,#REF!,2,FALSE)</f>
        <v>#REF!</v>
      </c>
      <c r="AD52" s="69"/>
      <c r="AE52" s="69"/>
      <c r="AF52" s="136" t="e">
        <f>SUM(PRODUCT(AC52,#REF!),PRODUCT(AD52,#REF!),PRODUCT(AE52,#REF!))</f>
        <v>#REF!</v>
      </c>
      <c r="AG52" s="134" t="e">
        <f>IF(AF52&gt;=#REF!,"Oui","Non")</f>
        <v>#REF!</v>
      </c>
      <c r="AH52" s="134">
        <f t="shared" si="6"/>
        <v>1</v>
      </c>
      <c r="AI52" s="133" t="e">
        <f>VLOOKUP(Z52,#REF!,3,FALSE)</f>
        <v>#REF!</v>
      </c>
      <c r="AL52" s="12">
        <f t="shared" si="7"/>
        <v>0</v>
      </c>
    </row>
    <row r="53" spans="1:38" ht="30" customHeight="1" x14ac:dyDescent="0.25">
      <c r="A53" s="127"/>
      <c r="B53" s="127"/>
      <c r="C53" s="69"/>
      <c r="D53" s="71"/>
      <c r="E53" s="71"/>
      <c r="F53" s="71"/>
      <c r="G53" s="70"/>
      <c r="H53" s="117" t="str">
        <f t="shared" si="11"/>
        <v/>
      </c>
      <c r="I53" s="117" t="str">
        <f t="shared" si="1"/>
        <v/>
      </c>
      <c r="J53" s="70"/>
      <c r="K53" s="117" t="str">
        <f t="shared" si="12"/>
        <v/>
      </c>
      <c r="L53" s="118" t="str">
        <f t="shared" si="8"/>
        <v/>
      </c>
      <c r="M53" s="118">
        <f t="shared" si="10"/>
        <v>1</v>
      </c>
      <c r="N53" s="117">
        <f t="shared" si="9"/>
        <v>0</v>
      </c>
      <c r="O53" s="66" t="e">
        <f>VLOOKUP(P53,#REF!,2,FALSE)</f>
        <v>#REF!</v>
      </c>
      <c r="P53" s="69"/>
      <c r="Q53" s="69"/>
      <c r="R53" s="14"/>
      <c r="S53" s="93" t="s">
        <v>112</v>
      </c>
      <c r="T53" s="71"/>
      <c r="U53" s="117" t="e">
        <f>VLOOKUP(V53,#REF!,2,FALSE)</f>
        <v>#REF!</v>
      </c>
      <c r="V53" s="127"/>
      <c r="W53" s="69"/>
      <c r="X53" s="69"/>
      <c r="Y53" s="126"/>
      <c r="Z53" s="127"/>
      <c r="AA53" s="69"/>
      <c r="AB53" s="69"/>
      <c r="AC53" s="135" t="e">
        <f>VLOOKUP(E53,#REF!,2,FALSE)</f>
        <v>#REF!</v>
      </c>
      <c r="AD53" s="69"/>
      <c r="AE53" s="69"/>
      <c r="AF53" s="136" t="e">
        <f>SUM(PRODUCT(AC53,#REF!),PRODUCT(AD53,#REF!),PRODUCT(AE53,#REF!))</f>
        <v>#REF!</v>
      </c>
      <c r="AG53" s="134" t="e">
        <f>IF(AF53&gt;=#REF!,"Oui","Non")</f>
        <v>#REF!</v>
      </c>
      <c r="AH53" s="134">
        <f t="shared" si="6"/>
        <v>1</v>
      </c>
      <c r="AI53" s="133" t="e">
        <f>VLOOKUP(Z53,#REF!,3,FALSE)</f>
        <v>#REF!</v>
      </c>
      <c r="AL53" s="12">
        <f t="shared" si="7"/>
        <v>0</v>
      </c>
    </row>
    <row r="54" spans="1:38" ht="30" customHeight="1" x14ac:dyDescent="0.25">
      <c r="A54" s="127"/>
      <c r="B54" s="127"/>
      <c r="C54" s="69"/>
      <c r="D54" s="71"/>
      <c r="E54" s="71"/>
      <c r="F54" s="71"/>
      <c r="G54" s="70"/>
      <c r="H54" s="117" t="str">
        <f t="shared" si="11"/>
        <v/>
      </c>
      <c r="I54" s="117" t="str">
        <f t="shared" si="1"/>
        <v/>
      </c>
      <c r="J54" s="70"/>
      <c r="K54" s="117" t="str">
        <f t="shared" si="12"/>
        <v/>
      </c>
      <c r="L54" s="118" t="str">
        <f t="shared" si="8"/>
        <v/>
      </c>
      <c r="M54" s="118">
        <f t="shared" si="10"/>
        <v>1</v>
      </c>
      <c r="N54" s="117">
        <f t="shared" si="9"/>
        <v>0</v>
      </c>
      <c r="O54" s="66" t="e">
        <f>VLOOKUP(P54,#REF!,2,FALSE)</f>
        <v>#REF!</v>
      </c>
      <c r="P54" s="69"/>
      <c r="Q54" s="69"/>
      <c r="R54" s="14"/>
      <c r="S54" s="93" t="s">
        <v>112</v>
      </c>
      <c r="T54" s="71"/>
      <c r="U54" s="117" t="e">
        <f>VLOOKUP(V54,#REF!,2,FALSE)</f>
        <v>#REF!</v>
      </c>
      <c r="V54" s="127"/>
      <c r="W54" s="69"/>
      <c r="X54" s="69"/>
      <c r="Y54" s="126"/>
      <c r="Z54" s="127"/>
      <c r="AA54" s="69"/>
      <c r="AB54" s="69"/>
      <c r="AC54" s="135" t="e">
        <f>VLOOKUP(E54,#REF!,2,FALSE)</f>
        <v>#REF!</v>
      </c>
      <c r="AD54" s="69"/>
      <c r="AE54" s="69"/>
      <c r="AF54" s="136" t="e">
        <f>SUM(PRODUCT(AC54,#REF!),PRODUCT(AD54,#REF!),PRODUCT(AE54,#REF!))</f>
        <v>#REF!</v>
      </c>
      <c r="AG54" s="134" t="e">
        <f>IF(AF54&gt;=#REF!,"Oui","Non")</f>
        <v>#REF!</v>
      </c>
      <c r="AH54" s="134">
        <f t="shared" si="6"/>
        <v>1</v>
      </c>
      <c r="AI54" s="133" t="e">
        <f>VLOOKUP(Z54,#REF!,3,FALSE)</f>
        <v>#REF!</v>
      </c>
      <c r="AL54" s="12">
        <f t="shared" si="7"/>
        <v>0</v>
      </c>
    </row>
    <row r="55" spans="1:38" ht="30" customHeight="1" x14ac:dyDescent="0.25">
      <c r="A55" s="127"/>
      <c r="B55" s="127"/>
      <c r="C55" s="69"/>
      <c r="D55" s="71"/>
      <c r="E55" s="71"/>
      <c r="F55" s="71"/>
      <c r="G55" s="70"/>
      <c r="H55" s="117" t="str">
        <f t="shared" si="11"/>
        <v/>
      </c>
      <c r="I55" s="117" t="str">
        <f t="shared" si="1"/>
        <v/>
      </c>
      <c r="J55" s="70"/>
      <c r="K55" s="117" t="str">
        <f t="shared" si="12"/>
        <v/>
      </c>
      <c r="L55" s="118" t="str">
        <f t="shared" si="8"/>
        <v/>
      </c>
      <c r="M55" s="118">
        <f t="shared" si="10"/>
        <v>1</v>
      </c>
      <c r="N55" s="117">
        <f t="shared" si="9"/>
        <v>0</v>
      </c>
      <c r="O55" s="66" t="e">
        <f>VLOOKUP(P55,#REF!,2,FALSE)</f>
        <v>#REF!</v>
      </c>
      <c r="P55" s="69"/>
      <c r="Q55" s="69"/>
      <c r="R55" s="14"/>
      <c r="S55" s="93" t="s">
        <v>112</v>
      </c>
      <c r="T55" s="71"/>
      <c r="U55" s="117" t="e">
        <f>VLOOKUP(V55,#REF!,2,FALSE)</f>
        <v>#REF!</v>
      </c>
      <c r="V55" s="127"/>
      <c r="W55" s="69"/>
      <c r="X55" s="69"/>
      <c r="Y55" s="126"/>
      <c r="Z55" s="127"/>
      <c r="AA55" s="69"/>
      <c r="AB55" s="69"/>
      <c r="AC55" s="135" t="e">
        <f>VLOOKUP(E55,#REF!,2,FALSE)</f>
        <v>#REF!</v>
      </c>
      <c r="AD55" s="69"/>
      <c r="AE55" s="69"/>
      <c r="AF55" s="136" t="e">
        <f>SUM(PRODUCT(AC55,#REF!),PRODUCT(AD55,#REF!),PRODUCT(AE55,#REF!))</f>
        <v>#REF!</v>
      </c>
      <c r="AG55" s="134" t="e">
        <f>IF(AF55&gt;=#REF!,"Oui","Non")</f>
        <v>#REF!</v>
      </c>
      <c r="AH55" s="134">
        <f t="shared" si="6"/>
        <v>1</v>
      </c>
      <c r="AI55" s="133" t="e">
        <f>VLOOKUP(Z55,#REF!,3,FALSE)</f>
        <v>#REF!</v>
      </c>
      <c r="AL55" s="12">
        <f t="shared" si="7"/>
        <v>0</v>
      </c>
    </row>
    <row r="56" spans="1:38" ht="30" customHeight="1" x14ac:dyDescent="0.25">
      <c r="A56" s="127"/>
      <c r="B56" s="127"/>
      <c r="C56" s="69"/>
      <c r="D56" s="71"/>
      <c r="E56" s="71"/>
      <c r="F56" s="71"/>
      <c r="G56" s="70"/>
      <c r="H56" s="117" t="str">
        <f t="shared" si="11"/>
        <v/>
      </c>
      <c r="I56" s="117" t="str">
        <f t="shared" si="1"/>
        <v/>
      </c>
      <c r="J56" s="70"/>
      <c r="K56" s="117" t="str">
        <f t="shared" si="12"/>
        <v/>
      </c>
      <c r="L56" s="118" t="str">
        <f t="shared" si="8"/>
        <v/>
      </c>
      <c r="M56" s="118">
        <f t="shared" si="10"/>
        <v>1</v>
      </c>
      <c r="N56" s="117">
        <f t="shared" si="9"/>
        <v>0</v>
      </c>
      <c r="O56" s="66" t="e">
        <f>VLOOKUP(P56,#REF!,2,FALSE)</f>
        <v>#REF!</v>
      </c>
      <c r="P56" s="69"/>
      <c r="Q56" s="69"/>
      <c r="R56" s="14"/>
      <c r="S56" s="93" t="s">
        <v>112</v>
      </c>
      <c r="T56" s="71"/>
      <c r="U56" s="117" t="e">
        <f>VLOOKUP(V56,#REF!,2,FALSE)</f>
        <v>#REF!</v>
      </c>
      <c r="V56" s="127"/>
      <c r="W56" s="69"/>
      <c r="X56" s="69"/>
      <c r="Y56" s="126"/>
      <c r="Z56" s="127"/>
      <c r="AA56" s="69"/>
      <c r="AB56" s="69"/>
      <c r="AC56" s="135" t="e">
        <f>VLOOKUP(E56,#REF!,2,FALSE)</f>
        <v>#REF!</v>
      </c>
      <c r="AD56" s="69"/>
      <c r="AE56" s="69"/>
      <c r="AF56" s="136" t="e">
        <f>SUM(PRODUCT(AC56,#REF!),PRODUCT(AD56,#REF!),PRODUCT(AE56,#REF!))</f>
        <v>#REF!</v>
      </c>
      <c r="AG56" s="134" t="e">
        <f>IF(AF56&gt;=#REF!,"Oui","Non")</f>
        <v>#REF!</v>
      </c>
      <c r="AH56" s="134">
        <f t="shared" si="6"/>
        <v>1</v>
      </c>
      <c r="AI56" s="133" t="e">
        <f>VLOOKUP(Z56,#REF!,3,FALSE)</f>
        <v>#REF!</v>
      </c>
      <c r="AL56" s="12">
        <f t="shared" si="7"/>
        <v>0</v>
      </c>
    </row>
    <row r="57" spans="1:38" ht="30" customHeight="1" x14ac:dyDescent="0.25">
      <c r="A57" s="127"/>
      <c r="B57" s="127"/>
      <c r="C57" s="69"/>
      <c r="D57" s="71"/>
      <c r="E57" s="71"/>
      <c r="F57" s="71"/>
      <c r="G57" s="70"/>
      <c r="H57" s="117" t="str">
        <f t="shared" si="11"/>
        <v/>
      </c>
      <c r="I57" s="117" t="str">
        <f t="shared" si="1"/>
        <v/>
      </c>
      <c r="J57" s="70"/>
      <c r="K57" s="117" t="str">
        <f t="shared" si="12"/>
        <v/>
      </c>
      <c r="L57" s="118" t="str">
        <f t="shared" si="8"/>
        <v/>
      </c>
      <c r="M57" s="118">
        <f t="shared" si="10"/>
        <v>1</v>
      </c>
      <c r="N57" s="117">
        <f t="shared" si="9"/>
        <v>0</v>
      </c>
      <c r="O57" s="66" t="e">
        <f>VLOOKUP(P57,#REF!,2,FALSE)</f>
        <v>#REF!</v>
      </c>
      <c r="P57" s="69"/>
      <c r="Q57" s="69"/>
      <c r="R57" s="14"/>
      <c r="S57" s="93" t="s">
        <v>112</v>
      </c>
      <c r="T57" s="71"/>
      <c r="U57" s="117" t="e">
        <f>VLOOKUP(V57,#REF!,2,FALSE)</f>
        <v>#REF!</v>
      </c>
      <c r="V57" s="127"/>
      <c r="W57" s="69"/>
      <c r="X57" s="69"/>
      <c r="Y57" s="126"/>
      <c r="Z57" s="127"/>
      <c r="AA57" s="69"/>
      <c r="AB57" s="69"/>
      <c r="AC57" s="135" t="e">
        <f>VLOOKUP(E57,#REF!,2,FALSE)</f>
        <v>#REF!</v>
      </c>
      <c r="AD57" s="69"/>
      <c r="AE57" s="69"/>
      <c r="AF57" s="136" t="e">
        <f>SUM(PRODUCT(AC57,#REF!),PRODUCT(AD57,#REF!),PRODUCT(AE57,#REF!))</f>
        <v>#REF!</v>
      </c>
      <c r="AG57" s="134" t="e">
        <f>IF(AF57&gt;=#REF!,"Oui","Non")</f>
        <v>#REF!</v>
      </c>
      <c r="AH57" s="134">
        <f t="shared" si="6"/>
        <v>1</v>
      </c>
      <c r="AI57" s="133" t="e">
        <f>VLOOKUP(Z57,#REF!,3,FALSE)</f>
        <v>#REF!</v>
      </c>
      <c r="AL57" s="12">
        <f t="shared" si="7"/>
        <v>0</v>
      </c>
    </row>
    <row r="58" spans="1:38" ht="30" customHeight="1" x14ac:dyDescent="0.25">
      <c r="A58" s="127"/>
      <c r="B58" s="127"/>
      <c r="C58" s="69"/>
      <c r="D58" s="71"/>
      <c r="E58" s="71"/>
      <c r="F58" s="71"/>
      <c r="G58" s="70"/>
      <c r="H58" s="117" t="str">
        <f t="shared" si="11"/>
        <v/>
      </c>
      <c r="I58" s="117" t="str">
        <f t="shared" si="1"/>
        <v/>
      </c>
      <c r="J58" s="70"/>
      <c r="K58" s="117" t="str">
        <f t="shared" si="12"/>
        <v/>
      </c>
      <c r="L58" s="118" t="str">
        <f t="shared" si="8"/>
        <v/>
      </c>
      <c r="M58" s="118">
        <f t="shared" si="10"/>
        <v>1</v>
      </c>
      <c r="N58" s="117">
        <f t="shared" si="9"/>
        <v>0</v>
      </c>
      <c r="O58" s="66" t="e">
        <f>VLOOKUP(P58,#REF!,2,FALSE)</f>
        <v>#REF!</v>
      </c>
      <c r="P58" s="69"/>
      <c r="Q58" s="69"/>
      <c r="R58" s="14"/>
      <c r="S58" s="93" t="s">
        <v>112</v>
      </c>
      <c r="T58" s="71"/>
      <c r="U58" s="117" t="e">
        <f>VLOOKUP(V58,#REF!,2,FALSE)</f>
        <v>#REF!</v>
      </c>
      <c r="V58" s="127"/>
      <c r="W58" s="69"/>
      <c r="X58" s="69"/>
      <c r="Y58" s="126"/>
      <c r="Z58" s="127"/>
      <c r="AA58" s="69"/>
      <c r="AB58" s="69"/>
      <c r="AC58" s="135" t="e">
        <f>VLOOKUP(E58,#REF!,2,FALSE)</f>
        <v>#REF!</v>
      </c>
      <c r="AD58" s="69"/>
      <c r="AE58" s="69"/>
      <c r="AF58" s="136" t="e">
        <f>SUM(PRODUCT(AC58,#REF!),PRODUCT(AD58,#REF!),PRODUCT(AE58,#REF!))</f>
        <v>#REF!</v>
      </c>
      <c r="AG58" s="134" t="e">
        <f>IF(AF58&gt;=#REF!,"Oui","Non")</f>
        <v>#REF!</v>
      </c>
      <c r="AH58" s="134">
        <f t="shared" ref="AH58:AH121" si="13">IF(OR(Y58="?",G58="?",J58="?"),"?",IF(AND(ISNONTEXT(G58),ISNONTEXT(J58)),PRODUCT(Y58,SUM(J58,-G58,1)),PRODUCT(Y58,SUM(PRODUCT(SUM(L58,-I58,1),7),-2))))</f>
        <v>1</v>
      </c>
      <c r="AI58" s="133" t="e">
        <f>VLOOKUP(Z58,#REF!,3,FALSE)</f>
        <v>#REF!</v>
      </c>
      <c r="AL58" s="12">
        <f t="shared" si="7"/>
        <v>0</v>
      </c>
    </row>
    <row r="59" spans="1:38" ht="30" customHeight="1" x14ac:dyDescent="0.25">
      <c r="A59" s="127"/>
      <c r="B59" s="127"/>
      <c r="C59" s="69"/>
      <c r="D59" s="71"/>
      <c r="E59" s="71"/>
      <c r="F59" s="71"/>
      <c r="G59" s="70"/>
      <c r="H59" s="117" t="str">
        <f t="shared" si="11"/>
        <v/>
      </c>
      <c r="I59" s="117" t="str">
        <f t="shared" si="1"/>
        <v/>
      </c>
      <c r="J59" s="70"/>
      <c r="K59" s="117" t="str">
        <f t="shared" si="12"/>
        <v/>
      </c>
      <c r="L59" s="118" t="str">
        <f t="shared" si="8"/>
        <v/>
      </c>
      <c r="M59" s="118">
        <f t="shared" si="10"/>
        <v>1</v>
      </c>
      <c r="N59" s="117">
        <f t="shared" si="9"/>
        <v>0</v>
      </c>
      <c r="O59" s="66" t="e">
        <f>VLOOKUP(P59,#REF!,2,FALSE)</f>
        <v>#REF!</v>
      </c>
      <c r="P59" s="69"/>
      <c r="Q59" s="69"/>
      <c r="R59" s="14"/>
      <c r="S59" s="93" t="s">
        <v>112</v>
      </c>
      <c r="T59" s="71"/>
      <c r="U59" s="117" t="e">
        <f>VLOOKUP(V59,#REF!,2,FALSE)</f>
        <v>#REF!</v>
      </c>
      <c r="V59" s="127"/>
      <c r="W59" s="69"/>
      <c r="X59" s="69"/>
      <c r="Y59" s="126"/>
      <c r="Z59" s="127"/>
      <c r="AA59" s="69"/>
      <c r="AB59" s="69"/>
      <c r="AC59" s="135" t="e">
        <f>VLOOKUP(E59,#REF!,2,FALSE)</f>
        <v>#REF!</v>
      </c>
      <c r="AD59" s="69"/>
      <c r="AE59" s="69"/>
      <c r="AF59" s="136" t="e">
        <f>SUM(PRODUCT(AC59,#REF!),PRODUCT(AD59,#REF!),PRODUCT(AE59,#REF!))</f>
        <v>#REF!</v>
      </c>
      <c r="AG59" s="134" t="e">
        <f>IF(AF59&gt;=#REF!,"Oui","Non")</f>
        <v>#REF!</v>
      </c>
      <c r="AH59" s="134">
        <f t="shared" si="13"/>
        <v>1</v>
      </c>
      <c r="AI59" s="133" t="e">
        <f>VLOOKUP(Z59,#REF!,3,FALSE)</f>
        <v>#REF!</v>
      </c>
      <c r="AL59" s="12">
        <f t="shared" si="7"/>
        <v>0</v>
      </c>
    </row>
    <row r="60" spans="1:38" ht="30" customHeight="1" x14ac:dyDescent="0.25">
      <c r="A60" s="127"/>
      <c r="B60" s="127"/>
      <c r="C60" s="69"/>
      <c r="D60" s="71"/>
      <c r="E60" s="71"/>
      <c r="F60" s="71"/>
      <c r="G60" s="70"/>
      <c r="H60" s="117" t="str">
        <f t="shared" si="11"/>
        <v/>
      </c>
      <c r="I60" s="117" t="str">
        <f t="shared" si="1"/>
        <v/>
      </c>
      <c r="J60" s="70"/>
      <c r="K60" s="117" t="str">
        <f t="shared" si="12"/>
        <v/>
      </c>
      <c r="L60" s="118" t="str">
        <f t="shared" si="8"/>
        <v/>
      </c>
      <c r="M60" s="118">
        <f t="shared" si="10"/>
        <v>1</v>
      </c>
      <c r="N60" s="117">
        <f t="shared" si="9"/>
        <v>0</v>
      </c>
      <c r="O60" s="66" t="e">
        <f>VLOOKUP(P60,#REF!,2,FALSE)</f>
        <v>#REF!</v>
      </c>
      <c r="P60" s="69"/>
      <c r="Q60" s="69"/>
      <c r="R60" s="14"/>
      <c r="S60" s="93" t="s">
        <v>112</v>
      </c>
      <c r="T60" s="71"/>
      <c r="U60" s="117" t="e">
        <f>VLOOKUP(V60,#REF!,2,FALSE)</f>
        <v>#REF!</v>
      </c>
      <c r="V60" s="127"/>
      <c r="W60" s="69"/>
      <c r="X60" s="69"/>
      <c r="Y60" s="126"/>
      <c r="Z60" s="127"/>
      <c r="AA60" s="69"/>
      <c r="AB60" s="69"/>
      <c r="AC60" s="135" t="e">
        <f>VLOOKUP(E60,#REF!,2,FALSE)</f>
        <v>#REF!</v>
      </c>
      <c r="AD60" s="69"/>
      <c r="AE60" s="69"/>
      <c r="AF60" s="136" t="e">
        <f>SUM(PRODUCT(AC60,#REF!),PRODUCT(AD60,#REF!),PRODUCT(AE60,#REF!))</f>
        <v>#REF!</v>
      </c>
      <c r="AG60" s="134" t="e">
        <f>IF(AF60&gt;=#REF!,"Oui","Non")</f>
        <v>#REF!</v>
      </c>
      <c r="AH60" s="134">
        <f t="shared" si="13"/>
        <v>1</v>
      </c>
      <c r="AI60" s="133" t="e">
        <f>VLOOKUP(Z60,#REF!,3,FALSE)</f>
        <v>#REF!</v>
      </c>
      <c r="AL60" s="12">
        <f t="shared" si="7"/>
        <v>0</v>
      </c>
    </row>
    <row r="61" spans="1:38" ht="30" customHeight="1" x14ac:dyDescent="0.25">
      <c r="A61" s="127"/>
      <c r="B61" s="127"/>
      <c r="C61" s="69"/>
      <c r="D61" s="71"/>
      <c r="E61" s="71"/>
      <c r="F61" s="71"/>
      <c r="G61" s="70"/>
      <c r="H61" s="117" t="str">
        <f t="shared" si="11"/>
        <v/>
      </c>
      <c r="I61" s="117" t="str">
        <f t="shared" si="1"/>
        <v/>
      </c>
      <c r="J61" s="70"/>
      <c r="K61" s="117" t="str">
        <f t="shared" si="12"/>
        <v/>
      </c>
      <c r="L61" s="118" t="str">
        <f t="shared" si="8"/>
        <v/>
      </c>
      <c r="M61" s="118">
        <f t="shared" si="10"/>
        <v>1</v>
      </c>
      <c r="N61" s="117">
        <f t="shared" si="9"/>
        <v>0</v>
      </c>
      <c r="O61" s="66" t="e">
        <f>VLOOKUP(P61,#REF!,2,FALSE)</f>
        <v>#REF!</v>
      </c>
      <c r="P61" s="69"/>
      <c r="Q61" s="69"/>
      <c r="R61" s="14"/>
      <c r="S61" s="93" t="s">
        <v>112</v>
      </c>
      <c r="T61" s="71"/>
      <c r="U61" s="117" t="e">
        <f>VLOOKUP(V61,#REF!,2,FALSE)</f>
        <v>#REF!</v>
      </c>
      <c r="V61" s="127"/>
      <c r="W61" s="69"/>
      <c r="X61" s="69"/>
      <c r="Y61" s="126"/>
      <c r="Z61" s="127"/>
      <c r="AA61" s="69"/>
      <c r="AB61" s="69"/>
      <c r="AC61" s="135" t="e">
        <f>VLOOKUP(E61,#REF!,2,FALSE)</f>
        <v>#REF!</v>
      </c>
      <c r="AD61" s="69"/>
      <c r="AE61" s="69"/>
      <c r="AF61" s="136" t="e">
        <f>SUM(PRODUCT(AC61,#REF!),PRODUCT(AD61,#REF!),PRODUCT(AE61,#REF!))</f>
        <v>#REF!</v>
      </c>
      <c r="AG61" s="134" t="e">
        <f>IF(AF61&gt;=#REF!,"Oui","Non")</f>
        <v>#REF!</v>
      </c>
      <c r="AH61" s="134">
        <f t="shared" si="13"/>
        <v>1</v>
      </c>
      <c r="AI61" s="133" t="e">
        <f>VLOOKUP(Z61,#REF!,3,FALSE)</f>
        <v>#REF!</v>
      </c>
      <c r="AL61" s="12">
        <f t="shared" si="7"/>
        <v>0</v>
      </c>
    </row>
    <row r="62" spans="1:38" ht="30" customHeight="1" x14ac:dyDescent="0.25">
      <c r="A62" s="127"/>
      <c r="B62" s="127"/>
      <c r="C62" s="69"/>
      <c r="D62" s="71"/>
      <c r="E62" s="71"/>
      <c r="F62" s="71"/>
      <c r="G62" s="70"/>
      <c r="H62" s="117" t="str">
        <f t="shared" si="11"/>
        <v/>
      </c>
      <c r="I62" s="117" t="str">
        <f t="shared" si="1"/>
        <v/>
      </c>
      <c r="J62" s="70"/>
      <c r="K62" s="117" t="str">
        <f t="shared" si="12"/>
        <v/>
      </c>
      <c r="L62" s="118" t="str">
        <f t="shared" si="8"/>
        <v/>
      </c>
      <c r="M62" s="118">
        <f t="shared" si="10"/>
        <v>1</v>
      </c>
      <c r="N62" s="117">
        <f t="shared" si="9"/>
        <v>0</v>
      </c>
      <c r="O62" s="66" t="e">
        <f>VLOOKUP(P62,#REF!,2,FALSE)</f>
        <v>#REF!</v>
      </c>
      <c r="P62" s="69"/>
      <c r="Q62" s="69"/>
      <c r="R62" s="14"/>
      <c r="S62" s="93" t="s">
        <v>112</v>
      </c>
      <c r="T62" s="71"/>
      <c r="U62" s="117" t="e">
        <f>VLOOKUP(V62,#REF!,2,FALSE)</f>
        <v>#REF!</v>
      </c>
      <c r="V62" s="127"/>
      <c r="W62" s="69"/>
      <c r="X62" s="69"/>
      <c r="Y62" s="126"/>
      <c r="Z62" s="127"/>
      <c r="AA62" s="69"/>
      <c r="AB62" s="69"/>
      <c r="AC62" s="135" t="e">
        <f>VLOOKUP(E62,#REF!,2,FALSE)</f>
        <v>#REF!</v>
      </c>
      <c r="AD62" s="69"/>
      <c r="AE62" s="69"/>
      <c r="AF62" s="136" t="e">
        <f>SUM(PRODUCT(AC62,#REF!),PRODUCT(AD62,#REF!),PRODUCT(AE62,#REF!))</f>
        <v>#REF!</v>
      </c>
      <c r="AG62" s="134" t="e">
        <f>IF(AF62&gt;=#REF!,"Oui","Non")</f>
        <v>#REF!</v>
      </c>
      <c r="AH62" s="134">
        <f t="shared" si="13"/>
        <v>1</v>
      </c>
      <c r="AI62" s="133" t="e">
        <f>VLOOKUP(Z62,#REF!,3,FALSE)</f>
        <v>#REF!</v>
      </c>
      <c r="AL62" s="12">
        <f t="shared" si="7"/>
        <v>0</v>
      </c>
    </row>
    <row r="63" spans="1:38" ht="30" customHeight="1" x14ac:dyDescent="0.25">
      <c r="A63" s="127"/>
      <c r="B63" s="127"/>
      <c r="C63" s="69"/>
      <c r="D63" s="71"/>
      <c r="E63" s="71"/>
      <c r="F63" s="71"/>
      <c r="G63" s="70"/>
      <c r="H63" s="117" t="str">
        <f t="shared" si="11"/>
        <v/>
      </c>
      <c r="I63" s="117" t="str">
        <f t="shared" si="1"/>
        <v/>
      </c>
      <c r="J63" s="70"/>
      <c r="K63" s="117" t="str">
        <f t="shared" si="12"/>
        <v/>
      </c>
      <c r="L63" s="118" t="str">
        <f t="shared" si="8"/>
        <v/>
      </c>
      <c r="M63" s="118">
        <f t="shared" si="10"/>
        <v>1</v>
      </c>
      <c r="N63" s="117">
        <f t="shared" si="9"/>
        <v>0</v>
      </c>
      <c r="O63" s="66" t="e">
        <f>VLOOKUP(P63,#REF!,2,FALSE)</f>
        <v>#REF!</v>
      </c>
      <c r="P63" s="69"/>
      <c r="Q63" s="69"/>
      <c r="R63" s="14"/>
      <c r="S63" s="93" t="s">
        <v>112</v>
      </c>
      <c r="T63" s="71"/>
      <c r="U63" s="117" t="e">
        <f>VLOOKUP(V63,#REF!,2,FALSE)</f>
        <v>#REF!</v>
      </c>
      <c r="V63" s="127"/>
      <c r="W63" s="69"/>
      <c r="X63" s="69"/>
      <c r="Y63" s="126"/>
      <c r="Z63" s="127"/>
      <c r="AA63" s="69"/>
      <c r="AB63" s="69"/>
      <c r="AC63" s="135" t="e">
        <f>VLOOKUP(E63,#REF!,2,FALSE)</f>
        <v>#REF!</v>
      </c>
      <c r="AD63" s="69"/>
      <c r="AE63" s="69"/>
      <c r="AF63" s="136" t="e">
        <f>SUM(PRODUCT(AC63,#REF!),PRODUCT(AD63,#REF!),PRODUCT(AE63,#REF!))</f>
        <v>#REF!</v>
      </c>
      <c r="AG63" s="134" t="e">
        <f>IF(AF63&gt;=#REF!,"Oui","Non")</f>
        <v>#REF!</v>
      </c>
      <c r="AH63" s="134">
        <f t="shared" si="13"/>
        <v>1</v>
      </c>
      <c r="AI63" s="133" t="e">
        <f>VLOOKUP(Z63,#REF!,3,FALSE)</f>
        <v>#REF!</v>
      </c>
      <c r="AL63" s="12">
        <f t="shared" si="7"/>
        <v>0</v>
      </c>
    </row>
    <row r="64" spans="1:38" ht="30" customHeight="1" x14ac:dyDescent="0.25">
      <c r="A64" s="127"/>
      <c r="B64" s="127"/>
      <c r="C64" s="69"/>
      <c r="D64" s="71"/>
      <c r="E64" s="71"/>
      <c r="F64" s="71"/>
      <c r="G64" s="70"/>
      <c r="H64" s="117" t="str">
        <f t="shared" si="11"/>
        <v/>
      </c>
      <c r="I64" s="117" t="str">
        <f t="shared" si="1"/>
        <v/>
      </c>
      <c r="J64" s="70"/>
      <c r="K64" s="117" t="str">
        <f t="shared" si="12"/>
        <v/>
      </c>
      <c r="L64" s="118" t="str">
        <f t="shared" si="8"/>
        <v/>
      </c>
      <c r="M64" s="118">
        <f t="shared" si="10"/>
        <v>1</v>
      </c>
      <c r="N64" s="117">
        <f t="shared" si="9"/>
        <v>0</v>
      </c>
      <c r="O64" s="66" t="e">
        <f>VLOOKUP(P64,#REF!,2,FALSE)</f>
        <v>#REF!</v>
      </c>
      <c r="P64" s="69"/>
      <c r="Q64" s="69"/>
      <c r="R64" s="14"/>
      <c r="S64" s="93" t="s">
        <v>112</v>
      </c>
      <c r="T64" s="71"/>
      <c r="U64" s="117" t="e">
        <f>VLOOKUP(V64,#REF!,2,FALSE)</f>
        <v>#REF!</v>
      </c>
      <c r="V64" s="127"/>
      <c r="W64" s="69"/>
      <c r="X64" s="69"/>
      <c r="Y64" s="126"/>
      <c r="Z64" s="127"/>
      <c r="AA64" s="69"/>
      <c r="AB64" s="69"/>
      <c r="AC64" s="135" t="e">
        <f>VLOOKUP(E64,#REF!,2,FALSE)</f>
        <v>#REF!</v>
      </c>
      <c r="AD64" s="69"/>
      <c r="AE64" s="69"/>
      <c r="AF64" s="136" t="e">
        <f>SUM(PRODUCT(AC64,#REF!),PRODUCT(AD64,#REF!),PRODUCT(AE64,#REF!))</f>
        <v>#REF!</v>
      </c>
      <c r="AG64" s="134" t="e">
        <f>IF(AF64&gt;=#REF!,"Oui","Non")</f>
        <v>#REF!</v>
      </c>
      <c r="AH64" s="134">
        <f t="shared" si="13"/>
        <v>1</v>
      </c>
      <c r="AI64" s="133" t="e">
        <f>VLOOKUP(Z64,#REF!,3,FALSE)</f>
        <v>#REF!</v>
      </c>
      <c r="AL64" s="12">
        <f t="shared" si="7"/>
        <v>0</v>
      </c>
    </row>
    <row r="65" spans="1:38" ht="30" customHeight="1" x14ac:dyDescent="0.25">
      <c r="A65" s="127"/>
      <c r="B65" s="127"/>
      <c r="C65" s="69"/>
      <c r="D65" s="71"/>
      <c r="E65" s="71"/>
      <c r="F65" s="71"/>
      <c r="G65" s="70"/>
      <c r="H65" s="117" t="str">
        <f t="shared" si="11"/>
        <v/>
      </c>
      <c r="I65" s="117" t="str">
        <f t="shared" ref="I65:I128" si="14">IF(ISBLANK(G65),"",IF(G65="?","?",VALUE(IF(TYPE(G65)=2,RIGHT(G65,2),WEEKNUM(G65,2)))))</f>
        <v/>
      </c>
      <c r="J65" s="70"/>
      <c r="K65" s="117" t="str">
        <f t="shared" si="12"/>
        <v/>
      </c>
      <c r="L65" s="118" t="str">
        <f t="shared" si="8"/>
        <v/>
      </c>
      <c r="M65" s="118">
        <f t="shared" si="10"/>
        <v>1</v>
      </c>
      <c r="N65" s="117">
        <f t="shared" si="9"/>
        <v>0</v>
      </c>
      <c r="O65" s="66" t="e">
        <f>VLOOKUP(P65,#REF!,2,FALSE)</f>
        <v>#REF!</v>
      </c>
      <c r="P65" s="69"/>
      <c r="Q65" s="69"/>
      <c r="R65" s="14"/>
      <c r="S65" s="93" t="s">
        <v>112</v>
      </c>
      <c r="T65" s="71"/>
      <c r="U65" s="117" t="e">
        <f>VLOOKUP(V65,#REF!,2,FALSE)</f>
        <v>#REF!</v>
      </c>
      <c r="V65" s="127"/>
      <c r="W65" s="69"/>
      <c r="X65" s="69"/>
      <c r="Y65" s="126"/>
      <c r="Z65" s="127"/>
      <c r="AA65" s="69"/>
      <c r="AB65" s="69"/>
      <c r="AC65" s="135" t="e">
        <f>VLOOKUP(E65,#REF!,2,FALSE)</f>
        <v>#REF!</v>
      </c>
      <c r="AD65" s="69"/>
      <c r="AE65" s="69"/>
      <c r="AF65" s="136" t="e">
        <f>SUM(PRODUCT(AC65,#REF!),PRODUCT(AD65,#REF!),PRODUCT(AE65,#REF!))</f>
        <v>#REF!</v>
      </c>
      <c r="AG65" s="134" t="e">
        <f>IF(AF65&gt;=#REF!,"Oui","Non")</f>
        <v>#REF!</v>
      </c>
      <c r="AH65" s="134">
        <f t="shared" si="13"/>
        <v>1</v>
      </c>
      <c r="AI65" s="133" t="e">
        <f>VLOOKUP(Z65,#REF!,3,FALSE)</f>
        <v>#REF!</v>
      </c>
      <c r="AL65" s="12">
        <f t="shared" si="7"/>
        <v>0</v>
      </c>
    </row>
    <row r="66" spans="1:38" ht="30" customHeight="1" x14ac:dyDescent="0.25">
      <c r="A66" s="127"/>
      <c r="B66" s="127"/>
      <c r="C66" s="69"/>
      <c r="D66" s="71"/>
      <c r="E66" s="71"/>
      <c r="F66" s="71"/>
      <c r="G66" s="70"/>
      <c r="H66" s="117" t="str">
        <f t="shared" si="11"/>
        <v/>
      </c>
      <c r="I66" s="117" t="str">
        <f t="shared" si="14"/>
        <v/>
      </c>
      <c r="J66" s="70"/>
      <c r="K66" s="117" t="str">
        <f t="shared" si="12"/>
        <v/>
      </c>
      <c r="L66" s="118" t="str">
        <f t="shared" si="8"/>
        <v/>
      </c>
      <c r="M66" s="118">
        <f t="shared" si="10"/>
        <v>1</v>
      </c>
      <c r="N66" s="117">
        <f t="shared" si="9"/>
        <v>0</v>
      </c>
      <c r="O66" s="66" t="e">
        <f>VLOOKUP(P66,#REF!,2,FALSE)</f>
        <v>#REF!</v>
      </c>
      <c r="P66" s="69"/>
      <c r="Q66" s="69"/>
      <c r="R66" s="14"/>
      <c r="S66" s="93" t="s">
        <v>112</v>
      </c>
      <c r="T66" s="71"/>
      <c r="U66" s="117" t="e">
        <f>VLOOKUP(V66,#REF!,2,FALSE)</f>
        <v>#REF!</v>
      </c>
      <c r="V66" s="127"/>
      <c r="W66" s="69"/>
      <c r="X66" s="69"/>
      <c r="Y66" s="126"/>
      <c r="Z66" s="127"/>
      <c r="AA66" s="69"/>
      <c r="AB66" s="69"/>
      <c r="AC66" s="135" t="e">
        <f>VLOOKUP(E66,#REF!,2,FALSE)</f>
        <v>#REF!</v>
      </c>
      <c r="AD66" s="69"/>
      <c r="AE66" s="69"/>
      <c r="AF66" s="136" t="e">
        <f>SUM(PRODUCT(AC66,#REF!),PRODUCT(AD66,#REF!),PRODUCT(AE66,#REF!))</f>
        <v>#REF!</v>
      </c>
      <c r="AG66" s="134" t="e">
        <f>IF(AF66&gt;=#REF!,"Oui","Non")</f>
        <v>#REF!</v>
      </c>
      <c r="AH66" s="134">
        <f t="shared" si="13"/>
        <v>1</v>
      </c>
      <c r="AI66" s="133" t="e">
        <f>VLOOKUP(Z66,#REF!,3,FALSE)</f>
        <v>#REF!</v>
      </c>
      <c r="AL66" s="12">
        <f t="shared" si="7"/>
        <v>0</v>
      </c>
    </row>
    <row r="67" spans="1:38" ht="30" customHeight="1" x14ac:dyDescent="0.25">
      <c r="A67" s="127"/>
      <c r="B67" s="127"/>
      <c r="C67" s="69"/>
      <c r="D67" s="71"/>
      <c r="E67" s="71"/>
      <c r="F67" s="71"/>
      <c r="G67" s="70"/>
      <c r="H67" s="117" t="str">
        <f t="shared" si="11"/>
        <v/>
      </c>
      <c r="I67" s="117" t="str">
        <f t="shared" si="14"/>
        <v/>
      </c>
      <c r="J67" s="70"/>
      <c r="K67" s="117" t="str">
        <f t="shared" si="12"/>
        <v/>
      </c>
      <c r="L67" s="118" t="str">
        <f t="shared" si="8"/>
        <v/>
      </c>
      <c r="M67" s="118">
        <f t="shared" si="10"/>
        <v>1</v>
      </c>
      <c r="N67" s="117">
        <f t="shared" si="9"/>
        <v>0</v>
      </c>
      <c r="O67" s="66" t="e">
        <f>VLOOKUP(P67,#REF!,2,FALSE)</f>
        <v>#REF!</v>
      </c>
      <c r="P67" s="69"/>
      <c r="Q67" s="69"/>
      <c r="R67" s="14"/>
      <c r="S67" s="93" t="s">
        <v>112</v>
      </c>
      <c r="T67" s="71"/>
      <c r="U67" s="117" t="e">
        <f>VLOOKUP(V67,#REF!,2,FALSE)</f>
        <v>#REF!</v>
      </c>
      <c r="V67" s="127"/>
      <c r="W67" s="69"/>
      <c r="X67" s="69"/>
      <c r="Y67" s="126"/>
      <c r="Z67" s="127"/>
      <c r="AA67" s="69"/>
      <c r="AB67" s="69"/>
      <c r="AC67" s="135" t="e">
        <f>VLOOKUP(E67,#REF!,2,FALSE)</f>
        <v>#REF!</v>
      </c>
      <c r="AD67" s="69"/>
      <c r="AE67" s="69"/>
      <c r="AF67" s="136" t="e">
        <f>SUM(PRODUCT(AC67,#REF!),PRODUCT(AD67,#REF!),PRODUCT(AE67,#REF!))</f>
        <v>#REF!</v>
      </c>
      <c r="AG67" s="134" t="e">
        <f>IF(AF67&gt;=#REF!,"Oui","Non")</f>
        <v>#REF!</v>
      </c>
      <c r="AH67" s="134">
        <f t="shared" si="13"/>
        <v>1</v>
      </c>
      <c r="AI67" s="133" t="e">
        <f>VLOOKUP(Z67,#REF!,3,FALSE)</f>
        <v>#REF!</v>
      </c>
      <c r="AL67" s="12">
        <f t="shared" si="7"/>
        <v>0</v>
      </c>
    </row>
    <row r="68" spans="1:38" ht="30" customHeight="1" x14ac:dyDescent="0.25">
      <c r="A68" s="127"/>
      <c r="B68" s="127"/>
      <c r="C68" s="69"/>
      <c r="D68" s="71"/>
      <c r="E68" s="71"/>
      <c r="F68" s="71"/>
      <c r="G68" s="70"/>
      <c r="H68" s="117" t="str">
        <f t="shared" si="11"/>
        <v/>
      </c>
      <c r="I68" s="117" t="str">
        <f t="shared" si="14"/>
        <v/>
      </c>
      <c r="J68" s="70"/>
      <c r="K68" s="117" t="str">
        <f t="shared" si="12"/>
        <v/>
      </c>
      <c r="L68" s="118" t="str">
        <f t="shared" si="8"/>
        <v/>
      </c>
      <c r="M68" s="118">
        <f t="shared" si="10"/>
        <v>1</v>
      </c>
      <c r="N68" s="117">
        <f t="shared" si="9"/>
        <v>0</v>
      </c>
      <c r="O68" s="66" t="e">
        <f>VLOOKUP(P68,#REF!,2,FALSE)</f>
        <v>#REF!</v>
      </c>
      <c r="P68" s="69"/>
      <c r="Q68" s="69"/>
      <c r="R68" s="14"/>
      <c r="S68" s="93" t="s">
        <v>112</v>
      </c>
      <c r="T68" s="71"/>
      <c r="U68" s="117" t="e">
        <f>VLOOKUP(V68,#REF!,2,FALSE)</f>
        <v>#REF!</v>
      </c>
      <c r="V68" s="127"/>
      <c r="W68" s="69"/>
      <c r="X68" s="69"/>
      <c r="Y68" s="126"/>
      <c r="Z68" s="127"/>
      <c r="AA68" s="69"/>
      <c r="AB68" s="69"/>
      <c r="AC68" s="135" t="e">
        <f>VLOOKUP(E68,#REF!,2,FALSE)</f>
        <v>#REF!</v>
      </c>
      <c r="AD68" s="69"/>
      <c r="AE68" s="69"/>
      <c r="AF68" s="136" t="e">
        <f>SUM(PRODUCT(AC68,#REF!),PRODUCT(AD68,#REF!),PRODUCT(AE68,#REF!))</f>
        <v>#REF!</v>
      </c>
      <c r="AG68" s="134" t="e">
        <f>IF(AF68&gt;=#REF!,"Oui","Non")</f>
        <v>#REF!</v>
      </c>
      <c r="AH68" s="134">
        <f t="shared" si="13"/>
        <v>1</v>
      </c>
      <c r="AI68" s="133" t="e">
        <f>VLOOKUP(Z68,#REF!,3,FALSE)</f>
        <v>#REF!</v>
      </c>
      <c r="AL68" s="12">
        <f t="shared" si="7"/>
        <v>0</v>
      </c>
    </row>
    <row r="69" spans="1:38" ht="30" customHeight="1" x14ac:dyDescent="0.25">
      <c r="A69" s="127"/>
      <c r="B69" s="127"/>
      <c r="C69" s="69"/>
      <c r="D69" s="71"/>
      <c r="E69" s="71"/>
      <c r="F69" s="71"/>
      <c r="G69" s="70"/>
      <c r="H69" s="117" t="str">
        <f t="shared" si="11"/>
        <v/>
      </c>
      <c r="I69" s="117" t="str">
        <f t="shared" si="14"/>
        <v/>
      </c>
      <c r="J69" s="70"/>
      <c r="K69" s="117" t="str">
        <f t="shared" si="12"/>
        <v/>
      </c>
      <c r="L69" s="118" t="str">
        <f t="shared" si="8"/>
        <v/>
      </c>
      <c r="M69" s="118">
        <f t="shared" si="10"/>
        <v>1</v>
      </c>
      <c r="N69" s="117">
        <f t="shared" si="9"/>
        <v>0</v>
      </c>
      <c r="O69" s="66" t="e">
        <f>VLOOKUP(P69,#REF!,2,FALSE)</f>
        <v>#REF!</v>
      </c>
      <c r="P69" s="69"/>
      <c r="Q69" s="69"/>
      <c r="R69" s="14"/>
      <c r="S69" s="93" t="s">
        <v>112</v>
      </c>
      <c r="T69" s="71"/>
      <c r="U69" s="117" t="e">
        <f>VLOOKUP(V69,#REF!,2,FALSE)</f>
        <v>#REF!</v>
      </c>
      <c r="V69" s="127"/>
      <c r="W69" s="69"/>
      <c r="X69" s="69"/>
      <c r="Y69" s="126"/>
      <c r="Z69" s="127"/>
      <c r="AA69" s="69"/>
      <c r="AB69" s="69"/>
      <c r="AC69" s="135" t="e">
        <f>VLOOKUP(E69,#REF!,2,FALSE)</f>
        <v>#REF!</v>
      </c>
      <c r="AD69" s="69"/>
      <c r="AE69" s="69"/>
      <c r="AF69" s="136" t="e">
        <f>SUM(PRODUCT(AC69,#REF!),PRODUCT(AD69,#REF!),PRODUCT(AE69,#REF!))</f>
        <v>#REF!</v>
      </c>
      <c r="AG69" s="134" t="e">
        <f>IF(AF69&gt;=#REF!,"Oui","Non")</f>
        <v>#REF!</v>
      </c>
      <c r="AH69" s="134">
        <f t="shared" si="13"/>
        <v>1</v>
      </c>
      <c r="AI69" s="133" t="e">
        <f>VLOOKUP(Z69,#REF!,3,FALSE)</f>
        <v>#REF!</v>
      </c>
      <c r="AL69" s="12">
        <f t="shared" si="7"/>
        <v>0</v>
      </c>
    </row>
    <row r="70" spans="1:38" ht="30" customHeight="1" x14ac:dyDescent="0.25">
      <c r="A70" s="127"/>
      <c r="B70" s="127"/>
      <c r="C70" s="69"/>
      <c r="D70" s="71"/>
      <c r="E70" s="71"/>
      <c r="F70" s="71"/>
      <c r="G70" s="70"/>
      <c r="H70" s="117" t="str">
        <f t="shared" si="11"/>
        <v/>
      </c>
      <c r="I70" s="117" t="str">
        <f t="shared" si="14"/>
        <v/>
      </c>
      <c r="J70" s="70"/>
      <c r="K70" s="117" t="str">
        <f t="shared" si="12"/>
        <v/>
      </c>
      <c r="L70" s="118" t="str">
        <f t="shared" si="8"/>
        <v/>
      </c>
      <c r="M70" s="118">
        <f t="shared" si="10"/>
        <v>1</v>
      </c>
      <c r="N70" s="117">
        <f t="shared" si="9"/>
        <v>0</v>
      </c>
      <c r="O70" s="66" t="e">
        <f>VLOOKUP(P70,#REF!,2,FALSE)</f>
        <v>#REF!</v>
      </c>
      <c r="P70" s="69"/>
      <c r="Q70" s="69"/>
      <c r="R70" s="14"/>
      <c r="S70" s="93" t="s">
        <v>112</v>
      </c>
      <c r="T70" s="71"/>
      <c r="U70" s="117" t="e">
        <f>VLOOKUP(V70,#REF!,2,FALSE)</f>
        <v>#REF!</v>
      </c>
      <c r="V70" s="127"/>
      <c r="W70" s="69"/>
      <c r="X70" s="69"/>
      <c r="Y70" s="126"/>
      <c r="Z70" s="127"/>
      <c r="AA70" s="69"/>
      <c r="AB70" s="69"/>
      <c r="AC70" s="135" t="e">
        <f>VLOOKUP(E70,#REF!,2,FALSE)</f>
        <v>#REF!</v>
      </c>
      <c r="AD70" s="69"/>
      <c r="AE70" s="69"/>
      <c r="AF70" s="136" t="e">
        <f>SUM(PRODUCT(AC70,#REF!),PRODUCT(AD70,#REF!),PRODUCT(AE70,#REF!))</f>
        <v>#REF!</v>
      </c>
      <c r="AG70" s="134" t="e">
        <f>IF(AF70&gt;=#REF!,"Oui","Non")</f>
        <v>#REF!</v>
      </c>
      <c r="AH70" s="134">
        <f t="shared" si="13"/>
        <v>1</v>
      </c>
      <c r="AI70" s="133" t="e">
        <f>VLOOKUP(Z70,#REF!,3,FALSE)</f>
        <v>#REF!</v>
      </c>
      <c r="AL70" s="12">
        <f t="shared" ref="AL70:AL133" si="15">SUM(AK70:AK70)</f>
        <v>0</v>
      </c>
    </row>
    <row r="71" spans="1:38" ht="30" customHeight="1" x14ac:dyDescent="0.25">
      <c r="A71" s="127"/>
      <c r="B71" s="127"/>
      <c r="C71" s="69"/>
      <c r="D71" s="71"/>
      <c r="E71" s="71"/>
      <c r="F71" s="71"/>
      <c r="G71" s="70"/>
      <c r="H71" s="117" t="str">
        <f t="shared" si="11"/>
        <v/>
      </c>
      <c r="I71" s="117" t="str">
        <f t="shared" si="14"/>
        <v/>
      </c>
      <c r="J71" s="70"/>
      <c r="K71" s="117" t="str">
        <f t="shared" si="12"/>
        <v/>
      </c>
      <c r="L71" s="118" t="str">
        <f t="shared" si="8"/>
        <v/>
      </c>
      <c r="M71" s="118">
        <f t="shared" si="10"/>
        <v>1</v>
      </c>
      <c r="N71" s="117">
        <f t="shared" si="9"/>
        <v>0</v>
      </c>
      <c r="O71" s="66" t="e">
        <f>VLOOKUP(P71,#REF!,2,FALSE)</f>
        <v>#REF!</v>
      </c>
      <c r="P71" s="69"/>
      <c r="Q71" s="69"/>
      <c r="R71" s="14"/>
      <c r="S71" s="93" t="s">
        <v>112</v>
      </c>
      <c r="T71" s="71"/>
      <c r="U71" s="117" t="e">
        <f>VLOOKUP(V71,#REF!,2,FALSE)</f>
        <v>#REF!</v>
      </c>
      <c r="V71" s="127"/>
      <c r="W71" s="69"/>
      <c r="X71" s="69"/>
      <c r="Y71" s="126"/>
      <c r="Z71" s="127"/>
      <c r="AA71" s="69"/>
      <c r="AB71" s="69"/>
      <c r="AC71" s="135" t="e">
        <f>VLOOKUP(E71,#REF!,2,FALSE)</f>
        <v>#REF!</v>
      </c>
      <c r="AD71" s="69"/>
      <c r="AE71" s="69"/>
      <c r="AF71" s="136" t="e">
        <f>SUM(PRODUCT(AC71,#REF!),PRODUCT(AD71,#REF!),PRODUCT(AE71,#REF!))</f>
        <v>#REF!</v>
      </c>
      <c r="AG71" s="134" t="e">
        <f>IF(AF71&gt;=#REF!,"Oui","Non")</f>
        <v>#REF!</v>
      </c>
      <c r="AH71" s="134">
        <f t="shared" si="13"/>
        <v>1</v>
      </c>
      <c r="AI71" s="133" t="e">
        <f>VLOOKUP(Z71,#REF!,3,FALSE)</f>
        <v>#REF!</v>
      </c>
      <c r="AL71" s="12">
        <f t="shared" si="15"/>
        <v>0</v>
      </c>
    </row>
    <row r="72" spans="1:38" ht="30" customHeight="1" x14ac:dyDescent="0.25">
      <c r="A72" s="127"/>
      <c r="B72" s="127"/>
      <c r="C72" s="69"/>
      <c r="D72" s="71"/>
      <c r="E72" s="71"/>
      <c r="F72" s="71"/>
      <c r="G72" s="70"/>
      <c r="H72" s="117" t="str">
        <f t="shared" si="11"/>
        <v/>
      </c>
      <c r="I72" s="117" t="str">
        <f t="shared" si="14"/>
        <v/>
      </c>
      <c r="J72" s="70"/>
      <c r="K72" s="117" t="str">
        <f t="shared" si="12"/>
        <v/>
      </c>
      <c r="L72" s="118" t="str">
        <f t="shared" ref="L72:L135" si="16">IF(ISBLANK(J72),"",IF(J72="?","?",VALUE(IF(TYPE(J72)=2,RIGHT(J72,2),WEEKNUM(J72,2)))))</f>
        <v/>
      </c>
      <c r="M72" s="118">
        <f t="shared" si="10"/>
        <v>1</v>
      </c>
      <c r="N72" s="117">
        <f t="shared" si="9"/>
        <v>0</v>
      </c>
      <c r="O72" s="66" t="e">
        <f>VLOOKUP(P72,#REF!,2,FALSE)</f>
        <v>#REF!</v>
      </c>
      <c r="P72" s="69"/>
      <c r="Q72" s="69"/>
      <c r="R72" s="14"/>
      <c r="S72" s="93" t="s">
        <v>112</v>
      </c>
      <c r="T72" s="71"/>
      <c r="U72" s="117" t="e">
        <f>VLOOKUP(V72,#REF!,2,FALSE)</f>
        <v>#REF!</v>
      </c>
      <c r="V72" s="127"/>
      <c r="W72" s="69"/>
      <c r="X72" s="69"/>
      <c r="Y72" s="126"/>
      <c r="Z72" s="127"/>
      <c r="AA72" s="69"/>
      <c r="AB72" s="69"/>
      <c r="AC72" s="135" t="e">
        <f>VLOOKUP(E72,#REF!,2,FALSE)</f>
        <v>#REF!</v>
      </c>
      <c r="AD72" s="69"/>
      <c r="AE72" s="69"/>
      <c r="AF72" s="136" t="e">
        <f>SUM(PRODUCT(AC72,#REF!),PRODUCT(AD72,#REF!),PRODUCT(AE72,#REF!))</f>
        <v>#REF!</v>
      </c>
      <c r="AG72" s="134" t="e">
        <f>IF(AF72&gt;=#REF!,"Oui","Non")</f>
        <v>#REF!</v>
      </c>
      <c r="AH72" s="134">
        <f t="shared" si="13"/>
        <v>1</v>
      </c>
      <c r="AI72" s="133" t="e">
        <f>VLOOKUP(Z72,#REF!,3,FALSE)</f>
        <v>#REF!</v>
      </c>
      <c r="AL72" s="12">
        <f t="shared" si="15"/>
        <v>0</v>
      </c>
    </row>
    <row r="73" spans="1:38" ht="30" customHeight="1" x14ac:dyDescent="0.25">
      <c r="A73" s="127"/>
      <c r="B73" s="127"/>
      <c r="C73" s="69"/>
      <c r="D73" s="71"/>
      <c r="E73" s="71"/>
      <c r="F73" s="71"/>
      <c r="G73" s="70"/>
      <c r="H73" s="117" t="str">
        <f t="shared" si="11"/>
        <v/>
      </c>
      <c r="I73" s="117" t="str">
        <f t="shared" si="14"/>
        <v/>
      </c>
      <c r="J73" s="70"/>
      <c r="K73" s="117" t="str">
        <f t="shared" si="12"/>
        <v/>
      </c>
      <c r="L73" s="118" t="str">
        <f t="shared" si="16"/>
        <v/>
      </c>
      <c r="M73" s="118">
        <f t="shared" si="10"/>
        <v>1</v>
      </c>
      <c r="N73" s="117">
        <f t="shared" si="9"/>
        <v>0</v>
      </c>
      <c r="O73" s="66" t="e">
        <f>VLOOKUP(P73,#REF!,2,FALSE)</f>
        <v>#REF!</v>
      </c>
      <c r="P73" s="69"/>
      <c r="Q73" s="69"/>
      <c r="R73" s="14"/>
      <c r="S73" s="93" t="s">
        <v>112</v>
      </c>
      <c r="T73" s="71"/>
      <c r="U73" s="117" t="e">
        <f>VLOOKUP(V73,#REF!,2,FALSE)</f>
        <v>#REF!</v>
      </c>
      <c r="V73" s="127"/>
      <c r="W73" s="69"/>
      <c r="X73" s="69"/>
      <c r="Y73" s="126"/>
      <c r="Z73" s="127"/>
      <c r="AA73" s="69"/>
      <c r="AB73" s="69"/>
      <c r="AC73" s="135" t="e">
        <f>VLOOKUP(E73,#REF!,2,FALSE)</f>
        <v>#REF!</v>
      </c>
      <c r="AD73" s="69"/>
      <c r="AE73" s="69"/>
      <c r="AF73" s="136" t="e">
        <f>SUM(PRODUCT(AC73,#REF!),PRODUCT(AD73,#REF!),PRODUCT(AE73,#REF!))</f>
        <v>#REF!</v>
      </c>
      <c r="AG73" s="134" t="e">
        <f>IF(AF73&gt;=#REF!,"Oui","Non")</f>
        <v>#REF!</v>
      </c>
      <c r="AH73" s="134">
        <f t="shared" si="13"/>
        <v>1</v>
      </c>
      <c r="AI73" s="133" t="e">
        <f>VLOOKUP(Z73,#REF!,3,FALSE)</f>
        <v>#REF!</v>
      </c>
      <c r="AL73" s="12">
        <f t="shared" si="15"/>
        <v>0</v>
      </c>
    </row>
    <row r="74" spans="1:38" ht="30" customHeight="1" x14ac:dyDescent="0.25">
      <c r="A74" s="127"/>
      <c r="B74" s="127"/>
      <c r="C74" s="69"/>
      <c r="D74" s="71"/>
      <c r="E74" s="71"/>
      <c r="F74" s="71"/>
      <c r="G74" s="70"/>
      <c r="H74" s="117" t="str">
        <f t="shared" si="11"/>
        <v/>
      </c>
      <c r="I74" s="117" t="str">
        <f t="shared" si="14"/>
        <v/>
      </c>
      <c r="J74" s="70"/>
      <c r="K74" s="117" t="str">
        <f t="shared" si="12"/>
        <v/>
      </c>
      <c r="L74" s="118" t="str">
        <f t="shared" si="16"/>
        <v/>
      </c>
      <c r="M74" s="118">
        <f t="shared" si="10"/>
        <v>1</v>
      </c>
      <c r="N74" s="117">
        <f t="shared" ref="N74:N137" si="17">IF(AND(OR(A74="Validé",A74="Prévu"),OR(K74&gt;$H$5,K74="?",AND(K74=$H$5,OR(L74&gt;=$I$5,L74="?"))),OR(H74&lt;$K$5,H74="?",AND(H74=$K$5,OR(I74&lt;=$L$5,I74="?")))),1,0)</f>
        <v>0</v>
      </c>
      <c r="O74" s="66" t="e">
        <f>VLOOKUP(P74,#REF!,2,FALSE)</f>
        <v>#REF!</v>
      </c>
      <c r="P74" s="69"/>
      <c r="Q74" s="69"/>
      <c r="R74" s="14"/>
      <c r="S74" s="93" t="s">
        <v>112</v>
      </c>
      <c r="T74" s="71"/>
      <c r="U74" s="117" t="e">
        <f>VLOOKUP(V74,#REF!,2,FALSE)</f>
        <v>#REF!</v>
      </c>
      <c r="V74" s="127"/>
      <c r="W74" s="69"/>
      <c r="X74" s="69"/>
      <c r="Y74" s="126"/>
      <c r="Z74" s="127"/>
      <c r="AA74" s="69"/>
      <c r="AB74" s="69"/>
      <c r="AC74" s="135" t="e">
        <f>VLOOKUP(E74,#REF!,2,FALSE)</f>
        <v>#REF!</v>
      </c>
      <c r="AD74" s="69"/>
      <c r="AE74" s="69"/>
      <c r="AF74" s="136" t="e">
        <f>SUM(PRODUCT(AC74,#REF!),PRODUCT(AD74,#REF!),PRODUCT(AE74,#REF!))</f>
        <v>#REF!</v>
      </c>
      <c r="AG74" s="134" t="e">
        <f>IF(AF74&gt;=#REF!,"Oui","Non")</f>
        <v>#REF!</v>
      </c>
      <c r="AH74" s="134">
        <f t="shared" si="13"/>
        <v>1</v>
      </c>
      <c r="AI74" s="133" t="e">
        <f>VLOOKUP(Z74,#REF!,3,FALSE)</f>
        <v>#REF!</v>
      </c>
      <c r="AL74" s="12">
        <f t="shared" si="15"/>
        <v>0</v>
      </c>
    </row>
    <row r="75" spans="1:38" ht="30" customHeight="1" x14ac:dyDescent="0.25">
      <c r="A75" s="127"/>
      <c r="B75" s="127"/>
      <c r="C75" s="69"/>
      <c r="D75" s="71"/>
      <c r="E75" s="71"/>
      <c r="F75" s="71"/>
      <c r="G75" s="70"/>
      <c r="H75" s="117" t="str">
        <f t="shared" si="11"/>
        <v/>
      </c>
      <c r="I75" s="117" t="str">
        <f t="shared" si="14"/>
        <v/>
      </c>
      <c r="J75" s="70"/>
      <c r="K75" s="117" t="str">
        <f t="shared" si="12"/>
        <v/>
      </c>
      <c r="L75" s="118" t="str">
        <f t="shared" si="16"/>
        <v/>
      </c>
      <c r="M75" s="118">
        <f t="shared" si="10"/>
        <v>1</v>
      </c>
      <c r="N75" s="117">
        <f t="shared" si="17"/>
        <v>0</v>
      </c>
      <c r="O75" s="66" t="e">
        <f>VLOOKUP(P75,#REF!,2,FALSE)</f>
        <v>#REF!</v>
      </c>
      <c r="P75" s="69"/>
      <c r="Q75" s="69"/>
      <c r="R75" s="14"/>
      <c r="S75" s="93" t="s">
        <v>112</v>
      </c>
      <c r="T75" s="71"/>
      <c r="U75" s="117" t="e">
        <f>VLOOKUP(V75,#REF!,2,FALSE)</f>
        <v>#REF!</v>
      </c>
      <c r="V75" s="127"/>
      <c r="W75" s="69"/>
      <c r="X75" s="69"/>
      <c r="Y75" s="126"/>
      <c r="Z75" s="127"/>
      <c r="AA75" s="69"/>
      <c r="AB75" s="69"/>
      <c r="AC75" s="135" t="e">
        <f>VLOOKUP(E75,#REF!,2,FALSE)</f>
        <v>#REF!</v>
      </c>
      <c r="AD75" s="69"/>
      <c r="AE75" s="69"/>
      <c r="AF75" s="136" t="e">
        <f>SUM(PRODUCT(AC75,#REF!),PRODUCT(AD75,#REF!),PRODUCT(AE75,#REF!))</f>
        <v>#REF!</v>
      </c>
      <c r="AG75" s="134" t="e">
        <f>IF(AF75&gt;=#REF!,"Oui","Non")</f>
        <v>#REF!</v>
      </c>
      <c r="AH75" s="134">
        <f t="shared" si="13"/>
        <v>1</v>
      </c>
      <c r="AI75" s="133" t="e">
        <f>VLOOKUP(Z75,#REF!,3,FALSE)</f>
        <v>#REF!</v>
      </c>
      <c r="AL75" s="12">
        <f t="shared" si="15"/>
        <v>0</v>
      </c>
    </row>
    <row r="76" spans="1:38" ht="30" customHeight="1" x14ac:dyDescent="0.25">
      <c r="A76" s="127"/>
      <c r="B76" s="127"/>
      <c r="C76" s="69"/>
      <c r="D76" s="71"/>
      <c r="E76" s="71"/>
      <c r="F76" s="71"/>
      <c r="G76" s="70"/>
      <c r="H76" s="117" t="str">
        <f t="shared" si="11"/>
        <v/>
      </c>
      <c r="I76" s="117" t="str">
        <f t="shared" si="14"/>
        <v/>
      </c>
      <c r="J76" s="70"/>
      <c r="K76" s="117" t="str">
        <f t="shared" si="12"/>
        <v/>
      </c>
      <c r="L76" s="118" t="str">
        <f t="shared" si="16"/>
        <v/>
      </c>
      <c r="M76" s="118">
        <f t="shared" si="10"/>
        <v>1</v>
      </c>
      <c r="N76" s="117">
        <f t="shared" si="17"/>
        <v>0</v>
      </c>
      <c r="O76" s="66" t="e">
        <f>VLOOKUP(P76,#REF!,2,FALSE)</f>
        <v>#REF!</v>
      </c>
      <c r="P76" s="69"/>
      <c r="Q76" s="69"/>
      <c r="R76" s="14"/>
      <c r="S76" s="93" t="s">
        <v>112</v>
      </c>
      <c r="T76" s="71"/>
      <c r="U76" s="117" t="e">
        <f>VLOOKUP(V76,#REF!,2,FALSE)</f>
        <v>#REF!</v>
      </c>
      <c r="V76" s="127"/>
      <c r="W76" s="69"/>
      <c r="X76" s="69"/>
      <c r="Y76" s="126"/>
      <c r="Z76" s="127"/>
      <c r="AA76" s="69"/>
      <c r="AB76" s="69"/>
      <c r="AC76" s="135" t="e">
        <f>VLOOKUP(E76,#REF!,2,FALSE)</f>
        <v>#REF!</v>
      </c>
      <c r="AD76" s="69"/>
      <c r="AE76" s="69"/>
      <c r="AF76" s="136" t="e">
        <f>SUM(PRODUCT(AC76,#REF!),PRODUCT(AD76,#REF!),PRODUCT(AE76,#REF!))</f>
        <v>#REF!</v>
      </c>
      <c r="AG76" s="134" t="e">
        <f>IF(AF76&gt;=#REF!,"Oui","Non")</f>
        <v>#REF!</v>
      </c>
      <c r="AH76" s="134">
        <f t="shared" si="13"/>
        <v>1</v>
      </c>
      <c r="AI76" s="133" t="e">
        <f>VLOOKUP(Z76,#REF!,3,FALSE)</f>
        <v>#REF!</v>
      </c>
      <c r="AL76" s="12">
        <f t="shared" si="15"/>
        <v>0</v>
      </c>
    </row>
    <row r="77" spans="1:38" ht="30" customHeight="1" x14ac:dyDescent="0.25">
      <c r="A77" s="127"/>
      <c r="B77" s="127"/>
      <c r="C77" s="69"/>
      <c r="D77" s="71"/>
      <c r="E77" s="71"/>
      <c r="F77" s="71"/>
      <c r="G77" s="70"/>
      <c r="H77" s="117" t="str">
        <f t="shared" si="11"/>
        <v/>
      </c>
      <c r="I77" s="117" t="str">
        <f t="shared" si="14"/>
        <v/>
      </c>
      <c r="J77" s="70"/>
      <c r="K77" s="117" t="str">
        <f t="shared" si="12"/>
        <v/>
      </c>
      <c r="L77" s="118" t="str">
        <f t="shared" si="16"/>
        <v/>
      </c>
      <c r="M77" s="118">
        <f t="shared" si="10"/>
        <v>1</v>
      </c>
      <c r="N77" s="117">
        <f t="shared" si="17"/>
        <v>0</v>
      </c>
      <c r="O77" s="66" t="e">
        <f>VLOOKUP(P77,#REF!,2,FALSE)</f>
        <v>#REF!</v>
      </c>
      <c r="P77" s="69"/>
      <c r="Q77" s="69"/>
      <c r="R77" s="14"/>
      <c r="S77" s="93" t="s">
        <v>112</v>
      </c>
      <c r="T77" s="71"/>
      <c r="U77" s="117" t="e">
        <f>VLOOKUP(V77,#REF!,2,FALSE)</f>
        <v>#REF!</v>
      </c>
      <c r="V77" s="127"/>
      <c r="W77" s="69"/>
      <c r="X77" s="69"/>
      <c r="Y77" s="126"/>
      <c r="Z77" s="127"/>
      <c r="AA77" s="69"/>
      <c r="AB77" s="69"/>
      <c r="AC77" s="135" t="e">
        <f>VLOOKUP(E77,#REF!,2,FALSE)</f>
        <v>#REF!</v>
      </c>
      <c r="AD77" s="69"/>
      <c r="AE77" s="69"/>
      <c r="AF77" s="136" t="e">
        <f>SUM(PRODUCT(AC77,#REF!),PRODUCT(AD77,#REF!),PRODUCT(AE77,#REF!))</f>
        <v>#REF!</v>
      </c>
      <c r="AG77" s="134" t="e">
        <f>IF(AF77&gt;=#REF!,"Oui","Non")</f>
        <v>#REF!</v>
      </c>
      <c r="AH77" s="134">
        <f t="shared" si="13"/>
        <v>1</v>
      </c>
      <c r="AI77" s="133" t="e">
        <f>VLOOKUP(Z77,#REF!,3,FALSE)</f>
        <v>#REF!</v>
      </c>
      <c r="AL77" s="12">
        <f t="shared" si="15"/>
        <v>0</v>
      </c>
    </row>
    <row r="78" spans="1:38" ht="30" customHeight="1" x14ac:dyDescent="0.25">
      <c r="A78" s="127"/>
      <c r="B78" s="127"/>
      <c r="C78" s="69"/>
      <c r="D78" s="71"/>
      <c r="E78" s="71"/>
      <c r="F78" s="71"/>
      <c r="G78" s="70"/>
      <c r="H78" s="117" t="str">
        <f t="shared" si="11"/>
        <v/>
      </c>
      <c r="I78" s="117" t="str">
        <f t="shared" si="14"/>
        <v/>
      </c>
      <c r="J78" s="70"/>
      <c r="K78" s="117" t="str">
        <f t="shared" si="12"/>
        <v/>
      </c>
      <c r="L78" s="118" t="str">
        <f t="shared" si="16"/>
        <v/>
      </c>
      <c r="M78" s="118">
        <f t="shared" si="10"/>
        <v>1</v>
      </c>
      <c r="N78" s="117">
        <f t="shared" si="17"/>
        <v>0</v>
      </c>
      <c r="O78" s="66" t="e">
        <f>VLOOKUP(P78,#REF!,2,FALSE)</f>
        <v>#REF!</v>
      </c>
      <c r="P78" s="69"/>
      <c r="Q78" s="69"/>
      <c r="R78" s="14"/>
      <c r="S78" s="93" t="s">
        <v>112</v>
      </c>
      <c r="T78" s="71"/>
      <c r="U78" s="117" t="e">
        <f>VLOOKUP(V78,#REF!,2,FALSE)</f>
        <v>#REF!</v>
      </c>
      <c r="V78" s="127"/>
      <c r="W78" s="69"/>
      <c r="X78" s="69"/>
      <c r="Y78" s="126"/>
      <c r="Z78" s="127"/>
      <c r="AA78" s="69"/>
      <c r="AB78" s="69"/>
      <c r="AC78" s="135" t="e">
        <f>VLOOKUP(E78,#REF!,2,FALSE)</f>
        <v>#REF!</v>
      </c>
      <c r="AD78" s="69"/>
      <c r="AE78" s="69"/>
      <c r="AF78" s="136" t="e">
        <f>SUM(PRODUCT(AC78,#REF!),PRODUCT(AD78,#REF!),PRODUCT(AE78,#REF!))</f>
        <v>#REF!</v>
      </c>
      <c r="AG78" s="134" t="e">
        <f>IF(AF78&gt;=#REF!,"Oui","Non")</f>
        <v>#REF!</v>
      </c>
      <c r="AH78" s="134">
        <f t="shared" si="13"/>
        <v>1</v>
      </c>
      <c r="AI78" s="133" t="e">
        <f>VLOOKUP(Z78,#REF!,3,FALSE)</f>
        <v>#REF!</v>
      </c>
      <c r="AL78" s="12">
        <f t="shared" si="15"/>
        <v>0</v>
      </c>
    </row>
    <row r="79" spans="1:38" ht="30" customHeight="1" x14ac:dyDescent="0.25">
      <c r="A79" s="127"/>
      <c r="B79" s="127"/>
      <c r="C79" s="69"/>
      <c r="D79" s="71"/>
      <c r="E79" s="71"/>
      <c r="F79" s="71"/>
      <c r="G79" s="70"/>
      <c r="H79" s="117" t="str">
        <f t="shared" si="11"/>
        <v/>
      </c>
      <c r="I79" s="117" t="str">
        <f t="shared" si="14"/>
        <v/>
      </c>
      <c r="J79" s="70"/>
      <c r="K79" s="117" t="str">
        <f t="shared" si="12"/>
        <v/>
      </c>
      <c r="L79" s="118" t="str">
        <f t="shared" si="16"/>
        <v/>
      </c>
      <c r="M79" s="118">
        <f t="shared" si="10"/>
        <v>1</v>
      </c>
      <c r="N79" s="117">
        <f t="shared" si="17"/>
        <v>0</v>
      </c>
      <c r="O79" s="66" t="e">
        <f>VLOOKUP(P79,#REF!,2,FALSE)</f>
        <v>#REF!</v>
      </c>
      <c r="P79" s="69"/>
      <c r="Q79" s="69"/>
      <c r="R79" s="14"/>
      <c r="S79" s="93" t="s">
        <v>112</v>
      </c>
      <c r="T79" s="71"/>
      <c r="U79" s="117" t="e">
        <f>VLOOKUP(V79,#REF!,2,FALSE)</f>
        <v>#REF!</v>
      </c>
      <c r="V79" s="127"/>
      <c r="W79" s="69"/>
      <c r="X79" s="69"/>
      <c r="Y79" s="126"/>
      <c r="Z79" s="127"/>
      <c r="AA79" s="69"/>
      <c r="AB79" s="69"/>
      <c r="AC79" s="135" t="e">
        <f>VLOOKUP(E79,#REF!,2,FALSE)</f>
        <v>#REF!</v>
      </c>
      <c r="AD79" s="69"/>
      <c r="AE79" s="69"/>
      <c r="AF79" s="136" t="e">
        <f>SUM(PRODUCT(AC79,#REF!),PRODUCT(AD79,#REF!),PRODUCT(AE79,#REF!))</f>
        <v>#REF!</v>
      </c>
      <c r="AG79" s="134" t="e">
        <f>IF(AF79&gt;=#REF!,"Oui","Non")</f>
        <v>#REF!</v>
      </c>
      <c r="AH79" s="134">
        <f t="shared" si="13"/>
        <v>1</v>
      </c>
      <c r="AI79" s="133" t="e">
        <f>VLOOKUP(Z79,#REF!,3,FALSE)</f>
        <v>#REF!</v>
      </c>
      <c r="AL79" s="12">
        <f t="shared" si="15"/>
        <v>0</v>
      </c>
    </row>
    <row r="80" spans="1:38" ht="30" customHeight="1" x14ac:dyDescent="0.25">
      <c r="A80" s="127"/>
      <c r="B80" s="127"/>
      <c r="C80" s="69"/>
      <c r="D80" s="71"/>
      <c r="E80" s="71"/>
      <c r="F80" s="71"/>
      <c r="G80" s="70"/>
      <c r="H80" s="117" t="str">
        <f t="shared" si="11"/>
        <v/>
      </c>
      <c r="I80" s="117" t="str">
        <f t="shared" si="14"/>
        <v/>
      </c>
      <c r="J80" s="70"/>
      <c r="K80" s="117" t="str">
        <f t="shared" si="12"/>
        <v/>
      </c>
      <c r="L80" s="118" t="str">
        <f t="shared" si="16"/>
        <v/>
      </c>
      <c r="M80" s="118">
        <f t="shared" si="10"/>
        <v>1</v>
      </c>
      <c r="N80" s="117">
        <f t="shared" si="17"/>
        <v>0</v>
      </c>
      <c r="O80" s="66" t="e">
        <f>VLOOKUP(P80,#REF!,2,FALSE)</f>
        <v>#REF!</v>
      </c>
      <c r="P80" s="69"/>
      <c r="Q80" s="69"/>
      <c r="R80" s="14"/>
      <c r="S80" s="93" t="s">
        <v>112</v>
      </c>
      <c r="T80" s="71"/>
      <c r="U80" s="117" t="e">
        <f>VLOOKUP(V80,#REF!,2,FALSE)</f>
        <v>#REF!</v>
      </c>
      <c r="V80" s="127"/>
      <c r="W80" s="69"/>
      <c r="X80" s="69"/>
      <c r="Y80" s="126"/>
      <c r="Z80" s="127"/>
      <c r="AA80" s="69"/>
      <c r="AB80" s="69"/>
      <c r="AC80" s="135" t="e">
        <f>VLOOKUP(E80,#REF!,2,FALSE)</f>
        <v>#REF!</v>
      </c>
      <c r="AD80" s="69"/>
      <c r="AE80" s="69"/>
      <c r="AF80" s="136" t="e">
        <f>SUM(PRODUCT(AC80,#REF!),PRODUCT(AD80,#REF!),PRODUCT(AE80,#REF!))</f>
        <v>#REF!</v>
      </c>
      <c r="AG80" s="134" t="e">
        <f>IF(AF80&gt;=#REF!,"Oui","Non")</f>
        <v>#REF!</v>
      </c>
      <c r="AH80" s="134">
        <f t="shared" si="13"/>
        <v>1</v>
      </c>
      <c r="AI80" s="133" t="e">
        <f>VLOOKUP(Z80,#REF!,3,FALSE)</f>
        <v>#REF!</v>
      </c>
      <c r="AL80" s="12">
        <f t="shared" si="15"/>
        <v>0</v>
      </c>
    </row>
    <row r="81" spans="1:38" ht="30" customHeight="1" x14ac:dyDescent="0.25">
      <c r="A81" s="127"/>
      <c r="B81" s="127"/>
      <c r="C81" s="69"/>
      <c r="D81" s="71"/>
      <c r="E81" s="71"/>
      <c r="F81" s="71"/>
      <c r="G81" s="70"/>
      <c r="H81" s="117" t="str">
        <f t="shared" si="11"/>
        <v/>
      </c>
      <c r="I81" s="117" t="str">
        <f t="shared" si="14"/>
        <v/>
      </c>
      <c r="J81" s="70"/>
      <c r="K81" s="117" t="str">
        <f t="shared" si="12"/>
        <v/>
      </c>
      <c r="L81" s="118" t="str">
        <f t="shared" si="16"/>
        <v/>
      </c>
      <c r="M81" s="118">
        <f t="shared" si="10"/>
        <v>1</v>
      </c>
      <c r="N81" s="117">
        <f t="shared" si="17"/>
        <v>0</v>
      </c>
      <c r="O81" s="66" t="e">
        <f>VLOOKUP(P81,#REF!,2,FALSE)</f>
        <v>#REF!</v>
      </c>
      <c r="P81" s="69"/>
      <c r="Q81" s="69"/>
      <c r="R81" s="14"/>
      <c r="S81" s="93" t="s">
        <v>112</v>
      </c>
      <c r="T81" s="71"/>
      <c r="U81" s="117" t="e">
        <f>VLOOKUP(V81,#REF!,2,FALSE)</f>
        <v>#REF!</v>
      </c>
      <c r="V81" s="127"/>
      <c r="W81" s="69"/>
      <c r="X81" s="69"/>
      <c r="Y81" s="126"/>
      <c r="Z81" s="127"/>
      <c r="AA81" s="69"/>
      <c r="AB81" s="69"/>
      <c r="AC81" s="135" t="e">
        <f>VLOOKUP(E81,#REF!,2,FALSE)</f>
        <v>#REF!</v>
      </c>
      <c r="AD81" s="69"/>
      <c r="AE81" s="69"/>
      <c r="AF81" s="136" t="e">
        <f>SUM(PRODUCT(AC81,#REF!),PRODUCT(AD81,#REF!),PRODUCT(AE81,#REF!))</f>
        <v>#REF!</v>
      </c>
      <c r="AG81" s="134" t="e">
        <f>IF(AF81&gt;=#REF!,"Oui","Non")</f>
        <v>#REF!</v>
      </c>
      <c r="AH81" s="134">
        <f t="shared" si="13"/>
        <v>1</v>
      </c>
      <c r="AI81" s="133" t="e">
        <f>VLOOKUP(Z81,#REF!,3,FALSE)</f>
        <v>#REF!</v>
      </c>
      <c r="AL81" s="12">
        <f t="shared" si="15"/>
        <v>0</v>
      </c>
    </row>
    <row r="82" spans="1:38" ht="30" customHeight="1" x14ac:dyDescent="0.25">
      <c r="A82" s="127"/>
      <c r="B82" s="127"/>
      <c r="C82" s="69"/>
      <c r="D82" s="71"/>
      <c r="E82" s="71"/>
      <c r="F82" s="71"/>
      <c r="G82" s="70"/>
      <c r="H82" s="117" t="str">
        <f t="shared" si="11"/>
        <v/>
      </c>
      <c r="I82" s="117" t="str">
        <f t="shared" si="14"/>
        <v/>
      </c>
      <c r="J82" s="70"/>
      <c r="K82" s="117" t="str">
        <f t="shared" si="12"/>
        <v/>
      </c>
      <c r="L82" s="118" t="str">
        <f t="shared" si="16"/>
        <v/>
      </c>
      <c r="M82" s="118">
        <f t="shared" si="10"/>
        <v>1</v>
      </c>
      <c r="N82" s="117">
        <f t="shared" si="17"/>
        <v>0</v>
      </c>
      <c r="O82" s="66" t="e">
        <f>VLOOKUP(P82,#REF!,2,FALSE)</f>
        <v>#REF!</v>
      </c>
      <c r="P82" s="69"/>
      <c r="Q82" s="69"/>
      <c r="R82" s="14"/>
      <c r="S82" s="93" t="s">
        <v>112</v>
      </c>
      <c r="T82" s="71"/>
      <c r="U82" s="117" t="e">
        <f>VLOOKUP(V82,#REF!,2,FALSE)</f>
        <v>#REF!</v>
      </c>
      <c r="V82" s="127"/>
      <c r="W82" s="69"/>
      <c r="X82" s="69"/>
      <c r="Y82" s="126"/>
      <c r="Z82" s="127"/>
      <c r="AA82" s="69"/>
      <c r="AB82" s="69"/>
      <c r="AC82" s="135" t="e">
        <f>VLOOKUP(E82,#REF!,2,FALSE)</f>
        <v>#REF!</v>
      </c>
      <c r="AD82" s="69"/>
      <c r="AE82" s="69"/>
      <c r="AF82" s="136" t="e">
        <f>SUM(PRODUCT(AC82,#REF!),PRODUCT(AD82,#REF!),PRODUCT(AE82,#REF!))</f>
        <v>#REF!</v>
      </c>
      <c r="AG82" s="134" t="e">
        <f>IF(AF82&gt;=#REF!,"Oui","Non")</f>
        <v>#REF!</v>
      </c>
      <c r="AH82" s="134">
        <f t="shared" si="13"/>
        <v>1</v>
      </c>
      <c r="AI82" s="133" t="e">
        <f>VLOOKUP(Z82,#REF!,3,FALSE)</f>
        <v>#REF!</v>
      </c>
      <c r="AL82" s="12">
        <f t="shared" si="15"/>
        <v>0</v>
      </c>
    </row>
    <row r="83" spans="1:38" ht="30" customHeight="1" x14ac:dyDescent="0.25">
      <c r="A83" s="127"/>
      <c r="B83" s="127"/>
      <c r="C83" s="69"/>
      <c r="D83" s="71"/>
      <c r="E83" s="71"/>
      <c r="F83" s="71"/>
      <c r="G83" s="70"/>
      <c r="H83" s="117" t="str">
        <f t="shared" si="11"/>
        <v/>
      </c>
      <c r="I83" s="117" t="str">
        <f t="shared" si="14"/>
        <v/>
      </c>
      <c r="J83" s="70"/>
      <c r="K83" s="117" t="str">
        <f t="shared" si="12"/>
        <v/>
      </c>
      <c r="L83" s="118" t="str">
        <f t="shared" si="16"/>
        <v/>
      </c>
      <c r="M83" s="118">
        <f t="shared" si="10"/>
        <v>1</v>
      </c>
      <c r="N83" s="117">
        <f t="shared" si="17"/>
        <v>0</v>
      </c>
      <c r="O83" s="66" t="e">
        <f>VLOOKUP(P83,#REF!,2,FALSE)</f>
        <v>#REF!</v>
      </c>
      <c r="P83" s="69"/>
      <c r="Q83" s="69"/>
      <c r="R83" s="14"/>
      <c r="S83" s="93" t="s">
        <v>112</v>
      </c>
      <c r="T83" s="71"/>
      <c r="U83" s="117" t="e">
        <f>VLOOKUP(V83,#REF!,2,FALSE)</f>
        <v>#REF!</v>
      </c>
      <c r="V83" s="127"/>
      <c r="W83" s="69"/>
      <c r="X83" s="69"/>
      <c r="Y83" s="126"/>
      <c r="Z83" s="127"/>
      <c r="AA83" s="69"/>
      <c r="AB83" s="69"/>
      <c r="AC83" s="135" t="e">
        <f>VLOOKUP(E83,#REF!,2,FALSE)</f>
        <v>#REF!</v>
      </c>
      <c r="AD83" s="69"/>
      <c r="AE83" s="69"/>
      <c r="AF83" s="136" t="e">
        <f>SUM(PRODUCT(AC83,#REF!),PRODUCT(AD83,#REF!),PRODUCT(AE83,#REF!))</f>
        <v>#REF!</v>
      </c>
      <c r="AG83" s="134" t="e">
        <f>IF(AF83&gt;=#REF!,"Oui","Non")</f>
        <v>#REF!</v>
      </c>
      <c r="AH83" s="134">
        <f t="shared" si="13"/>
        <v>1</v>
      </c>
      <c r="AI83" s="133" t="e">
        <f>VLOOKUP(Z83,#REF!,3,FALSE)</f>
        <v>#REF!</v>
      </c>
      <c r="AL83" s="12">
        <f t="shared" si="15"/>
        <v>0</v>
      </c>
    </row>
    <row r="84" spans="1:38" ht="30" customHeight="1" x14ac:dyDescent="0.25">
      <c r="A84" s="127"/>
      <c r="B84" s="127"/>
      <c r="C84" s="69"/>
      <c r="D84" s="71"/>
      <c r="E84" s="71"/>
      <c r="F84" s="71"/>
      <c r="G84" s="70"/>
      <c r="H84" s="117" t="str">
        <f t="shared" si="11"/>
        <v/>
      </c>
      <c r="I84" s="117" t="str">
        <f t="shared" si="14"/>
        <v/>
      </c>
      <c r="J84" s="70"/>
      <c r="K84" s="117" t="str">
        <f t="shared" si="12"/>
        <v/>
      </c>
      <c r="L84" s="118" t="str">
        <f t="shared" si="16"/>
        <v/>
      </c>
      <c r="M84" s="118">
        <f t="shared" si="10"/>
        <v>1</v>
      </c>
      <c r="N84" s="117">
        <f t="shared" si="17"/>
        <v>0</v>
      </c>
      <c r="O84" s="66" t="e">
        <f>VLOOKUP(P84,#REF!,2,FALSE)</f>
        <v>#REF!</v>
      </c>
      <c r="P84" s="69"/>
      <c r="Q84" s="69"/>
      <c r="R84" s="14"/>
      <c r="S84" s="93" t="s">
        <v>112</v>
      </c>
      <c r="T84" s="71"/>
      <c r="U84" s="117" t="e">
        <f>VLOOKUP(V84,#REF!,2,FALSE)</f>
        <v>#REF!</v>
      </c>
      <c r="V84" s="127"/>
      <c r="W84" s="69"/>
      <c r="X84" s="69"/>
      <c r="Y84" s="126"/>
      <c r="Z84" s="127"/>
      <c r="AA84" s="69"/>
      <c r="AB84" s="69"/>
      <c r="AC84" s="135" t="e">
        <f>VLOOKUP(E84,#REF!,2,FALSE)</f>
        <v>#REF!</v>
      </c>
      <c r="AD84" s="69"/>
      <c r="AE84" s="69"/>
      <c r="AF84" s="136" t="e">
        <f>SUM(PRODUCT(AC84,#REF!),PRODUCT(AD84,#REF!),PRODUCT(AE84,#REF!))</f>
        <v>#REF!</v>
      </c>
      <c r="AG84" s="134" t="e">
        <f>IF(AF84&gt;=#REF!,"Oui","Non")</f>
        <v>#REF!</v>
      </c>
      <c r="AH84" s="134">
        <f t="shared" si="13"/>
        <v>1</v>
      </c>
      <c r="AI84" s="133" t="e">
        <f>VLOOKUP(Z84,#REF!,3,FALSE)</f>
        <v>#REF!</v>
      </c>
      <c r="AL84" s="12">
        <f t="shared" si="15"/>
        <v>0</v>
      </c>
    </row>
    <row r="85" spans="1:38" ht="30" customHeight="1" x14ac:dyDescent="0.25">
      <c r="A85" s="127"/>
      <c r="B85" s="127"/>
      <c r="C85" s="69"/>
      <c r="D85" s="71"/>
      <c r="E85" s="71"/>
      <c r="F85" s="71"/>
      <c r="G85" s="70"/>
      <c r="H85" s="117" t="str">
        <f t="shared" si="11"/>
        <v/>
      </c>
      <c r="I85" s="117" t="str">
        <f t="shared" si="14"/>
        <v/>
      </c>
      <c r="J85" s="70"/>
      <c r="K85" s="117" t="str">
        <f t="shared" si="12"/>
        <v/>
      </c>
      <c r="L85" s="118" t="str">
        <f t="shared" si="16"/>
        <v/>
      </c>
      <c r="M85" s="118">
        <f t="shared" si="10"/>
        <v>1</v>
      </c>
      <c r="N85" s="117">
        <f t="shared" si="17"/>
        <v>0</v>
      </c>
      <c r="O85" s="66" t="e">
        <f>VLOOKUP(P85,#REF!,2,FALSE)</f>
        <v>#REF!</v>
      </c>
      <c r="P85" s="69"/>
      <c r="Q85" s="69"/>
      <c r="R85" s="14"/>
      <c r="S85" s="93" t="s">
        <v>112</v>
      </c>
      <c r="T85" s="71"/>
      <c r="U85" s="117" t="e">
        <f>VLOOKUP(V85,#REF!,2,FALSE)</f>
        <v>#REF!</v>
      </c>
      <c r="V85" s="127"/>
      <c r="W85" s="69"/>
      <c r="X85" s="69"/>
      <c r="Y85" s="126"/>
      <c r="Z85" s="127"/>
      <c r="AA85" s="69"/>
      <c r="AB85" s="69"/>
      <c r="AC85" s="135" t="e">
        <f>VLOOKUP(E85,#REF!,2,FALSE)</f>
        <v>#REF!</v>
      </c>
      <c r="AD85" s="69"/>
      <c r="AE85" s="69"/>
      <c r="AF85" s="136" t="e">
        <f>SUM(PRODUCT(AC85,#REF!),PRODUCT(AD85,#REF!),PRODUCT(AE85,#REF!))</f>
        <v>#REF!</v>
      </c>
      <c r="AG85" s="134" t="e">
        <f>IF(AF85&gt;=#REF!,"Oui","Non")</f>
        <v>#REF!</v>
      </c>
      <c r="AH85" s="134">
        <f t="shared" si="13"/>
        <v>1</v>
      </c>
      <c r="AI85" s="133" t="e">
        <f>VLOOKUP(Z85,#REF!,3,FALSE)</f>
        <v>#REF!</v>
      </c>
      <c r="AL85" s="12">
        <f t="shared" si="15"/>
        <v>0</v>
      </c>
    </row>
    <row r="86" spans="1:38" ht="30" customHeight="1" x14ac:dyDescent="0.25">
      <c r="A86" s="127"/>
      <c r="B86" s="127"/>
      <c r="C86" s="69"/>
      <c r="D86" s="71"/>
      <c r="E86" s="71"/>
      <c r="F86" s="71"/>
      <c r="G86" s="70"/>
      <c r="H86" s="117" t="str">
        <f t="shared" si="11"/>
        <v/>
      </c>
      <c r="I86" s="117" t="str">
        <f t="shared" si="14"/>
        <v/>
      </c>
      <c r="J86" s="70"/>
      <c r="K86" s="117" t="str">
        <f t="shared" si="12"/>
        <v/>
      </c>
      <c r="L86" s="118" t="str">
        <f t="shared" si="16"/>
        <v/>
      </c>
      <c r="M86" s="118">
        <f t="shared" si="10"/>
        <v>1</v>
      </c>
      <c r="N86" s="117">
        <f t="shared" si="17"/>
        <v>0</v>
      </c>
      <c r="O86" s="66" t="e">
        <f>VLOOKUP(P86,#REF!,2,FALSE)</f>
        <v>#REF!</v>
      </c>
      <c r="P86" s="69"/>
      <c r="Q86" s="69"/>
      <c r="R86" s="14"/>
      <c r="S86" s="93" t="s">
        <v>112</v>
      </c>
      <c r="T86" s="71"/>
      <c r="U86" s="117" t="e">
        <f>VLOOKUP(V86,#REF!,2,FALSE)</f>
        <v>#REF!</v>
      </c>
      <c r="V86" s="127"/>
      <c r="W86" s="69"/>
      <c r="X86" s="69"/>
      <c r="Y86" s="126"/>
      <c r="Z86" s="127"/>
      <c r="AA86" s="69"/>
      <c r="AB86" s="69"/>
      <c r="AC86" s="135" t="e">
        <f>VLOOKUP(E86,#REF!,2,FALSE)</f>
        <v>#REF!</v>
      </c>
      <c r="AD86" s="69"/>
      <c r="AE86" s="69"/>
      <c r="AF86" s="136" t="e">
        <f>SUM(PRODUCT(AC86,#REF!),PRODUCT(AD86,#REF!),PRODUCT(AE86,#REF!))</f>
        <v>#REF!</v>
      </c>
      <c r="AG86" s="134" t="e">
        <f>IF(AF86&gt;=#REF!,"Oui","Non")</f>
        <v>#REF!</v>
      </c>
      <c r="AH86" s="134">
        <f t="shared" si="13"/>
        <v>1</v>
      </c>
      <c r="AI86" s="133" t="e">
        <f>VLOOKUP(Z86,#REF!,3,FALSE)</f>
        <v>#REF!</v>
      </c>
      <c r="AL86" s="12">
        <f t="shared" si="15"/>
        <v>0</v>
      </c>
    </row>
    <row r="87" spans="1:38" ht="30" customHeight="1" x14ac:dyDescent="0.25">
      <c r="A87" s="127"/>
      <c r="B87" s="127"/>
      <c r="C87" s="69"/>
      <c r="D87" s="71"/>
      <c r="E87" s="71"/>
      <c r="F87" s="71"/>
      <c r="G87" s="70"/>
      <c r="H87" s="117" t="str">
        <f t="shared" si="11"/>
        <v/>
      </c>
      <c r="I87" s="117" t="str">
        <f t="shared" si="14"/>
        <v/>
      </c>
      <c r="J87" s="70"/>
      <c r="K87" s="117" t="str">
        <f t="shared" si="12"/>
        <v/>
      </c>
      <c r="L87" s="118" t="str">
        <f t="shared" si="16"/>
        <v/>
      </c>
      <c r="M87" s="118">
        <f t="shared" si="10"/>
        <v>1</v>
      </c>
      <c r="N87" s="117">
        <f t="shared" si="17"/>
        <v>0</v>
      </c>
      <c r="O87" s="66" t="e">
        <f>VLOOKUP(P87,#REF!,2,FALSE)</f>
        <v>#REF!</v>
      </c>
      <c r="P87" s="69"/>
      <c r="Q87" s="69"/>
      <c r="R87" s="14"/>
      <c r="S87" s="93" t="s">
        <v>112</v>
      </c>
      <c r="T87" s="71"/>
      <c r="U87" s="117" t="e">
        <f>VLOOKUP(V87,#REF!,2,FALSE)</f>
        <v>#REF!</v>
      </c>
      <c r="V87" s="127"/>
      <c r="W87" s="69"/>
      <c r="X87" s="69"/>
      <c r="Y87" s="126"/>
      <c r="Z87" s="127"/>
      <c r="AA87" s="69"/>
      <c r="AB87" s="69"/>
      <c r="AC87" s="135" t="e">
        <f>VLOOKUP(E87,#REF!,2,FALSE)</f>
        <v>#REF!</v>
      </c>
      <c r="AD87" s="69"/>
      <c r="AE87" s="69"/>
      <c r="AF87" s="136" t="e">
        <f>SUM(PRODUCT(AC87,#REF!),PRODUCT(AD87,#REF!),PRODUCT(AE87,#REF!))</f>
        <v>#REF!</v>
      </c>
      <c r="AG87" s="134" t="e">
        <f>IF(AF87&gt;=#REF!,"Oui","Non")</f>
        <v>#REF!</v>
      </c>
      <c r="AH87" s="134">
        <f t="shared" si="13"/>
        <v>1</v>
      </c>
      <c r="AI87" s="133" t="e">
        <f>VLOOKUP(Z87,#REF!,3,FALSE)</f>
        <v>#REF!</v>
      </c>
      <c r="AL87" s="12">
        <f t="shared" si="15"/>
        <v>0</v>
      </c>
    </row>
    <row r="88" spans="1:38" ht="15" customHeight="1" x14ac:dyDescent="0.25">
      <c r="A88" s="127"/>
      <c r="B88" s="127"/>
      <c r="C88" s="69"/>
      <c r="D88" s="71"/>
      <c r="E88" s="71"/>
      <c r="F88" s="71"/>
      <c r="G88" s="70"/>
      <c r="H88" s="117" t="str">
        <f t="shared" si="11"/>
        <v/>
      </c>
      <c r="I88" s="117" t="str">
        <f t="shared" si="14"/>
        <v/>
      </c>
      <c r="J88" s="70"/>
      <c r="K88" s="117" t="str">
        <f t="shared" si="12"/>
        <v/>
      </c>
      <c r="L88" s="118" t="str">
        <f t="shared" si="16"/>
        <v/>
      </c>
      <c r="M88" s="118">
        <f t="shared" si="10"/>
        <v>1</v>
      </c>
      <c r="N88" s="117">
        <f t="shared" si="17"/>
        <v>0</v>
      </c>
      <c r="O88" s="66" t="e">
        <f>VLOOKUP(P88,#REF!,2,FALSE)</f>
        <v>#REF!</v>
      </c>
      <c r="P88" s="69"/>
      <c r="Q88" s="69"/>
      <c r="R88" s="14"/>
      <c r="S88" s="93" t="s">
        <v>112</v>
      </c>
      <c r="T88" s="71"/>
      <c r="U88" s="117" t="e">
        <f>VLOOKUP(V88,#REF!,2,FALSE)</f>
        <v>#REF!</v>
      </c>
      <c r="V88" s="127"/>
      <c r="W88" s="69"/>
      <c r="X88" s="69"/>
      <c r="Y88" s="126"/>
      <c r="Z88" s="127"/>
      <c r="AA88" s="69"/>
      <c r="AB88" s="69"/>
      <c r="AC88" s="135" t="e">
        <f>VLOOKUP(E88,#REF!,2,FALSE)</f>
        <v>#REF!</v>
      </c>
      <c r="AD88" s="69"/>
      <c r="AE88" s="69"/>
      <c r="AF88" s="136" t="e">
        <f>SUM(PRODUCT(AC88,#REF!),PRODUCT(AD88,#REF!),PRODUCT(AE88,#REF!))</f>
        <v>#REF!</v>
      </c>
      <c r="AG88" s="134" t="e">
        <f>IF(AF88&gt;=#REF!,"Oui","Non")</f>
        <v>#REF!</v>
      </c>
      <c r="AH88" s="134">
        <f t="shared" si="13"/>
        <v>1</v>
      </c>
      <c r="AI88" s="133" t="e">
        <f>VLOOKUP(Z88,#REF!,3,FALSE)</f>
        <v>#REF!</v>
      </c>
      <c r="AL88" s="12">
        <f t="shared" si="15"/>
        <v>0</v>
      </c>
    </row>
    <row r="89" spans="1:38" ht="15" customHeight="1" x14ac:dyDescent="0.25">
      <c r="A89" s="127"/>
      <c r="B89" s="127"/>
      <c r="C89" s="69"/>
      <c r="D89" s="71"/>
      <c r="E89" s="71"/>
      <c r="F89" s="71"/>
      <c r="G89" s="70"/>
      <c r="H89" s="117" t="str">
        <f t="shared" si="11"/>
        <v/>
      </c>
      <c r="I89" s="117" t="str">
        <f t="shared" si="14"/>
        <v/>
      </c>
      <c r="J89" s="70"/>
      <c r="K89" s="117" t="str">
        <f t="shared" si="12"/>
        <v/>
      </c>
      <c r="L89" s="118" t="str">
        <f t="shared" si="16"/>
        <v/>
      </c>
      <c r="M89" s="118">
        <f t="shared" si="10"/>
        <v>1</v>
      </c>
      <c r="N89" s="117">
        <f t="shared" si="17"/>
        <v>0</v>
      </c>
      <c r="O89" s="66" t="e">
        <f>VLOOKUP(P89,#REF!,2,FALSE)</f>
        <v>#REF!</v>
      </c>
      <c r="P89" s="69"/>
      <c r="Q89" s="69"/>
      <c r="R89" s="14"/>
      <c r="S89" s="93" t="s">
        <v>112</v>
      </c>
      <c r="T89" s="71"/>
      <c r="U89" s="117" t="e">
        <f>VLOOKUP(V89,#REF!,2,FALSE)</f>
        <v>#REF!</v>
      </c>
      <c r="V89" s="127"/>
      <c r="W89" s="69"/>
      <c r="X89" s="69"/>
      <c r="Y89" s="126"/>
      <c r="Z89" s="127"/>
      <c r="AA89" s="69"/>
      <c r="AB89" s="69"/>
      <c r="AC89" s="135" t="e">
        <f>VLOOKUP(E89,#REF!,2,FALSE)</f>
        <v>#REF!</v>
      </c>
      <c r="AD89" s="69"/>
      <c r="AE89" s="69"/>
      <c r="AF89" s="136" t="e">
        <f>SUM(PRODUCT(AC89,#REF!),PRODUCT(AD89,#REF!),PRODUCT(AE89,#REF!))</f>
        <v>#REF!</v>
      </c>
      <c r="AG89" s="134" t="e">
        <f>IF(AF89&gt;=#REF!,"Oui","Non")</f>
        <v>#REF!</v>
      </c>
      <c r="AH89" s="134">
        <f t="shared" si="13"/>
        <v>1</v>
      </c>
      <c r="AI89" s="133" t="e">
        <f>VLOOKUP(Z89,#REF!,3,FALSE)</f>
        <v>#REF!</v>
      </c>
      <c r="AL89" s="12">
        <f t="shared" si="15"/>
        <v>0</v>
      </c>
    </row>
    <row r="90" spans="1:38" ht="15" customHeight="1" x14ac:dyDescent="0.25">
      <c r="A90" s="127"/>
      <c r="B90" s="127"/>
      <c r="C90" s="69"/>
      <c r="D90" s="71"/>
      <c r="E90" s="71"/>
      <c r="F90" s="71"/>
      <c r="G90" s="70"/>
      <c r="H90" s="117" t="str">
        <f t="shared" si="11"/>
        <v/>
      </c>
      <c r="I90" s="117" t="str">
        <f t="shared" si="14"/>
        <v/>
      </c>
      <c r="J90" s="70"/>
      <c r="K90" s="117" t="str">
        <f t="shared" si="12"/>
        <v/>
      </c>
      <c r="L90" s="118" t="str">
        <f t="shared" si="16"/>
        <v/>
      </c>
      <c r="M90" s="118">
        <f t="shared" si="10"/>
        <v>1</v>
      </c>
      <c r="N90" s="117">
        <f t="shared" si="17"/>
        <v>0</v>
      </c>
      <c r="O90" s="66" t="e">
        <f>VLOOKUP(P90,#REF!,2,FALSE)</f>
        <v>#REF!</v>
      </c>
      <c r="P90" s="69"/>
      <c r="Q90" s="69"/>
      <c r="R90" s="14"/>
      <c r="S90" s="93" t="s">
        <v>112</v>
      </c>
      <c r="T90" s="71"/>
      <c r="U90" s="117" t="e">
        <f>VLOOKUP(V90,#REF!,2,FALSE)</f>
        <v>#REF!</v>
      </c>
      <c r="V90" s="127"/>
      <c r="W90" s="69"/>
      <c r="X90" s="69"/>
      <c r="Y90" s="126"/>
      <c r="Z90" s="127"/>
      <c r="AA90" s="69"/>
      <c r="AB90" s="69"/>
      <c r="AC90" s="135" t="e">
        <f>VLOOKUP(E90,#REF!,2,FALSE)</f>
        <v>#REF!</v>
      </c>
      <c r="AD90" s="69"/>
      <c r="AE90" s="69"/>
      <c r="AF90" s="136" t="e">
        <f>SUM(PRODUCT(AC90,#REF!),PRODUCT(AD90,#REF!),PRODUCT(AE90,#REF!))</f>
        <v>#REF!</v>
      </c>
      <c r="AG90" s="134" t="e">
        <f>IF(AF90&gt;=#REF!,"Oui","Non")</f>
        <v>#REF!</v>
      </c>
      <c r="AH90" s="134">
        <f t="shared" si="13"/>
        <v>1</v>
      </c>
      <c r="AI90" s="133" t="e">
        <f>VLOOKUP(Z90,#REF!,3,FALSE)</f>
        <v>#REF!</v>
      </c>
      <c r="AL90" s="12">
        <f t="shared" si="15"/>
        <v>0</v>
      </c>
    </row>
    <row r="91" spans="1:38" ht="15" customHeight="1" x14ac:dyDescent="0.25">
      <c r="A91" s="127"/>
      <c r="B91" s="127"/>
      <c r="C91" s="69"/>
      <c r="D91" s="71"/>
      <c r="E91" s="71"/>
      <c r="F91" s="71"/>
      <c r="G91" s="70"/>
      <c r="H91" s="117" t="str">
        <f t="shared" si="11"/>
        <v/>
      </c>
      <c r="I91" s="117" t="str">
        <f t="shared" si="14"/>
        <v/>
      </c>
      <c r="J91" s="70"/>
      <c r="K91" s="117" t="str">
        <f t="shared" si="12"/>
        <v/>
      </c>
      <c r="L91" s="118" t="str">
        <f t="shared" si="16"/>
        <v/>
      </c>
      <c r="M91" s="118">
        <f t="shared" si="10"/>
        <v>1</v>
      </c>
      <c r="N91" s="117">
        <f t="shared" si="17"/>
        <v>0</v>
      </c>
      <c r="O91" s="66" t="e">
        <f>VLOOKUP(P91,#REF!,2,FALSE)</f>
        <v>#REF!</v>
      </c>
      <c r="P91" s="69"/>
      <c r="Q91" s="69"/>
      <c r="R91" s="14"/>
      <c r="S91" s="93" t="s">
        <v>112</v>
      </c>
      <c r="T91" s="71"/>
      <c r="U91" s="117" t="e">
        <f>VLOOKUP(V91,#REF!,2,FALSE)</f>
        <v>#REF!</v>
      </c>
      <c r="V91" s="127"/>
      <c r="W91" s="69"/>
      <c r="X91" s="69"/>
      <c r="Y91" s="126"/>
      <c r="Z91" s="127"/>
      <c r="AA91" s="69"/>
      <c r="AB91" s="69"/>
      <c r="AC91" s="135" t="e">
        <f>VLOOKUP(E91,#REF!,2,FALSE)</f>
        <v>#REF!</v>
      </c>
      <c r="AD91" s="69"/>
      <c r="AE91" s="69"/>
      <c r="AF91" s="136" t="e">
        <f>SUM(PRODUCT(AC91,#REF!),PRODUCT(AD91,#REF!),PRODUCT(AE91,#REF!))</f>
        <v>#REF!</v>
      </c>
      <c r="AG91" s="134" t="e">
        <f>IF(AF91&gt;=#REF!,"Oui","Non")</f>
        <v>#REF!</v>
      </c>
      <c r="AH91" s="134">
        <f t="shared" si="13"/>
        <v>1</v>
      </c>
      <c r="AI91" s="133" t="e">
        <f>VLOOKUP(Z91,#REF!,3,FALSE)</f>
        <v>#REF!</v>
      </c>
      <c r="AL91" s="12">
        <f t="shared" si="15"/>
        <v>0</v>
      </c>
    </row>
    <row r="92" spans="1:38" ht="15" customHeight="1" x14ac:dyDescent="0.25">
      <c r="A92" s="127"/>
      <c r="B92" s="127"/>
      <c r="C92" s="69"/>
      <c r="D92" s="71"/>
      <c r="E92" s="71"/>
      <c r="F92" s="71"/>
      <c r="G92" s="70"/>
      <c r="H92" s="117" t="str">
        <f t="shared" si="11"/>
        <v/>
      </c>
      <c r="I92" s="117" t="str">
        <f t="shared" si="14"/>
        <v/>
      </c>
      <c r="J92" s="70"/>
      <c r="K92" s="117" t="str">
        <f t="shared" si="12"/>
        <v/>
      </c>
      <c r="L92" s="118" t="str">
        <f t="shared" si="16"/>
        <v/>
      </c>
      <c r="M92" s="118">
        <f t="shared" si="10"/>
        <v>1</v>
      </c>
      <c r="N92" s="117">
        <f t="shared" si="17"/>
        <v>0</v>
      </c>
      <c r="O92" s="66" t="e">
        <f>VLOOKUP(P92,#REF!,2,FALSE)</f>
        <v>#REF!</v>
      </c>
      <c r="P92" s="69"/>
      <c r="Q92" s="69"/>
      <c r="R92" s="14"/>
      <c r="S92" s="93" t="s">
        <v>112</v>
      </c>
      <c r="T92" s="71"/>
      <c r="U92" s="117" t="e">
        <f>VLOOKUP(V92,#REF!,2,FALSE)</f>
        <v>#REF!</v>
      </c>
      <c r="V92" s="127"/>
      <c r="W92" s="69"/>
      <c r="X92" s="69"/>
      <c r="Y92" s="126"/>
      <c r="Z92" s="127"/>
      <c r="AA92" s="69"/>
      <c r="AB92" s="69"/>
      <c r="AC92" s="135" t="e">
        <f>VLOOKUP(E92,#REF!,2,FALSE)</f>
        <v>#REF!</v>
      </c>
      <c r="AD92" s="69"/>
      <c r="AE92" s="69"/>
      <c r="AF92" s="136" t="e">
        <f>SUM(PRODUCT(AC92,#REF!),PRODUCT(AD92,#REF!),PRODUCT(AE92,#REF!))</f>
        <v>#REF!</v>
      </c>
      <c r="AG92" s="134" t="e">
        <f>IF(AF92&gt;=#REF!,"Oui","Non")</f>
        <v>#REF!</v>
      </c>
      <c r="AH92" s="134">
        <f t="shared" si="13"/>
        <v>1</v>
      </c>
      <c r="AI92" s="133" t="e">
        <f>VLOOKUP(Z92,#REF!,3,FALSE)</f>
        <v>#REF!</v>
      </c>
      <c r="AL92" s="12">
        <f t="shared" si="15"/>
        <v>0</v>
      </c>
    </row>
    <row r="93" spans="1:38" ht="15" customHeight="1" x14ac:dyDescent="0.25">
      <c r="A93" s="127"/>
      <c r="B93" s="127"/>
      <c r="C93" s="69"/>
      <c r="D93" s="71"/>
      <c r="E93" s="71"/>
      <c r="F93" s="71"/>
      <c r="G93" s="70"/>
      <c r="H93" s="117" t="str">
        <f t="shared" si="11"/>
        <v/>
      </c>
      <c r="I93" s="117" t="str">
        <f t="shared" si="14"/>
        <v/>
      </c>
      <c r="J93" s="70"/>
      <c r="K93" s="117" t="str">
        <f t="shared" si="12"/>
        <v/>
      </c>
      <c r="L93" s="118" t="str">
        <f t="shared" si="16"/>
        <v/>
      </c>
      <c r="M93" s="118">
        <f t="shared" si="10"/>
        <v>1</v>
      </c>
      <c r="N93" s="117">
        <f t="shared" si="17"/>
        <v>0</v>
      </c>
      <c r="O93" s="66" t="e">
        <f>VLOOKUP(P93,#REF!,2,FALSE)</f>
        <v>#REF!</v>
      </c>
      <c r="P93" s="69"/>
      <c r="Q93" s="69"/>
      <c r="R93" s="14"/>
      <c r="S93" s="93" t="s">
        <v>112</v>
      </c>
      <c r="T93" s="71"/>
      <c r="U93" s="117" t="e">
        <f>VLOOKUP(V93,#REF!,2,FALSE)</f>
        <v>#REF!</v>
      </c>
      <c r="V93" s="127"/>
      <c r="W93" s="69"/>
      <c r="X93" s="69"/>
      <c r="Y93" s="126"/>
      <c r="Z93" s="127"/>
      <c r="AA93" s="69"/>
      <c r="AB93" s="69"/>
      <c r="AC93" s="135" t="e">
        <f>VLOOKUP(E93,#REF!,2,FALSE)</f>
        <v>#REF!</v>
      </c>
      <c r="AD93" s="69"/>
      <c r="AE93" s="69"/>
      <c r="AF93" s="136" t="e">
        <f>SUM(PRODUCT(AC93,#REF!),PRODUCT(AD93,#REF!),PRODUCT(AE93,#REF!))</f>
        <v>#REF!</v>
      </c>
      <c r="AG93" s="134" t="e">
        <f>IF(AF93&gt;=#REF!,"Oui","Non")</f>
        <v>#REF!</v>
      </c>
      <c r="AH93" s="134">
        <f t="shared" si="13"/>
        <v>1</v>
      </c>
      <c r="AI93" s="133" t="e">
        <f>VLOOKUP(Z93,#REF!,3,FALSE)</f>
        <v>#REF!</v>
      </c>
      <c r="AL93" s="12">
        <f t="shared" si="15"/>
        <v>0</v>
      </c>
    </row>
    <row r="94" spans="1:38" ht="15" customHeight="1" x14ac:dyDescent="0.25">
      <c r="A94" s="127"/>
      <c r="B94" s="127"/>
      <c r="C94" s="69"/>
      <c r="D94" s="71"/>
      <c r="E94" s="71"/>
      <c r="F94" s="71"/>
      <c r="G94" s="70"/>
      <c r="H94" s="117" t="str">
        <f t="shared" si="11"/>
        <v/>
      </c>
      <c r="I94" s="117" t="str">
        <f t="shared" si="14"/>
        <v/>
      </c>
      <c r="J94" s="70"/>
      <c r="K94" s="117" t="str">
        <f t="shared" si="12"/>
        <v/>
      </c>
      <c r="L94" s="118" t="str">
        <f t="shared" si="16"/>
        <v/>
      </c>
      <c r="M94" s="118">
        <f t="shared" si="10"/>
        <v>1</v>
      </c>
      <c r="N94" s="117">
        <f t="shared" si="17"/>
        <v>0</v>
      </c>
      <c r="O94" s="66" t="e">
        <f>VLOOKUP(P94,#REF!,2,FALSE)</f>
        <v>#REF!</v>
      </c>
      <c r="P94" s="69"/>
      <c r="Q94" s="69"/>
      <c r="R94" s="14"/>
      <c r="S94" s="93" t="s">
        <v>112</v>
      </c>
      <c r="T94" s="71"/>
      <c r="U94" s="117" t="e">
        <f>VLOOKUP(V94,#REF!,2,FALSE)</f>
        <v>#REF!</v>
      </c>
      <c r="V94" s="127"/>
      <c r="W94" s="69"/>
      <c r="X94" s="69"/>
      <c r="Y94" s="126"/>
      <c r="Z94" s="127"/>
      <c r="AA94" s="69"/>
      <c r="AB94" s="69"/>
      <c r="AC94" s="135" t="e">
        <f>VLOOKUP(E94,#REF!,2,FALSE)</f>
        <v>#REF!</v>
      </c>
      <c r="AD94" s="69"/>
      <c r="AE94" s="69"/>
      <c r="AF94" s="136" t="e">
        <f>SUM(PRODUCT(AC94,#REF!),PRODUCT(AD94,#REF!),PRODUCT(AE94,#REF!))</f>
        <v>#REF!</v>
      </c>
      <c r="AG94" s="134" t="e">
        <f>IF(AF94&gt;=#REF!,"Oui","Non")</f>
        <v>#REF!</v>
      </c>
      <c r="AH94" s="134">
        <f t="shared" si="13"/>
        <v>1</v>
      </c>
      <c r="AI94" s="133" t="e">
        <f>VLOOKUP(Z94,#REF!,3,FALSE)</f>
        <v>#REF!</v>
      </c>
      <c r="AL94" s="12">
        <f t="shared" si="15"/>
        <v>0</v>
      </c>
    </row>
    <row r="95" spans="1:38" ht="15" customHeight="1" x14ac:dyDescent="0.25">
      <c r="A95" s="127"/>
      <c r="B95" s="127"/>
      <c r="C95" s="69"/>
      <c r="D95" s="71"/>
      <c r="E95" s="71"/>
      <c r="F95" s="71"/>
      <c r="G95" s="70"/>
      <c r="H95" s="117" t="str">
        <f t="shared" si="11"/>
        <v/>
      </c>
      <c r="I95" s="117" t="str">
        <f t="shared" si="14"/>
        <v/>
      </c>
      <c r="J95" s="70"/>
      <c r="K95" s="117" t="str">
        <f t="shared" si="12"/>
        <v/>
      </c>
      <c r="L95" s="118" t="str">
        <f t="shared" si="16"/>
        <v/>
      </c>
      <c r="M95" s="118">
        <f t="shared" si="10"/>
        <v>1</v>
      </c>
      <c r="N95" s="117">
        <f t="shared" si="17"/>
        <v>0</v>
      </c>
      <c r="O95" s="66" t="e">
        <f>VLOOKUP(P95,#REF!,2,FALSE)</f>
        <v>#REF!</v>
      </c>
      <c r="P95" s="69"/>
      <c r="Q95" s="69"/>
      <c r="R95" s="14"/>
      <c r="S95" s="93" t="s">
        <v>112</v>
      </c>
      <c r="T95" s="71"/>
      <c r="U95" s="117" t="e">
        <f>VLOOKUP(V95,#REF!,2,FALSE)</f>
        <v>#REF!</v>
      </c>
      <c r="V95" s="127"/>
      <c r="W95" s="69"/>
      <c r="X95" s="69"/>
      <c r="Y95" s="126"/>
      <c r="Z95" s="127"/>
      <c r="AA95" s="69"/>
      <c r="AB95" s="69"/>
      <c r="AC95" s="135" t="e">
        <f>VLOOKUP(E95,#REF!,2,FALSE)</f>
        <v>#REF!</v>
      </c>
      <c r="AD95" s="69"/>
      <c r="AE95" s="69"/>
      <c r="AF95" s="136" t="e">
        <f>SUM(PRODUCT(AC95,#REF!),PRODUCT(AD95,#REF!),PRODUCT(AE95,#REF!))</f>
        <v>#REF!</v>
      </c>
      <c r="AG95" s="134" t="e">
        <f>IF(AF95&gt;=#REF!,"Oui","Non")</f>
        <v>#REF!</v>
      </c>
      <c r="AH95" s="134">
        <f t="shared" si="13"/>
        <v>1</v>
      </c>
      <c r="AI95" s="133" t="e">
        <f>VLOOKUP(Z95,#REF!,3,FALSE)</f>
        <v>#REF!</v>
      </c>
      <c r="AL95" s="12">
        <f t="shared" si="15"/>
        <v>0</v>
      </c>
    </row>
    <row r="96" spans="1:38" ht="15" customHeight="1" x14ac:dyDescent="0.25">
      <c r="A96" s="127"/>
      <c r="B96" s="127"/>
      <c r="C96" s="69"/>
      <c r="D96" s="71"/>
      <c r="E96" s="71"/>
      <c r="F96" s="71"/>
      <c r="G96" s="70"/>
      <c r="H96" s="117" t="str">
        <f t="shared" si="11"/>
        <v/>
      </c>
      <c r="I96" s="117" t="str">
        <f t="shared" si="14"/>
        <v/>
      </c>
      <c r="J96" s="70"/>
      <c r="K96" s="117" t="str">
        <f t="shared" si="12"/>
        <v/>
      </c>
      <c r="L96" s="118" t="str">
        <f t="shared" si="16"/>
        <v/>
      </c>
      <c r="M96" s="118">
        <f t="shared" si="10"/>
        <v>1</v>
      </c>
      <c r="N96" s="117">
        <f t="shared" si="17"/>
        <v>0</v>
      </c>
      <c r="O96" s="66" t="e">
        <f>VLOOKUP(P96,#REF!,2,FALSE)</f>
        <v>#REF!</v>
      </c>
      <c r="P96" s="69"/>
      <c r="Q96" s="69"/>
      <c r="R96" s="14"/>
      <c r="S96" s="93" t="s">
        <v>112</v>
      </c>
      <c r="T96" s="71"/>
      <c r="U96" s="117" t="e">
        <f>VLOOKUP(V96,#REF!,2,FALSE)</f>
        <v>#REF!</v>
      </c>
      <c r="V96" s="127"/>
      <c r="W96" s="69"/>
      <c r="X96" s="69"/>
      <c r="Y96" s="126"/>
      <c r="Z96" s="127"/>
      <c r="AA96" s="69"/>
      <c r="AB96" s="69"/>
      <c r="AC96" s="135" t="e">
        <f>VLOOKUP(E96,#REF!,2,FALSE)</f>
        <v>#REF!</v>
      </c>
      <c r="AD96" s="69"/>
      <c r="AE96" s="69"/>
      <c r="AF96" s="136" t="e">
        <f>SUM(PRODUCT(AC96,#REF!),PRODUCT(AD96,#REF!),PRODUCT(AE96,#REF!))</f>
        <v>#REF!</v>
      </c>
      <c r="AG96" s="134" t="e">
        <f>IF(AF96&gt;=#REF!,"Oui","Non")</f>
        <v>#REF!</v>
      </c>
      <c r="AH96" s="134">
        <f t="shared" si="13"/>
        <v>1</v>
      </c>
      <c r="AI96" s="133" t="e">
        <f>VLOOKUP(Z96,#REF!,3,FALSE)</f>
        <v>#REF!</v>
      </c>
      <c r="AL96" s="12">
        <f t="shared" si="15"/>
        <v>0</v>
      </c>
    </row>
    <row r="97" spans="1:38" ht="15" customHeight="1" x14ac:dyDescent="0.25">
      <c r="A97" s="127"/>
      <c r="B97" s="127"/>
      <c r="C97" s="69"/>
      <c r="D97" s="71"/>
      <c r="E97" s="71"/>
      <c r="F97" s="71"/>
      <c r="G97" s="70"/>
      <c r="H97" s="117" t="str">
        <f t="shared" si="11"/>
        <v/>
      </c>
      <c r="I97" s="117" t="str">
        <f t="shared" si="14"/>
        <v/>
      </c>
      <c r="J97" s="70"/>
      <c r="K97" s="117" t="str">
        <f t="shared" si="12"/>
        <v/>
      </c>
      <c r="L97" s="118" t="str">
        <f t="shared" si="16"/>
        <v/>
      </c>
      <c r="M97" s="118">
        <f t="shared" si="10"/>
        <v>1</v>
      </c>
      <c r="N97" s="117">
        <f t="shared" si="17"/>
        <v>0</v>
      </c>
      <c r="O97" s="66" t="e">
        <f>VLOOKUP(P97,#REF!,2,FALSE)</f>
        <v>#REF!</v>
      </c>
      <c r="P97" s="69"/>
      <c r="Q97" s="69"/>
      <c r="R97" s="14"/>
      <c r="S97" s="93" t="s">
        <v>112</v>
      </c>
      <c r="T97" s="71"/>
      <c r="U97" s="117" t="e">
        <f>VLOOKUP(V97,#REF!,2,FALSE)</f>
        <v>#REF!</v>
      </c>
      <c r="V97" s="127"/>
      <c r="W97" s="69"/>
      <c r="X97" s="69"/>
      <c r="Y97" s="126"/>
      <c r="Z97" s="127"/>
      <c r="AA97" s="69"/>
      <c r="AB97" s="69"/>
      <c r="AC97" s="135" t="e">
        <f>VLOOKUP(E97,#REF!,2,FALSE)</f>
        <v>#REF!</v>
      </c>
      <c r="AD97" s="69"/>
      <c r="AE97" s="69"/>
      <c r="AF97" s="136" t="e">
        <f>SUM(PRODUCT(AC97,#REF!),PRODUCT(AD97,#REF!),PRODUCT(AE97,#REF!))</f>
        <v>#REF!</v>
      </c>
      <c r="AG97" s="134" t="e">
        <f>IF(AF97&gt;=#REF!,"Oui","Non")</f>
        <v>#REF!</v>
      </c>
      <c r="AH97" s="134">
        <f t="shared" si="13"/>
        <v>1</v>
      </c>
      <c r="AI97" s="133" t="e">
        <f>VLOOKUP(Z97,#REF!,3,FALSE)</f>
        <v>#REF!</v>
      </c>
      <c r="AL97" s="12">
        <f t="shared" si="15"/>
        <v>0</v>
      </c>
    </row>
    <row r="98" spans="1:38" ht="15" customHeight="1" x14ac:dyDescent="0.25">
      <c r="A98" s="127"/>
      <c r="B98" s="127"/>
      <c r="C98" s="69"/>
      <c r="D98" s="71"/>
      <c r="E98" s="71"/>
      <c r="F98" s="71"/>
      <c r="G98" s="70"/>
      <c r="H98" s="117" t="str">
        <f t="shared" si="11"/>
        <v/>
      </c>
      <c r="I98" s="117" t="str">
        <f t="shared" si="14"/>
        <v/>
      </c>
      <c r="J98" s="70"/>
      <c r="K98" s="117" t="str">
        <f t="shared" si="12"/>
        <v/>
      </c>
      <c r="L98" s="118" t="str">
        <f t="shared" si="16"/>
        <v/>
      </c>
      <c r="M98" s="118">
        <f t="shared" ref="M98:M161" si="18">SUM($J98-$G98)+1</f>
        <v>1</v>
      </c>
      <c r="N98" s="117">
        <f t="shared" si="17"/>
        <v>0</v>
      </c>
      <c r="O98" s="66" t="e">
        <f>VLOOKUP(P98,#REF!,2,FALSE)</f>
        <v>#REF!</v>
      </c>
      <c r="P98" s="69"/>
      <c r="Q98" s="69"/>
      <c r="R98" s="14"/>
      <c r="S98" s="93" t="s">
        <v>112</v>
      </c>
      <c r="T98" s="71"/>
      <c r="U98" s="117" t="e">
        <f>VLOOKUP(V98,#REF!,2,FALSE)</f>
        <v>#REF!</v>
      </c>
      <c r="V98" s="127"/>
      <c r="W98" s="69"/>
      <c r="X98" s="69"/>
      <c r="Y98" s="126"/>
      <c r="Z98" s="127"/>
      <c r="AA98" s="69"/>
      <c r="AB98" s="69"/>
      <c r="AC98" s="135" t="e">
        <f>VLOOKUP(E98,#REF!,2,FALSE)</f>
        <v>#REF!</v>
      </c>
      <c r="AD98" s="69"/>
      <c r="AE98" s="69"/>
      <c r="AF98" s="136" t="e">
        <f>SUM(PRODUCT(AC98,#REF!),PRODUCT(AD98,#REF!),PRODUCT(AE98,#REF!))</f>
        <v>#REF!</v>
      </c>
      <c r="AG98" s="134" t="e">
        <f>IF(AF98&gt;=#REF!,"Oui","Non")</f>
        <v>#REF!</v>
      </c>
      <c r="AH98" s="134">
        <f t="shared" si="13"/>
        <v>1</v>
      </c>
      <c r="AI98" s="133" t="e">
        <f>VLOOKUP(Z98,#REF!,3,FALSE)</f>
        <v>#REF!</v>
      </c>
      <c r="AL98" s="12">
        <f t="shared" si="15"/>
        <v>0</v>
      </c>
    </row>
    <row r="99" spans="1:38" ht="15" customHeight="1" x14ac:dyDescent="0.25">
      <c r="A99" s="127"/>
      <c r="B99" s="127"/>
      <c r="C99" s="69"/>
      <c r="D99" s="71"/>
      <c r="E99" s="71"/>
      <c r="F99" s="71"/>
      <c r="G99" s="70"/>
      <c r="H99" s="117" t="str">
        <f t="shared" ref="H99:H162" si="19">IF(ISBLANK(G99),"",IF(G99="?","?",VALUE(IF(TYPE(G99)=2,LEFT(G99,4),YEAR(G99)))))</f>
        <v/>
      </c>
      <c r="I99" s="117" t="str">
        <f t="shared" si="14"/>
        <v/>
      </c>
      <c r="J99" s="70"/>
      <c r="K99" s="117" t="str">
        <f t="shared" ref="K99:K162" si="20">IF(ISBLANK(J99),"",IF(J99="?","?",VALUE(IF(TYPE(J99)=2,LEFT(J99,4),YEAR(J99)))))</f>
        <v/>
      </c>
      <c r="L99" s="118" t="str">
        <f t="shared" si="16"/>
        <v/>
      </c>
      <c r="M99" s="118">
        <f t="shared" si="18"/>
        <v>1</v>
      </c>
      <c r="N99" s="117">
        <f t="shared" si="17"/>
        <v>0</v>
      </c>
      <c r="O99" s="66" t="e">
        <f>VLOOKUP(P99,#REF!,2,FALSE)</f>
        <v>#REF!</v>
      </c>
      <c r="P99" s="69"/>
      <c r="Q99" s="69"/>
      <c r="R99" s="14"/>
      <c r="S99" s="93" t="s">
        <v>112</v>
      </c>
      <c r="T99" s="71"/>
      <c r="U99" s="117" t="e">
        <f>VLOOKUP(V99,#REF!,2,FALSE)</f>
        <v>#REF!</v>
      </c>
      <c r="V99" s="127"/>
      <c r="W99" s="69"/>
      <c r="X99" s="69"/>
      <c r="Y99" s="126"/>
      <c r="Z99" s="127"/>
      <c r="AA99" s="69"/>
      <c r="AB99" s="69"/>
      <c r="AC99" s="135" t="e">
        <f>VLOOKUP(E99,#REF!,2,FALSE)</f>
        <v>#REF!</v>
      </c>
      <c r="AD99" s="69"/>
      <c r="AE99" s="69"/>
      <c r="AF99" s="136" t="e">
        <f>SUM(PRODUCT(AC99,#REF!),PRODUCT(AD99,#REF!),PRODUCT(AE99,#REF!))</f>
        <v>#REF!</v>
      </c>
      <c r="AG99" s="134" t="e">
        <f>IF(AF99&gt;=#REF!,"Oui","Non")</f>
        <v>#REF!</v>
      </c>
      <c r="AH99" s="134">
        <f t="shared" si="13"/>
        <v>1</v>
      </c>
      <c r="AI99" s="133" t="e">
        <f>VLOOKUP(Z99,#REF!,3,FALSE)</f>
        <v>#REF!</v>
      </c>
      <c r="AL99" s="12">
        <f t="shared" si="15"/>
        <v>0</v>
      </c>
    </row>
    <row r="100" spans="1:38" ht="15" customHeight="1" x14ac:dyDescent="0.25">
      <c r="A100" s="127"/>
      <c r="B100" s="127"/>
      <c r="C100" s="69"/>
      <c r="D100" s="71"/>
      <c r="E100" s="71"/>
      <c r="F100" s="71"/>
      <c r="G100" s="70"/>
      <c r="H100" s="117" t="str">
        <f t="shared" si="19"/>
        <v/>
      </c>
      <c r="I100" s="117" t="str">
        <f t="shared" si="14"/>
        <v/>
      </c>
      <c r="J100" s="70"/>
      <c r="K100" s="117" t="str">
        <f t="shared" si="20"/>
        <v/>
      </c>
      <c r="L100" s="118" t="str">
        <f t="shared" si="16"/>
        <v/>
      </c>
      <c r="M100" s="118">
        <f t="shared" si="18"/>
        <v>1</v>
      </c>
      <c r="N100" s="117">
        <f t="shared" si="17"/>
        <v>0</v>
      </c>
      <c r="O100" s="66" t="e">
        <f>VLOOKUP(P100,#REF!,2,FALSE)</f>
        <v>#REF!</v>
      </c>
      <c r="P100" s="69"/>
      <c r="Q100" s="69"/>
      <c r="R100" s="14"/>
      <c r="S100" s="93" t="s">
        <v>112</v>
      </c>
      <c r="T100" s="71"/>
      <c r="U100" s="117" t="e">
        <f>VLOOKUP(V100,#REF!,2,FALSE)</f>
        <v>#REF!</v>
      </c>
      <c r="V100" s="127"/>
      <c r="W100" s="69"/>
      <c r="X100" s="69"/>
      <c r="Y100" s="126"/>
      <c r="Z100" s="127"/>
      <c r="AA100" s="69"/>
      <c r="AB100" s="69"/>
      <c r="AC100" s="135" t="e">
        <f>VLOOKUP(E100,#REF!,2,FALSE)</f>
        <v>#REF!</v>
      </c>
      <c r="AD100" s="69"/>
      <c r="AE100" s="69"/>
      <c r="AF100" s="136" t="e">
        <f>SUM(PRODUCT(AC100,#REF!),PRODUCT(AD100,#REF!),PRODUCT(AE100,#REF!))</f>
        <v>#REF!</v>
      </c>
      <c r="AG100" s="134" t="e">
        <f>IF(AF100&gt;=#REF!,"Oui","Non")</f>
        <v>#REF!</v>
      </c>
      <c r="AH100" s="134">
        <f t="shared" si="13"/>
        <v>1</v>
      </c>
      <c r="AI100" s="133" t="e">
        <f>VLOOKUP(Z100,#REF!,3,FALSE)</f>
        <v>#REF!</v>
      </c>
      <c r="AL100" s="12">
        <f t="shared" si="15"/>
        <v>0</v>
      </c>
    </row>
    <row r="101" spans="1:38" ht="15" customHeight="1" x14ac:dyDescent="0.25">
      <c r="A101" s="127"/>
      <c r="B101" s="127"/>
      <c r="C101" s="69"/>
      <c r="D101" s="71"/>
      <c r="E101" s="71"/>
      <c r="F101" s="71"/>
      <c r="G101" s="70"/>
      <c r="H101" s="117" t="str">
        <f t="shared" si="19"/>
        <v/>
      </c>
      <c r="I101" s="117" t="str">
        <f t="shared" si="14"/>
        <v/>
      </c>
      <c r="J101" s="70"/>
      <c r="K101" s="117" t="str">
        <f t="shared" si="20"/>
        <v/>
      </c>
      <c r="L101" s="118" t="str">
        <f t="shared" si="16"/>
        <v/>
      </c>
      <c r="M101" s="118">
        <f t="shared" si="18"/>
        <v>1</v>
      </c>
      <c r="N101" s="117">
        <f t="shared" si="17"/>
        <v>0</v>
      </c>
      <c r="O101" s="66" t="e">
        <f>VLOOKUP(P101,#REF!,2,FALSE)</f>
        <v>#REF!</v>
      </c>
      <c r="P101" s="69"/>
      <c r="Q101" s="69"/>
      <c r="R101" s="14"/>
      <c r="S101" s="93" t="s">
        <v>112</v>
      </c>
      <c r="T101" s="71"/>
      <c r="U101" s="117" t="e">
        <f>VLOOKUP(V101,#REF!,2,FALSE)</f>
        <v>#REF!</v>
      </c>
      <c r="V101" s="127"/>
      <c r="W101" s="69"/>
      <c r="X101" s="69"/>
      <c r="Y101" s="126"/>
      <c r="Z101" s="127"/>
      <c r="AA101" s="69"/>
      <c r="AB101" s="69"/>
      <c r="AC101" s="135" t="e">
        <f>VLOOKUP(E101,#REF!,2,FALSE)</f>
        <v>#REF!</v>
      </c>
      <c r="AD101" s="69"/>
      <c r="AE101" s="69"/>
      <c r="AF101" s="136" t="e">
        <f>SUM(PRODUCT(AC101,#REF!),PRODUCT(AD101,#REF!),PRODUCT(AE101,#REF!))</f>
        <v>#REF!</v>
      </c>
      <c r="AG101" s="134" t="e">
        <f>IF(AF101&gt;=#REF!,"Oui","Non")</f>
        <v>#REF!</v>
      </c>
      <c r="AH101" s="134">
        <f t="shared" si="13"/>
        <v>1</v>
      </c>
      <c r="AI101" s="133" t="e">
        <f>VLOOKUP(Z101,#REF!,3,FALSE)</f>
        <v>#REF!</v>
      </c>
      <c r="AL101" s="12">
        <f t="shared" si="15"/>
        <v>0</v>
      </c>
    </row>
    <row r="102" spans="1:38" ht="15" customHeight="1" x14ac:dyDescent="0.25">
      <c r="A102" s="127"/>
      <c r="B102" s="127"/>
      <c r="C102" s="69"/>
      <c r="D102" s="71"/>
      <c r="E102" s="71"/>
      <c r="F102" s="71"/>
      <c r="G102" s="70"/>
      <c r="H102" s="117" t="str">
        <f t="shared" si="19"/>
        <v/>
      </c>
      <c r="I102" s="117" t="str">
        <f t="shared" si="14"/>
        <v/>
      </c>
      <c r="J102" s="70"/>
      <c r="K102" s="117" t="str">
        <f t="shared" si="20"/>
        <v/>
      </c>
      <c r="L102" s="118" t="str">
        <f t="shared" si="16"/>
        <v/>
      </c>
      <c r="M102" s="118">
        <f t="shared" si="18"/>
        <v>1</v>
      </c>
      <c r="N102" s="117">
        <f t="shared" si="17"/>
        <v>0</v>
      </c>
      <c r="O102" s="66" t="e">
        <f>VLOOKUP(P102,#REF!,2,FALSE)</f>
        <v>#REF!</v>
      </c>
      <c r="P102" s="69"/>
      <c r="Q102" s="69"/>
      <c r="R102" s="14"/>
      <c r="S102" s="93" t="s">
        <v>112</v>
      </c>
      <c r="T102" s="71"/>
      <c r="U102" s="117" t="e">
        <f>VLOOKUP(V102,#REF!,2,FALSE)</f>
        <v>#REF!</v>
      </c>
      <c r="V102" s="127"/>
      <c r="W102" s="69"/>
      <c r="X102" s="69"/>
      <c r="Y102" s="126"/>
      <c r="Z102" s="127"/>
      <c r="AA102" s="69"/>
      <c r="AB102" s="69"/>
      <c r="AC102" s="135" t="e">
        <f>VLOOKUP(E102,#REF!,2,FALSE)</f>
        <v>#REF!</v>
      </c>
      <c r="AD102" s="69"/>
      <c r="AE102" s="69"/>
      <c r="AF102" s="136" t="e">
        <f>SUM(PRODUCT(AC102,#REF!),PRODUCT(AD102,#REF!),PRODUCT(AE102,#REF!))</f>
        <v>#REF!</v>
      </c>
      <c r="AG102" s="134" t="e">
        <f>IF(AF102&gt;=#REF!,"Oui","Non")</f>
        <v>#REF!</v>
      </c>
      <c r="AH102" s="134">
        <f t="shared" si="13"/>
        <v>1</v>
      </c>
      <c r="AI102" s="133" t="e">
        <f>VLOOKUP(Z102,#REF!,3,FALSE)</f>
        <v>#REF!</v>
      </c>
      <c r="AL102" s="12">
        <f t="shared" si="15"/>
        <v>0</v>
      </c>
    </row>
    <row r="103" spans="1:38" ht="15" customHeight="1" x14ac:dyDescent="0.25">
      <c r="A103" s="127"/>
      <c r="B103" s="127"/>
      <c r="C103" s="69"/>
      <c r="D103" s="71"/>
      <c r="E103" s="71"/>
      <c r="F103" s="71"/>
      <c r="G103" s="70"/>
      <c r="H103" s="117" t="str">
        <f t="shared" si="19"/>
        <v/>
      </c>
      <c r="I103" s="117" t="str">
        <f t="shared" si="14"/>
        <v/>
      </c>
      <c r="J103" s="70"/>
      <c r="K103" s="117" t="str">
        <f t="shared" si="20"/>
        <v/>
      </c>
      <c r="L103" s="118" t="str">
        <f t="shared" si="16"/>
        <v/>
      </c>
      <c r="M103" s="118">
        <f t="shared" si="18"/>
        <v>1</v>
      </c>
      <c r="N103" s="117">
        <f t="shared" si="17"/>
        <v>0</v>
      </c>
      <c r="O103" s="66" t="e">
        <f>VLOOKUP(P103,#REF!,2,FALSE)</f>
        <v>#REF!</v>
      </c>
      <c r="P103" s="69"/>
      <c r="Q103" s="69"/>
      <c r="R103" s="14"/>
      <c r="S103" s="93" t="s">
        <v>112</v>
      </c>
      <c r="T103" s="71"/>
      <c r="U103" s="117" t="e">
        <f>VLOOKUP(V103,#REF!,2,FALSE)</f>
        <v>#REF!</v>
      </c>
      <c r="V103" s="127"/>
      <c r="W103" s="69"/>
      <c r="X103" s="69"/>
      <c r="Y103" s="126"/>
      <c r="Z103" s="127"/>
      <c r="AA103" s="69"/>
      <c r="AB103" s="69"/>
      <c r="AC103" s="135" t="e">
        <f>VLOOKUP(E103,#REF!,2,FALSE)</f>
        <v>#REF!</v>
      </c>
      <c r="AD103" s="69"/>
      <c r="AE103" s="69"/>
      <c r="AF103" s="136" t="e">
        <f>SUM(PRODUCT(AC103,#REF!),PRODUCT(AD103,#REF!),PRODUCT(AE103,#REF!))</f>
        <v>#REF!</v>
      </c>
      <c r="AG103" s="134" t="e">
        <f>IF(AF103&gt;=#REF!,"Oui","Non")</f>
        <v>#REF!</v>
      </c>
      <c r="AH103" s="134">
        <f t="shared" si="13"/>
        <v>1</v>
      </c>
      <c r="AI103" s="133" t="e">
        <f>VLOOKUP(Z103,#REF!,3,FALSE)</f>
        <v>#REF!</v>
      </c>
      <c r="AL103" s="12">
        <f t="shared" si="15"/>
        <v>0</v>
      </c>
    </row>
    <row r="104" spans="1:38" ht="15" customHeight="1" x14ac:dyDescent="0.25">
      <c r="A104" s="127"/>
      <c r="B104" s="127"/>
      <c r="C104" s="69"/>
      <c r="D104" s="71"/>
      <c r="E104" s="71"/>
      <c r="F104" s="71"/>
      <c r="G104" s="70"/>
      <c r="H104" s="117" t="str">
        <f t="shared" si="19"/>
        <v/>
      </c>
      <c r="I104" s="117" t="str">
        <f t="shared" si="14"/>
        <v/>
      </c>
      <c r="J104" s="70"/>
      <c r="K104" s="117" t="str">
        <f t="shared" si="20"/>
        <v/>
      </c>
      <c r="L104" s="118" t="str">
        <f t="shared" si="16"/>
        <v/>
      </c>
      <c r="M104" s="118">
        <f t="shared" si="18"/>
        <v>1</v>
      </c>
      <c r="N104" s="117">
        <f t="shared" si="17"/>
        <v>0</v>
      </c>
      <c r="O104" s="66" t="e">
        <f>VLOOKUP(P104,#REF!,2,FALSE)</f>
        <v>#REF!</v>
      </c>
      <c r="P104" s="69"/>
      <c r="Q104" s="69"/>
      <c r="R104" s="14"/>
      <c r="S104" s="93" t="s">
        <v>112</v>
      </c>
      <c r="T104" s="71"/>
      <c r="U104" s="117" t="e">
        <f>VLOOKUP(V104,#REF!,2,FALSE)</f>
        <v>#REF!</v>
      </c>
      <c r="V104" s="127"/>
      <c r="W104" s="69"/>
      <c r="X104" s="69"/>
      <c r="Y104" s="126"/>
      <c r="Z104" s="127"/>
      <c r="AA104" s="69"/>
      <c r="AB104" s="69"/>
      <c r="AC104" s="135" t="e">
        <f>VLOOKUP(E104,#REF!,2,FALSE)</f>
        <v>#REF!</v>
      </c>
      <c r="AD104" s="69"/>
      <c r="AE104" s="69"/>
      <c r="AF104" s="136" t="e">
        <f>SUM(PRODUCT(AC104,#REF!),PRODUCT(AD104,#REF!),PRODUCT(AE104,#REF!))</f>
        <v>#REF!</v>
      </c>
      <c r="AG104" s="134" t="e">
        <f>IF(AF104&gt;=#REF!,"Oui","Non")</f>
        <v>#REF!</v>
      </c>
      <c r="AH104" s="134">
        <f t="shared" si="13"/>
        <v>1</v>
      </c>
      <c r="AI104" s="133" t="e">
        <f>VLOOKUP(Z104,#REF!,3,FALSE)</f>
        <v>#REF!</v>
      </c>
      <c r="AL104" s="12">
        <f t="shared" si="15"/>
        <v>0</v>
      </c>
    </row>
    <row r="105" spans="1:38" ht="15" customHeight="1" x14ac:dyDescent="0.25">
      <c r="A105" s="127"/>
      <c r="B105" s="127"/>
      <c r="C105" s="69"/>
      <c r="D105" s="71"/>
      <c r="E105" s="71"/>
      <c r="F105" s="71"/>
      <c r="G105" s="70"/>
      <c r="H105" s="117" t="str">
        <f t="shared" si="19"/>
        <v/>
      </c>
      <c r="I105" s="117" t="str">
        <f t="shared" si="14"/>
        <v/>
      </c>
      <c r="J105" s="70"/>
      <c r="K105" s="117" t="str">
        <f t="shared" si="20"/>
        <v/>
      </c>
      <c r="L105" s="118" t="str">
        <f t="shared" si="16"/>
        <v/>
      </c>
      <c r="M105" s="118">
        <f t="shared" si="18"/>
        <v>1</v>
      </c>
      <c r="N105" s="117">
        <f t="shared" si="17"/>
        <v>0</v>
      </c>
      <c r="O105" s="66" t="e">
        <f>VLOOKUP(P105,#REF!,2,FALSE)</f>
        <v>#REF!</v>
      </c>
      <c r="P105" s="69"/>
      <c r="Q105" s="69"/>
      <c r="R105" s="14"/>
      <c r="S105" s="93" t="s">
        <v>112</v>
      </c>
      <c r="T105" s="71"/>
      <c r="U105" s="117" t="e">
        <f>VLOOKUP(V105,#REF!,2,FALSE)</f>
        <v>#REF!</v>
      </c>
      <c r="V105" s="127"/>
      <c r="W105" s="69"/>
      <c r="X105" s="69"/>
      <c r="Y105" s="126"/>
      <c r="Z105" s="127"/>
      <c r="AA105" s="69"/>
      <c r="AB105" s="69"/>
      <c r="AC105" s="135" t="e">
        <f>VLOOKUP(E105,#REF!,2,FALSE)</f>
        <v>#REF!</v>
      </c>
      <c r="AD105" s="69"/>
      <c r="AE105" s="69"/>
      <c r="AF105" s="136" t="e">
        <f>SUM(PRODUCT(AC105,#REF!),PRODUCT(AD105,#REF!),PRODUCT(AE105,#REF!))</f>
        <v>#REF!</v>
      </c>
      <c r="AG105" s="134" t="e">
        <f>IF(AF105&gt;=#REF!,"Oui","Non")</f>
        <v>#REF!</v>
      </c>
      <c r="AH105" s="134">
        <f t="shared" si="13"/>
        <v>1</v>
      </c>
      <c r="AI105" s="133" t="e">
        <f>VLOOKUP(Z105,#REF!,3,FALSE)</f>
        <v>#REF!</v>
      </c>
      <c r="AL105" s="12">
        <f t="shared" si="15"/>
        <v>0</v>
      </c>
    </row>
    <row r="106" spans="1:38" ht="15" customHeight="1" x14ac:dyDescent="0.25">
      <c r="A106" s="127"/>
      <c r="B106" s="127"/>
      <c r="C106" s="69"/>
      <c r="D106" s="71"/>
      <c r="E106" s="71"/>
      <c r="F106" s="71"/>
      <c r="G106" s="70"/>
      <c r="H106" s="117" t="str">
        <f t="shared" si="19"/>
        <v/>
      </c>
      <c r="I106" s="117" t="str">
        <f t="shared" si="14"/>
        <v/>
      </c>
      <c r="J106" s="70"/>
      <c r="K106" s="117" t="str">
        <f t="shared" si="20"/>
        <v/>
      </c>
      <c r="L106" s="118" t="str">
        <f t="shared" si="16"/>
        <v/>
      </c>
      <c r="M106" s="118">
        <f t="shared" si="18"/>
        <v>1</v>
      </c>
      <c r="N106" s="117">
        <f t="shared" si="17"/>
        <v>0</v>
      </c>
      <c r="O106" s="66" t="e">
        <f>VLOOKUP(P106,#REF!,2,FALSE)</f>
        <v>#REF!</v>
      </c>
      <c r="P106" s="69"/>
      <c r="Q106" s="69"/>
      <c r="R106" s="14"/>
      <c r="S106" s="93" t="s">
        <v>112</v>
      </c>
      <c r="T106" s="71"/>
      <c r="U106" s="117" t="e">
        <f>VLOOKUP(V106,#REF!,2,FALSE)</f>
        <v>#REF!</v>
      </c>
      <c r="V106" s="127"/>
      <c r="W106" s="69"/>
      <c r="X106" s="69"/>
      <c r="Y106" s="126"/>
      <c r="Z106" s="127"/>
      <c r="AA106" s="69"/>
      <c r="AB106" s="69"/>
      <c r="AC106" s="135" t="e">
        <f>VLOOKUP(E106,#REF!,2,FALSE)</f>
        <v>#REF!</v>
      </c>
      <c r="AD106" s="69"/>
      <c r="AE106" s="69"/>
      <c r="AF106" s="136" t="e">
        <f>SUM(PRODUCT(AC106,#REF!),PRODUCT(AD106,#REF!),PRODUCT(AE106,#REF!))</f>
        <v>#REF!</v>
      </c>
      <c r="AG106" s="134" t="e">
        <f>IF(AF106&gt;=#REF!,"Oui","Non")</f>
        <v>#REF!</v>
      </c>
      <c r="AH106" s="134">
        <f t="shared" si="13"/>
        <v>1</v>
      </c>
      <c r="AI106" s="133" t="e">
        <f>VLOOKUP(Z106,#REF!,3,FALSE)</f>
        <v>#REF!</v>
      </c>
      <c r="AL106" s="12">
        <f t="shared" si="15"/>
        <v>0</v>
      </c>
    </row>
    <row r="107" spans="1:38" ht="15" customHeight="1" x14ac:dyDescent="0.25">
      <c r="A107" s="127"/>
      <c r="B107" s="127"/>
      <c r="C107" s="69"/>
      <c r="D107" s="71"/>
      <c r="E107" s="71"/>
      <c r="F107" s="71"/>
      <c r="G107" s="70"/>
      <c r="H107" s="117" t="str">
        <f t="shared" si="19"/>
        <v/>
      </c>
      <c r="I107" s="117" t="str">
        <f t="shared" si="14"/>
        <v/>
      </c>
      <c r="J107" s="70"/>
      <c r="K107" s="117" t="str">
        <f t="shared" si="20"/>
        <v/>
      </c>
      <c r="L107" s="118" t="str">
        <f t="shared" si="16"/>
        <v/>
      </c>
      <c r="M107" s="118">
        <f t="shared" si="18"/>
        <v>1</v>
      </c>
      <c r="N107" s="117">
        <f t="shared" si="17"/>
        <v>0</v>
      </c>
      <c r="O107" s="66" t="e">
        <f>VLOOKUP(P107,#REF!,2,FALSE)</f>
        <v>#REF!</v>
      </c>
      <c r="P107" s="69"/>
      <c r="Q107" s="69"/>
      <c r="R107" s="14"/>
      <c r="S107" s="93" t="s">
        <v>112</v>
      </c>
      <c r="T107" s="71"/>
      <c r="U107" s="117" t="e">
        <f>VLOOKUP(V107,#REF!,2,FALSE)</f>
        <v>#REF!</v>
      </c>
      <c r="V107" s="127"/>
      <c r="W107" s="69"/>
      <c r="X107" s="69"/>
      <c r="Y107" s="126"/>
      <c r="Z107" s="127"/>
      <c r="AA107" s="69"/>
      <c r="AB107" s="69"/>
      <c r="AC107" s="135" t="e">
        <f>VLOOKUP(E107,#REF!,2,FALSE)</f>
        <v>#REF!</v>
      </c>
      <c r="AD107" s="69"/>
      <c r="AE107" s="69"/>
      <c r="AF107" s="136" t="e">
        <f>SUM(PRODUCT(AC107,#REF!),PRODUCT(AD107,#REF!),PRODUCT(AE107,#REF!))</f>
        <v>#REF!</v>
      </c>
      <c r="AG107" s="134" t="e">
        <f>IF(AF107&gt;=#REF!,"Oui","Non")</f>
        <v>#REF!</v>
      </c>
      <c r="AH107" s="134">
        <f t="shared" si="13"/>
        <v>1</v>
      </c>
      <c r="AI107" s="133" t="e">
        <f>VLOOKUP(Z107,#REF!,3,FALSE)</f>
        <v>#REF!</v>
      </c>
      <c r="AL107" s="12">
        <f t="shared" si="15"/>
        <v>0</v>
      </c>
    </row>
    <row r="108" spans="1:38" ht="15" customHeight="1" x14ac:dyDescent="0.25">
      <c r="A108" s="127"/>
      <c r="B108" s="127"/>
      <c r="C108" s="69"/>
      <c r="D108" s="71"/>
      <c r="E108" s="71"/>
      <c r="F108" s="71"/>
      <c r="G108" s="70"/>
      <c r="H108" s="117" t="str">
        <f t="shared" si="19"/>
        <v/>
      </c>
      <c r="I108" s="117" t="str">
        <f t="shared" si="14"/>
        <v/>
      </c>
      <c r="J108" s="70"/>
      <c r="K108" s="117" t="str">
        <f t="shared" si="20"/>
        <v/>
      </c>
      <c r="L108" s="118" t="str">
        <f t="shared" si="16"/>
        <v/>
      </c>
      <c r="M108" s="118">
        <f t="shared" si="18"/>
        <v>1</v>
      </c>
      <c r="N108" s="117">
        <f t="shared" si="17"/>
        <v>0</v>
      </c>
      <c r="O108" s="66" t="e">
        <f>VLOOKUP(P108,#REF!,2,FALSE)</f>
        <v>#REF!</v>
      </c>
      <c r="P108" s="69"/>
      <c r="Q108" s="69"/>
      <c r="R108" s="14"/>
      <c r="S108" s="93" t="s">
        <v>112</v>
      </c>
      <c r="T108" s="71"/>
      <c r="U108" s="117" t="e">
        <f>VLOOKUP(V108,#REF!,2,FALSE)</f>
        <v>#REF!</v>
      </c>
      <c r="V108" s="127"/>
      <c r="W108" s="69"/>
      <c r="X108" s="69"/>
      <c r="Y108" s="126"/>
      <c r="Z108" s="127"/>
      <c r="AA108" s="69"/>
      <c r="AB108" s="69"/>
      <c r="AC108" s="135" t="e">
        <f>VLOOKUP(E108,#REF!,2,FALSE)</f>
        <v>#REF!</v>
      </c>
      <c r="AD108" s="69"/>
      <c r="AE108" s="69"/>
      <c r="AF108" s="136" t="e">
        <f>SUM(PRODUCT(AC108,#REF!),PRODUCT(AD108,#REF!),PRODUCT(AE108,#REF!))</f>
        <v>#REF!</v>
      </c>
      <c r="AG108" s="134" t="e">
        <f>IF(AF108&gt;=#REF!,"Oui","Non")</f>
        <v>#REF!</v>
      </c>
      <c r="AH108" s="134">
        <f t="shared" si="13"/>
        <v>1</v>
      </c>
      <c r="AI108" s="133" t="e">
        <f>VLOOKUP(Z108,#REF!,3,FALSE)</f>
        <v>#REF!</v>
      </c>
      <c r="AL108" s="12">
        <f t="shared" si="15"/>
        <v>0</v>
      </c>
    </row>
    <row r="109" spans="1:38" ht="15" customHeight="1" x14ac:dyDescent="0.25">
      <c r="A109" s="127"/>
      <c r="B109" s="127"/>
      <c r="C109" s="69"/>
      <c r="D109" s="71"/>
      <c r="E109" s="71"/>
      <c r="F109" s="71"/>
      <c r="G109" s="70"/>
      <c r="H109" s="117" t="str">
        <f t="shared" si="19"/>
        <v/>
      </c>
      <c r="I109" s="117" t="str">
        <f t="shared" si="14"/>
        <v/>
      </c>
      <c r="J109" s="70"/>
      <c r="K109" s="117" t="str">
        <f t="shared" si="20"/>
        <v/>
      </c>
      <c r="L109" s="118" t="str">
        <f t="shared" si="16"/>
        <v/>
      </c>
      <c r="M109" s="118">
        <f t="shared" si="18"/>
        <v>1</v>
      </c>
      <c r="N109" s="117">
        <f t="shared" si="17"/>
        <v>0</v>
      </c>
      <c r="O109" s="66" t="e">
        <f>VLOOKUP(P109,#REF!,2,FALSE)</f>
        <v>#REF!</v>
      </c>
      <c r="P109" s="69"/>
      <c r="Q109" s="69"/>
      <c r="R109" s="14"/>
      <c r="S109" s="93" t="s">
        <v>112</v>
      </c>
      <c r="T109" s="71"/>
      <c r="U109" s="117" t="e">
        <f>VLOOKUP(V109,#REF!,2,FALSE)</f>
        <v>#REF!</v>
      </c>
      <c r="V109" s="127"/>
      <c r="W109" s="69"/>
      <c r="X109" s="69"/>
      <c r="Y109" s="126"/>
      <c r="Z109" s="127"/>
      <c r="AA109" s="69"/>
      <c r="AB109" s="69"/>
      <c r="AC109" s="135" t="e">
        <f>VLOOKUP(E109,#REF!,2,FALSE)</f>
        <v>#REF!</v>
      </c>
      <c r="AD109" s="69"/>
      <c r="AE109" s="69"/>
      <c r="AF109" s="136" t="e">
        <f>SUM(PRODUCT(AC109,#REF!),PRODUCT(AD109,#REF!),PRODUCT(AE109,#REF!))</f>
        <v>#REF!</v>
      </c>
      <c r="AG109" s="134" t="e">
        <f>IF(AF109&gt;=#REF!,"Oui","Non")</f>
        <v>#REF!</v>
      </c>
      <c r="AH109" s="134">
        <f t="shared" si="13"/>
        <v>1</v>
      </c>
      <c r="AI109" s="133" t="e">
        <f>VLOOKUP(Z109,#REF!,3,FALSE)</f>
        <v>#REF!</v>
      </c>
      <c r="AL109" s="12">
        <f t="shared" si="15"/>
        <v>0</v>
      </c>
    </row>
    <row r="110" spans="1:38" ht="15" customHeight="1" x14ac:dyDescent="0.25">
      <c r="A110" s="127"/>
      <c r="B110" s="127"/>
      <c r="C110" s="69"/>
      <c r="D110" s="71"/>
      <c r="E110" s="71"/>
      <c r="F110" s="71"/>
      <c r="G110" s="70"/>
      <c r="H110" s="117" t="str">
        <f t="shared" si="19"/>
        <v/>
      </c>
      <c r="I110" s="117" t="str">
        <f t="shared" si="14"/>
        <v/>
      </c>
      <c r="J110" s="70"/>
      <c r="K110" s="117" t="str">
        <f t="shared" si="20"/>
        <v/>
      </c>
      <c r="L110" s="118" t="str">
        <f t="shared" si="16"/>
        <v/>
      </c>
      <c r="M110" s="118">
        <f t="shared" si="18"/>
        <v>1</v>
      </c>
      <c r="N110" s="117">
        <f t="shared" si="17"/>
        <v>0</v>
      </c>
      <c r="O110" s="66" t="e">
        <f>VLOOKUP(P110,#REF!,2,FALSE)</f>
        <v>#REF!</v>
      </c>
      <c r="P110" s="69"/>
      <c r="Q110" s="69"/>
      <c r="R110" s="14"/>
      <c r="S110" s="93" t="s">
        <v>112</v>
      </c>
      <c r="T110" s="71"/>
      <c r="U110" s="117" t="e">
        <f>VLOOKUP(V110,#REF!,2,FALSE)</f>
        <v>#REF!</v>
      </c>
      <c r="V110" s="127"/>
      <c r="W110" s="69"/>
      <c r="X110" s="69"/>
      <c r="Y110" s="126"/>
      <c r="Z110" s="127"/>
      <c r="AA110" s="69"/>
      <c r="AB110" s="69"/>
      <c r="AC110" s="135" t="e">
        <f>VLOOKUP(E110,#REF!,2,FALSE)</f>
        <v>#REF!</v>
      </c>
      <c r="AD110" s="69"/>
      <c r="AE110" s="69"/>
      <c r="AF110" s="136" t="e">
        <f>SUM(PRODUCT(AC110,#REF!),PRODUCT(AD110,#REF!),PRODUCT(AE110,#REF!))</f>
        <v>#REF!</v>
      </c>
      <c r="AG110" s="134" t="e">
        <f>IF(AF110&gt;=#REF!,"Oui","Non")</f>
        <v>#REF!</v>
      </c>
      <c r="AH110" s="134">
        <f t="shared" si="13"/>
        <v>1</v>
      </c>
      <c r="AI110" s="133" t="e">
        <f>VLOOKUP(Z110,#REF!,3,FALSE)</f>
        <v>#REF!</v>
      </c>
      <c r="AL110" s="12">
        <f t="shared" si="15"/>
        <v>0</v>
      </c>
    </row>
    <row r="111" spans="1:38" ht="15" customHeight="1" x14ac:dyDescent="0.25">
      <c r="A111" s="127"/>
      <c r="B111" s="127"/>
      <c r="C111" s="69"/>
      <c r="D111" s="71"/>
      <c r="E111" s="71"/>
      <c r="F111" s="71"/>
      <c r="G111" s="70"/>
      <c r="H111" s="117" t="str">
        <f t="shared" si="19"/>
        <v/>
      </c>
      <c r="I111" s="117" t="str">
        <f t="shared" si="14"/>
        <v/>
      </c>
      <c r="J111" s="70"/>
      <c r="K111" s="117" t="str">
        <f t="shared" si="20"/>
        <v/>
      </c>
      <c r="L111" s="118" t="str">
        <f t="shared" si="16"/>
        <v/>
      </c>
      <c r="M111" s="118">
        <f t="shared" si="18"/>
        <v>1</v>
      </c>
      <c r="N111" s="117">
        <f t="shared" si="17"/>
        <v>0</v>
      </c>
      <c r="O111" s="66" t="e">
        <f>VLOOKUP(P111,#REF!,2,FALSE)</f>
        <v>#REF!</v>
      </c>
      <c r="P111" s="69"/>
      <c r="Q111" s="69"/>
      <c r="R111" s="14"/>
      <c r="S111" s="93" t="s">
        <v>112</v>
      </c>
      <c r="T111" s="71"/>
      <c r="U111" s="117" t="e">
        <f>VLOOKUP(V111,#REF!,2,FALSE)</f>
        <v>#REF!</v>
      </c>
      <c r="V111" s="127"/>
      <c r="W111" s="69"/>
      <c r="X111" s="69"/>
      <c r="Y111" s="126"/>
      <c r="Z111" s="127"/>
      <c r="AA111" s="69"/>
      <c r="AB111" s="69"/>
      <c r="AC111" s="135" t="e">
        <f>VLOOKUP(E111,#REF!,2,FALSE)</f>
        <v>#REF!</v>
      </c>
      <c r="AD111" s="69"/>
      <c r="AE111" s="69"/>
      <c r="AF111" s="136" t="e">
        <f>SUM(PRODUCT(AC111,#REF!),PRODUCT(AD111,#REF!),PRODUCT(AE111,#REF!))</f>
        <v>#REF!</v>
      </c>
      <c r="AG111" s="134" t="e">
        <f>IF(AF111&gt;=#REF!,"Oui","Non")</f>
        <v>#REF!</v>
      </c>
      <c r="AH111" s="134">
        <f t="shared" si="13"/>
        <v>1</v>
      </c>
      <c r="AI111" s="133" t="e">
        <f>VLOOKUP(Z111,#REF!,3,FALSE)</f>
        <v>#REF!</v>
      </c>
      <c r="AL111" s="12">
        <f t="shared" si="15"/>
        <v>0</v>
      </c>
    </row>
    <row r="112" spans="1:38" ht="15" customHeight="1" x14ac:dyDescent="0.25">
      <c r="A112" s="127"/>
      <c r="B112" s="127"/>
      <c r="C112" s="69"/>
      <c r="D112" s="71"/>
      <c r="E112" s="71"/>
      <c r="F112" s="71"/>
      <c r="G112" s="70"/>
      <c r="H112" s="117" t="str">
        <f t="shared" si="19"/>
        <v/>
      </c>
      <c r="I112" s="117" t="str">
        <f t="shared" si="14"/>
        <v/>
      </c>
      <c r="J112" s="70"/>
      <c r="K112" s="117" t="str">
        <f t="shared" si="20"/>
        <v/>
      </c>
      <c r="L112" s="118" t="str">
        <f t="shared" si="16"/>
        <v/>
      </c>
      <c r="M112" s="118">
        <f t="shared" si="18"/>
        <v>1</v>
      </c>
      <c r="N112" s="117">
        <f t="shared" si="17"/>
        <v>0</v>
      </c>
      <c r="O112" s="66" t="e">
        <f>VLOOKUP(P112,#REF!,2,FALSE)</f>
        <v>#REF!</v>
      </c>
      <c r="P112" s="69"/>
      <c r="Q112" s="69"/>
      <c r="R112" s="14"/>
      <c r="S112" s="93" t="s">
        <v>112</v>
      </c>
      <c r="T112" s="71"/>
      <c r="U112" s="117" t="e">
        <f>VLOOKUP(V112,#REF!,2,FALSE)</f>
        <v>#REF!</v>
      </c>
      <c r="V112" s="127"/>
      <c r="W112" s="69"/>
      <c r="X112" s="69"/>
      <c r="Y112" s="126"/>
      <c r="Z112" s="127"/>
      <c r="AA112" s="69"/>
      <c r="AB112" s="69"/>
      <c r="AC112" s="135" t="e">
        <f>VLOOKUP(E112,#REF!,2,FALSE)</f>
        <v>#REF!</v>
      </c>
      <c r="AD112" s="69"/>
      <c r="AE112" s="69"/>
      <c r="AF112" s="136" t="e">
        <f>SUM(PRODUCT(AC112,#REF!),PRODUCT(AD112,#REF!),PRODUCT(AE112,#REF!))</f>
        <v>#REF!</v>
      </c>
      <c r="AG112" s="134" t="e">
        <f>IF(AF112&gt;=#REF!,"Oui","Non")</f>
        <v>#REF!</v>
      </c>
      <c r="AH112" s="134">
        <f t="shared" si="13"/>
        <v>1</v>
      </c>
      <c r="AI112" s="133" t="e">
        <f>VLOOKUP(Z112,#REF!,3,FALSE)</f>
        <v>#REF!</v>
      </c>
      <c r="AL112" s="12">
        <f t="shared" si="15"/>
        <v>0</v>
      </c>
    </row>
    <row r="113" spans="1:38" ht="15" customHeight="1" x14ac:dyDescent="0.25">
      <c r="A113" s="127"/>
      <c r="B113" s="127"/>
      <c r="C113" s="69"/>
      <c r="D113" s="71"/>
      <c r="E113" s="71"/>
      <c r="F113" s="71"/>
      <c r="G113" s="70"/>
      <c r="H113" s="117" t="str">
        <f t="shared" si="19"/>
        <v/>
      </c>
      <c r="I113" s="117" t="str">
        <f t="shared" si="14"/>
        <v/>
      </c>
      <c r="J113" s="70"/>
      <c r="K113" s="117" t="str">
        <f t="shared" si="20"/>
        <v/>
      </c>
      <c r="L113" s="118" t="str">
        <f t="shared" si="16"/>
        <v/>
      </c>
      <c r="M113" s="118">
        <f t="shared" si="18"/>
        <v>1</v>
      </c>
      <c r="N113" s="117">
        <f t="shared" si="17"/>
        <v>0</v>
      </c>
      <c r="O113" s="66" t="e">
        <f>VLOOKUP(P113,#REF!,2,FALSE)</f>
        <v>#REF!</v>
      </c>
      <c r="P113" s="69"/>
      <c r="Q113" s="69"/>
      <c r="R113" s="14"/>
      <c r="S113" s="93" t="s">
        <v>112</v>
      </c>
      <c r="T113" s="71"/>
      <c r="U113" s="117" t="e">
        <f>VLOOKUP(V113,#REF!,2,FALSE)</f>
        <v>#REF!</v>
      </c>
      <c r="V113" s="127"/>
      <c r="W113" s="69"/>
      <c r="X113" s="69"/>
      <c r="Y113" s="126"/>
      <c r="Z113" s="127"/>
      <c r="AA113" s="69"/>
      <c r="AB113" s="69"/>
      <c r="AC113" s="135" t="e">
        <f>VLOOKUP(E113,#REF!,2,FALSE)</f>
        <v>#REF!</v>
      </c>
      <c r="AD113" s="69"/>
      <c r="AE113" s="69"/>
      <c r="AF113" s="136" t="e">
        <f>SUM(PRODUCT(AC113,#REF!),PRODUCT(AD113,#REF!),PRODUCT(AE113,#REF!))</f>
        <v>#REF!</v>
      </c>
      <c r="AG113" s="134" t="e">
        <f>IF(AF113&gt;=#REF!,"Oui","Non")</f>
        <v>#REF!</v>
      </c>
      <c r="AH113" s="134">
        <f t="shared" si="13"/>
        <v>1</v>
      </c>
      <c r="AI113" s="133" t="e">
        <f>VLOOKUP(Z113,#REF!,3,FALSE)</f>
        <v>#REF!</v>
      </c>
      <c r="AL113" s="12">
        <f t="shared" si="15"/>
        <v>0</v>
      </c>
    </row>
    <row r="114" spans="1:38" ht="15" customHeight="1" x14ac:dyDescent="0.25">
      <c r="A114" s="127"/>
      <c r="B114" s="127"/>
      <c r="C114" s="69"/>
      <c r="D114" s="71"/>
      <c r="E114" s="71"/>
      <c r="F114" s="71"/>
      <c r="G114" s="70"/>
      <c r="H114" s="117" t="str">
        <f t="shared" si="19"/>
        <v/>
      </c>
      <c r="I114" s="117" t="str">
        <f t="shared" si="14"/>
        <v/>
      </c>
      <c r="J114" s="70"/>
      <c r="K114" s="117" t="str">
        <f t="shared" si="20"/>
        <v/>
      </c>
      <c r="L114" s="118" t="str">
        <f t="shared" si="16"/>
        <v/>
      </c>
      <c r="M114" s="118">
        <f t="shared" si="18"/>
        <v>1</v>
      </c>
      <c r="N114" s="117">
        <f t="shared" si="17"/>
        <v>0</v>
      </c>
      <c r="O114" s="66" t="e">
        <f>VLOOKUP(P114,#REF!,2,FALSE)</f>
        <v>#REF!</v>
      </c>
      <c r="P114" s="69"/>
      <c r="Q114" s="69"/>
      <c r="R114" s="14"/>
      <c r="S114" s="93" t="s">
        <v>112</v>
      </c>
      <c r="T114" s="71"/>
      <c r="U114" s="117" t="e">
        <f>VLOOKUP(V114,#REF!,2,FALSE)</f>
        <v>#REF!</v>
      </c>
      <c r="V114" s="127"/>
      <c r="W114" s="69"/>
      <c r="X114" s="69"/>
      <c r="Y114" s="126"/>
      <c r="Z114" s="127"/>
      <c r="AA114" s="69"/>
      <c r="AB114" s="69"/>
      <c r="AC114" s="135" t="e">
        <f>VLOOKUP(E114,#REF!,2,FALSE)</f>
        <v>#REF!</v>
      </c>
      <c r="AD114" s="69"/>
      <c r="AE114" s="69"/>
      <c r="AF114" s="136" t="e">
        <f>SUM(PRODUCT(AC114,#REF!),PRODUCT(AD114,#REF!),PRODUCT(AE114,#REF!))</f>
        <v>#REF!</v>
      </c>
      <c r="AG114" s="134" t="e">
        <f>IF(AF114&gt;=#REF!,"Oui","Non")</f>
        <v>#REF!</v>
      </c>
      <c r="AH114" s="134">
        <f t="shared" si="13"/>
        <v>1</v>
      </c>
      <c r="AI114" s="133" t="e">
        <f>VLOOKUP(Z114,#REF!,3,FALSE)</f>
        <v>#REF!</v>
      </c>
      <c r="AL114" s="12">
        <f t="shared" si="15"/>
        <v>0</v>
      </c>
    </row>
    <row r="115" spans="1:38" ht="15" customHeight="1" x14ac:dyDescent="0.25">
      <c r="A115" s="127"/>
      <c r="B115" s="127"/>
      <c r="C115" s="69"/>
      <c r="D115" s="71"/>
      <c r="E115" s="71"/>
      <c r="F115" s="71"/>
      <c r="G115" s="70"/>
      <c r="H115" s="117" t="str">
        <f t="shared" si="19"/>
        <v/>
      </c>
      <c r="I115" s="117" t="str">
        <f t="shared" si="14"/>
        <v/>
      </c>
      <c r="J115" s="70"/>
      <c r="K115" s="117" t="str">
        <f t="shared" si="20"/>
        <v/>
      </c>
      <c r="L115" s="118" t="str">
        <f t="shared" si="16"/>
        <v/>
      </c>
      <c r="M115" s="118">
        <f t="shared" si="18"/>
        <v>1</v>
      </c>
      <c r="N115" s="117">
        <f t="shared" si="17"/>
        <v>0</v>
      </c>
      <c r="O115" s="66" t="e">
        <f>VLOOKUP(P115,#REF!,2,FALSE)</f>
        <v>#REF!</v>
      </c>
      <c r="P115" s="69"/>
      <c r="Q115" s="69"/>
      <c r="R115" s="14"/>
      <c r="S115" s="93" t="s">
        <v>112</v>
      </c>
      <c r="T115" s="71"/>
      <c r="U115" s="117" t="e">
        <f>VLOOKUP(V115,#REF!,2,FALSE)</f>
        <v>#REF!</v>
      </c>
      <c r="V115" s="127"/>
      <c r="W115" s="69"/>
      <c r="X115" s="69"/>
      <c r="Y115" s="126"/>
      <c r="Z115" s="127"/>
      <c r="AA115" s="69"/>
      <c r="AB115" s="69"/>
      <c r="AC115" s="135" t="e">
        <f>VLOOKUP(E115,#REF!,2,FALSE)</f>
        <v>#REF!</v>
      </c>
      <c r="AD115" s="69"/>
      <c r="AE115" s="69"/>
      <c r="AF115" s="136" t="e">
        <f>SUM(PRODUCT(AC115,#REF!),PRODUCT(AD115,#REF!),PRODUCT(AE115,#REF!))</f>
        <v>#REF!</v>
      </c>
      <c r="AG115" s="134" t="e">
        <f>IF(AF115&gt;=#REF!,"Oui","Non")</f>
        <v>#REF!</v>
      </c>
      <c r="AH115" s="134">
        <f t="shared" si="13"/>
        <v>1</v>
      </c>
      <c r="AI115" s="133" t="e">
        <f>VLOOKUP(Z115,#REF!,3,FALSE)</f>
        <v>#REF!</v>
      </c>
      <c r="AL115" s="12">
        <f t="shared" si="15"/>
        <v>0</v>
      </c>
    </row>
    <row r="116" spans="1:38" ht="15" customHeight="1" x14ac:dyDescent="0.25">
      <c r="A116" s="127"/>
      <c r="B116" s="127"/>
      <c r="C116" s="69"/>
      <c r="D116" s="71"/>
      <c r="E116" s="71"/>
      <c r="F116" s="71"/>
      <c r="G116" s="70"/>
      <c r="H116" s="117" t="str">
        <f t="shared" si="19"/>
        <v/>
      </c>
      <c r="I116" s="117" t="str">
        <f t="shared" si="14"/>
        <v/>
      </c>
      <c r="J116" s="70"/>
      <c r="K116" s="117" t="str">
        <f t="shared" si="20"/>
        <v/>
      </c>
      <c r="L116" s="118" t="str">
        <f t="shared" si="16"/>
        <v/>
      </c>
      <c r="M116" s="118">
        <f t="shared" si="18"/>
        <v>1</v>
      </c>
      <c r="N116" s="117">
        <f t="shared" si="17"/>
        <v>0</v>
      </c>
      <c r="O116" s="66" t="e">
        <f>VLOOKUP(P116,#REF!,2,FALSE)</f>
        <v>#REF!</v>
      </c>
      <c r="P116" s="69"/>
      <c r="Q116" s="69"/>
      <c r="R116" s="14"/>
      <c r="S116" s="93" t="s">
        <v>112</v>
      </c>
      <c r="T116" s="71"/>
      <c r="U116" s="117" t="e">
        <f>VLOOKUP(V116,#REF!,2,FALSE)</f>
        <v>#REF!</v>
      </c>
      <c r="V116" s="127"/>
      <c r="W116" s="69"/>
      <c r="X116" s="69"/>
      <c r="Y116" s="126"/>
      <c r="Z116" s="127"/>
      <c r="AA116" s="69"/>
      <c r="AB116" s="69"/>
      <c r="AC116" s="135" t="e">
        <f>VLOOKUP(E116,#REF!,2,FALSE)</f>
        <v>#REF!</v>
      </c>
      <c r="AD116" s="69"/>
      <c r="AE116" s="69"/>
      <c r="AF116" s="136" t="e">
        <f>SUM(PRODUCT(AC116,#REF!),PRODUCT(AD116,#REF!),PRODUCT(AE116,#REF!))</f>
        <v>#REF!</v>
      </c>
      <c r="AG116" s="134" t="e">
        <f>IF(AF116&gt;=#REF!,"Oui","Non")</f>
        <v>#REF!</v>
      </c>
      <c r="AH116" s="134">
        <f t="shared" si="13"/>
        <v>1</v>
      </c>
      <c r="AI116" s="133" t="e">
        <f>VLOOKUP(Z116,#REF!,3,FALSE)</f>
        <v>#REF!</v>
      </c>
      <c r="AL116" s="12">
        <f t="shared" si="15"/>
        <v>0</v>
      </c>
    </row>
    <row r="117" spans="1:38" ht="15" customHeight="1" x14ac:dyDescent="0.25">
      <c r="A117" s="127"/>
      <c r="B117" s="127"/>
      <c r="C117" s="69"/>
      <c r="D117" s="71"/>
      <c r="E117" s="71"/>
      <c r="F117" s="71"/>
      <c r="G117" s="70"/>
      <c r="H117" s="117" t="str">
        <f t="shared" si="19"/>
        <v/>
      </c>
      <c r="I117" s="117" t="str">
        <f t="shared" si="14"/>
        <v/>
      </c>
      <c r="J117" s="70"/>
      <c r="K117" s="117" t="str">
        <f t="shared" si="20"/>
        <v/>
      </c>
      <c r="L117" s="118" t="str">
        <f t="shared" si="16"/>
        <v/>
      </c>
      <c r="M117" s="118">
        <f t="shared" si="18"/>
        <v>1</v>
      </c>
      <c r="N117" s="117">
        <f t="shared" si="17"/>
        <v>0</v>
      </c>
      <c r="O117" s="66" t="e">
        <f>VLOOKUP(P117,#REF!,2,FALSE)</f>
        <v>#REF!</v>
      </c>
      <c r="P117" s="69"/>
      <c r="Q117" s="69"/>
      <c r="R117" s="14"/>
      <c r="S117" s="93" t="s">
        <v>112</v>
      </c>
      <c r="T117" s="71"/>
      <c r="U117" s="117" t="e">
        <f>VLOOKUP(V117,#REF!,2,FALSE)</f>
        <v>#REF!</v>
      </c>
      <c r="V117" s="127"/>
      <c r="W117" s="69"/>
      <c r="X117" s="69"/>
      <c r="Y117" s="126"/>
      <c r="Z117" s="127"/>
      <c r="AA117" s="69"/>
      <c r="AB117" s="69"/>
      <c r="AC117" s="135" t="e">
        <f>VLOOKUP(E117,#REF!,2,FALSE)</f>
        <v>#REF!</v>
      </c>
      <c r="AD117" s="69"/>
      <c r="AE117" s="69"/>
      <c r="AF117" s="136" t="e">
        <f>SUM(PRODUCT(AC117,#REF!),PRODUCT(AD117,#REF!),PRODUCT(AE117,#REF!))</f>
        <v>#REF!</v>
      </c>
      <c r="AG117" s="134" t="e">
        <f>IF(AF117&gt;=#REF!,"Oui","Non")</f>
        <v>#REF!</v>
      </c>
      <c r="AH117" s="134">
        <f t="shared" si="13"/>
        <v>1</v>
      </c>
      <c r="AI117" s="133" t="e">
        <f>VLOOKUP(Z117,#REF!,3,FALSE)</f>
        <v>#REF!</v>
      </c>
      <c r="AL117" s="12">
        <f t="shared" si="15"/>
        <v>0</v>
      </c>
    </row>
    <row r="118" spans="1:38" ht="15" customHeight="1" x14ac:dyDescent="0.25">
      <c r="A118" s="127"/>
      <c r="B118" s="127"/>
      <c r="C118" s="69"/>
      <c r="D118" s="71"/>
      <c r="E118" s="71"/>
      <c r="F118" s="71"/>
      <c r="G118" s="70"/>
      <c r="H118" s="117" t="str">
        <f t="shared" si="19"/>
        <v/>
      </c>
      <c r="I118" s="117" t="str">
        <f t="shared" si="14"/>
        <v/>
      </c>
      <c r="J118" s="70"/>
      <c r="K118" s="117" t="str">
        <f t="shared" si="20"/>
        <v/>
      </c>
      <c r="L118" s="118" t="str">
        <f t="shared" si="16"/>
        <v/>
      </c>
      <c r="M118" s="118">
        <f t="shared" si="18"/>
        <v>1</v>
      </c>
      <c r="N118" s="117">
        <f t="shared" si="17"/>
        <v>0</v>
      </c>
      <c r="O118" s="66" t="e">
        <f>VLOOKUP(P118,#REF!,2,FALSE)</f>
        <v>#REF!</v>
      </c>
      <c r="P118" s="69"/>
      <c r="Q118" s="69"/>
      <c r="R118" s="14"/>
      <c r="S118" s="93" t="s">
        <v>112</v>
      </c>
      <c r="T118" s="71"/>
      <c r="U118" s="117" t="e">
        <f>VLOOKUP(V118,#REF!,2,FALSE)</f>
        <v>#REF!</v>
      </c>
      <c r="V118" s="127"/>
      <c r="W118" s="69"/>
      <c r="X118" s="69"/>
      <c r="Y118" s="126"/>
      <c r="Z118" s="127"/>
      <c r="AA118" s="69"/>
      <c r="AB118" s="69"/>
      <c r="AC118" s="135" t="e">
        <f>VLOOKUP(E118,#REF!,2,FALSE)</f>
        <v>#REF!</v>
      </c>
      <c r="AD118" s="69"/>
      <c r="AE118" s="69"/>
      <c r="AF118" s="136" t="e">
        <f>SUM(PRODUCT(AC118,#REF!),PRODUCT(AD118,#REF!),PRODUCT(AE118,#REF!))</f>
        <v>#REF!</v>
      </c>
      <c r="AG118" s="134" t="e">
        <f>IF(AF118&gt;=#REF!,"Oui","Non")</f>
        <v>#REF!</v>
      </c>
      <c r="AH118" s="134">
        <f t="shared" si="13"/>
        <v>1</v>
      </c>
      <c r="AI118" s="133" t="e">
        <f>VLOOKUP(Z118,#REF!,3,FALSE)</f>
        <v>#REF!</v>
      </c>
      <c r="AL118" s="12">
        <f t="shared" si="15"/>
        <v>0</v>
      </c>
    </row>
    <row r="119" spans="1:38" ht="15" customHeight="1" x14ac:dyDescent="0.25">
      <c r="A119" s="127"/>
      <c r="B119" s="127"/>
      <c r="C119" s="69"/>
      <c r="D119" s="71"/>
      <c r="E119" s="71"/>
      <c r="F119" s="71"/>
      <c r="G119" s="70"/>
      <c r="H119" s="117" t="str">
        <f t="shared" si="19"/>
        <v/>
      </c>
      <c r="I119" s="117" t="str">
        <f t="shared" si="14"/>
        <v/>
      </c>
      <c r="J119" s="70"/>
      <c r="K119" s="117" t="str">
        <f t="shared" si="20"/>
        <v/>
      </c>
      <c r="L119" s="118" t="str">
        <f t="shared" si="16"/>
        <v/>
      </c>
      <c r="M119" s="118">
        <f t="shared" si="18"/>
        <v>1</v>
      </c>
      <c r="N119" s="117">
        <f t="shared" si="17"/>
        <v>0</v>
      </c>
      <c r="O119" s="66" t="e">
        <f>VLOOKUP(P119,#REF!,2,FALSE)</f>
        <v>#REF!</v>
      </c>
      <c r="P119" s="69"/>
      <c r="Q119" s="69"/>
      <c r="R119" s="14"/>
      <c r="S119" s="93" t="s">
        <v>112</v>
      </c>
      <c r="T119" s="71"/>
      <c r="U119" s="117" t="e">
        <f>VLOOKUP(V119,#REF!,2,FALSE)</f>
        <v>#REF!</v>
      </c>
      <c r="V119" s="127"/>
      <c r="W119" s="69"/>
      <c r="X119" s="69"/>
      <c r="Y119" s="126"/>
      <c r="Z119" s="127"/>
      <c r="AA119" s="69"/>
      <c r="AB119" s="69"/>
      <c r="AC119" s="135" t="e">
        <f>VLOOKUP(E119,#REF!,2,FALSE)</f>
        <v>#REF!</v>
      </c>
      <c r="AD119" s="69"/>
      <c r="AE119" s="69"/>
      <c r="AF119" s="136" t="e">
        <f>SUM(PRODUCT(AC119,#REF!),PRODUCT(AD119,#REF!),PRODUCT(AE119,#REF!))</f>
        <v>#REF!</v>
      </c>
      <c r="AG119" s="134" t="e">
        <f>IF(AF119&gt;=#REF!,"Oui","Non")</f>
        <v>#REF!</v>
      </c>
      <c r="AH119" s="134">
        <f t="shared" si="13"/>
        <v>1</v>
      </c>
      <c r="AI119" s="133" t="e">
        <f>VLOOKUP(Z119,#REF!,3,FALSE)</f>
        <v>#REF!</v>
      </c>
      <c r="AL119" s="12">
        <f t="shared" si="15"/>
        <v>0</v>
      </c>
    </row>
    <row r="120" spans="1:38" ht="15" customHeight="1" x14ac:dyDescent="0.25">
      <c r="A120" s="127"/>
      <c r="B120" s="127"/>
      <c r="C120" s="69"/>
      <c r="D120" s="71"/>
      <c r="E120" s="71"/>
      <c r="F120" s="71"/>
      <c r="G120" s="70"/>
      <c r="H120" s="117" t="str">
        <f t="shared" si="19"/>
        <v/>
      </c>
      <c r="I120" s="117" t="str">
        <f t="shared" si="14"/>
        <v/>
      </c>
      <c r="J120" s="70"/>
      <c r="K120" s="117" t="str">
        <f t="shared" si="20"/>
        <v/>
      </c>
      <c r="L120" s="118" t="str">
        <f t="shared" si="16"/>
        <v/>
      </c>
      <c r="M120" s="118">
        <f t="shared" si="18"/>
        <v>1</v>
      </c>
      <c r="N120" s="117">
        <f t="shared" si="17"/>
        <v>0</v>
      </c>
      <c r="O120" s="66" t="e">
        <f>VLOOKUP(P120,#REF!,2,FALSE)</f>
        <v>#REF!</v>
      </c>
      <c r="P120" s="69"/>
      <c r="Q120" s="69"/>
      <c r="R120" s="14"/>
      <c r="S120" s="93" t="s">
        <v>112</v>
      </c>
      <c r="T120" s="71"/>
      <c r="U120" s="117" t="e">
        <f>VLOOKUP(V120,#REF!,2,FALSE)</f>
        <v>#REF!</v>
      </c>
      <c r="V120" s="127"/>
      <c r="W120" s="69"/>
      <c r="X120" s="69"/>
      <c r="Y120" s="126"/>
      <c r="Z120" s="127"/>
      <c r="AA120" s="69"/>
      <c r="AB120" s="69"/>
      <c r="AC120" s="135" t="e">
        <f>VLOOKUP(E120,#REF!,2,FALSE)</f>
        <v>#REF!</v>
      </c>
      <c r="AD120" s="69"/>
      <c r="AE120" s="69"/>
      <c r="AF120" s="136" t="e">
        <f>SUM(PRODUCT(AC120,#REF!),PRODUCT(AD120,#REF!),PRODUCT(AE120,#REF!))</f>
        <v>#REF!</v>
      </c>
      <c r="AG120" s="134" t="e">
        <f>IF(AF120&gt;=#REF!,"Oui","Non")</f>
        <v>#REF!</v>
      </c>
      <c r="AH120" s="134">
        <f t="shared" si="13"/>
        <v>1</v>
      </c>
      <c r="AI120" s="133" t="e">
        <f>VLOOKUP(Z120,#REF!,3,FALSE)</f>
        <v>#REF!</v>
      </c>
      <c r="AL120" s="12">
        <f t="shared" si="15"/>
        <v>0</v>
      </c>
    </row>
    <row r="121" spans="1:38" ht="15" customHeight="1" x14ac:dyDescent="0.25">
      <c r="A121" s="127"/>
      <c r="B121" s="127"/>
      <c r="C121" s="69"/>
      <c r="D121" s="71"/>
      <c r="E121" s="71"/>
      <c r="F121" s="71"/>
      <c r="G121" s="70"/>
      <c r="H121" s="117" t="str">
        <f t="shared" si="19"/>
        <v/>
      </c>
      <c r="I121" s="117" t="str">
        <f t="shared" si="14"/>
        <v/>
      </c>
      <c r="J121" s="70"/>
      <c r="K121" s="117" t="str">
        <f t="shared" si="20"/>
        <v/>
      </c>
      <c r="L121" s="118" t="str">
        <f t="shared" si="16"/>
        <v/>
      </c>
      <c r="M121" s="118">
        <f t="shared" si="18"/>
        <v>1</v>
      </c>
      <c r="N121" s="117">
        <f t="shared" si="17"/>
        <v>0</v>
      </c>
      <c r="O121" s="66" t="e">
        <f>VLOOKUP(P121,#REF!,2,FALSE)</f>
        <v>#REF!</v>
      </c>
      <c r="P121" s="69"/>
      <c r="Q121" s="69"/>
      <c r="R121" s="14"/>
      <c r="S121" s="93" t="s">
        <v>112</v>
      </c>
      <c r="T121" s="71"/>
      <c r="U121" s="117" t="e">
        <f>VLOOKUP(V121,#REF!,2,FALSE)</f>
        <v>#REF!</v>
      </c>
      <c r="V121" s="127"/>
      <c r="W121" s="69"/>
      <c r="X121" s="69"/>
      <c r="Y121" s="126"/>
      <c r="Z121" s="127"/>
      <c r="AA121" s="69"/>
      <c r="AB121" s="69"/>
      <c r="AC121" s="135" t="e">
        <f>VLOOKUP(E121,#REF!,2,FALSE)</f>
        <v>#REF!</v>
      </c>
      <c r="AD121" s="69"/>
      <c r="AE121" s="69"/>
      <c r="AF121" s="136" t="e">
        <f>SUM(PRODUCT(AC121,#REF!),PRODUCT(AD121,#REF!),PRODUCT(AE121,#REF!))</f>
        <v>#REF!</v>
      </c>
      <c r="AG121" s="134" t="e">
        <f>IF(AF121&gt;=#REF!,"Oui","Non")</f>
        <v>#REF!</v>
      </c>
      <c r="AH121" s="134">
        <f t="shared" si="13"/>
        <v>1</v>
      </c>
      <c r="AI121" s="133" t="e">
        <f>VLOOKUP(Z121,#REF!,3,FALSE)</f>
        <v>#REF!</v>
      </c>
      <c r="AL121" s="12">
        <f t="shared" si="15"/>
        <v>0</v>
      </c>
    </row>
    <row r="122" spans="1:38" ht="15" customHeight="1" x14ac:dyDescent="0.25">
      <c r="A122" s="127"/>
      <c r="B122" s="127"/>
      <c r="C122" s="69"/>
      <c r="D122" s="71"/>
      <c r="E122" s="71"/>
      <c r="F122" s="71"/>
      <c r="G122" s="70"/>
      <c r="H122" s="117" t="str">
        <f t="shared" si="19"/>
        <v/>
      </c>
      <c r="I122" s="117" t="str">
        <f t="shared" si="14"/>
        <v/>
      </c>
      <c r="J122" s="70"/>
      <c r="K122" s="117" t="str">
        <f t="shared" si="20"/>
        <v/>
      </c>
      <c r="L122" s="118" t="str">
        <f t="shared" si="16"/>
        <v/>
      </c>
      <c r="M122" s="118">
        <f t="shared" si="18"/>
        <v>1</v>
      </c>
      <c r="N122" s="117">
        <f t="shared" si="17"/>
        <v>0</v>
      </c>
      <c r="O122" s="66" t="e">
        <f>VLOOKUP(P122,#REF!,2,FALSE)</f>
        <v>#REF!</v>
      </c>
      <c r="P122" s="69"/>
      <c r="Q122" s="69"/>
      <c r="R122" s="14"/>
      <c r="S122" s="93" t="s">
        <v>112</v>
      </c>
      <c r="T122" s="71"/>
      <c r="U122" s="117" t="e">
        <f>VLOOKUP(V122,#REF!,2,FALSE)</f>
        <v>#REF!</v>
      </c>
      <c r="V122" s="127"/>
      <c r="W122" s="69"/>
      <c r="X122" s="69"/>
      <c r="Y122" s="126"/>
      <c r="Z122" s="127"/>
      <c r="AA122" s="69"/>
      <c r="AB122" s="69"/>
      <c r="AC122" s="135" t="e">
        <f>VLOOKUP(E122,#REF!,2,FALSE)</f>
        <v>#REF!</v>
      </c>
      <c r="AD122" s="69"/>
      <c r="AE122" s="69"/>
      <c r="AF122" s="136" t="e">
        <f>SUM(PRODUCT(AC122,#REF!),PRODUCT(AD122,#REF!),PRODUCT(AE122,#REF!))</f>
        <v>#REF!</v>
      </c>
      <c r="AG122" s="134" t="e">
        <f>IF(AF122&gt;=#REF!,"Oui","Non")</f>
        <v>#REF!</v>
      </c>
      <c r="AH122" s="134">
        <f t="shared" ref="AH122:AH185" si="21">IF(OR(Y122="?",G122="?",J122="?"),"?",IF(AND(ISNONTEXT(G122),ISNONTEXT(J122)),PRODUCT(Y122,SUM(J122,-G122,1)),PRODUCT(Y122,SUM(PRODUCT(SUM(L122,-I122,1),7),-2))))</f>
        <v>1</v>
      </c>
      <c r="AI122" s="133" t="e">
        <f>VLOOKUP(Z122,#REF!,3,FALSE)</f>
        <v>#REF!</v>
      </c>
      <c r="AL122" s="12">
        <f t="shared" si="15"/>
        <v>0</v>
      </c>
    </row>
    <row r="123" spans="1:38" ht="15" customHeight="1" x14ac:dyDescent="0.25">
      <c r="A123" s="127"/>
      <c r="B123" s="127"/>
      <c r="C123" s="69"/>
      <c r="D123" s="71"/>
      <c r="E123" s="71"/>
      <c r="F123" s="71"/>
      <c r="G123" s="70"/>
      <c r="H123" s="117" t="str">
        <f t="shared" si="19"/>
        <v/>
      </c>
      <c r="I123" s="117" t="str">
        <f t="shared" si="14"/>
        <v/>
      </c>
      <c r="J123" s="70"/>
      <c r="K123" s="117" t="str">
        <f t="shared" si="20"/>
        <v/>
      </c>
      <c r="L123" s="118" t="str">
        <f t="shared" si="16"/>
        <v/>
      </c>
      <c r="M123" s="118">
        <f t="shared" si="18"/>
        <v>1</v>
      </c>
      <c r="N123" s="117">
        <f t="shared" si="17"/>
        <v>0</v>
      </c>
      <c r="O123" s="66" t="e">
        <f>VLOOKUP(P123,#REF!,2,FALSE)</f>
        <v>#REF!</v>
      </c>
      <c r="P123" s="69"/>
      <c r="Q123" s="69"/>
      <c r="R123" s="14"/>
      <c r="S123" s="93" t="s">
        <v>112</v>
      </c>
      <c r="T123" s="71"/>
      <c r="U123" s="117" t="e">
        <f>VLOOKUP(V123,#REF!,2,FALSE)</f>
        <v>#REF!</v>
      </c>
      <c r="V123" s="127"/>
      <c r="W123" s="69"/>
      <c r="X123" s="69"/>
      <c r="Y123" s="126"/>
      <c r="Z123" s="127"/>
      <c r="AA123" s="69"/>
      <c r="AB123" s="69"/>
      <c r="AC123" s="135" t="e">
        <f>VLOOKUP(E123,#REF!,2,FALSE)</f>
        <v>#REF!</v>
      </c>
      <c r="AD123" s="69"/>
      <c r="AE123" s="69"/>
      <c r="AF123" s="136" t="e">
        <f>SUM(PRODUCT(AC123,#REF!),PRODUCT(AD123,#REF!),PRODUCT(AE123,#REF!))</f>
        <v>#REF!</v>
      </c>
      <c r="AG123" s="134" t="e">
        <f>IF(AF123&gt;=#REF!,"Oui","Non")</f>
        <v>#REF!</v>
      </c>
      <c r="AH123" s="134">
        <f t="shared" si="21"/>
        <v>1</v>
      </c>
      <c r="AI123" s="133" t="e">
        <f>VLOOKUP(Z123,#REF!,3,FALSE)</f>
        <v>#REF!</v>
      </c>
      <c r="AL123" s="12">
        <f t="shared" si="15"/>
        <v>0</v>
      </c>
    </row>
    <row r="124" spans="1:38" ht="15" customHeight="1" x14ac:dyDescent="0.25">
      <c r="A124" s="127"/>
      <c r="B124" s="127"/>
      <c r="C124" s="69"/>
      <c r="D124" s="71"/>
      <c r="E124" s="71"/>
      <c r="F124" s="71"/>
      <c r="G124" s="70"/>
      <c r="H124" s="117" t="str">
        <f t="shared" si="19"/>
        <v/>
      </c>
      <c r="I124" s="117" t="str">
        <f t="shared" si="14"/>
        <v/>
      </c>
      <c r="J124" s="70"/>
      <c r="K124" s="117" t="str">
        <f t="shared" si="20"/>
        <v/>
      </c>
      <c r="L124" s="118" t="str">
        <f t="shared" si="16"/>
        <v/>
      </c>
      <c r="M124" s="118">
        <f t="shared" si="18"/>
        <v>1</v>
      </c>
      <c r="N124" s="117">
        <f t="shared" si="17"/>
        <v>0</v>
      </c>
      <c r="O124" s="66" t="e">
        <f>VLOOKUP(P124,#REF!,2,FALSE)</f>
        <v>#REF!</v>
      </c>
      <c r="P124" s="69"/>
      <c r="Q124" s="69"/>
      <c r="R124" s="14"/>
      <c r="S124" s="93" t="s">
        <v>112</v>
      </c>
      <c r="T124" s="71"/>
      <c r="U124" s="117" t="e">
        <f>VLOOKUP(V124,#REF!,2,FALSE)</f>
        <v>#REF!</v>
      </c>
      <c r="V124" s="127"/>
      <c r="W124" s="69"/>
      <c r="X124" s="69"/>
      <c r="Y124" s="126"/>
      <c r="Z124" s="127"/>
      <c r="AA124" s="69"/>
      <c r="AB124" s="69"/>
      <c r="AC124" s="135" t="e">
        <f>VLOOKUP(E124,#REF!,2,FALSE)</f>
        <v>#REF!</v>
      </c>
      <c r="AD124" s="69"/>
      <c r="AE124" s="69"/>
      <c r="AF124" s="136" t="e">
        <f>SUM(PRODUCT(AC124,#REF!),PRODUCT(AD124,#REF!),PRODUCT(AE124,#REF!))</f>
        <v>#REF!</v>
      </c>
      <c r="AG124" s="134" t="e">
        <f>IF(AF124&gt;=#REF!,"Oui","Non")</f>
        <v>#REF!</v>
      </c>
      <c r="AH124" s="134">
        <f t="shared" si="21"/>
        <v>1</v>
      </c>
      <c r="AI124" s="133" t="e">
        <f>VLOOKUP(Z124,#REF!,3,FALSE)</f>
        <v>#REF!</v>
      </c>
      <c r="AL124" s="12">
        <f t="shared" si="15"/>
        <v>0</v>
      </c>
    </row>
    <row r="125" spans="1:38" ht="15" customHeight="1" x14ac:dyDescent="0.25">
      <c r="A125" s="127"/>
      <c r="B125" s="127"/>
      <c r="C125" s="69"/>
      <c r="D125" s="71"/>
      <c r="E125" s="71"/>
      <c r="F125" s="71"/>
      <c r="G125" s="70"/>
      <c r="H125" s="117" t="str">
        <f t="shared" si="19"/>
        <v/>
      </c>
      <c r="I125" s="117" t="str">
        <f t="shared" si="14"/>
        <v/>
      </c>
      <c r="J125" s="70"/>
      <c r="K125" s="117" t="str">
        <f t="shared" si="20"/>
        <v/>
      </c>
      <c r="L125" s="118" t="str">
        <f t="shared" si="16"/>
        <v/>
      </c>
      <c r="M125" s="118">
        <f t="shared" si="18"/>
        <v>1</v>
      </c>
      <c r="N125" s="117">
        <f t="shared" si="17"/>
        <v>0</v>
      </c>
      <c r="O125" s="66" t="e">
        <f>VLOOKUP(P125,#REF!,2,FALSE)</f>
        <v>#REF!</v>
      </c>
      <c r="P125" s="69"/>
      <c r="Q125" s="69"/>
      <c r="R125" s="14"/>
      <c r="S125" s="93" t="s">
        <v>112</v>
      </c>
      <c r="T125" s="71"/>
      <c r="U125" s="117" t="e">
        <f>VLOOKUP(V125,#REF!,2,FALSE)</f>
        <v>#REF!</v>
      </c>
      <c r="V125" s="127"/>
      <c r="W125" s="69"/>
      <c r="X125" s="69"/>
      <c r="Y125" s="126"/>
      <c r="Z125" s="127"/>
      <c r="AA125" s="69"/>
      <c r="AB125" s="69"/>
      <c r="AC125" s="135" t="e">
        <f>VLOOKUP(E125,#REF!,2,FALSE)</f>
        <v>#REF!</v>
      </c>
      <c r="AD125" s="69"/>
      <c r="AE125" s="69"/>
      <c r="AF125" s="136" t="e">
        <f>SUM(PRODUCT(AC125,#REF!),PRODUCT(AD125,#REF!),PRODUCT(AE125,#REF!))</f>
        <v>#REF!</v>
      </c>
      <c r="AG125" s="134" t="e">
        <f>IF(AF125&gt;=#REF!,"Oui","Non")</f>
        <v>#REF!</v>
      </c>
      <c r="AH125" s="134">
        <f t="shared" si="21"/>
        <v>1</v>
      </c>
      <c r="AI125" s="133" t="e">
        <f>VLOOKUP(Z125,#REF!,3,FALSE)</f>
        <v>#REF!</v>
      </c>
      <c r="AL125" s="12">
        <f t="shared" si="15"/>
        <v>0</v>
      </c>
    </row>
    <row r="126" spans="1:38" ht="15" customHeight="1" x14ac:dyDescent="0.25">
      <c r="A126" s="127"/>
      <c r="B126" s="127"/>
      <c r="C126" s="69"/>
      <c r="D126" s="71"/>
      <c r="E126" s="71"/>
      <c r="F126" s="71"/>
      <c r="G126" s="70"/>
      <c r="H126" s="117" t="str">
        <f t="shared" si="19"/>
        <v/>
      </c>
      <c r="I126" s="117" t="str">
        <f t="shared" si="14"/>
        <v/>
      </c>
      <c r="J126" s="70"/>
      <c r="K126" s="117" t="str">
        <f t="shared" si="20"/>
        <v/>
      </c>
      <c r="L126" s="118" t="str">
        <f t="shared" si="16"/>
        <v/>
      </c>
      <c r="M126" s="118">
        <f t="shared" si="18"/>
        <v>1</v>
      </c>
      <c r="N126" s="117">
        <f t="shared" si="17"/>
        <v>0</v>
      </c>
      <c r="O126" s="66" t="e">
        <f>VLOOKUP(P126,#REF!,2,FALSE)</f>
        <v>#REF!</v>
      </c>
      <c r="P126" s="69"/>
      <c r="Q126" s="69"/>
      <c r="R126" s="14"/>
      <c r="S126" s="93" t="s">
        <v>112</v>
      </c>
      <c r="T126" s="71"/>
      <c r="U126" s="117" t="e">
        <f>VLOOKUP(V126,#REF!,2,FALSE)</f>
        <v>#REF!</v>
      </c>
      <c r="V126" s="127"/>
      <c r="W126" s="69"/>
      <c r="X126" s="69"/>
      <c r="Y126" s="126"/>
      <c r="Z126" s="127"/>
      <c r="AA126" s="69"/>
      <c r="AB126" s="69"/>
      <c r="AC126" s="135" t="e">
        <f>VLOOKUP(E126,#REF!,2,FALSE)</f>
        <v>#REF!</v>
      </c>
      <c r="AD126" s="69"/>
      <c r="AE126" s="69"/>
      <c r="AF126" s="136" t="e">
        <f>SUM(PRODUCT(AC126,#REF!),PRODUCT(AD126,#REF!),PRODUCT(AE126,#REF!))</f>
        <v>#REF!</v>
      </c>
      <c r="AG126" s="134" t="e">
        <f>IF(AF126&gt;=#REF!,"Oui","Non")</f>
        <v>#REF!</v>
      </c>
      <c r="AH126" s="134">
        <f t="shared" si="21"/>
        <v>1</v>
      </c>
      <c r="AI126" s="133" t="e">
        <f>VLOOKUP(Z126,#REF!,3,FALSE)</f>
        <v>#REF!</v>
      </c>
      <c r="AL126" s="12">
        <f t="shared" si="15"/>
        <v>0</v>
      </c>
    </row>
    <row r="127" spans="1:38" ht="15" customHeight="1" x14ac:dyDescent="0.25">
      <c r="A127" s="127"/>
      <c r="B127" s="127"/>
      <c r="C127" s="69"/>
      <c r="D127" s="71"/>
      <c r="E127" s="71"/>
      <c r="F127" s="71"/>
      <c r="G127" s="70"/>
      <c r="H127" s="117" t="str">
        <f t="shared" si="19"/>
        <v/>
      </c>
      <c r="I127" s="117" t="str">
        <f t="shared" si="14"/>
        <v/>
      </c>
      <c r="J127" s="70"/>
      <c r="K127" s="117" t="str">
        <f t="shared" si="20"/>
        <v/>
      </c>
      <c r="L127" s="118" t="str">
        <f t="shared" si="16"/>
        <v/>
      </c>
      <c r="M127" s="118">
        <f t="shared" si="18"/>
        <v>1</v>
      </c>
      <c r="N127" s="117">
        <f t="shared" si="17"/>
        <v>0</v>
      </c>
      <c r="O127" s="66" t="e">
        <f>VLOOKUP(P127,#REF!,2,FALSE)</f>
        <v>#REF!</v>
      </c>
      <c r="P127" s="69"/>
      <c r="Q127" s="69"/>
      <c r="R127" s="14"/>
      <c r="S127" s="93" t="s">
        <v>112</v>
      </c>
      <c r="T127" s="71"/>
      <c r="U127" s="117" t="e">
        <f>VLOOKUP(V127,#REF!,2,FALSE)</f>
        <v>#REF!</v>
      </c>
      <c r="V127" s="127"/>
      <c r="W127" s="69"/>
      <c r="X127" s="69"/>
      <c r="Y127" s="126"/>
      <c r="Z127" s="127"/>
      <c r="AA127" s="69"/>
      <c r="AB127" s="69"/>
      <c r="AC127" s="135" t="e">
        <f>VLOOKUP(E127,#REF!,2,FALSE)</f>
        <v>#REF!</v>
      </c>
      <c r="AD127" s="69"/>
      <c r="AE127" s="69"/>
      <c r="AF127" s="136" t="e">
        <f>SUM(PRODUCT(AC127,#REF!),PRODUCT(AD127,#REF!),PRODUCT(AE127,#REF!))</f>
        <v>#REF!</v>
      </c>
      <c r="AG127" s="134" t="e">
        <f>IF(AF127&gt;=#REF!,"Oui","Non")</f>
        <v>#REF!</v>
      </c>
      <c r="AH127" s="134">
        <f t="shared" si="21"/>
        <v>1</v>
      </c>
      <c r="AI127" s="133" t="e">
        <f>VLOOKUP(Z127,#REF!,3,FALSE)</f>
        <v>#REF!</v>
      </c>
      <c r="AL127" s="12">
        <f t="shared" si="15"/>
        <v>0</v>
      </c>
    </row>
    <row r="128" spans="1:38" ht="15" customHeight="1" x14ac:dyDescent="0.25">
      <c r="A128" s="127"/>
      <c r="B128" s="127"/>
      <c r="C128" s="69"/>
      <c r="D128" s="71"/>
      <c r="E128" s="71"/>
      <c r="F128" s="71"/>
      <c r="G128" s="70"/>
      <c r="H128" s="117" t="str">
        <f t="shared" si="19"/>
        <v/>
      </c>
      <c r="I128" s="117" t="str">
        <f t="shared" si="14"/>
        <v/>
      </c>
      <c r="J128" s="70"/>
      <c r="K128" s="117" t="str">
        <f t="shared" si="20"/>
        <v/>
      </c>
      <c r="L128" s="118" t="str">
        <f t="shared" si="16"/>
        <v/>
      </c>
      <c r="M128" s="118">
        <f t="shared" si="18"/>
        <v>1</v>
      </c>
      <c r="N128" s="117">
        <f t="shared" si="17"/>
        <v>0</v>
      </c>
      <c r="O128" s="66" t="e">
        <f>VLOOKUP(P128,#REF!,2,FALSE)</f>
        <v>#REF!</v>
      </c>
      <c r="P128" s="69"/>
      <c r="Q128" s="69"/>
      <c r="R128" s="14"/>
      <c r="S128" s="93" t="s">
        <v>112</v>
      </c>
      <c r="T128" s="71"/>
      <c r="U128" s="117" t="e">
        <f>VLOOKUP(V128,#REF!,2,FALSE)</f>
        <v>#REF!</v>
      </c>
      <c r="V128" s="127"/>
      <c r="W128" s="69"/>
      <c r="X128" s="69"/>
      <c r="Y128" s="126"/>
      <c r="Z128" s="127"/>
      <c r="AA128" s="69"/>
      <c r="AB128" s="69"/>
      <c r="AC128" s="135" t="e">
        <f>VLOOKUP(E128,#REF!,2,FALSE)</f>
        <v>#REF!</v>
      </c>
      <c r="AD128" s="69"/>
      <c r="AE128" s="69"/>
      <c r="AF128" s="136" t="e">
        <f>SUM(PRODUCT(AC128,#REF!),PRODUCT(AD128,#REF!),PRODUCT(AE128,#REF!))</f>
        <v>#REF!</v>
      </c>
      <c r="AG128" s="134" t="e">
        <f>IF(AF128&gt;=#REF!,"Oui","Non")</f>
        <v>#REF!</v>
      </c>
      <c r="AH128" s="134">
        <f t="shared" si="21"/>
        <v>1</v>
      </c>
      <c r="AI128" s="133" t="e">
        <f>VLOOKUP(Z128,#REF!,3,FALSE)</f>
        <v>#REF!</v>
      </c>
      <c r="AL128" s="12">
        <f t="shared" si="15"/>
        <v>0</v>
      </c>
    </row>
    <row r="129" spans="1:38" ht="15" customHeight="1" x14ac:dyDescent="0.25">
      <c r="A129" s="127"/>
      <c r="B129" s="127"/>
      <c r="C129" s="69"/>
      <c r="D129" s="71"/>
      <c r="E129" s="71"/>
      <c r="F129" s="71"/>
      <c r="G129" s="70"/>
      <c r="H129" s="117" t="str">
        <f t="shared" si="19"/>
        <v/>
      </c>
      <c r="I129" s="117" t="str">
        <f t="shared" ref="I129:I192" si="22">IF(ISBLANK(G129),"",IF(G129="?","?",VALUE(IF(TYPE(G129)=2,RIGHT(G129,2),WEEKNUM(G129,2)))))</f>
        <v/>
      </c>
      <c r="J129" s="70"/>
      <c r="K129" s="117" t="str">
        <f t="shared" si="20"/>
        <v/>
      </c>
      <c r="L129" s="118" t="str">
        <f t="shared" si="16"/>
        <v/>
      </c>
      <c r="M129" s="118">
        <f t="shared" si="18"/>
        <v>1</v>
      </c>
      <c r="N129" s="117">
        <f t="shared" si="17"/>
        <v>0</v>
      </c>
      <c r="O129" s="66" t="e">
        <f>VLOOKUP(P129,#REF!,2,FALSE)</f>
        <v>#REF!</v>
      </c>
      <c r="P129" s="69"/>
      <c r="Q129" s="69"/>
      <c r="R129" s="14"/>
      <c r="S129" s="93" t="s">
        <v>112</v>
      </c>
      <c r="T129" s="71"/>
      <c r="U129" s="117" t="e">
        <f>VLOOKUP(V129,#REF!,2,FALSE)</f>
        <v>#REF!</v>
      </c>
      <c r="V129" s="127"/>
      <c r="W129" s="69"/>
      <c r="X129" s="69"/>
      <c r="Y129" s="126"/>
      <c r="Z129" s="127"/>
      <c r="AA129" s="69"/>
      <c r="AB129" s="69"/>
      <c r="AC129" s="135" t="e">
        <f>VLOOKUP(E129,#REF!,2,FALSE)</f>
        <v>#REF!</v>
      </c>
      <c r="AD129" s="69"/>
      <c r="AE129" s="69"/>
      <c r="AF129" s="136" t="e">
        <f>SUM(PRODUCT(AC129,#REF!),PRODUCT(AD129,#REF!),PRODUCT(AE129,#REF!))</f>
        <v>#REF!</v>
      </c>
      <c r="AG129" s="134" t="e">
        <f>IF(AF129&gt;=#REF!,"Oui","Non")</f>
        <v>#REF!</v>
      </c>
      <c r="AH129" s="134">
        <f t="shared" si="21"/>
        <v>1</v>
      </c>
      <c r="AI129" s="133" t="e">
        <f>VLOOKUP(Z129,#REF!,3,FALSE)</f>
        <v>#REF!</v>
      </c>
      <c r="AL129" s="12">
        <f t="shared" si="15"/>
        <v>0</v>
      </c>
    </row>
    <row r="130" spans="1:38" ht="15" customHeight="1" x14ac:dyDescent="0.25">
      <c r="A130" s="127"/>
      <c r="B130" s="127"/>
      <c r="C130" s="69"/>
      <c r="D130" s="71"/>
      <c r="E130" s="71"/>
      <c r="F130" s="71"/>
      <c r="G130" s="70"/>
      <c r="H130" s="117" t="str">
        <f t="shared" si="19"/>
        <v/>
      </c>
      <c r="I130" s="117" t="str">
        <f t="shared" si="22"/>
        <v/>
      </c>
      <c r="J130" s="70"/>
      <c r="K130" s="117" t="str">
        <f t="shared" si="20"/>
        <v/>
      </c>
      <c r="L130" s="118" t="str">
        <f t="shared" si="16"/>
        <v/>
      </c>
      <c r="M130" s="118">
        <f t="shared" si="18"/>
        <v>1</v>
      </c>
      <c r="N130" s="117">
        <f t="shared" si="17"/>
        <v>0</v>
      </c>
      <c r="O130" s="66" t="e">
        <f>VLOOKUP(P130,#REF!,2,FALSE)</f>
        <v>#REF!</v>
      </c>
      <c r="P130" s="69"/>
      <c r="Q130" s="69"/>
      <c r="R130" s="14"/>
      <c r="S130" s="93" t="s">
        <v>112</v>
      </c>
      <c r="T130" s="71"/>
      <c r="U130" s="117" t="e">
        <f>VLOOKUP(V130,#REF!,2,FALSE)</f>
        <v>#REF!</v>
      </c>
      <c r="V130" s="127"/>
      <c r="W130" s="69"/>
      <c r="X130" s="69"/>
      <c r="Y130" s="126"/>
      <c r="Z130" s="127"/>
      <c r="AA130" s="69"/>
      <c r="AB130" s="69"/>
      <c r="AC130" s="135" t="e">
        <f>VLOOKUP(E130,#REF!,2,FALSE)</f>
        <v>#REF!</v>
      </c>
      <c r="AD130" s="69"/>
      <c r="AE130" s="69"/>
      <c r="AF130" s="136" t="e">
        <f>SUM(PRODUCT(AC130,#REF!),PRODUCT(AD130,#REF!),PRODUCT(AE130,#REF!))</f>
        <v>#REF!</v>
      </c>
      <c r="AG130" s="134" t="e">
        <f>IF(AF130&gt;=#REF!,"Oui","Non")</f>
        <v>#REF!</v>
      </c>
      <c r="AH130" s="134">
        <f t="shared" si="21"/>
        <v>1</v>
      </c>
      <c r="AI130" s="133" t="e">
        <f>VLOOKUP(Z130,#REF!,3,FALSE)</f>
        <v>#REF!</v>
      </c>
      <c r="AL130" s="12">
        <f t="shared" si="15"/>
        <v>0</v>
      </c>
    </row>
    <row r="131" spans="1:38" ht="15" customHeight="1" x14ac:dyDescent="0.25">
      <c r="A131" s="127"/>
      <c r="B131" s="127"/>
      <c r="C131" s="69"/>
      <c r="D131" s="71"/>
      <c r="E131" s="71"/>
      <c r="F131" s="71"/>
      <c r="G131" s="70"/>
      <c r="H131" s="117" t="str">
        <f t="shared" si="19"/>
        <v/>
      </c>
      <c r="I131" s="117" t="str">
        <f t="shared" si="22"/>
        <v/>
      </c>
      <c r="J131" s="70"/>
      <c r="K131" s="117" t="str">
        <f t="shared" si="20"/>
        <v/>
      </c>
      <c r="L131" s="118" t="str">
        <f t="shared" si="16"/>
        <v/>
      </c>
      <c r="M131" s="118">
        <f t="shared" si="18"/>
        <v>1</v>
      </c>
      <c r="N131" s="117">
        <f t="shared" si="17"/>
        <v>0</v>
      </c>
      <c r="O131" s="66" t="e">
        <f>VLOOKUP(P131,#REF!,2,FALSE)</f>
        <v>#REF!</v>
      </c>
      <c r="P131" s="69"/>
      <c r="Q131" s="69"/>
      <c r="R131" s="14"/>
      <c r="S131" s="93" t="s">
        <v>112</v>
      </c>
      <c r="T131" s="71"/>
      <c r="U131" s="117" t="e">
        <f>VLOOKUP(V131,#REF!,2,FALSE)</f>
        <v>#REF!</v>
      </c>
      <c r="V131" s="127"/>
      <c r="W131" s="69"/>
      <c r="X131" s="69"/>
      <c r="Y131" s="126"/>
      <c r="Z131" s="127"/>
      <c r="AA131" s="69"/>
      <c r="AB131" s="69"/>
      <c r="AC131" s="135" t="e">
        <f>VLOOKUP(E131,#REF!,2,FALSE)</f>
        <v>#REF!</v>
      </c>
      <c r="AD131" s="69"/>
      <c r="AE131" s="69"/>
      <c r="AF131" s="136" t="e">
        <f>SUM(PRODUCT(AC131,#REF!),PRODUCT(AD131,#REF!),PRODUCT(AE131,#REF!))</f>
        <v>#REF!</v>
      </c>
      <c r="AG131" s="134" t="e">
        <f>IF(AF131&gt;=#REF!,"Oui","Non")</f>
        <v>#REF!</v>
      </c>
      <c r="AH131" s="134">
        <f t="shared" si="21"/>
        <v>1</v>
      </c>
      <c r="AI131" s="133" t="e">
        <f>VLOOKUP(Z131,#REF!,3,FALSE)</f>
        <v>#REF!</v>
      </c>
      <c r="AL131" s="12">
        <f t="shared" si="15"/>
        <v>0</v>
      </c>
    </row>
    <row r="132" spans="1:38" ht="15" customHeight="1" x14ac:dyDescent="0.25">
      <c r="A132" s="127"/>
      <c r="B132" s="127"/>
      <c r="C132" s="69"/>
      <c r="D132" s="71"/>
      <c r="E132" s="71"/>
      <c r="F132" s="71"/>
      <c r="G132" s="70"/>
      <c r="H132" s="117" t="str">
        <f t="shared" si="19"/>
        <v/>
      </c>
      <c r="I132" s="117" t="str">
        <f t="shared" si="22"/>
        <v/>
      </c>
      <c r="J132" s="70"/>
      <c r="K132" s="117" t="str">
        <f t="shared" si="20"/>
        <v/>
      </c>
      <c r="L132" s="118" t="str">
        <f t="shared" si="16"/>
        <v/>
      </c>
      <c r="M132" s="118">
        <f t="shared" si="18"/>
        <v>1</v>
      </c>
      <c r="N132" s="117">
        <f t="shared" si="17"/>
        <v>0</v>
      </c>
      <c r="O132" s="66" t="e">
        <f>VLOOKUP(P132,#REF!,2,FALSE)</f>
        <v>#REF!</v>
      </c>
      <c r="P132" s="69"/>
      <c r="Q132" s="69"/>
      <c r="R132" s="14"/>
      <c r="S132" s="93" t="s">
        <v>112</v>
      </c>
      <c r="T132" s="71"/>
      <c r="U132" s="117" t="e">
        <f>VLOOKUP(V132,#REF!,2,FALSE)</f>
        <v>#REF!</v>
      </c>
      <c r="V132" s="127"/>
      <c r="W132" s="69"/>
      <c r="X132" s="69"/>
      <c r="Y132" s="126"/>
      <c r="Z132" s="127"/>
      <c r="AA132" s="69"/>
      <c r="AB132" s="69"/>
      <c r="AC132" s="135" t="e">
        <f>VLOOKUP(E132,#REF!,2,FALSE)</f>
        <v>#REF!</v>
      </c>
      <c r="AD132" s="69"/>
      <c r="AE132" s="69"/>
      <c r="AF132" s="136" t="e">
        <f>SUM(PRODUCT(AC132,#REF!),PRODUCT(AD132,#REF!),PRODUCT(AE132,#REF!))</f>
        <v>#REF!</v>
      </c>
      <c r="AG132" s="134" t="e">
        <f>IF(AF132&gt;=#REF!,"Oui","Non")</f>
        <v>#REF!</v>
      </c>
      <c r="AH132" s="134">
        <f t="shared" si="21"/>
        <v>1</v>
      </c>
      <c r="AI132" s="133" t="e">
        <f>VLOOKUP(Z132,#REF!,3,FALSE)</f>
        <v>#REF!</v>
      </c>
      <c r="AL132" s="12">
        <f t="shared" si="15"/>
        <v>0</v>
      </c>
    </row>
    <row r="133" spans="1:38" ht="15" customHeight="1" x14ac:dyDescent="0.25">
      <c r="A133" s="127"/>
      <c r="B133" s="127"/>
      <c r="C133" s="69"/>
      <c r="D133" s="71"/>
      <c r="E133" s="71"/>
      <c r="F133" s="71"/>
      <c r="G133" s="70"/>
      <c r="H133" s="117" t="str">
        <f t="shared" si="19"/>
        <v/>
      </c>
      <c r="I133" s="117" t="str">
        <f t="shared" si="22"/>
        <v/>
      </c>
      <c r="J133" s="70"/>
      <c r="K133" s="117" t="str">
        <f t="shared" si="20"/>
        <v/>
      </c>
      <c r="L133" s="118" t="str">
        <f t="shared" si="16"/>
        <v/>
      </c>
      <c r="M133" s="118">
        <f t="shared" si="18"/>
        <v>1</v>
      </c>
      <c r="N133" s="117">
        <f t="shared" si="17"/>
        <v>0</v>
      </c>
      <c r="O133" s="66" t="e">
        <f>VLOOKUP(P133,#REF!,2,FALSE)</f>
        <v>#REF!</v>
      </c>
      <c r="P133" s="69"/>
      <c r="Q133" s="69"/>
      <c r="R133" s="14"/>
      <c r="S133" s="93" t="s">
        <v>112</v>
      </c>
      <c r="T133" s="71"/>
      <c r="U133" s="117" t="e">
        <f>VLOOKUP(V133,#REF!,2,FALSE)</f>
        <v>#REF!</v>
      </c>
      <c r="V133" s="127"/>
      <c r="W133" s="69"/>
      <c r="X133" s="69"/>
      <c r="Y133" s="126"/>
      <c r="Z133" s="127"/>
      <c r="AA133" s="69"/>
      <c r="AB133" s="69"/>
      <c r="AC133" s="135" t="e">
        <f>VLOOKUP(E133,#REF!,2,FALSE)</f>
        <v>#REF!</v>
      </c>
      <c r="AD133" s="69"/>
      <c r="AE133" s="69"/>
      <c r="AF133" s="136" t="e">
        <f>SUM(PRODUCT(AC133,#REF!),PRODUCT(AD133,#REF!),PRODUCT(AE133,#REF!))</f>
        <v>#REF!</v>
      </c>
      <c r="AG133" s="134" t="e">
        <f>IF(AF133&gt;=#REF!,"Oui","Non")</f>
        <v>#REF!</v>
      </c>
      <c r="AH133" s="134">
        <f t="shared" si="21"/>
        <v>1</v>
      </c>
      <c r="AI133" s="133" t="e">
        <f>VLOOKUP(Z133,#REF!,3,FALSE)</f>
        <v>#REF!</v>
      </c>
      <c r="AL133" s="12">
        <f t="shared" si="15"/>
        <v>0</v>
      </c>
    </row>
    <row r="134" spans="1:38" ht="15" customHeight="1" x14ac:dyDescent="0.25">
      <c r="A134" s="127"/>
      <c r="B134" s="127"/>
      <c r="C134" s="69"/>
      <c r="D134" s="71"/>
      <c r="E134" s="71"/>
      <c r="F134" s="71"/>
      <c r="G134" s="70"/>
      <c r="H134" s="117" t="str">
        <f t="shared" si="19"/>
        <v/>
      </c>
      <c r="I134" s="117" t="str">
        <f t="shared" si="22"/>
        <v/>
      </c>
      <c r="J134" s="70"/>
      <c r="K134" s="117" t="str">
        <f t="shared" si="20"/>
        <v/>
      </c>
      <c r="L134" s="118" t="str">
        <f t="shared" si="16"/>
        <v/>
      </c>
      <c r="M134" s="118">
        <f t="shared" si="18"/>
        <v>1</v>
      </c>
      <c r="N134" s="117">
        <f t="shared" si="17"/>
        <v>0</v>
      </c>
      <c r="O134" s="66" t="e">
        <f>VLOOKUP(P134,#REF!,2,FALSE)</f>
        <v>#REF!</v>
      </c>
      <c r="P134" s="69"/>
      <c r="Q134" s="69"/>
      <c r="R134" s="14"/>
      <c r="S134" s="93" t="s">
        <v>112</v>
      </c>
      <c r="T134" s="71"/>
      <c r="U134" s="117" t="e">
        <f>VLOOKUP(V134,#REF!,2,FALSE)</f>
        <v>#REF!</v>
      </c>
      <c r="V134" s="127"/>
      <c r="W134" s="69"/>
      <c r="X134" s="69"/>
      <c r="Y134" s="126"/>
      <c r="Z134" s="127"/>
      <c r="AA134" s="69"/>
      <c r="AB134" s="69"/>
      <c r="AC134" s="135" t="e">
        <f>VLOOKUP(E134,#REF!,2,FALSE)</f>
        <v>#REF!</v>
      </c>
      <c r="AD134" s="69"/>
      <c r="AE134" s="69"/>
      <c r="AF134" s="136" t="e">
        <f>SUM(PRODUCT(AC134,#REF!),PRODUCT(AD134,#REF!),PRODUCT(AE134,#REF!))</f>
        <v>#REF!</v>
      </c>
      <c r="AG134" s="134" t="e">
        <f>IF(AF134&gt;=#REF!,"Oui","Non")</f>
        <v>#REF!</v>
      </c>
      <c r="AH134" s="134">
        <f t="shared" si="21"/>
        <v>1</v>
      </c>
      <c r="AI134" s="133" t="e">
        <f>VLOOKUP(Z134,#REF!,3,FALSE)</f>
        <v>#REF!</v>
      </c>
      <c r="AL134" s="12">
        <f t="shared" ref="AL134:AL197" si="23">SUM(AK134:AK134)</f>
        <v>0</v>
      </c>
    </row>
    <row r="135" spans="1:38" ht="15" customHeight="1" x14ac:dyDescent="0.25">
      <c r="A135" s="127"/>
      <c r="B135" s="127"/>
      <c r="C135" s="69"/>
      <c r="D135" s="71"/>
      <c r="E135" s="71"/>
      <c r="F135" s="71"/>
      <c r="G135" s="70"/>
      <c r="H135" s="117" t="str">
        <f t="shared" si="19"/>
        <v/>
      </c>
      <c r="I135" s="117" t="str">
        <f t="shared" si="22"/>
        <v/>
      </c>
      <c r="J135" s="70"/>
      <c r="K135" s="117" t="str">
        <f t="shared" si="20"/>
        <v/>
      </c>
      <c r="L135" s="118" t="str">
        <f t="shared" si="16"/>
        <v/>
      </c>
      <c r="M135" s="118">
        <f t="shared" si="18"/>
        <v>1</v>
      </c>
      <c r="N135" s="117">
        <f t="shared" si="17"/>
        <v>0</v>
      </c>
      <c r="O135" s="66" t="e">
        <f>VLOOKUP(P135,#REF!,2,FALSE)</f>
        <v>#REF!</v>
      </c>
      <c r="P135" s="69"/>
      <c r="Q135" s="69"/>
      <c r="R135" s="14"/>
      <c r="S135" s="93" t="s">
        <v>112</v>
      </c>
      <c r="T135" s="71"/>
      <c r="U135" s="117" t="e">
        <f>VLOOKUP(V135,#REF!,2,FALSE)</f>
        <v>#REF!</v>
      </c>
      <c r="V135" s="127"/>
      <c r="W135" s="69"/>
      <c r="X135" s="69"/>
      <c r="Y135" s="126"/>
      <c r="Z135" s="127"/>
      <c r="AA135" s="69"/>
      <c r="AB135" s="69"/>
      <c r="AC135" s="135" t="e">
        <f>VLOOKUP(E135,#REF!,2,FALSE)</f>
        <v>#REF!</v>
      </c>
      <c r="AD135" s="69"/>
      <c r="AE135" s="69"/>
      <c r="AF135" s="136" t="e">
        <f>SUM(PRODUCT(AC135,#REF!),PRODUCT(AD135,#REF!),PRODUCT(AE135,#REF!))</f>
        <v>#REF!</v>
      </c>
      <c r="AG135" s="134" t="e">
        <f>IF(AF135&gt;=#REF!,"Oui","Non")</f>
        <v>#REF!</v>
      </c>
      <c r="AH135" s="134">
        <f t="shared" si="21"/>
        <v>1</v>
      </c>
      <c r="AI135" s="133" t="e">
        <f>VLOOKUP(Z135,#REF!,3,FALSE)</f>
        <v>#REF!</v>
      </c>
      <c r="AL135" s="12">
        <f t="shared" si="23"/>
        <v>0</v>
      </c>
    </row>
    <row r="136" spans="1:38" ht="15" customHeight="1" x14ac:dyDescent="0.25">
      <c r="A136" s="127"/>
      <c r="B136" s="127"/>
      <c r="C136" s="69"/>
      <c r="D136" s="71"/>
      <c r="E136" s="71"/>
      <c r="F136" s="71"/>
      <c r="G136" s="70"/>
      <c r="H136" s="117" t="str">
        <f t="shared" si="19"/>
        <v/>
      </c>
      <c r="I136" s="117" t="str">
        <f t="shared" si="22"/>
        <v/>
      </c>
      <c r="J136" s="70"/>
      <c r="K136" s="117" t="str">
        <f t="shared" si="20"/>
        <v/>
      </c>
      <c r="L136" s="118" t="str">
        <f t="shared" ref="L136:L199" si="24">IF(ISBLANK(J136),"",IF(J136="?","?",VALUE(IF(TYPE(J136)=2,RIGHT(J136,2),WEEKNUM(J136,2)))))</f>
        <v/>
      </c>
      <c r="M136" s="118">
        <f t="shared" si="18"/>
        <v>1</v>
      </c>
      <c r="N136" s="117">
        <f t="shared" si="17"/>
        <v>0</v>
      </c>
      <c r="O136" s="66" t="e">
        <f>VLOOKUP(P136,#REF!,2,FALSE)</f>
        <v>#REF!</v>
      </c>
      <c r="P136" s="69"/>
      <c r="Q136" s="69"/>
      <c r="R136" s="14"/>
      <c r="S136" s="93" t="s">
        <v>112</v>
      </c>
      <c r="T136" s="71"/>
      <c r="U136" s="117" t="e">
        <f>VLOOKUP(V136,#REF!,2,FALSE)</f>
        <v>#REF!</v>
      </c>
      <c r="V136" s="127"/>
      <c r="W136" s="69"/>
      <c r="X136" s="69"/>
      <c r="Y136" s="126"/>
      <c r="Z136" s="127"/>
      <c r="AA136" s="69"/>
      <c r="AB136" s="69"/>
      <c r="AC136" s="135" t="e">
        <f>VLOOKUP(E136,#REF!,2,FALSE)</f>
        <v>#REF!</v>
      </c>
      <c r="AD136" s="69"/>
      <c r="AE136" s="69"/>
      <c r="AF136" s="136" t="e">
        <f>SUM(PRODUCT(AC136,#REF!),PRODUCT(AD136,#REF!),PRODUCT(AE136,#REF!))</f>
        <v>#REF!</v>
      </c>
      <c r="AG136" s="134" t="e">
        <f>IF(AF136&gt;=#REF!,"Oui","Non")</f>
        <v>#REF!</v>
      </c>
      <c r="AH136" s="134">
        <f t="shared" si="21"/>
        <v>1</v>
      </c>
      <c r="AI136" s="133" t="e">
        <f>VLOOKUP(Z136,#REF!,3,FALSE)</f>
        <v>#REF!</v>
      </c>
      <c r="AL136" s="12">
        <f t="shared" si="23"/>
        <v>0</v>
      </c>
    </row>
    <row r="137" spans="1:38" ht="15" customHeight="1" x14ac:dyDescent="0.25">
      <c r="A137" s="127"/>
      <c r="B137" s="127"/>
      <c r="C137" s="69"/>
      <c r="D137" s="71"/>
      <c r="E137" s="71"/>
      <c r="F137" s="71"/>
      <c r="G137" s="70"/>
      <c r="H137" s="117" t="str">
        <f t="shared" si="19"/>
        <v/>
      </c>
      <c r="I137" s="117" t="str">
        <f t="shared" si="22"/>
        <v/>
      </c>
      <c r="J137" s="70"/>
      <c r="K137" s="117" t="str">
        <f t="shared" si="20"/>
        <v/>
      </c>
      <c r="L137" s="118" t="str">
        <f t="shared" si="24"/>
        <v/>
      </c>
      <c r="M137" s="118">
        <f t="shared" si="18"/>
        <v>1</v>
      </c>
      <c r="N137" s="117">
        <f t="shared" si="17"/>
        <v>0</v>
      </c>
      <c r="O137" s="66" t="e">
        <f>VLOOKUP(P137,#REF!,2,FALSE)</f>
        <v>#REF!</v>
      </c>
      <c r="P137" s="69"/>
      <c r="Q137" s="69"/>
      <c r="R137" s="14"/>
      <c r="S137" s="93" t="s">
        <v>112</v>
      </c>
      <c r="T137" s="71"/>
      <c r="U137" s="117" t="e">
        <f>VLOOKUP(V137,#REF!,2,FALSE)</f>
        <v>#REF!</v>
      </c>
      <c r="V137" s="127"/>
      <c r="W137" s="69"/>
      <c r="X137" s="69"/>
      <c r="Y137" s="126"/>
      <c r="Z137" s="127"/>
      <c r="AA137" s="69"/>
      <c r="AB137" s="69"/>
      <c r="AC137" s="135" t="e">
        <f>VLOOKUP(E137,#REF!,2,FALSE)</f>
        <v>#REF!</v>
      </c>
      <c r="AD137" s="69"/>
      <c r="AE137" s="69"/>
      <c r="AF137" s="136" t="e">
        <f>SUM(PRODUCT(AC137,#REF!),PRODUCT(AD137,#REF!),PRODUCT(AE137,#REF!))</f>
        <v>#REF!</v>
      </c>
      <c r="AG137" s="134" t="e">
        <f>IF(AF137&gt;=#REF!,"Oui","Non")</f>
        <v>#REF!</v>
      </c>
      <c r="AH137" s="134">
        <f t="shared" si="21"/>
        <v>1</v>
      </c>
      <c r="AI137" s="133" t="e">
        <f>VLOOKUP(Z137,#REF!,3,FALSE)</f>
        <v>#REF!</v>
      </c>
      <c r="AL137" s="12">
        <f t="shared" si="23"/>
        <v>0</v>
      </c>
    </row>
    <row r="138" spans="1:38" ht="15" customHeight="1" x14ac:dyDescent="0.25">
      <c r="A138" s="127"/>
      <c r="B138" s="127"/>
      <c r="C138" s="69"/>
      <c r="D138" s="71"/>
      <c r="E138" s="71"/>
      <c r="F138" s="71"/>
      <c r="G138" s="70"/>
      <c r="H138" s="117" t="str">
        <f t="shared" si="19"/>
        <v/>
      </c>
      <c r="I138" s="117" t="str">
        <f t="shared" si="22"/>
        <v/>
      </c>
      <c r="J138" s="70"/>
      <c r="K138" s="117" t="str">
        <f t="shared" si="20"/>
        <v/>
      </c>
      <c r="L138" s="118" t="str">
        <f t="shared" si="24"/>
        <v/>
      </c>
      <c r="M138" s="118">
        <f t="shared" si="18"/>
        <v>1</v>
      </c>
      <c r="N138" s="117">
        <f t="shared" ref="N138:N201" si="25">IF(AND(OR(A138="Validé",A138="Prévu"),OR(K138&gt;$H$5,K138="?",AND(K138=$H$5,OR(L138&gt;=$I$5,L138="?"))),OR(H138&lt;$K$5,H138="?",AND(H138=$K$5,OR(I138&lt;=$L$5,I138="?")))),1,0)</f>
        <v>0</v>
      </c>
      <c r="O138" s="66" t="e">
        <f>VLOOKUP(P138,#REF!,2,FALSE)</f>
        <v>#REF!</v>
      </c>
      <c r="P138" s="69"/>
      <c r="Q138" s="69"/>
      <c r="R138" s="14"/>
      <c r="S138" s="93" t="s">
        <v>112</v>
      </c>
      <c r="T138" s="71"/>
      <c r="U138" s="117" t="e">
        <f>VLOOKUP(V138,#REF!,2,FALSE)</f>
        <v>#REF!</v>
      </c>
      <c r="V138" s="127"/>
      <c r="W138" s="69"/>
      <c r="X138" s="69"/>
      <c r="Y138" s="126"/>
      <c r="Z138" s="127"/>
      <c r="AA138" s="69"/>
      <c r="AB138" s="69"/>
      <c r="AC138" s="135" t="e">
        <f>VLOOKUP(E138,#REF!,2,FALSE)</f>
        <v>#REF!</v>
      </c>
      <c r="AD138" s="69"/>
      <c r="AE138" s="69"/>
      <c r="AF138" s="136" t="e">
        <f>SUM(PRODUCT(AC138,#REF!),PRODUCT(AD138,#REF!),PRODUCT(AE138,#REF!))</f>
        <v>#REF!</v>
      </c>
      <c r="AG138" s="134" t="e">
        <f>IF(AF138&gt;=#REF!,"Oui","Non")</f>
        <v>#REF!</v>
      </c>
      <c r="AH138" s="134">
        <f t="shared" si="21"/>
        <v>1</v>
      </c>
      <c r="AI138" s="133" t="e">
        <f>VLOOKUP(Z138,#REF!,3,FALSE)</f>
        <v>#REF!</v>
      </c>
      <c r="AL138" s="12">
        <f t="shared" si="23"/>
        <v>0</v>
      </c>
    </row>
    <row r="139" spans="1:38" ht="15" customHeight="1" x14ac:dyDescent="0.25">
      <c r="A139" s="127"/>
      <c r="B139" s="127"/>
      <c r="C139" s="69"/>
      <c r="D139" s="71"/>
      <c r="E139" s="71"/>
      <c r="F139" s="71"/>
      <c r="G139" s="70"/>
      <c r="H139" s="117" t="str">
        <f t="shared" si="19"/>
        <v/>
      </c>
      <c r="I139" s="117" t="str">
        <f t="shared" si="22"/>
        <v/>
      </c>
      <c r="J139" s="70"/>
      <c r="K139" s="117" t="str">
        <f t="shared" si="20"/>
        <v/>
      </c>
      <c r="L139" s="118" t="str">
        <f t="shared" si="24"/>
        <v/>
      </c>
      <c r="M139" s="118">
        <f t="shared" si="18"/>
        <v>1</v>
      </c>
      <c r="N139" s="117">
        <f t="shared" si="25"/>
        <v>0</v>
      </c>
      <c r="O139" s="66" t="e">
        <f>VLOOKUP(P139,#REF!,2,FALSE)</f>
        <v>#REF!</v>
      </c>
      <c r="P139" s="69"/>
      <c r="Q139" s="69"/>
      <c r="R139" s="14"/>
      <c r="S139" s="93" t="s">
        <v>112</v>
      </c>
      <c r="T139" s="71"/>
      <c r="U139" s="117" t="e">
        <f>VLOOKUP(V139,#REF!,2,FALSE)</f>
        <v>#REF!</v>
      </c>
      <c r="V139" s="127"/>
      <c r="W139" s="69"/>
      <c r="X139" s="69"/>
      <c r="Y139" s="126"/>
      <c r="Z139" s="127"/>
      <c r="AA139" s="69"/>
      <c r="AB139" s="69"/>
      <c r="AC139" s="135" t="e">
        <f>VLOOKUP(E139,#REF!,2,FALSE)</f>
        <v>#REF!</v>
      </c>
      <c r="AD139" s="69"/>
      <c r="AE139" s="69"/>
      <c r="AF139" s="136" t="e">
        <f>SUM(PRODUCT(AC139,#REF!),PRODUCT(AD139,#REF!),PRODUCT(AE139,#REF!))</f>
        <v>#REF!</v>
      </c>
      <c r="AG139" s="134" t="e">
        <f>IF(AF139&gt;=#REF!,"Oui","Non")</f>
        <v>#REF!</v>
      </c>
      <c r="AH139" s="134">
        <f t="shared" si="21"/>
        <v>1</v>
      </c>
      <c r="AI139" s="133" t="e">
        <f>VLOOKUP(Z139,#REF!,3,FALSE)</f>
        <v>#REF!</v>
      </c>
      <c r="AL139" s="12">
        <f t="shared" si="23"/>
        <v>0</v>
      </c>
    </row>
    <row r="140" spans="1:38" ht="15" customHeight="1" x14ac:dyDescent="0.25">
      <c r="A140" s="127"/>
      <c r="B140" s="127"/>
      <c r="C140" s="69"/>
      <c r="D140" s="71"/>
      <c r="E140" s="71"/>
      <c r="F140" s="71"/>
      <c r="G140" s="70"/>
      <c r="H140" s="117" t="str">
        <f t="shared" si="19"/>
        <v/>
      </c>
      <c r="I140" s="117" t="str">
        <f t="shared" si="22"/>
        <v/>
      </c>
      <c r="J140" s="70"/>
      <c r="K140" s="117" t="str">
        <f t="shared" si="20"/>
        <v/>
      </c>
      <c r="L140" s="118" t="str">
        <f t="shared" si="24"/>
        <v/>
      </c>
      <c r="M140" s="118">
        <f t="shared" si="18"/>
        <v>1</v>
      </c>
      <c r="N140" s="117">
        <f t="shared" si="25"/>
        <v>0</v>
      </c>
      <c r="O140" s="66" t="e">
        <f>VLOOKUP(P140,#REF!,2,FALSE)</f>
        <v>#REF!</v>
      </c>
      <c r="P140" s="69"/>
      <c r="Q140" s="69"/>
      <c r="R140" s="14"/>
      <c r="S140" s="93" t="s">
        <v>112</v>
      </c>
      <c r="T140" s="71"/>
      <c r="U140" s="117" t="e">
        <f>VLOOKUP(V140,#REF!,2,FALSE)</f>
        <v>#REF!</v>
      </c>
      <c r="V140" s="127"/>
      <c r="W140" s="69"/>
      <c r="X140" s="69"/>
      <c r="Y140" s="126"/>
      <c r="Z140" s="127"/>
      <c r="AA140" s="69"/>
      <c r="AB140" s="69"/>
      <c r="AC140" s="135" t="e">
        <f>VLOOKUP(E140,#REF!,2,FALSE)</f>
        <v>#REF!</v>
      </c>
      <c r="AD140" s="69"/>
      <c r="AE140" s="69"/>
      <c r="AF140" s="136" t="e">
        <f>SUM(PRODUCT(AC140,#REF!),PRODUCT(AD140,#REF!),PRODUCT(AE140,#REF!))</f>
        <v>#REF!</v>
      </c>
      <c r="AG140" s="134" t="e">
        <f>IF(AF140&gt;=#REF!,"Oui","Non")</f>
        <v>#REF!</v>
      </c>
      <c r="AH140" s="134">
        <f t="shared" si="21"/>
        <v>1</v>
      </c>
      <c r="AI140" s="133" t="e">
        <f>VLOOKUP(Z140,#REF!,3,FALSE)</f>
        <v>#REF!</v>
      </c>
      <c r="AL140" s="12">
        <f t="shared" si="23"/>
        <v>0</v>
      </c>
    </row>
    <row r="141" spans="1:38" ht="15" customHeight="1" x14ac:dyDescent="0.25">
      <c r="A141" s="127"/>
      <c r="B141" s="127"/>
      <c r="C141" s="69"/>
      <c r="D141" s="71"/>
      <c r="E141" s="71"/>
      <c r="F141" s="71"/>
      <c r="G141" s="70"/>
      <c r="H141" s="117" t="str">
        <f t="shared" si="19"/>
        <v/>
      </c>
      <c r="I141" s="117" t="str">
        <f t="shared" si="22"/>
        <v/>
      </c>
      <c r="J141" s="70"/>
      <c r="K141" s="117" t="str">
        <f t="shared" si="20"/>
        <v/>
      </c>
      <c r="L141" s="118" t="str">
        <f t="shared" si="24"/>
        <v/>
      </c>
      <c r="M141" s="118">
        <f t="shared" si="18"/>
        <v>1</v>
      </c>
      <c r="N141" s="117">
        <f t="shared" si="25"/>
        <v>0</v>
      </c>
      <c r="O141" s="66" t="e">
        <f>VLOOKUP(P141,#REF!,2,FALSE)</f>
        <v>#REF!</v>
      </c>
      <c r="P141" s="69"/>
      <c r="Q141" s="69"/>
      <c r="R141" s="14"/>
      <c r="S141" s="93" t="s">
        <v>112</v>
      </c>
      <c r="T141" s="71"/>
      <c r="U141" s="117" t="e">
        <f>VLOOKUP(V141,#REF!,2,FALSE)</f>
        <v>#REF!</v>
      </c>
      <c r="V141" s="127"/>
      <c r="W141" s="69"/>
      <c r="X141" s="69"/>
      <c r="Y141" s="126"/>
      <c r="Z141" s="127"/>
      <c r="AA141" s="69"/>
      <c r="AB141" s="69"/>
      <c r="AC141" s="135" t="e">
        <f>VLOOKUP(E141,#REF!,2,FALSE)</f>
        <v>#REF!</v>
      </c>
      <c r="AD141" s="69"/>
      <c r="AE141" s="69"/>
      <c r="AF141" s="136" t="e">
        <f>SUM(PRODUCT(AC141,#REF!),PRODUCT(AD141,#REF!),PRODUCT(AE141,#REF!))</f>
        <v>#REF!</v>
      </c>
      <c r="AG141" s="134" t="e">
        <f>IF(AF141&gt;=#REF!,"Oui","Non")</f>
        <v>#REF!</v>
      </c>
      <c r="AH141" s="134">
        <f t="shared" si="21"/>
        <v>1</v>
      </c>
      <c r="AI141" s="133" t="e">
        <f>VLOOKUP(Z141,#REF!,3,FALSE)</f>
        <v>#REF!</v>
      </c>
      <c r="AL141" s="12">
        <f t="shared" si="23"/>
        <v>0</v>
      </c>
    </row>
    <row r="142" spans="1:38" ht="15" customHeight="1" x14ac:dyDescent="0.25">
      <c r="A142" s="127"/>
      <c r="B142" s="127"/>
      <c r="C142" s="69"/>
      <c r="D142" s="71"/>
      <c r="E142" s="71"/>
      <c r="F142" s="71"/>
      <c r="G142" s="70"/>
      <c r="H142" s="117" t="str">
        <f t="shared" si="19"/>
        <v/>
      </c>
      <c r="I142" s="117" t="str">
        <f t="shared" si="22"/>
        <v/>
      </c>
      <c r="J142" s="70"/>
      <c r="K142" s="117" t="str">
        <f t="shared" si="20"/>
        <v/>
      </c>
      <c r="L142" s="118" t="str">
        <f t="shared" si="24"/>
        <v/>
      </c>
      <c r="M142" s="118">
        <f t="shared" si="18"/>
        <v>1</v>
      </c>
      <c r="N142" s="117">
        <f t="shared" si="25"/>
        <v>0</v>
      </c>
      <c r="O142" s="66" t="e">
        <f>VLOOKUP(P142,#REF!,2,FALSE)</f>
        <v>#REF!</v>
      </c>
      <c r="P142" s="69"/>
      <c r="Q142" s="69"/>
      <c r="R142" s="14"/>
      <c r="S142" s="93" t="s">
        <v>112</v>
      </c>
      <c r="T142" s="71"/>
      <c r="U142" s="117" t="e">
        <f>VLOOKUP(V142,#REF!,2,FALSE)</f>
        <v>#REF!</v>
      </c>
      <c r="V142" s="127"/>
      <c r="W142" s="69"/>
      <c r="X142" s="69"/>
      <c r="Y142" s="126"/>
      <c r="Z142" s="127"/>
      <c r="AA142" s="69"/>
      <c r="AB142" s="69"/>
      <c r="AC142" s="135" t="e">
        <f>VLOOKUP(E142,#REF!,2,FALSE)</f>
        <v>#REF!</v>
      </c>
      <c r="AD142" s="69"/>
      <c r="AE142" s="69"/>
      <c r="AF142" s="136" t="e">
        <f>SUM(PRODUCT(AC142,#REF!),PRODUCT(AD142,#REF!),PRODUCT(AE142,#REF!))</f>
        <v>#REF!</v>
      </c>
      <c r="AG142" s="134" t="e">
        <f>IF(AF142&gt;=#REF!,"Oui","Non")</f>
        <v>#REF!</v>
      </c>
      <c r="AH142" s="134">
        <f t="shared" si="21"/>
        <v>1</v>
      </c>
      <c r="AI142" s="133" t="e">
        <f>VLOOKUP(Z142,#REF!,3,FALSE)</f>
        <v>#REF!</v>
      </c>
      <c r="AL142" s="12">
        <f t="shared" si="23"/>
        <v>0</v>
      </c>
    </row>
    <row r="143" spans="1:38" ht="15" customHeight="1" x14ac:dyDescent="0.25">
      <c r="A143" s="127"/>
      <c r="B143" s="127"/>
      <c r="C143" s="69"/>
      <c r="D143" s="71"/>
      <c r="E143" s="71"/>
      <c r="F143" s="71"/>
      <c r="G143" s="70"/>
      <c r="H143" s="117" t="str">
        <f t="shared" si="19"/>
        <v/>
      </c>
      <c r="I143" s="117" t="str">
        <f t="shared" si="22"/>
        <v/>
      </c>
      <c r="J143" s="70"/>
      <c r="K143" s="117" t="str">
        <f t="shared" si="20"/>
        <v/>
      </c>
      <c r="L143" s="118" t="str">
        <f t="shared" si="24"/>
        <v/>
      </c>
      <c r="M143" s="118">
        <f t="shared" si="18"/>
        <v>1</v>
      </c>
      <c r="N143" s="117">
        <f t="shared" si="25"/>
        <v>0</v>
      </c>
      <c r="O143" s="66" t="e">
        <f>VLOOKUP(P143,#REF!,2,FALSE)</f>
        <v>#REF!</v>
      </c>
      <c r="P143" s="69"/>
      <c r="Q143" s="69"/>
      <c r="R143" s="14"/>
      <c r="S143" s="93" t="s">
        <v>112</v>
      </c>
      <c r="T143" s="71"/>
      <c r="U143" s="117" t="e">
        <f>VLOOKUP(V143,#REF!,2,FALSE)</f>
        <v>#REF!</v>
      </c>
      <c r="V143" s="127"/>
      <c r="W143" s="69"/>
      <c r="X143" s="69"/>
      <c r="Y143" s="126"/>
      <c r="Z143" s="127"/>
      <c r="AA143" s="69"/>
      <c r="AB143" s="69"/>
      <c r="AC143" s="135" t="e">
        <f>VLOOKUP(E143,#REF!,2,FALSE)</f>
        <v>#REF!</v>
      </c>
      <c r="AD143" s="69"/>
      <c r="AE143" s="69"/>
      <c r="AF143" s="136" t="e">
        <f>SUM(PRODUCT(AC143,#REF!),PRODUCT(AD143,#REF!),PRODUCT(AE143,#REF!))</f>
        <v>#REF!</v>
      </c>
      <c r="AG143" s="134" t="e">
        <f>IF(AF143&gt;=#REF!,"Oui","Non")</f>
        <v>#REF!</v>
      </c>
      <c r="AH143" s="134">
        <f t="shared" si="21"/>
        <v>1</v>
      </c>
      <c r="AI143" s="133" t="e">
        <f>VLOOKUP(Z143,#REF!,3,FALSE)</f>
        <v>#REF!</v>
      </c>
      <c r="AL143" s="12">
        <f t="shared" si="23"/>
        <v>0</v>
      </c>
    </row>
    <row r="144" spans="1:38" ht="15" customHeight="1" x14ac:dyDescent="0.25">
      <c r="A144" s="127"/>
      <c r="B144" s="127"/>
      <c r="C144" s="69"/>
      <c r="D144" s="71"/>
      <c r="E144" s="71"/>
      <c r="F144" s="71"/>
      <c r="G144" s="70"/>
      <c r="H144" s="117" t="str">
        <f t="shared" si="19"/>
        <v/>
      </c>
      <c r="I144" s="117" t="str">
        <f t="shared" si="22"/>
        <v/>
      </c>
      <c r="J144" s="70"/>
      <c r="K144" s="117" t="str">
        <f t="shared" si="20"/>
        <v/>
      </c>
      <c r="L144" s="118" t="str">
        <f t="shared" si="24"/>
        <v/>
      </c>
      <c r="M144" s="118">
        <f t="shared" si="18"/>
        <v>1</v>
      </c>
      <c r="N144" s="117">
        <f t="shared" si="25"/>
        <v>0</v>
      </c>
      <c r="O144" s="66" t="e">
        <f>VLOOKUP(P144,#REF!,2,FALSE)</f>
        <v>#REF!</v>
      </c>
      <c r="P144" s="69"/>
      <c r="Q144" s="69"/>
      <c r="R144" s="14"/>
      <c r="S144" s="93" t="s">
        <v>112</v>
      </c>
      <c r="T144" s="71"/>
      <c r="U144" s="117" t="e">
        <f>VLOOKUP(V144,#REF!,2,FALSE)</f>
        <v>#REF!</v>
      </c>
      <c r="V144" s="127"/>
      <c r="W144" s="69"/>
      <c r="X144" s="69"/>
      <c r="Y144" s="126"/>
      <c r="Z144" s="127"/>
      <c r="AA144" s="69"/>
      <c r="AB144" s="69"/>
      <c r="AC144" s="135" t="e">
        <f>VLOOKUP(E144,#REF!,2,FALSE)</f>
        <v>#REF!</v>
      </c>
      <c r="AD144" s="69"/>
      <c r="AE144" s="69"/>
      <c r="AF144" s="136" t="e">
        <f>SUM(PRODUCT(AC144,#REF!),PRODUCT(AD144,#REF!),PRODUCT(AE144,#REF!))</f>
        <v>#REF!</v>
      </c>
      <c r="AG144" s="134" t="e">
        <f>IF(AF144&gt;=#REF!,"Oui","Non")</f>
        <v>#REF!</v>
      </c>
      <c r="AH144" s="134">
        <f t="shared" si="21"/>
        <v>1</v>
      </c>
      <c r="AI144" s="133" t="e">
        <f>VLOOKUP(Z144,#REF!,3,FALSE)</f>
        <v>#REF!</v>
      </c>
      <c r="AL144" s="12">
        <f t="shared" si="23"/>
        <v>0</v>
      </c>
    </row>
    <row r="145" spans="1:38" ht="15" customHeight="1" x14ac:dyDescent="0.25">
      <c r="A145" s="127"/>
      <c r="B145" s="127"/>
      <c r="C145" s="69"/>
      <c r="D145" s="71"/>
      <c r="E145" s="71"/>
      <c r="F145" s="71"/>
      <c r="G145" s="70"/>
      <c r="H145" s="117" t="str">
        <f t="shared" si="19"/>
        <v/>
      </c>
      <c r="I145" s="117" t="str">
        <f t="shared" si="22"/>
        <v/>
      </c>
      <c r="J145" s="70"/>
      <c r="K145" s="117" t="str">
        <f t="shared" si="20"/>
        <v/>
      </c>
      <c r="L145" s="118" t="str">
        <f t="shared" si="24"/>
        <v/>
      </c>
      <c r="M145" s="118">
        <f t="shared" si="18"/>
        <v>1</v>
      </c>
      <c r="N145" s="117">
        <f t="shared" si="25"/>
        <v>0</v>
      </c>
      <c r="O145" s="66" t="e">
        <f>VLOOKUP(P145,#REF!,2,FALSE)</f>
        <v>#REF!</v>
      </c>
      <c r="P145" s="69"/>
      <c r="Q145" s="69"/>
      <c r="R145" s="14"/>
      <c r="S145" s="93" t="s">
        <v>112</v>
      </c>
      <c r="T145" s="71"/>
      <c r="U145" s="117" t="e">
        <f>VLOOKUP(V145,#REF!,2,FALSE)</f>
        <v>#REF!</v>
      </c>
      <c r="V145" s="127"/>
      <c r="W145" s="69"/>
      <c r="X145" s="69"/>
      <c r="Y145" s="126"/>
      <c r="Z145" s="127"/>
      <c r="AA145" s="69"/>
      <c r="AB145" s="69"/>
      <c r="AC145" s="135" t="e">
        <f>VLOOKUP(E145,#REF!,2,FALSE)</f>
        <v>#REF!</v>
      </c>
      <c r="AD145" s="69"/>
      <c r="AE145" s="69"/>
      <c r="AF145" s="136" t="e">
        <f>SUM(PRODUCT(AC145,#REF!),PRODUCT(AD145,#REF!),PRODUCT(AE145,#REF!))</f>
        <v>#REF!</v>
      </c>
      <c r="AG145" s="134" t="e">
        <f>IF(AF145&gt;=#REF!,"Oui","Non")</f>
        <v>#REF!</v>
      </c>
      <c r="AH145" s="134">
        <f t="shared" si="21"/>
        <v>1</v>
      </c>
      <c r="AI145" s="133" t="e">
        <f>VLOOKUP(Z145,#REF!,3,FALSE)</f>
        <v>#REF!</v>
      </c>
      <c r="AL145" s="12">
        <f t="shared" si="23"/>
        <v>0</v>
      </c>
    </row>
    <row r="146" spans="1:38" ht="15" customHeight="1" x14ac:dyDescent="0.25">
      <c r="A146" s="127"/>
      <c r="B146" s="127"/>
      <c r="C146" s="69"/>
      <c r="D146" s="71"/>
      <c r="E146" s="71"/>
      <c r="F146" s="71"/>
      <c r="G146" s="70"/>
      <c r="H146" s="117" t="str">
        <f t="shared" si="19"/>
        <v/>
      </c>
      <c r="I146" s="117" t="str">
        <f t="shared" si="22"/>
        <v/>
      </c>
      <c r="J146" s="70"/>
      <c r="K146" s="117" t="str">
        <f t="shared" si="20"/>
        <v/>
      </c>
      <c r="L146" s="118" t="str">
        <f t="shared" si="24"/>
        <v/>
      </c>
      <c r="M146" s="118">
        <f t="shared" si="18"/>
        <v>1</v>
      </c>
      <c r="N146" s="117">
        <f t="shared" si="25"/>
        <v>0</v>
      </c>
      <c r="O146" s="66" t="e">
        <f>VLOOKUP(P146,#REF!,2,FALSE)</f>
        <v>#REF!</v>
      </c>
      <c r="P146" s="69"/>
      <c r="Q146" s="69"/>
      <c r="R146" s="14"/>
      <c r="S146" s="93" t="s">
        <v>112</v>
      </c>
      <c r="T146" s="71"/>
      <c r="U146" s="117" t="e">
        <f>VLOOKUP(V146,#REF!,2,FALSE)</f>
        <v>#REF!</v>
      </c>
      <c r="V146" s="127"/>
      <c r="W146" s="69"/>
      <c r="X146" s="69"/>
      <c r="Y146" s="126"/>
      <c r="Z146" s="127"/>
      <c r="AA146" s="69"/>
      <c r="AB146" s="69"/>
      <c r="AC146" s="135" t="e">
        <f>VLOOKUP(E146,#REF!,2,FALSE)</f>
        <v>#REF!</v>
      </c>
      <c r="AD146" s="69"/>
      <c r="AE146" s="69"/>
      <c r="AF146" s="136" t="e">
        <f>SUM(PRODUCT(AC146,#REF!),PRODUCT(AD146,#REF!),PRODUCT(AE146,#REF!))</f>
        <v>#REF!</v>
      </c>
      <c r="AG146" s="134" t="e">
        <f>IF(AF146&gt;=#REF!,"Oui","Non")</f>
        <v>#REF!</v>
      </c>
      <c r="AH146" s="134">
        <f t="shared" si="21"/>
        <v>1</v>
      </c>
      <c r="AI146" s="133" t="e">
        <f>VLOOKUP(Z146,#REF!,3,FALSE)</f>
        <v>#REF!</v>
      </c>
      <c r="AL146" s="12">
        <f t="shared" si="23"/>
        <v>0</v>
      </c>
    </row>
    <row r="147" spans="1:38" ht="15" customHeight="1" x14ac:dyDescent="0.25">
      <c r="A147" s="127"/>
      <c r="B147" s="127"/>
      <c r="C147" s="69"/>
      <c r="D147" s="71"/>
      <c r="E147" s="71"/>
      <c r="F147" s="71"/>
      <c r="G147" s="70"/>
      <c r="H147" s="117" t="str">
        <f t="shared" si="19"/>
        <v/>
      </c>
      <c r="I147" s="117" t="str">
        <f t="shared" si="22"/>
        <v/>
      </c>
      <c r="J147" s="70"/>
      <c r="K147" s="117" t="str">
        <f t="shared" si="20"/>
        <v/>
      </c>
      <c r="L147" s="118" t="str">
        <f t="shared" si="24"/>
        <v/>
      </c>
      <c r="M147" s="118">
        <f t="shared" si="18"/>
        <v>1</v>
      </c>
      <c r="N147" s="117">
        <f t="shared" si="25"/>
        <v>0</v>
      </c>
      <c r="O147" s="66" t="e">
        <f>VLOOKUP(P147,#REF!,2,FALSE)</f>
        <v>#REF!</v>
      </c>
      <c r="P147" s="69"/>
      <c r="Q147" s="69"/>
      <c r="R147" s="14"/>
      <c r="S147" s="93" t="s">
        <v>112</v>
      </c>
      <c r="T147" s="71"/>
      <c r="U147" s="117" t="e">
        <f>VLOOKUP(V147,#REF!,2,FALSE)</f>
        <v>#REF!</v>
      </c>
      <c r="V147" s="127"/>
      <c r="W147" s="69"/>
      <c r="X147" s="69"/>
      <c r="Y147" s="126"/>
      <c r="Z147" s="127"/>
      <c r="AA147" s="69"/>
      <c r="AB147" s="69"/>
      <c r="AC147" s="135" t="e">
        <f>VLOOKUP(E147,#REF!,2,FALSE)</f>
        <v>#REF!</v>
      </c>
      <c r="AD147" s="69"/>
      <c r="AE147" s="69"/>
      <c r="AF147" s="136" t="e">
        <f>SUM(PRODUCT(AC147,#REF!),PRODUCT(AD147,#REF!),PRODUCT(AE147,#REF!))</f>
        <v>#REF!</v>
      </c>
      <c r="AG147" s="134" t="e">
        <f>IF(AF147&gt;=#REF!,"Oui","Non")</f>
        <v>#REF!</v>
      </c>
      <c r="AH147" s="134">
        <f t="shared" si="21"/>
        <v>1</v>
      </c>
      <c r="AI147" s="133" t="e">
        <f>VLOOKUP(Z147,#REF!,3,FALSE)</f>
        <v>#REF!</v>
      </c>
      <c r="AL147" s="12">
        <f t="shared" si="23"/>
        <v>0</v>
      </c>
    </row>
    <row r="148" spans="1:38" ht="15" customHeight="1" x14ac:dyDescent="0.25">
      <c r="A148" s="127"/>
      <c r="B148" s="127"/>
      <c r="C148" s="69"/>
      <c r="D148" s="71"/>
      <c r="E148" s="71"/>
      <c r="F148" s="71"/>
      <c r="G148" s="70"/>
      <c r="H148" s="117" t="str">
        <f t="shared" si="19"/>
        <v/>
      </c>
      <c r="I148" s="117" t="str">
        <f t="shared" si="22"/>
        <v/>
      </c>
      <c r="J148" s="70"/>
      <c r="K148" s="117" t="str">
        <f t="shared" si="20"/>
        <v/>
      </c>
      <c r="L148" s="118" t="str">
        <f t="shared" si="24"/>
        <v/>
      </c>
      <c r="M148" s="118">
        <f t="shared" si="18"/>
        <v>1</v>
      </c>
      <c r="N148" s="117">
        <f t="shared" si="25"/>
        <v>0</v>
      </c>
      <c r="O148" s="66" t="e">
        <f>VLOOKUP(P148,#REF!,2,FALSE)</f>
        <v>#REF!</v>
      </c>
      <c r="P148" s="69"/>
      <c r="Q148" s="69"/>
      <c r="R148" s="14"/>
      <c r="S148" s="93" t="s">
        <v>112</v>
      </c>
      <c r="T148" s="71"/>
      <c r="U148" s="117" t="e">
        <f>VLOOKUP(V148,#REF!,2,FALSE)</f>
        <v>#REF!</v>
      </c>
      <c r="V148" s="127"/>
      <c r="W148" s="69"/>
      <c r="X148" s="69"/>
      <c r="Y148" s="126"/>
      <c r="Z148" s="127"/>
      <c r="AA148" s="69"/>
      <c r="AB148" s="69"/>
      <c r="AC148" s="135" t="e">
        <f>VLOOKUP(E148,#REF!,2,FALSE)</f>
        <v>#REF!</v>
      </c>
      <c r="AD148" s="69"/>
      <c r="AE148" s="69"/>
      <c r="AF148" s="136" t="e">
        <f>SUM(PRODUCT(AC148,#REF!),PRODUCT(AD148,#REF!),PRODUCT(AE148,#REF!))</f>
        <v>#REF!</v>
      </c>
      <c r="AG148" s="134" t="e">
        <f>IF(AF148&gt;=#REF!,"Oui","Non")</f>
        <v>#REF!</v>
      </c>
      <c r="AH148" s="134">
        <f t="shared" si="21"/>
        <v>1</v>
      </c>
      <c r="AI148" s="133" t="e">
        <f>VLOOKUP(Z148,#REF!,3,FALSE)</f>
        <v>#REF!</v>
      </c>
      <c r="AL148" s="12">
        <f t="shared" si="23"/>
        <v>0</v>
      </c>
    </row>
    <row r="149" spans="1:38" ht="15" customHeight="1" x14ac:dyDescent="0.25">
      <c r="A149" s="127"/>
      <c r="B149" s="127"/>
      <c r="C149" s="69"/>
      <c r="D149" s="71"/>
      <c r="E149" s="71"/>
      <c r="F149" s="71"/>
      <c r="G149" s="70"/>
      <c r="H149" s="117" t="str">
        <f t="shared" si="19"/>
        <v/>
      </c>
      <c r="I149" s="117" t="str">
        <f t="shared" si="22"/>
        <v/>
      </c>
      <c r="J149" s="70"/>
      <c r="K149" s="117" t="str">
        <f t="shared" si="20"/>
        <v/>
      </c>
      <c r="L149" s="118" t="str">
        <f t="shared" si="24"/>
        <v/>
      </c>
      <c r="M149" s="118">
        <f t="shared" si="18"/>
        <v>1</v>
      </c>
      <c r="N149" s="117">
        <f t="shared" si="25"/>
        <v>0</v>
      </c>
      <c r="O149" s="66" t="e">
        <f>VLOOKUP(P149,#REF!,2,FALSE)</f>
        <v>#REF!</v>
      </c>
      <c r="P149" s="69"/>
      <c r="Q149" s="69"/>
      <c r="R149" s="14"/>
      <c r="S149" s="93" t="s">
        <v>112</v>
      </c>
      <c r="T149" s="71"/>
      <c r="U149" s="117" t="e">
        <f>VLOOKUP(V149,#REF!,2,FALSE)</f>
        <v>#REF!</v>
      </c>
      <c r="V149" s="127"/>
      <c r="W149" s="69"/>
      <c r="X149" s="69"/>
      <c r="Y149" s="126"/>
      <c r="Z149" s="127"/>
      <c r="AA149" s="69"/>
      <c r="AB149" s="69"/>
      <c r="AC149" s="135" t="e">
        <f>VLOOKUP(E149,#REF!,2,FALSE)</f>
        <v>#REF!</v>
      </c>
      <c r="AD149" s="69"/>
      <c r="AE149" s="69"/>
      <c r="AF149" s="136" t="e">
        <f>SUM(PRODUCT(AC149,#REF!),PRODUCT(AD149,#REF!),PRODUCT(AE149,#REF!))</f>
        <v>#REF!</v>
      </c>
      <c r="AG149" s="134" t="e">
        <f>IF(AF149&gt;=#REF!,"Oui","Non")</f>
        <v>#REF!</v>
      </c>
      <c r="AH149" s="134">
        <f t="shared" si="21"/>
        <v>1</v>
      </c>
      <c r="AI149" s="133" t="e">
        <f>VLOOKUP(Z149,#REF!,3,FALSE)</f>
        <v>#REF!</v>
      </c>
      <c r="AL149" s="12">
        <f t="shared" si="23"/>
        <v>0</v>
      </c>
    </row>
    <row r="150" spans="1:38" ht="15" customHeight="1" x14ac:dyDescent="0.25">
      <c r="A150" s="127"/>
      <c r="B150" s="127"/>
      <c r="C150" s="69"/>
      <c r="D150" s="71"/>
      <c r="E150" s="71"/>
      <c r="F150" s="71"/>
      <c r="G150" s="70"/>
      <c r="H150" s="117" t="str">
        <f t="shared" si="19"/>
        <v/>
      </c>
      <c r="I150" s="117" t="str">
        <f t="shared" si="22"/>
        <v/>
      </c>
      <c r="J150" s="70"/>
      <c r="K150" s="117" t="str">
        <f t="shared" si="20"/>
        <v/>
      </c>
      <c r="L150" s="118" t="str">
        <f t="shared" si="24"/>
        <v/>
      </c>
      <c r="M150" s="118">
        <f t="shared" si="18"/>
        <v>1</v>
      </c>
      <c r="N150" s="117">
        <f t="shared" si="25"/>
        <v>0</v>
      </c>
      <c r="O150" s="66" t="e">
        <f>VLOOKUP(P150,#REF!,2,FALSE)</f>
        <v>#REF!</v>
      </c>
      <c r="P150" s="69"/>
      <c r="Q150" s="69"/>
      <c r="R150" s="14"/>
      <c r="S150" s="93" t="s">
        <v>112</v>
      </c>
      <c r="T150" s="71"/>
      <c r="U150" s="117" t="e">
        <f>VLOOKUP(V150,#REF!,2,FALSE)</f>
        <v>#REF!</v>
      </c>
      <c r="V150" s="127"/>
      <c r="W150" s="69"/>
      <c r="X150" s="69"/>
      <c r="Y150" s="126"/>
      <c r="Z150" s="127"/>
      <c r="AA150" s="69"/>
      <c r="AB150" s="69"/>
      <c r="AC150" s="135" t="e">
        <f>VLOOKUP(E150,#REF!,2,FALSE)</f>
        <v>#REF!</v>
      </c>
      <c r="AD150" s="69"/>
      <c r="AE150" s="69"/>
      <c r="AF150" s="136" t="e">
        <f>SUM(PRODUCT(AC150,#REF!),PRODUCT(AD150,#REF!),PRODUCT(AE150,#REF!))</f>
        <v>#REF!</v>
      </c>
      <c r="AG150" s="134" t="e">
        <f>IF(AF150&gt;=#REF!,"Oui","Non")</f>
        <v>#REF!</v>
      </c>
      <c r="AH150" s="134">
        <f t="shared" si="21"/>
        <v>1</v>
      </c>
      <c r="AI150" s="133" t="e">
        <f>VLOOKUP(Z150,#REF!,3,FALSE)</f>
        <v>#REF!</v>
      </c>
      <c r="AL150" s="12">
        <f t="shared" si="23"/>
        <v>0</v>
      </c>
    </row>
    <row r="151" spans="1:38" ht="15" customHeight="1" x14ac:dyDescent="0.25">
      <c r="A151" s="127"/>
      <c r="B151" s="127"/>
      <c r="C151" s="69"/>
      <c r="D151" s="71"/>
      <c r="E151" s="71"/>
      <c r="F151" s="71"/>
      <c r="G151" s="70"/>
      <c r="H151" s="117" t="str">
        <f t="shared" si="19"/>
        <v/>
      </c>
      <c r="I151" s="117" t="str">
        <f t="shared" si="22"/>
        <v/>
      </c>
      <c r="J151" s="70"/>
      <c r="K151" s="117" t="str">
        <f t="shared" si="20"/>
        <v/>
      </c>
      <c r="L151" s="118" t="str">
        <f t="shared" si="24"/>
        <v/>
      </c>
      <c r="M151" s="118">
        <f t="shared" si="18"/>
        <v>1</v>
      </c>
      <c r="N151" s="117">
        <f t="shared" si="25"/>
        <v>0</v>
      </c>
      <c r="O151" s="66" t="e">
        <f>VLOOKUP(P151,#REF!,2,FALSE)</f>
        <v>#REF!</v>
      </c>
      <c r="P151" s="69"/>
      <c r="Q151" s="69"/>
      <c r="R151" s="14"/>
      <c r="S151" s="93" t="s">
        <v>112</v>
      </c>
      <c r="T151" s="71"/>
      <c r="U151" s="117" t="e">
        <f>VLOOKUP(V151,#REF!,2,FALSE)</f>
        <v>#REF!</v>
      </c>
      <c r="V151" s="127"/>
      <c r="W151" s="69"/>
      <c r="X151" s="69"/>
      <c r="Y151" s="126"/>
      <c r="Z151" s="127"/>
      <c r="AA151" s="69"/>
      <c r="AB151" s="69"/>
      <c r="AC151" s="135" t="e">
        <f>VLOOKUP(E151,#REF!,2,FALSE)</f>
        <v>#REF!</v>
      </c>
      <c r="AD151" s="69"/>
      <c r="AE151" s="69"/>
      <c r="AF151" s="136" t="e">
        <f>SUM(PRODUCT(AC151,#REF!),PRODUCT(AD151,#REF!),PRODUCT(AE151,#REF!))</f>
        <v>#REF!</v>
      </c>
      <c r="AG151" s="134" t="e">
        <f>IF(AF151&gt;=#REF!,"Oui","Non")</f>
        <v>#REF!</v>
      </c>
      <c r="AH151" s="134">
        <f t="shared" si="21"/>
        <v>1</v>
      </c>
      <c r="AI151" s="133" t="e">
        <f>VLOOKUP(Z151,#REF!,3,FALSE)</f>
        <v>#REF!</v>
      </c>
      <c r="AL151" s="12">
        <f t="shared" si="23"/>
        <v>0</v>
      </c>
    </row>
    <row r="152" spans="1:38" ht="15" customHeight="1" x14ac:dyDescent="0.25">
      <c r="A152" s="127"/>
      <c r="B152" s="127"/>
      <c r="C152" s="69"/>
      <c r="D152" s="71"/>
      <c r="E152" s="71"/>
      <c r="F152" s="71"/>
      <c r="G152" s="70"/>
      <c r="H152" s="117" t="str">
        <f t="shared" si="19"/>
        <v/>
      </c>
      <c r="I152" s="117" t="str">
        <f t="shared" si="22"/>
        <v/>
      </c>
      <c r="J152" s="70"/>
      <c r="K152" s="117" t="str">
        <f t="shared" si="20"/>
        <v/>
      </c>
      <c r="L152" s="118" t="str">
        <f t="shared" si="24"/>
        <v/>
      </c>
      <c r="M152" s="118">
        <f t="shared" si="18"/>
        <v>1</v>
      </c>
      <c r="N152" s="117">
        <f t="shared" si="25"/>
        <v>0</v>
      </c>
      <c r="O152" s="66" t="e">
        <f>VLOOKUP(P152,#REF!,2,FALSE)</f>
        <v>#REF!</v>
      </c>
      <c r="P152" s="69"/>
      <c r="Q152" s="69"/>
      <c r="R152" s="14"/>
      <c r="S152" s="93" t="s">
        <v>112</v>
      </c>
      <c r="T152" s="71"/>
      <c r="U152" s="117" t="e">
        <f>VLOOKUP(V152,#REF!,2,FALSE)</f>
        <v>#REF!</v>
      </c>
      <c r="V152" s="127"/>
      <c r="W152" s="69"/>
      <c r="X152" s="69"/>
      <c r="Y152" s="126"/>
      <c r="Z152" s="127"/>
      <c r="AA152" s="69"/>
      <c r="AB152" s="69"/>
      <c r="AC152" s="135" t="e">
        <f>VLOOKUP(E152,#REF!,2,FALSE)</f>
        <v>#REF!</v>
      </c>
      <c r="AD152" s="69"/>
      <c r="AE152" s="69"/>
      <c r="AF152" s="136" t="e">
        <f>SUM(PRODUCT(AC152,#REF!),PRODUCT(AD152,#REF!),PRODUCT(AE152,#REF!))</f>
        <v>#REF!</v>
      </c>
      <c r="AG152" s="134" t="e">
        <f>IF(AF152&gt;=#REF!,"Oui","Non")</f>
        <v>#REF!</v>
      </c>
      <c r="AH152" s="134">
        <f t="shared" si="21"/>
        <v>1</v>
      </c>
      <c r="AI152" s="133" t="e">
        <f>VLOOKUP(Z152,#REF!,3,FALSE)</f>
        <v>#REF!</v>
      </c>
      <c r="AL152" s="12">
        <f t="shared" si="23"/>
        <v>0</v>
      </c>
    </row>
    <row r="153" spans="1:38" ht="15" customHeight="1" x14ac:dyDescent="0.25">
      <c r="A153" s="127"/>
      <c r="B153" s="127"/>
      <c r="C153" s="69"/>
      <c r="D153" s="71"/>
      <c r="E153" s="71"/>
      <c r="F153" s="71"/>
      <c r="G153" s="70"/>
      <c r="H153" s="117" t="str">
        <f t="shared" si="19"/>
        <v/>
      </c>
      <c r="I153" s="117" t="str">
        <f t="shared" si="22"/>
        <v/>
      </c>
      <c r="J153" s="70"/>
      <c r="K153" s="117" t="str">
        <f t="shared" si="20"/>
        <v/>
      </c>
      <c r="L153" s="118" t="str">
        <f t="shared" si="24"/>
        <v/>
      </c>
      <c r="M153" s="118">
        <f t="shared" si="18"/>
        <v>1</v>
      </c>
      <c r="N153" s="117">
        <f t="shared" si="25"/>
        <v>0</v>
      </c>
      <c r="O153" s="66" t="e">
        <f>VLOOKUP(P153,#REF!,2,FALSE)</f>
        <v>#REF!</v>
      </c>
      <c r="P153" s="69"/>
      <c r="Q153" s="69"/>
      <c r="R153" s="14"/>
      <c r="S153" s="93" t="s">
        <v>112</v>
      </c>
      <c r="T153" s="71"/>
      <c r="U153" s="117" t="e">
        <f>VLOOKUP(V153,#REF!,2,FALSE)</f>
        <v>#REF!</v>
      </c>
      <c r="V153" s="127"/>
      <c r="W153" s="69"/>
      <c r="X153" s="69"/>
      <c r="Y153" s="126"/>
      <c r="Z153" s="127"/>
      <c r="AA153" s="69"/>
      <c r="AB153" s="69"/>
      <c r="AC153" s="135" t="e">
        <f>VLOOKUP(E153,#REF!,2,FALSE)</f>
        <v>#REF!</v>
      </c>
      <c r="AD153" s="69"/>
      <c r="AE153" s="69"/>
      <c r="AF153" s="136" t="e">
        <f>SUM(PRODUCT(AC153,#REF!),PRODUCT(AD153,#REF!),PRODUCT(AE153,#REF!))</f>
        <v>#REF!</v>
      </c>
      <c r="AG153" s="134" t="e">
        <f>IF(AF153&gt;=#REF!,"Oui","Non")</f>
        <v>#REF!</v>
      </c>
      <c r="AH153" s="134">
        <f t="shared" si="21"/>
        <v>1</v>
      </c>
      <c r="AI153" s="133" t="e">
        <f>VLOOKUP(Z153,#REF!,3,FALSE)</f>
        <v>#REF!</v>
      </c>
      <c r="AL153" s="12">
        <f t="shared" si="23"/>
        <v>0</v>
      </c>
    </row>
    <row r="154" spans="1:38" ht="15" customHeight="1" x14ac:dyDescent="0.25">
      <c r="A154" s="127"/>
      <c r="B154" s="127"/>
      <c r="C154" s="69"/>
      <c r="D154" s="71"/>
      <c r="E154" s="71"/>
      <c r="F154" s="71"/>
      <c r="G154" s="70"/>
      <c r="H154" s="117" t="str">
        <f t="shared" si="19"/>
        <v/>
      </c>
      <c r="I154" s="117" t="str">
        <f t="shared" si="22"/>
        <v/>
      </c>
      <c r="J154" s="70"/>
      <c r="K154" s="117" t="str">
        <f t="shared" si="20"/>
        <v/>
      </c>
      <c r="L154" s="118" t="str">
        <f t="shared" si="24"/>
        <v/>
      </c>
      <c r="M154" s="118">
        <f t="shared" si="18"/>
        <v>1</v>
      </c>
      <c r="N154" s="117">
        <f t="shared" si="25"/>
        <v>0</v>
      </c>
      <c r="O154" s="66" t="e">
        <f>VLOOKUP(P154,#REF!,2,FALSE)</f>
        <v>#REF!</v>
      </c>
      <c r="P154" s="69"/>
      <c r="Q154" s="69"/>
      <c r="R154" s="14"/>
      <c r="S154" s="93" t="s">
        <v>112</v>
      </c>
      <c r="T154" s="71"/>
      <c r="U154" s="117" t="e">
        <f>VLOOKUP(V154,#REF!,2,FALSE)</f>
        <v>#REF!</v>
      </c>
      <c r="V154" s="127"/>
      <c r="W154" s="69"/>
      <c r="X154" s="69"/>
      <c r="Y154" s="126"/>
      <c r="Z154" s="127"/>
      <c r="AA154" s="69"/>
      <c r="AB154" s="69"/>
      <c r="AC154" s="135" t="e">
        <f>VLOOKUP(E154,#REF!,2,FALSE)</f>
        <v>#REF!</v>
      </c>
      <c r="AD154" s="69"/>
      <c r="AE154" s="69"/>
      <c r="AF154" s="136" t="e">
        <f>SUM(PRODUCT(AC154,#REF!),PRODUCT(AD154,#REF!),PRODUCT(AE154,#REF!))</f>
        <v>#REF!</v>
      </c>
      <c r="AG154" s="134" t="e">
        <f>IF(AF154&gt;=#REF!,"Oui","Non")</f>
        <v>#REF!</v>
      </c>
      <c r="AH154" s="134">
        <f t="shared" si="21"/>
        <v>1</v>
      </c>
      <c r="AI154" s="133" t="e">
        <f>VLOOKUP(Z154,#REF!,3,FALSE)</f>
        <v>#REF!</v>
      </c>
      <c r="AL154" s="12">
        <f t="shared" si="23"/>
        <v>0</v>
      </c>
    </row>
    <row r="155" spans="1:38" ht="15" customHeight="1" x14ac:dyDescent="0.25">
      <c r="A155" s="127"/>
      <c r="B155" s="127"/>
      <c r="C155" s="69"/>
      <c r="D155" s="71"/>
      <c r="E155" s="71"/>
      <c r="F155" s="71"/>
      <c r="G155" s="70"/>
      <c r="H155" s="117" t="str">
        <f t="shared" si="19"/>
        <v/>
      </c>
      <c r="I155" s="117" t="str">
        <f t="shared" si="22"/>
        <v/>
      </c>
      <c r="J155" s="70"/>
      <c r="K155" s="117" t="str">
        <f t="shared" si="20"/>
        <v/>
      </c>
      <c r="L155" s="118" t="str">
        <f t="shared" si="24"/>
        <v/>
      </c>
      <c r="M155" s="118">
        <f t="shared" si="18"/>
        <v>1</v>
      </c>
      <c r="N155" s="117">
        <f t="shared" si="25"/>
        <v>0</v>
      </c>
      <c r="O155" s="66" t="e">
        <f>VLOOKUP(P155,#REF!,2,FALSE)</f>
        <v>#REF!</v>
      </c>
      <c r="P155" s="69"/>
      <c r="Q155" s="69"/>
      <c r="R155" s="14"/>
      <c r="S155" s="93" t="s">
        <v>112</v>
      </c>
      <c r="T155" s="71"/>
      <c r="U155" s="117" t="e">
        <f>VLOOKUP(V155,#REF!,2,FALSE)</f>
        <v>#REF!</v>
      </c>
      <c r="V155" s="127"/>
      <c r="W155" s="69"/>
      <c r="X155" s="69"/>
      <c r="Y155" s="126"/>
      <c r="Z155" s="127"/>
      <c r="AA155" s="69"/>
      <c r="AB155" s="69"/>
      <c r="AC155" s="135" t="e">
        <f>VLOOKUP(E155,#REF!,2,FALSE)</f>
        <v>#REF!</v>
      </c>
      <c r="AD155" s="69"/>
      <c r="AE155" s="69"/>
      <c r="AF155" s="136" t="e">
        <f>SUM(PRODUCT(AC155,#REF!),PRODUCT(AD155,#REF!),PRODUCT(AE155,#REF!))</f>
        <v>#REF!</v>
      </c>
      <c r="AG155" s="134" t="e">
        <f>IF(AF155&gt;=#REF!,"Oui","Non")</f>
        <v>#REF!</v>
      </c>
      <c r="AH155" s="134">
        <f t="shared" si="21"/>
        <v>1</v>
      </c>
      <c r="AI155" s="133" t="e">
        <f>VLOOKUP(Z155,#REF!,3,FALSE)</f>
        <v>#REF!</v>
      </c>
      <c r="AL155" s="12">
        <f t="shared" si="23"/>
        <v>0</v>
      </c>
    </row>
    <row r="156" spans="1:38" ht="15" customHeight="1" x14ac:dyDescent="0.25">
      <c r="A156" s="127"/>
      <c r="B156" s="127"/>
      <c r="C156" s="69"/>
      <c r="D156" s="71"/>
      <c r="E156" s="71"/>
      <c r="F156" s="71"/>
      <c r="G156" s="70"/>
      <c r="H156" s="117" t="str">
        <f t="shared" si="19"/>
        <v/>
      </c>
      <c r="I156" s="117" t="str">
        <f t="shared" si="22"/>
        <v/>
      </c>
      <c r="J156" s="70"/>
      <c r="K156" s="117" t="str">
        <f t="shared" si="20"/>
        <v/>
      </c>
      <c r="L156" s="118" t="str">
        <f t="shared" si="24"/>
        <v/>
      </c>
      <c r="M156" s="118">
        <f t="shared" si="18"/>
        <v>1</v>
      </c>
      <c r="N156" s="117">
        <f t="shared" si="25"/>
        <v>0</v>
      </c>
      <c r="O156" s="66" t="e">
        <f>VLOOKUP(P156,#REF!,2,FALSE)</f>
        <v>#REF!</v>
      </c>
      <c r="P156" s="69"/>
      <c r="Q156" s="69"/>
      <c r="R156" s="14"/>
      <c r="S156" s="93" t="s">
        <v>112</v>
      </c>
      <c r="T156" s="71"/>
      <c r="U156" s="117" t="e">
        <f>VLOOKUP(V156,#REF!,2,FALSE)</f>
        <v>#REF!</v>
      </c>
      <c r="V156" s="127"/>
      <c r="W156" s="69"/>
      <c r="X156" s="69"/>
      <c r="Y156" s="126"/>
      <c r="Z156" s="127"/>
      <c r="AA156" s="69"/>
      <c r="AB156" s="69"/>
      <c r="AC156" s="135" t="e">
        <f>VLOOKUP(E156,#REF!,2,FALSE)</f>
        <v>#REF!</v>
      </c>
      <c r="AD156" s="69"/>
      <c r="AE156" s="69"/>
      <c r="AF156" s="136" t="e">
        <f>SUM(PRODUCT(AC156,#REF!),PRODUCT(AD156,#REF!),PRODUCT(AE156,#REF!))</f>
        <v>#REF!</v>
      </c>
      <c r="AG156" s="134" t="e">
        <f>IF(AF156&gt;=#REF!,"Oui","Non")</f>
        <v>#REF!</v>
      </c>
      <c r="AH156" s="134">
        <f t="shared" si="21"/>
        <v>1</v>
      </c>
      <c r="AI156" s="133" t="e">
        <f>VLOOKUP(Z156,#REF!,3,FALSE)</f>
        <v>#REF!</v>
      </c>
      <c r="AL156" s="12">
        <f t="shared" si="23"/>
        <v>0</v>
      </c>
    </row>
    <row r="157" spans="1:38" ht="15" customHeight="1" x14ac:dyDescent="0.25">
      <c r="A157" s="127"/>
      <c r="B157" s="127"/>
      <c r="C157" s="69"/>
      <c r="D157" s="71"/>
      <c r="E157" s="71"/>
      <c r="F157" s="71"/>
      <c r="G157" s="70"/>
      <c r="H157" s="117" t="str">
        <f t="shared" si="19"/>
        <v/>
      </c>
      <c r="I157" s="117" t="str">
        <f t="shared" si="22"/>
        <v/>
      </c>
      <c r="J157" s="70"/>
      <c r="K157" s="117" t="str">
        <f t="shared" si="20"/>
        <v/>
      </c>
      <c r="L157" s="118" t="str">
        <f t="shared" si="24"/>
        <v/>
      </c>
      <c r="M157" s="118">
        <f t="shared" si="18"/>
        <v>1</v>
      </c>
      <c r="N157" s="117">
        <f t="shared" si="25"/>
        <v>0</v>
      </c>
      <c r="O157" s="66" t="e">
        <f>VLOOKUP(P157,#REF!,2,FALSE)</f>
        <v>#REF!</v>
      </c>
      <c r="P157" s="69"/>
      <c r="Q157" s="69"/>
      <c r="R157" s="14"/>
      <c r="S157" s="93" t="s">
        <v>112</v>
      </c>
      <c r="T157" s="71"/>
      <c r="U157" s="117" t="e">
        <f>VLOOKUP(V157,#REF!,2,FALSE)</f>
        <v>#REF!</v>
      </c>
      <c r="V157" s="127"/>
      <c r="W157" s="69"/>
      <c r="X157" s="69"/>
      <c r="Y157" s="126"/>
      <c r="Z157" s="127"/>
      <c r="AA157" s="69"/>
      <c r="AB157" s="69"/>
      <c r="AC157" s="135" t="e">
        <f>VLOOKUP(E157,#REF!,2,FALSE)</f>
        <v>#REF!</v>
      </c>
      <c r="AD157" s="69"/>
      <c r="AE157" s="69"/>
      <c r="AF157" s="136" t="e">
        <f>SUM(PRODUCT(AC157,#REF!),PRODUCT(AD157,#REF!),PRODUCT(AE157,#REF!))</f>
        <v>#REF!</v>
      </c>
      <c r="AG157" s="134" t="e">
        <f>IF(AF157&gt;=#REF!,"Oui","Non")</f>
        <v>#REF!</v>
      </c>
      <c r="AH157" s="134">
        <f t="shared" si="21"/>
        <v>1</v>
      </c>
      <c r="AI157" s="133" t="e">
        <f>VLOOKUP(Z157,#REF!,3,FALSE)</f>
        <v>#REF!</v>
      </c>
      <c r="AL157" s="12">
        <f t="shared" si="23"/>
        <v>0</v>
      </c>
    </row>
    <row r="158" spans="1:38" ht="15" customHeight="1" x14ac:dyDescent="0.25">
      <c r="A158" s="127"/>
      <c r="B158" s="127"/>
      <c r="C158" s="69"/>
      <c r="D158" s="71"/>
      <c r="E158" s="71"/>
      <c r="F158" s="71"/>
      <c r="G158" s="70"/>
      <c r="H158" s="117" t="str">
        <f t="shared" si="19"/>
        <v/>
      </c>
      <c r="I158" s="117" t="str">
        <f t="shared" si="22"/>
        <v/>
      </c>
      <c r="J158" s="70"/>
      <c r="K158" s="117" t="str">
        <f t="shared" si="20"/>
        <v/>
      </c>
      <c r="L158" s="118" t="str">
        <f t="shared" si="24"/>
        <v/>
      </c>
      <c r="M158" s="118">
        <f t="shared" si="18"/>
        <v>1</v>
      </c>
      <c r="N158" s="117">
        <f t="shared" si="25"/>
        <v>0</v>
      </c>
      <c r="O158" s="66" t="e">
        <f>VLOOKUP(P158,#REF!,2,FALSE)</f>
        <v>#REF!</v>
      </c>
      <c r="P158" s="69"/>
      <c r="Q158" s="69"/>
      <c r="R158" s="14"/>
      <c r="S158" s="93" t="s">
        <v>112</v>
      </c>
      <c r="T158" s="71"/>
      <c r="U158" s="117" t="e">
        <f>VLOOKUP(V158,#REF!,2,FALSE)</f>
        <v>#REF!</v>
      </c>
      <c r="V158" s="127"/>
      <c r="W158" s="69"/>
      <c r="X158" s="69"/>
      <c r="Y158" s="126"/>
      <c r="Z158" s="127"/>
      <c r="AA158" s="69"/>
      <c r="AB158" s="69"/>
      <c r="AC158" s="135" t="e">
        <f>VLOOKUP(E158,#REF!,2,FALSE)</f>
        <v>#REF!</v>
      </c>
      <c r="AD158" s="69"/>
      <c r="AE158" s="69"/>
      <c r="AF158" s="136" t="e">
        <f>SUM(PRODUCT(AC158,#REF!),PRODUCT(AD158,#REF!),PRODUCT(AE158,#REF!))</f>
        <v>#REF!</v>
      </c>
      <c r="AG158" s="134" t="e">
        <f>IF(AF158&gt;=#REF!,"Oui","Non")</f>
        <v>#REF!</v>
      </c>
      <c r="AH158" s="134">
        <f t="shared" si="21"/>
        <v>1</v>
      </c>
      <c r="AI158" s="133" t="e">
        <f>VLOOKUP(Z158,#REF!,3,FALSE)</f>
        <v>#REF!</v>
      </c>
      <c r="AL158" s="12">
        <f t="shared" si="23"/>
        <v>0</v>
      </c>
    </row>
    <row r="159" spans="1:38" ht="15" customHeight="1" x14ac:dyDescent="0.25">
      <c r="A159" s="127"/>
      <c r="B159" s="127"/>
      <c r="C159" s="69"/>
      <c r="D159" s="71"/>
      <c r="E159" s="71"/>
      <c r="F159" s="71"/>
      <c r="G159" s="70"/>
      <c r="H159" s="117" t="str">
        <f t="shared" si="19"/>
        <v/>
      </c>
      <c r="I159" s="117" t="str">
        <f t="shared" si="22"/>
        <v/>
      </c>
      <c r="J159" s="70"/>
      <c r="K159" s="117" t="str">
        <f t="shared" si="20"/>
        <v/>
      </c>
      <c r="L159" s="118" t="str">
        <f t="shared" si="24"/>
        <v/>
      </c>
      <c r="M159" s="118">
        <f t="shared" si="18"/>
        <v>1</v>
      </c>
      <c r="N159" s="117">
        <f t="shared" si="25"/>
        <v>0</v>
      </c>
      <c r="O159" s="66" t="e">
        <f>VLOOKUP(P159,#REF!,2,FALSE)</f>
        <v>#REF!</v>
      </c>
      <c r="P159" s="69"/>
      <c r="Q159" s="69"/>
      <c r="R159" s="14"/>
      <c r="S159" s="93" t="s">
        <v>112</v>
      </c>
      <c r="T159" s="71"/>
      <c r="U159" s="117" t="e">
        <f>VLOOKUP(V159,#REF!,2,FALSE)</f>
        <v>#REF!</v>
      </c>
      <c r="V159" s="127"/>
      <c r="W159" s="69"/>
      <c r="X159" s="69"/>
      <c r="Y159" s="126"/>
      <c r="Z159" s="127"/>
      <c r="AA159" s="69"/>
      <c r="AB159" s="69"/>
      <c r="AC159" s="135" t="e">
        <f>VLOOKUP(E159,#REF!,2,FALSE)</f>
        <v>#REF!</v>
      </c>
      <c r="AD159" s="69"/>
      <c r="AE159" s="69"/>
      <c r="AF159" s="136" t="e">
        <f>SUM(PRODUCT(AC159,#REF!),PRODUCT(AD159,#REF!),PRODUCT(AE159,#REF!))</f>
        <v>#REF!</v>
      </c>
      <c r="AG159" s="134" t="e">
        <f>IF(AF159&gt;=#REF!,"Oui","Non")</f>
        <v>#REF!</v>
      </c>
      <c r="AH159" s="134">
        <f t="shared" si="21"/>
        <v>1</v>
      </c>
      <c r="AI159" s="133" t="e">
        <f>VLOOKUP(Z159,#REF!,3,FALSE)</f>
        <v>#REF!</v>
      </c>
      <c r="AL159" s="12">
        <f t="shared" si="23"/>
        <v>0</v>
      </c>
    </row>
    <row r="160" spans="1:38" ht="15" customHeight="1" x14ac:dyDescent="0.25">
      <c r="A160" s="127"/>
      <c r="B160" s="127"/>
      <c r="C160" s="69"/>
      <c r="D160" s="71"/>
      <c r="E160" s="71"/>
      <c r="F160" s="71"/>
      <c r="G160" s="70"/>
      <c r="H160" s="117" t="str">
        <f t="shared" si="19"/>
        <v/>
      </c>
      <c r="I160" s="117" t="str">
        <f t="shared" si="22"/>
        <v/>
      </c>
      <c r="J160" s="70"/>
      <c r="K160" s="117" t="str">
        <f t="shared" si="20"/>
        <v/>
      </c>
      <c r="L160" s="118" t="str">
        <f t="shared" si="24"/>
        <v/>
      </c>
      <c r="M160" s="118">
        <f t="shared" si="18"/>
        <v>1</v>
      </c>
      <c r="N160" s="117">
        <f t="shared" si="25"/>
        <v>0</v>
      </c>
      <c r="O160" s="66" t="e">
        <f>VLOOKUP(P160,#REF!,2,FALSE)</f>
        <v>#REF!</v>
      </c>
      <c r="P160" s="69"/>
      <c r="Q160" s="69"/>
      <c r="R160" s="14"/>
      <c r="S160" s="93" t="s">
        <v>112</v>
      </c>
      <c r="T160" s="71"/>
      <c r="U160" s="117" t="e">
        <f>VLOOKUP(V160,#REF!,2,FALSE)</f>
        <v>#REF!</v>
      </c>
      <c r="V160" s="127"/>
      <c r="W160" s="69"/>
      <c r="X160" s="69"/>
      <c r="Y160" s="126"/>
      <c r="Z160" s="127"/>
      <c r="AA160" s="69"/>
      <c r="AB160" s="69"/>
      <c r="AC160" s="135" t="e">
        <f>VLOOKUP(E160,#REF!,2,FALSE)</f>
        <v>#REF!</v>
      </c>
      <c r="AD160" s="69"/>
      <c r="AE160" s="69"/>
      <c r="AF160" s="136" t="e">
        <f>SUM(PRODUCT(AC160,#REF!),PRODUCT(AD160,#REF!),PRODUCT(AE160,#REF!))</f>
        <v>#REF!</v>
      </c>
      <c r="AG160" s="134" t="e">
        <f>IF(AF160&gt;=#REF!,"Oui","Non")</f>
        <v>#REF!</v>
      </c>
      <c r="AH160" s="134">
        <f t="shared" si="21"/>
        <v>1</v>
      </c>
      <c r="AI160" s="133" t="e">
        <f>VLOOKUP(Z160,#REF!,3,FALSE)</f>
        <v>#REF!</v>
      </c>
      <c r="AL160" s="12">
        <f t="shared" si="23"/>
        <v>0</v>
      </c>
    </row>
    <row r="161" spans="1:38" ht="15" customHeight="1" x14ac:dyDescent="0.25">
      <c r="A161" s="127"/>
      <c r="B161" s="127"/>
      <c r="C161" s="69"/>
      <c r="D161" s="71"/>
      <c r="E161" s="71"/>
      <c r="F161" s="71"/>
      <c r="G161" s="70"/>
      <c r="H161" s="117" t="str">
        <f t="shared" si="19"/>
        <v/>
      </c>
      <c r="I161" s="117" t="str">
        <f t="shared" si="22"/>
        <v/>
      </c>
      <c r="J161" s="70"/>
      <c r="K161" s="117" t="str">
        <f t="shared" si="20"/>
        <v/>
      </c>
      <c r="L161" s="118" t="str">
        <f t="shared" si="24"/>
        <v/>
      </c>
      <c r="M161" s="118">
        <f t="shared" si="18"/>
        <v>1</v>
      </c>
      <c r="N161" s="117">
        <f t="shared" si="25"/>
        <v>0</v>
      </c>
      <c r="O161" s="66" t="e">
        <f>VLOOKUP(P161,#REF!,2,FALSE)</f>
        <v>#REF!</v>
      </c>
      <c r="P161" s="69"/>
      <c r="Q161" s="69"/>
      <c r="R161" s="14"/>
      <c r="S161" s="93" t="s">
        <v>112</v>
      </c>
      <c r="T161" s="71"/>
      <c r="U161" s="117" t="e">
        <f>VLOOKUP(V161,#REF!,2,FALSE)</f>
        <v>#REF!</v>
      </c>
      <c r="V161" s="127"/>
      <c r="W161" s="69"/>
      <c r="X161" s="69"/>
      <c r="Y161" s="126"/>
      <c r="Z161" s="127"/>
      <c r="AA161" s="69"/>
      <c r="AB161" s="69"/>
      <c r="AC161" s="135" t="e">
        <f>VLOOKUP(E161,#REF!,2,FALSE)</f>
        <v>#REF!</v>
      </c>
      <c r="AD161" s="69"/>
      <c r="AE161" s="69"/>
      <c r="AF161" s="136" t="e">
        <f>SUM(PRODUCT(AC161,#REF!),PRODUCT(AD161,#REF!),PRODUCT(AE161,#REF!))</f>
        <v>#REF!</v>
      </c>
      <c r="AG161" s="134" t="e">
        <f>IF(AF161&gt;=#REF!,"Oui","Non")</f>
        <v>#REF!</v>
      </c>
      <c r="AH161" s="134">
        <f t="shared" si="21"/>
        <v>1</v>
      </c>
      <c r="AI161" s="133" t="e">
        <f>VLOOKUP(Z161,#REF!,3,FALSE)</f>
        <v>#REF!</v>
      </c>
      <c r="AL161" s="12">
        <f t="shared" si="23"/>
        <v>0</v>
      </c>
    </row>
    <row r="162" spans="1:38" ht="15" customHeight="1" x14ac:dyDescent="0.25">
      <c r="A162" s="127"/>
      <c r="B162" s="127"/>
      <c r="C162" s="69"/>
      <c r="D162" s="71"/>
      <c r="E162" s="71"/>
      <c r="F162" s="71"/>
      <c r="G162" s="70"/>
      <c r="H162" s="117" t="str">
        <f t="shared" si="19"/>
        <v/>
      </c>
      <c r="I162" s="117" t="str">
        <f t="shared" si="22"/>
        <v/>
      </c>
      <c r="J162" s="70"/>
      <c r="K162" s="117" t="str">
        <f t="shared" si="20"/>
        <v/>
      </c>
      <c r="L162" s="118" t="str">
        <f t="shared" si="24"/>
        <v/>
      </c>
      <c r="M162" s="118">
        <f t="shared" ref="M162:M225" si="26">SUM($J162-$G162)+1</f>
        <v>1</v>
      </c>
      <c r="N162" s="117">
        <f t="shared" si="25"/>
        <v>0</v>
      </c>
      <c r="O162" s="66" t="e">
        <f>VLOOKUP(P162,#REF!,2,FALSE)</f>
        <v>#REF!</v>
      </c>
      <c r="P162" s="69"/>
      <c r="Q162" s="69"/>
      <c r="R162" s="14"/>
      <c r="S162" s="93" t="s">
        <v>112</v>
      </c>
      <c r="T162" s="71"/>
      <c r="U162" s="117" t="e">
        <f>VLOOKUP(V162,#REF!,2,FALSE)</f>
        <v>#REF!</v>
      </c>
      <c r="V162" s="127"/>
      <c r="W162" s="69"/>
      <c r="X162" s="69"/>
      <c r="Y162" s="126"/>
      <c r="Z162" s="127"/>
      <c r="AA162" s="69"/>
      <c r="AB162" s="69"/>
      <c r="AC162" s="135" t="e">
        <f>VLOOKUP(E162,#REF!,2,FALSE)</f>
        <v>#REF!</v>
      </c>
      <c r="AD162" s="69"/>
      <c r="AE162" s="69"/>
      <c r="AF162" s="136" t="e">
        <f>SUM(PRODUCT(AC162,#REF!),PRODUCT(AD162,#REF!),PRODUCT(AE162,#REF!))</f>
        <v>#REF!</v>
      </c>
      <c r="AG162" s="134" t="e">
        <f>IF(AF162&gt;=#REF!,"Oui","Non")</f>
        <v>#REF!</v>
      </c>
      <c r="AH162" s="134">
        <f t="shared" si="21"/>
        <v>1</v>
      </c>
      <c r="AI162" s="133" t="e">
        <f>VLOOKUP(Z162,#REF!,3,FALSE)</f>
        <v>#REF!</v>
      </c>
      <c r="AL162" s="12">
        <f t="shared" si="23"/>
        <v>0</v>
      </c>
    </row>
    <row r="163" spans="1:38" ht="15" customHeight="1" x14ac:dyDescent="0.25">
      <c r="A163" s="127"/>
      <c r="B163" s="127"/>
      <c r="C163" s="69"/>
      <c r="D163" s="71"/>
      <c r="E163" s="71"/>
      <c r="F163" s="71"/>
      <c r="G163" s="70"/>
      <c r="H163" s="117" t="str">
        <f t="shared" ref="H163:H226" si="27">IF(ISBLANK(G163),"",IF(G163="?","?",VALUE(IF(TYPE(G163)=2,LEFT(G163,4),YEAR(G163)))))</f>
        <v/>
      </c>
      <c r="I163" s="117" t="str">
        <f t="shared" si="22"/>
        <v/>
      </c>
      <c r="J163" s="70"/>
      <c r="K163" s="117" t="str">
        <f t="shared" ref="K163:K226" si="28">IF(ISBLANK(J163),"",IF(J163="?","?",VALUE(IF(TYPE(J163)=2,LEFT(J163,4),YEAR(J163)))))</f>
        <v/>
      </c>
      <c r="L163" s="118" t="str">
        <f t="shared" si="24"/>
        <v/>
      </c>
      <c r="M163" s="118">
        <f t="shared" si="26"/>
        <v>1</v>
      </c>
      <c r="N163" s="117">
        <f t="shared" si="25"/>
        <v>0</v>
      </c>
      <c r="O163" s="66" t="e">
        <f>VLOOKUP(P163,#REF!,2,FALSE)</f>
        <v>#REF!</v>
      </c>
      <c r="P163" s="69"/>
      <c r="Q163" s="69"/>
      <c r="R163" s="14"/>
      <c r="S163" s="93" t="s">
        <v>112</v>
      </c>
      <c r="T163" s="71"/>
      <c r="U163" s="117" t="e">
        <f>VLOOKUP(V163,#REF!,2,FALSE)</f>
        <v>#REF!</v>
      </c>
      <c r="V163" s="127"/>
      <c r="W163" s="69"/>
      <c r="X163" s="69"/>
      <c r="Y163" s="126"/>
      <c r="Z163" s="127"/>
      <c r="AA163" s="69"/>
      <c r="AB163" s="69"/>
      <c r="AC163" s="135" t="e">
        <f>VLOOKUP(E163,#REF!,2,FALSE)</f>
        <v>#REF!</v>
      </c>
      <c r="AD163" s="69"/>
      <c r="AE163" s="69"/>
      <c r="AF163" s="136" t="e">
        <f>SUM(PRODUCT(AC163,#REF!),PRODUCT(AD163,#REF!),PRODUCT(AE163,#REF!))</f>
        <v>#REF!</v>
      </c>
      <c r="AG163" s="134" t="e">
        <f>IF(AF163&gt;=#REF!,"Oui","Non")</f>
        <v>#REF!</v>
      </c>
      <c r="AH163" s="134">
        <f t="shared" si="21"/>
        <v>1</v>
      </c>
      <c r="AI163" s="133" t="e">
        <f>VLOOKUP(Z163,#REF!,3,FALSE)</f>
        <v>#REF!</v>
      </c>
      <c r="AL163" s="12">
        <f t="shared" si="23"/>
        <v>0</v>
      </c>
    </row>
    <row r="164" spans="1:38" ht="15" customHeight="1" x14ac:dyDescent="0.25">
      <c r="A164" s="127"/>
      <c r="B164" s="127"/>
      <c r="C164" s="69"/>
      <c r="D164" s="71"/>
      <c r="E164" s="71"/>
      <c r="F164" s="71"/>
      <c r="G164" s="70"/>
      <c r="H164" s="117" t="str">
        <f t="shared" si="27"/>
        <v/>
      </c>
      <c r="I164" s="117" t="str">
        <f t="shared" si="22"/>
        <v/>
      </c>
      <c r="J164" s="70"/>
      <c r="K164" s="117" t="str">
        <f t="shared" si="28"/>
        <v/>
      </c>
      <c r="L164" s="118" t="str">
        <f t="shared" si="24"/>
        <v/>
      </c>
      <c r="M164" s="118">
        <f t="shared" si="26"/>
        <v>1</v>
      </c>
      <c r="N164" s="117">
        <f t="shared" si="25"/>
        <v>0</v>
      </c>
      <c r="O164" s="66" t="e">
        <f>VLOOKUP(P164,#REF!,2,FALSE)</f>
        <v>#REF!</v>
      </c>
      <c r="P164" s="69"/>
      <c r="Q164" s="69"/>
      <c r="R164" s="14"/>
      <c r="S164" s="93" t="s">
        <v>112</v>
      </c>
      <c r="T164" s="71"/>
      <c r="U164" s="117" t="e">
        <f>VLOOKUP(V164,#REF!,2,FALSE)</f>
        <v>#REF!</v>
      </c>
      <c r="V164" s="127"/>
      <c r="W164" s="69"/>
      <c r="X164" s="69"/>
      <c r="Y164" s="126"/>
      <c r="Z164" s="127"/>
      <c r="AA164" s="69"/>
      <c r="AB164" s="69"/>
      <c r="AC164" s="135" t="e">
        <f>VLOOKUP(E164,#REF!,2,FALSE)</f>
        <v>#REF!</v>
      </c>
      <c r="AD164" s="69"/>
      <c r="AE164" s="69"/>
      <c r="AF164" s="136" t="e">
        <f>SUM(PRODUCT(AC164,#REF!),PRODUCT(AD164,#REF!),PRODUCT(AE164,#REF!))</f>
        <v>#REF!</v>
      </c>
      <c r="AG164" s="134" t="e">
        <f>IF(AF164&gt;=#REF!,"Oui","Non")</f>
        <v>#REF!</v>
      </c>
      <c r="AH164" s="134">
        <f t="shared" si="21"/>
        <v>1</v>
      </c>
      <c r="AI164" s="133" t="e">
        <f>VLOOKUP(Z164,#REF!,3,FALSE)</f>
        <v>#REF!</v>
      </c>
      <c r="AL164" s="12">
        <f t="shared" si="23"/>
        <v>0</v>
      </c>
    </row>
    <row r="165" spans="1:38" ht="15" customHeight="1" x14ac:dyDescent="0.25">
      <c r="A165" s="127"/>
      <c r="B165" s="127"/>
      <c r="C165" s="69"/>
      <c r="D165" s="71"/>
      <c r="E165" s="71"/>
      <c r="F165" s="71"/>
      <c r="G165" s="70"/>
      <c r="H165" s="117" t="str">
        <f t="shared" si="27"/>
        <v/>
      </c>
      <c r="I165" s="117" t="str">
        <f t="shared" si="22"/>
        <v/>
      </c>
      <c r="J165" s="70"/>
      <c r="K165" s="117" t="str">
        <f t="shared" si="28"/>
        <v/>
      </c>
      <c r="L165" s="118" t="str">
        <f t="shared" si="24"/>
        <v/>
      </c>
      <c r="M165" s="118">
        <f t="shared" si="26"/>
        <v>1</v>
      </c>
      <c r="N165" s="117">
        <f t="shared" si="25"/>
        <v>0</v>
      </c>
      <c r="O165" s="66" t="e">
        <f>VLOOKUP(P165,#REF!,2,FALSE)</f>
        <v>#REF!</v>
      </c>
      <c r="P165" s="69"/>
      <c r="Q165" s="69"/>
      <c r="R165" s="14"/>
      <c r="S165" s="93" t="s">
        <v>112</v>
      </c>
      <c r="T165" s="71"/>
      <c r="U165" s="117" t="e">
        <f>VLOOKUP(V165,#REF!,2,FALSE)</f>
        <v>#REF!</v>
      </c>
      <c r="V165" s="127"/>
      <c r="W165" s="69"/>
      <c r="X165" s="69"/>
      <c r="Y165" s="126"/>
      <c r="Z165" s="127"/>
      <c r="AA165" s="69"/>
      <c r="AB165" s="69"/>
      <c r="AC165" s="135" t="e">
        <f>VLOOKUP(E165,#REF!,2,FALSE)</f>
        <v>#REF!</v>
      </c>
      <c r="AD165" s="69"/>
      <c r="AE165" s="69"/>
      <c r="AF165" s="136" t="e">
        <f>SUM(PRODUCT(AC165,#REF!),PRODUCT(AD165,#REF!),PRODUCT(AE165,#REF!))</f>
        <v>#REF!</v>
      </c>
      <c r="AG165" s="134" t="e">
        <f>IF(AF165&gt;=#REF!,"Oui","Non")</f>
        <v>#REF!</v>
      </c>
      <c r="AH165" s="134">
        <f t="shared" si="21"/>
        <v>1</v>
      </c>
      <c r="AI165" s="133" t="e">
        <f>VLOOKUP(Z165,#REF!,3,FALSE)</f>
        <v>#REF!</v>
      </c>
      <c r="AL165" s="12">
        <f t="shared" si="23"/>
        <v>0</v>
      </c>
    </row>
    <row r="166" spans="1:38" ht="15" customHeight="1" x14ac:dyDescent="0.25">
      <c r="A166" s="127"/>
      <c r="B166" s="127"/>
      <c r="C166" s="69"/>
      <c r="D166" s="71"/>
      <c r="E166" s="71"/>
      <c r="F166" s="71"/>
      <c r="G166" s="70"/>
      <c r="H166" s="117" t="str">
        <f t="shared" si="27"/>
        <v/>
      </c>
      <c r="I166" s="117" t="str">
        <f t="shared" si="22"/>
        <v/>
      </c>
      <c r="J166" s="70"/>
      <c r="K166" s="117" t="str">
        <f t="shared" si="28"/>
        <v/>
      </c>
      <c r="L166" s="118" t="str">
        <f t="shared" si="24"/>
        <v/>
      </c>
      <c r="M166" s="118">
        <f t="shared" si="26"/>
        <v>1</v>
      </c>
      <c r="N166" s="117">
        <f t="shared" si="25"/>
        <v>0</v>
      </c>
      <c r="O166" s="66" t="e">
        <f>VLOOKUP(P166,#REF!,2,FALSE)</f>
        <v>#REF!</v>
      </c>
      <c r="P166" s="69"/>
      <c r="Q166" s="69"/>
      <c r="R166" s="14"/>
      <c r="S166" s="93" t="s">
        <v>112</v>
      </c>
      <c r="T166" s="71"/>
      <c r="U166" s="117" t="e">
        <f>VLOOKUP(V166,#REF!,2,FALSE)</f>
        <v>#REF!</v>
      </c>
      <c r="V166" s="127"/>
      <c r="W166" s="69"/>
      <c r="X166" s="69"/>
      <c r="Y166" s="126"/>
      <c r="Z166" s="127"/>
      <c r="AA166" s="69"/>
      <c r="AB166" s="69"/>
      <c r="AC166" s="135" t="e">
        <f>VLOOKUP(E166,#REF!,2,FALSE)</f>
        <v>#REF!</v>
      </c>
      <c r="AD166" s="69"/>
      <c r="AE166" s="69"/>
      <c r="AF166" s="136" t="e">
        <f>SUM(PRODUCT(AC166,#REF!),PRODUCT(AD166,#REF!),PRODUCT(AE166,#REF!))</f>
        <v>#REF!</v>
      </c>
      <c r="AG166" s="134" t="e">
        <f>IF(AF166&gt;=#REF!,"Oui","Non")</f>
        <v>#REF!</v>
      </c>
      <c r="AH166" s="134">
        <f t="shared" si="21"/>
        <v>1</v>
      </c>
      <c r="AI166" s="133" t="e">
        <f>VLOOKUP(Z166,#REF!,3,FALSE)</f>
        <v>#REF!</v>
      </c>
      <c r="AL166" s="12">
        <f t="shared" si="23"/>
        <v>0</v>
      </c>
    </row>
    <row r="167" spans="1:38" ht="15" customHeight="1" x14ac:dyDescent="0.25">
      <c r="A167" s="127"/>
      <c r="B167" s="127"/>
      <c r="C167" s="69"/>
      <c r="D167" s="71"/>
      <c r="E167" s="71"/>
      <c r="F167" s="71"/>
      <c r="G167" s="70"/>
      <c r="H167" s="117" t="str">
        <f t="shared" si="27"/>
        <v/>
      </c>
      <c r="I167" s="117" t="str">
        <f t="shared" si="22"/>
        <v/>
      </c>
      <c r="J167" s="70"/>
      <c r="K167" s="117" t="str">
        <f t="shared" si="28"/>
        <v/>
      </c>
      <c r="L167" s="118" t="str">
        <f t="shared" si="24"/>
        <v/>
      </c>
      <c r="M167" s="118">
        <f t="shared" si="26"/>
        <v>1</v>
      </c>
      <c r="N167" s="117">
        <f t="shared" si="25"/>
        <v>0</v>
      </c>
      <c r="O167" s="66" t="e">
        <f>VLOOKUP(P167,#REF!,2,FALSE)</f>
        <v>#REF!</v>
      </c>
      <c r="P167" s="69"/>
      <c r="Q167" s="69"/>
      <c r="R167" s="14"/>
      <c r="S167" s="93" t="s">
        <v>112</v>
      </c>
      <c r="T167" s="71"/>
      <c r="U167" s="117" t="e">
        <f>VLOOKUP(V167,#REF!,2,FALSE)</f>
        <v>#REF!</v>
      </c>
      <c r="V167" s="127"/>
      <c r="W167" s="69"/>
      <c r="X167" s="69"/>
      <c r="Y167" s="126"/>
      <c r="Z167" s="127"/>
      <c r="AA167" s="69"/>
      <c r="AB167" s="69"/>
      <c r="AC167" s="135" t="e">
        <f>VLOOKUP(E167,#REF!,2,FALSE)</f>
        <v>#REF!</v>
      </c>
      <c r="AD167" s="69"/>
      <c r="AE167" s="69"/>
      <c r="AF167" s="136" t="e">
        <f>SUM(PRODUCT(AC167,#REF!),PRODUCT(AD167,#REF!),PRODUCT(AE167,#REF!))</f>
        <v>#REF!</v>
      </c>
      <c r="AG167" s="134" t="e">
        <f>IF(AF167&gt;=#REF!,"Oui","Non")</f>
        <v>#REF!</v>
      </c>
      <c r="AH167" s="134">
        <f t="shared" si="21"/>
        <v>1</v>
      </c>
      <c r="AI167" s="133" t="e">
        <f>VLOOKUP(Z167,#REF!,3,FALSE)</f>
        <v>#REF!</v>
      </c>
      <c r="AL167" s="12">
        <f t="shared" si="23"/>
        <v>0</v>
      </c>
    </row>
    <row r="168" spans="1:38" ht="15" customHeight="1" x14ac:dyDescent="0.25">
      <c r="A168" s="127"/>
      <c r="B168" s="127"/>
      <c r="C168" s="69"/>
      <c r="D168" s="71"/>
      <c r="E168" s="71"/>
      <c r="F168" s="71"/>
      <c r="G168" s="70"/>
      <c r="H168" s="117" t="str">
        <f t="shared" si="27"/>
        <v/>
      </c>
      <c r="I168" s="117" t="str">
        <f t="shared" si="22"/>
        <v/>
      </c>
      <c r="J168" s="70"/>
      <c r="K168" s="117" t="str">
        <f t="shared" si="28"/>
        <v/>
      </c>
      <c r="L168" s="118" t="str">
        <f t="shared" si="24"/>
        <v/>
      </c>
      <c r="M168" s="118">
        <f t="shared" si="26"/>
        <v>1</v>
      </c>
      <c r="N168" s="117">
        <f t="shared" si="25"/>
        <v>0</v>
      </c>
      <c r="O168" s="66" t="e">
        <f>VLOOKUP(P168,#REF!,2,FALSE)</f>
        <v>#REF!</v>
      </c>
      <c r="P168" s="69"/>
      <c r="Q168" s="69"/>
      <c r="R168" s="14"/>
      <c r="S168" s="93" t="s">
        <v>112</v>
      </c>
      <c r="T168" s="71"/>
      <c r="U168" s="117" t="e">
        <f>VLOOKUP(V168,#REF!,2,FALSE)</f>
        <v>#REF!</v>
      </c>
      <c r="V168" s="127"/>
      <c r="W168" s="69"/>
      <c r="X168" s="69"/>
      <c r="Y168" s="126"/>
      <c r="Z168" s="127"/>
      <c r="AA168" s="69"/>
      <c r="AB168" s="69"/>
      <c r="AC168" s="135" t="e">
        <f>VLOOKUP(E168,#REF!,2,FALSE)</f>
        <v>#REF!</v>
      </c>
      <c r="AD168" s="69"/>
      <c r="AE168" s="69"/>
      <c r="AF168" s="136" t="e">
        <f>SUM(PRODUCT(AC168,#REF!),PRODUCT(AD168,#REF!),PRODUCT(AE168,#REF!))</f>
        <v>#REF!</v>
      </c>
      <c r="AG168" s="134" t="e">
        <f>IF(AF168&gt;=#REF!,"Oui","Non")</f>
        <v>#REF!</v>
      </c>
      <c r="AH168" s="134">
        <f t="shared" si="21"/>
        <v>1</v>
      </c>
      <c r="AI168" s="133" t="e">
        <f>VLOOKUP(Z168,#REF!,3,FALSE)</f>
        <v>#REF!</v>
      </c>
      <c r="AL168" s="12">
        <f t="shared" si="23"/>
        <v>0</v>
      </c>
    </row>
    <row r="169" spans="1:38" ht="15" customHeight="1" x14ac:dyDescent="0.25">
      <c r="A169" s="127"/>
      <c r="B169" s="127"/>
      <c r="C169" s="69"/>
      <c r="D169" s="71"/>
      <c r="E169" s="71"/>
      <c r="F169" s="71"/>
      <c r="G169" s="70"/>
      <c r="H169" s="117" t="str">
        <f t="shared" si="27"/>
        <v/>
      </c>
      <c r="I169" s="117" t="str">
        <f t="shared" si="22"/>
        <v/>
      </c>
      <c r="J169" s="70"/>
      <c r="K169" s="117" t="str">
        <f t="shared" si="28"/>
        <v/>
      </c>
      <c r="L169" s="118" t="str">
        <f t="shared" si="24"/>
        <v/>
      </c>
      <c r="M169" s="118">
        <f t="shared" si="26"/>
        <v>1</v>
      </c>
      <c r="N169" s="117">
        <f t="shared" si="25"/>
        <v>0</v>
      </c>
      <c r="O169" s="66" t="e">
        <f>VLOOKUP(P169,#REF!,2,FALSE)</f>
        <v>#REF!</v>
      </c>
      <c r="P169" s="69"/>
      <c r="Q169" s="69"/>
      <c r="R169" s="14"/>
      <c r="S169" s="93" t="s">
        <v>112</v>
      </c>
      <c r="T169" s="71"/>
      <c r="U169" s="117" t="e">
        <f>VLOOKUP(V169,#REF!,2,FALSE)</f>
        <v>#REF!</v>
      </c>
      <c r="V169" s="127"/>
      <c r="W169" s="69"/>
      <c r="X169" s="69"/>
      <c r="Y169" s="126"/>
      <c r="Z169" s="127"/>
      <c r="AA169" s="69"/>
      <c r="AB169" s="69"/>
      <c r="AC169" s="135" t="e">
        <f>VLOOKUP(E169,#REF!,2,FALSE)</f>
        <v>#REF!</v>
      </c>
      <c r="AD169" s="69"/>
      <c r="AE169" s="69"/>
      <c r="AF169" s="136" t="e">
        <f>SUM(PRODUCT(AC169,#REF!),PRODUCT(AD169,#REF!),PRODUCT(AE169,#REF!))</f>
        <v>#REF!</v>
      </c>
      <c r="AG169" s="134" t="e">
        <f>IF(AF169&gt;=#REF!,"Oui","Non")</f>
        <v>#REF!</v>
      </c>
      <c r="AH169" s="134">
        <f t="shared" si="21"/>
        <v>1</v>
      </c>
      <c r="AI169" s="133" t="e">
        <f>VLOOKUP(Z169,#REF!,3,FALSE)</f>
        <v>#REF!</v>
      </c>
      <c r="AL169" s="12">
        <f t="shared" si="23"/>
        <v>0</v>
      </c>
    </row>
    <row r="170" spans="1:38" ht="15" customHeight="1" x14ac:dyDescent="0.25">
      <c r="A170" s="127"/>
      <c r="B170" s="127"/>
      <c r="C170" s="69"/>
      <c r="D170" s="71"/>
      <c r="E170" s="71"/>
      <c r="F170" s="71"/>
      <c r="G170" s="70"/>
      <c r="H170" s="117" t="str">
        <f t="shared" si="27"/>
        <v/>
      </c>
      <c r="I170" s="117" t="str">
        <f t="shared" si="22"/>
        <v/>
      </c>
      <c r="J170" s="70"/>
      <c r="K170" s="117" t="str">
        <f t="shared" si="28"/>
        <v/>
      </c>
      <c r="L170" s="118" t="str">
        <f t="shared" si="24"/>
        <v/>
      </c>
      <c r="M170" s="118">
        <f t="shared" si="26"/>
        <v>1</v>
      </c>
      <c r="N170" s="117">
        <f t="shared" si="25"/>
        <v>0</v>
      </c>
      <c r="O170" s="66" t="e">
        <f>VLOOKUP(P170,#REF!,2,FALSE)</f>
        <v>#REF!</v>
      </c>
      <c r="P170" s="69"/>
      <c r="Q170" s="69"/>
      <c r="R170" s="14"/>
      <c r="S170" s="93" t="s">
        <v>112</v>
      </c>
      <c r="T170" s="71"/>
      <c r="U170" s="117" t="e">
        <f>VLOOKUP(V170,#REF!,2,FALSE)</f>
        <v>#REF!</v>
      </c>
      <c r="V170" s="127"/>
      <c r="W170" s="69"/>
      <c r="X170" s="69"/>
      <c r="Y170" s="126"/>
      <c r="Z170" s="127"/>
      <c r="AA170" s="69"/>
      <c r="AB170" s="69"/>
      <c r="AC170" s="135" t="e">
        <f>VLOOKUP(E170,#REF!,2,FALSE)</f>
        <v>#REF!</v>
      </c>
      <c r="AD170" s="69"/>
      <c r="AE170" s="69"/>
      <c r="AF170" s="136" t="e">
        <f>SUM(PRODUCT(AC170,#REF!),PRODUCT(AD170,#REF!),PRODUCT(AE170,#REF!))</f>
        <v>#REF!</v>
      </c>
      <c r="AG170" s="134" t="e">
        <f>IF(AF170&gt;=#REF!,"Oui","Non")</f>
        <v>#REF!</v>
      </c>
      <c r="AH170" s="134">
        <f t="shared" si="21"/>
        <v>1</v>
      </c>
      <c r="AI170" s="133" t="e">
        <f>VLOOKUP(Z170,#REF!,3,FALSE)</f>
        <v>#REF!</v>
      </c>
      <c r="AL170" s="12">
        <f t="shared" si="23"/>
        <v>0</v>
      </c>
    </row>
    <row r="171" spans="1:38" ht="15" customHeight="1" x14ac:dyDescent="0.25">
      <c r="A171" s="127"/>
      <c r="B171" s="127"/>
      <c r="C171" s="69"/>
      <c r="D171" s="71"/>
      <c r="E171" s="71"/>
      <c r="F171" s="71"/>
      <c r="G171" s="70"/>
      <c r="H171" s="117" t="str">
        <f t="shared" si="27"/>
        <v/>
      </c>
      <c r="I171" s="117" t="str">
        <f t="shared" si="22"/>
        <v/>
      </c>
      <c r="J171" s="70"/>
      <c r="K171" s="117" t="str">
        <f t="shared" si="28"/>
        <v/>
      </c>
      <c r="L171" s="118" t="str">
        <f t="shared" si="24"/>
        <v/>
      </c>
      <c r="M171" s="118">
        <f t="shared" si="26"/>
        <v>1</v>
      </c>
      <c r="N171" s="117">
        <f t="shared" si="25"/>
        <v>0</v>
      </c>
      <c r="O171" s="66" t="e">
        <f>VLOOKUP(P171,#REF!,2,FALSE)</f>
        <v>#REF!</v>
      </c>
      <c r="P171" s="69"/>
      <c r="Q171" s="69"/>
      <c r="R171" s="14"/>
      <c r="S171" s="93" t="s">
        <v>112</v>
      </c>
      <c r="T171" s="71"/>
      <c r="U171" s="117" t="e">
        <f>VLOOKUP(V171,#REF!,2,FALSE)</f>
        <v>#REF!</v>
      </c>
      <c r="V171" s="127"/>
      <c r="W171" s="69"/>
      <c r="X171" s="69"/>
      <c r="Y171" s="126"/>
      <c r="Z171" s="127"/>
      <c r="AA171" s="69"/>
      <c r="AB171" s="69"/>
      <c r="AC171" s="135" t="e">
        <f>VLOOKUP(E171,#REF!,2,FALSE)</f>
        <v>#REF!</v>
      </c>
      <c r="AD171" s="69"/>
      <c r="AE171" s="69"/>
      <c r="AF171" s="136" t="e">
        <f>SUM(PRODUCT(AC171,#REF!),PRODUCT(AD171,#REF!),PRODUCT(AE171,#REF!))</f>
        <v>#REF!</v>
      </c>
      <c r="AG171" s="134" t="e">
        <f>IF(AF171&gt;=#REF!,"Oui","Non")</f>
        <v>#REF!</v>
      </c>
      <c r="AH171" s="134">
        <f t="shared" si="21"/>
        <v>1</v>
      </c>
      <c r="AI171" s="133" t="e">
        <f>VLOOKUP(Z171,#REF!,3,FALSE)</f>
        <v>#REF!</v>
      </c>
      <c r="AL171" s="12">
        <f t="shared" si="23"/>
        <v>0</v>
      </c>
    </row>
    <row r="172" spans="1:38" ht="15" customHeight="1" x14ac:dyDescent="0.25">
      <c r="A172" s="127"/>
      <c r="B172" s="127"/>
      <c r="C172" s="69"/>
      <c r="D172" s="71"/>
      <c r="E172" s="71"/>
      <c r="F172" s="71"/>
      <c r="G172" s="70"/>
      <c r="H172" s="117" t="str">
        <f t="shared" si="27"/>
        <v/>
      </c>
      <c r="I172" s="117" t="str">
        <f t="shared" si="22"/>
        <v/>
      </c>
      <c r="J172" s="70"/>
      <c r="K172" s="117" t="str">
        <f t="shared" si="28"/>
        <v/>
      </c>
      <c r="L172" s="118" t="str">
        <f t="shared" si="24"/>
        <v/>
      </c>
      <c r="M172" s="118">
        <f t="shared" si="26"/>
        <v>1</v>
      </c>
      <c r="N172" s="117">
        <f t="shared" si="25"/>
        <v>0</v>
      </c>
      <c r="O172" s="66" t="e">
        <f>VLOOKUP(P172,#REF!,2,FALSE)</f>
        <v>#REF!</v>
      </c>
      <c r="P172" s="69"/>
      <c r="Q172" s="69"/>
      <c r="R172" s="14"/>
      <c r="S172" s="93" t="s">
        <v>112</v>
      </c>
      <c r="T172" s="71"/>
      <c r="U172" s="117" t="e">
        <f>VLOOKUP(V172,#REF!,2,FALSE)</f>
        <v>#REF!</v>
      </c>
      <c r="V172" s="127"/>
      <c r="W172" s="69"/>
      <c r="X172" s="69"/>
      <c r="Y172" s="126"/>
      <c r="Z172" s="127"/>
      <c r="AA172" s="69"/>
      <c r="AB172" s="69"/>
      <c r="AC172" s="135" t="e">
        <f>VLOOKUP(E172,#REF!,2,FALSE)</f>
        <v>#REF!</v>
      </c>
      <c r="AD172" s="69"/>
      <c r="AE172" s="69"/>
      <c r="AF172" s="136" t="e">
        <f>SUM(PRODUCT(AC172,#REF!),PRODUCT(AD172,#REF!),PRODUCT(AE172,#REF!))</f>
        <v>#REF!</v>
      </c>
      <c r="AG172" s="134" t="e">
        <f>IF(AF172&gt;=#REF!,"Oui","Non")</f>
        <v>#REF!</v>
      </c>
      <c r="AH172" s="134">
        <f t="shared" si="21"/>
        <v>1</v>
      </c>
      <c r="AI172" s="133" t="e">
        <f>VLOOKUP(Z172,#REF!,3,FALSE)</f>
        <v>#REF!</v>
      </c>
      <c r="AL172" s="12">
        <f t="shared" si="23"/>
        <v>0</v>
      </c>
    </row>
    <row r="173" spans="1:38" ht="15" customHeight="1" x14ac:dyDescent="0.25">
      <c r="A173" s="127"/>
      <c r="B173" s="127"/>
      <c r="C173" s="69"/>
      <c r="D173" s="71"/>
      <c r="E173" s="71"/>
      <c r="F173" s="71"/>
      <c r="G173" s="70"/>
      <c r="H173" s="117" t="str">
        <f t="shared" si="27"/>
        <v/>
      </c>
      <c r="I173" s="117" t="str">
        <f t="shared" si="22"/>
        <v/>
      </c>
      <c r="J173" s="70"/>
      <c r="K173" s="117" t="str">
        <f t="shared" si="28"/>
        <v/>
      </c>
      <c r="L173" s="118" t="str">
        <f t="shared" si="24"/>
        <v/>
      </c>
      <c r="M173" s="118">
        <f t="shared" si="26"/>
        <v>1</v>
      </c>
      <c r="N173" s="117">
        <f t="shared" si="25"/>
        <v>0</v>
      </c>
      <c r="O173" s="66" t="e">
        <f>VLOOKUP(P173,#REF!,2,FALSE)</f>
        <v>#REF!</v>
      </c>
      <c r="P173" s="69"/>
      <c r="Q173" s="69"/>
      <c r="R173" s="14"/>
      <c r="S173" s="93" t="s">
        <v>112</v>
      </c>
      <c r="T173" s="71"/>
      <c r="U173" s="117" t="e">
        <f>VLOOKUP(V173,#REF!,2,FALSE)</f>
        <v>#REF!</v>
      </c>
      <c r="V173" s="127"/>
      <c r="W173" s="69"/>
      <c r="X173" s="69"/>
      <c r="Y173" s="126"/>
      <c r="Z173" s="127"/>
      <c r="AA173" s="69"/>
      <c r="AB173" s="69"/>
      <c r="AC173" s="135" t="e">
        <f>VLOOKUP(E173,#REF!,2,FALSE)</f>
        <v>#REF!</v>
      </c>
      <c r="AD173" s="69"/>
      <c r="AE173" s="69"/>
      <c r="AF173" s="136" t="e">
        <f>SUM(PRODUCT(AC173,#REF!),PRODUCT(AD173,#REF!),PRODUCT(AE173,#REF!))</f>
        <v>#REF!</v>
      </c>
      <c r="AG173" s="134" t="e">
        <f>IF(AF173&gt;=#REF!,"Oui","Non")</f>
        <v>#REF!</v>
      </c>
      <c r="AH173" s="134">
        <f t="shared" si="21"/>
        <v>1</v>
      </c>
      <c r="AI173" s="133" t="e">
        <f>VLOOKUP(Z173,#REF!,3,FALSE)</f>
        <v>#REF!</v>
      </c>
      <c r="AL173" s="12">
        <f t="shared" si="23"/>
        <v>0</v>
      </c>
    </row>
    <row r="174" spans="1:38" ht="15" customHeight="1" x14ac:dyDescent="0.25">
      <c r="A174" s="127"/>
      <c r="B174" s="127"/>
      <c r="C174" s="69"/>
      <c r="D174" s="71"/>
      <c r="E174" s="71"/>
      <c r="F174" s="71"/>
      <c r="G174" s="70"/>
      <c r="H174" s="117" t="str">
        <f t="shared" si="27"/>
        <v/>
      </c>
      <c r="I174" s="117" t="str">
        <f t="shared" si="22"/>
        <v/>
      </c>
      <c r="J174" s="70"/>
      <c r="K174" s="117" t="str">
        <f t="shared" si="28"/>
        <v/>
      </c>
      <c r="L174" s="118" t="str">
        <f t="shared" si="24"/>
        <v/>
      </c>
      <c r="M174" s="118">
        <f t="shared" si="26"/>
        <v>1</v>
      </c>
      <c r="N174" s="117">
        <f t="shared" si="25"/>
        <v>0</v>
      </c>
      <c r="O174" s="66" t="e">
        <f>VLOOKUP(P174,#REF!,2,FALSE)</f>
        <v>#REF!</v>
      </c>
      <c r="P174" s="69"/>
      <c r="Q174" s="69"/>
      <c r="R174" s="14"/>
      <c r="S174" s="93" t="s">
        <v>112</v>
      </c>
      <c r="T174" s="71"/>
      <c r="U174" s="117" t="e">
        <f>VLOOKUP(V174,#REF!,2,FALSE)</f>
        <v>#REF!</v>
      </c>
      <c r="V174" s="127"/>
      <c r="W174" s="69"/>
      <c r="X174" s="69"/>
      <c r="Y174" s="126"/>
      <c r="Z174" s="127"/>
      <c r="AA174" s="69"/>
      <c r="AB174" s="69"/>
      <c r="AC174" s="135" t="e">
        <f>VLOOKUP(E174,#REF!,2,FALSE)</f>
        <v>#REF!</v>
      </c>
      <c r="AD174" s="69"/>
      <c r="AE174" s="69"/>
      <c r="AF174" s="136" t="e">
        <f>SUM(PRODUCT(AC174,#REF!),PRODUCT(AD174,#REF!),PRODUCT(AE174,#REF!))</f>
        <v>#REF!</v>
      </c>
      <c r="AG174" s="134" t="e">
        <f>IF(AF174&gt;=#REF!,"Oui","Non")</f>
        <v>#REF!</v>
      </c>
      <c r="AH174" s="134">
        <f t="shared" si="21"/>
        <v>1</v>
      </c>
      <c r="AI174" s="133" t="e">
        <f>VLOOKUP(Z174,#REF!,3,FALSE)</f>
        <v>#REF!</v>
      </c>
      <c r="AL174" s="12">
        <f t="shared" si="23"/>
        <v>0</v>
      </c>
    </row>
    <row r="175" spans="1:38" ht="15" customHeight="1" x14ac:dyDescent="0.25">
      <c r="A175" s="127"/>
      <c r="B175" s="127"/>
      <c r="C175" s="69"/>
      <c r="D175" s="71"/>
      <c r="E175" s="71"/>
      <c r="F175" s="71"/>
      <c r="G175" s="70"/>
      <c r="H175" s="117" t="str">
        <f t="shared" si="27"/>
        <v/>
      </c>
      <c r="I175" s="117" t="str">
        <f t="shared" si="22"/>
        <v/>
      </c>
      <c r="J175" s="70"/>
      <c r="K175" s="117" t="str">
        <f t="shared" si="28"/>
        <v/>
      </c>
      <c r="L175" s="118" t="str">
        <f t="shared" si="24"/>
        <v/>
      </c>
      <c r="M175" s="118">
        <f t="shared" si="26"/>
        <v>1</v>
      </c>
      <c r="N175" s="117">
        <f t="shared" si="25"/>
        <v>0</v>
      </c>
      <c r="O175" s="66" t="e">
        <f>VLOOKUP(P175,#REF!,2,FALSE)</f>
        <v>#REF!</v>
      </c>
      <c r="P175" s="69"/>
      <c r="Q175" s="69"/>
      <c r="R175" s="14"/>
      <c r="S175" s="93" t="s">
        <v>112</v>
      </c>
      <c r="T175" s="71"/>
      <c r="U175" s="117" t="e">
        <f>VLOOKUP(V175,#REF!,2,FALSE)</f>
        <v>#REF!</v>
      </c>
      <c r="V175" s="127"/>
      <c r="W175" s="69"/>
      <c r="X175" s="69"/>
      <c r="Y175" s="126"/>
      <c r="Z175" s="127"/>
      <c r="AA175" s="69"/>
      <c r="AB175" s="69"/>
      <c r="AC175" s="135" t="e">
        <f>VLOOKUP(E175,#REF!,2,FALSE)</f>
        <v>#REF!</v>
      </c>
      <c r="AD175" s="69"/>
      <c r="AE175" s="69"/>
      <c r="AF175" s="136" t="e">
        <f>SUM(PRODUCT(AC175,#REF!),PRODUCT(AD175,#REF!),PRODUCT(AE175,#REF!))</f>
        <v>#REF!</v>
      </c>
      <c r="AG175" s="134" t="e">
        <f>IF(AF175&gt;=#REF!,"Oui","Non")</f>
        <v>#REF!</v>
      </c>
      <c r="AH175" s="134">
        <f t="shared" si="21"/>
        <v>1</v>
      </c>
      <c r="AI175" s="133" t="e">
        <f>VLOOKUP(Z175,#REF!,3,FALSE)</f>
        <v>#REF!</v>
      </c>
      <c r="AL175" s="12">
        <f t="shared" si="23"/>
        <v>0</v>
      </c>
    </row>
    <row r="176" spans="1:38" ht="15" customHeight="1" x14ac:dyDescent="0.25">
      <c r="A176" s="127"/>
      <c r="B176" s="127"/>
      <c r="C176" s="69"/>
      <c r="D176" s="71"/>
      <c r="E176" s="71"/>
      <c r="F176" s="71"/>
      <c r="G176" s="70"/>
      <c r="H176" s="117" t="str">
        <f t="shared" si="27"/>
        <v/>
      </c>
      <c r="I176" s="117" t="str">
        <f t="shared" si="22"/>
        <v/>
      </c>
      <c r="J176" s="70"/>
      <c r="K176" s="117" t="str">
        <f t="shared" si="28"/>
        <v/>
      </c>
      <c r="L176" s="118" t="str">
        <f t="shared" si="24"/>
        <v/>
      </c>
      <c r="M176" s="118">
        <f t="shared" si="26"/>
        <v>1</v>
      </c>
      <c r="N176" s="117">
        <f t="shared" si="25"/>
        <v>0</v>
      </c>
      <c r="O176" s="66" t="e">
        <f>VLOOKUP(P176,#REF!,2,FALSE)</f>
        <v>#REF!</v>
      </c>
      <c r="P176" s="69"/>
      <c r="Q176" s="69"/>
      <c r="R176" s="14"/>
      <c r="S176" s="93" t="s">
        <v>112</v>
      </c>
      <c r="T176" s="71"/>
      <c r="U176" s="117" t="e">
        <f>VLOOKUP(V176,#REF!,2,FALSE)</f>
        <v>#REF!</v>
      </c>
      <c r="V176" s="127"/>
      <c r="W176" s="69"/>
      <c r="X176" s="69"/>
      <c r="Y176" s="126"/>
      <c r="Z176" s="127"/>
      <c r="AA176" s="69"/>
      <c r="AB176" s="69"/>
      <c r="AC176" s="135" t="e">
        <f>VLOOKUP(E176,#REF!,2,FALSE)</f>
        <v>#REF!</v>
      </c>
      <c r="AD176" s="69"/>
      <c r="AE176" s="69"/>
      <c r="AF176" s="136" t="e">
        <f>SUM(PRODUCT(AC176,#REF!),PRODUCT(AD176,#REF!),PRODUCT(AE176,#REF!))</f>
        <v>#REF!</v>
      </c>
      <c r="AG176" s="134" t="e">
        <f>IF(AF176&gt;=#REF!,"Oui","Non")</f>
        <v>#REF!</v>
      </c>
      <c r="AH176" s="134">
        <f t="shared" si="21"/>
        <v>1</v>
      </c>
      <c r="AI176" s="133" t="e">
        <f>VLOOKUP(Z176,#REF!,3,FALSE)</f>
        <v>#REF!</v>
      </c>
      <c r="AL176" s="12">
        <f t="shared" si="23"/>
        <v>0</v>
      </c>
    </row>
    <row r="177" spans="1:38" ht="15" customHeight="1" x14ac:dyDescent="0.25">
      <c r="A177" s="127"/>
      <c r="B177" s="127"/>
      <c r="C177" s="69"/>
      <c r="D177" s="71"/>
      <c r="E177" s="71"/>
      <c r="F177" s="71"/>
      <c r="G177" s="70"/>
      <c r="H177" s="117" t="str">
        <f t="shared" si="27"/>
        <v/>
      </c>
      <c r="I177" s="117" t="str">
        <f t="shared" si="22"/>
        <v/>
      </c>
      <c r="J177" s="70"/>
      <c r="K177" s="117" t="str">
        <f t="shared" si="28"/>
        <v/>
      </c>
      <c r="L177" s="118" t="str">
        <f t="shared" si="24"/>
        <v/>
      </c>
      <c r="M177" s="118">
        <f t="shared" si="26"/>
        <v>1</v>
      </c>
      <c r="N177" s="117">
        <f t="shared" si="25"/>
        <v>0</v>
      </c>
      <c r="O177" s="66" t="e">
        <f>VLOOKUP(P177,#REF!,2,FALSE)</f>
        <v>#REF!</v>
      </c>
      <c r="P177" s="69"/>
      <c r="Q177" s="69"/>
      <c r="R177" s="14"/>
      <c r="S177" s="93" t="s">
        <v>112</v>
      </c>
      <c r="T177" s="71"/>
      <c r="U177" s="117" t="e">
        <f>VLOOKUP(V177,#REF!,2,FALSE)</f>
        <v>#REF!</v>
      </c>
      <c r="V177" s="127"/>
      <c r="W177" s="69"/>
      <c r="X177" s="69"/>
      <c r="Y177" s="126"/>
      <c r="Z177" s="127"/>
      <c r="AA177" s="69"/>
      <c r="AB177" s="69"/>
      <c r="AC177" s="135" t="e">
        <f>VLOOKUP(E177,#REF!,2,FALSE)</f>
        <v>#REF!</v>
      </c>
      <c r="AD177" s="69"/>
      <c r="AE177" s="69"/>
      <c r="AF177" s="136" t="e">
        <f>SUM(PRODUCT(AC177,#REF!),PRODUCT(AD177,#REF!),PRODUCT(AE177,#REF!))</f>
        <v>#REF!</v>
      </c>
      <c r="AG177" s="134" t="e">
        <f>IF(AF177&gt;=#REF!,"Oui","Non")</f>
        <v>#REF!</v>
      </c>
      <c r="AH177" s="134">
        <f t="shared" si="21"/>
        <v>1</v>
      </c>
      <c r="AI177" s="133" t="e">
        <f>VLOOKUP(Z177,#REF!,3,FALSE)</f>
        <v>#REF!</v>
      </c>
      <c r="AL177" s="12">
        <f t="shared" si="23"/>
        <v>0</v>
      </c>
    </row>
    <row r="178" spans="1:38" ht="15" customHeight="1" x14ac:dyDescent="0.25">
      <c r="A178" s="127"/>
      <c r="B178" s="127"/>
      <c r="C178" s="69"/>
      <c r="D178" s="71"/>
      <c r="E178" s="71"/>
      <c r="F178" s="71"/>
      <c r="G178" s="70"/>
      <c r="H178" s="117" t="str">
        <f t="shared" si="27"/>
        <v/>
      </c>
      <c r="I178" s="117" t="str">
        <f t="shared" si="22"/>
        <v/>
      </c>
      <c r="J178" s="70"/>
      <c r="K178" s="117" t="str">
        <f t="shared" si="28"/>
        <v/>
      </c>
      <c r="L178" s="118" t="str">
        <f t="shared" si="24"/>
        <v/>
      </c>
      <c r="M178" s="118">
        <f t="shared" si="26"/>
        <v>1</v>
      </c>
      <c r="N178" s="117">
        <f t="shared" si="25"/>
        <v>0</v>
      </c>
      <c r="O178" s="66" t="e">
        <f>VLOOKUP(P178,#REF!,2,FALSE)</f>
        <v>#REF!</v>
      </c>
      <c r="P178" s="69"/>
      <c r="Q178" s="69"/>
      <c r="R178" s="14"/>
      <c r="S178" s="93" t="s">
        <v>112</v>
      </c>
      <c r="T178" s="71"/>
      <c r="U178" s="117" t="e">
        <f>VLOOKUP(V178,#REF!,2,FALSE)</f>
        <v>#REF!</v>
      </c>
      <c r="V178" s="127"/>
      <c r="W178" s="69"/>
      <c r="X178" s="69"/>
      <c r="Y178" s="126"/>
      <c r="Z178" s="127"/>
      <c r="AA178" s="69"/>
      <c r="AB178" s="69"/>
      <c r="AC178" s="135" t="e">
        <f>VLOOKUP(E178,#REF!,2,FALSE)</f>
        <v>#REF!</v>
      </c>
      <c r="AD178" s="69"/>
      <c r="AE178" s="69"/>
      <c r="AF178" s="136" t="e">
        <f>SUM(PRODUCT(AC178,#REF!),PRODUCT(AD178,#REF!),PRODUCT(AE178,#REF!))</f>
        <v>#REF!</v>
      </c>
      <c r="AG178" s="134" t="e">
        <f>IF(AF178&gt;=#REF!,"Oui","Non")</f>
        <v>#REF!</v>
      </c>
      <c r="AH178" s="134">
        <f t="shared" si="21"/>
        <v>1</v>
      </c>
      <c r="AI178" s="133" t="e">
        <f>VLOOKUP(Z178,#REF!,3,FALSE)</f>
        <v>#REF!</v>
      </c>
      <c r="AL178" s="12">
        <f t="shared" si="23"/>
        <v>0</v>
      </c>
    </row>
    <row r="179" spans="1:38" ht="15" customHeight="1" x14ac:dyDescent="0.25">
      <c r="A179" s="127"/>
      <c r="B179" s="127"/>
      <c r="C179" s="69"/>
      <c r="D179" s="71"/>
      <c r="E179" s="71"/>
      <c r="F179" s="71"/>
      <c r="G179" s="70"/>
      <c r="H179" s="117" t="str">
        <f t="shared" si="27"/>
        <v/>
      </c>
      <c r="I179" s="117" t="str">
        <f t="shared" si="22"/>
        <v/>
      </c>
      <c r="J179" s="70"/>
      <c r="K179" s="117" t="str">
        <f t="shared" si="28"/>
        <v/>
      </c>
      <c r="L179" s="118" t="str">
        <f t="shared" si="24"/>
        <v/>
      </c>
      <c r="M179" s="118">
        <f t="shared" si="26"/>
        <v>1</v>
      </c>
      <c r="N179" s="117">
        <f t="shared" si="25"/>
        <v>0</v>
      </c>
      <c r="O179" s="66" t="e">
        <f>VLOOKUP(P179,#REF!,2,FALSE)</f>
        <v>#REF!</v>
      </c>
      <c r="P179" s="69"/>
      <c r="Q179" s="69"/>
      <c r="R179" s="14"/>
      <c r="S179" s="93" t="s">
        <v>112</v>
      </c>
      <c r="T179" s="71"/>
      <c r="U179" s="117" t="e">
        <f>VLOOKUP(V179,#REF!,2,FALSE)</f>
        <v>#REF!</v>
      </c>
      <c r="V179" s="127"/>
      <c r="W179" s="69"/>
      <c r="X179" s="69"/>
      <c r="Y179" s="126"/>
      <c r="Z179" s="127"/>
      <c r="AA179" s="69"/>
      <c r="AB179" s="69"/>
      <c r="AC179" s="135" t="e">
        <f>VLOOKUP(E179,#REF!,2,FALSE)</f>
        <v>#REF!</v>
      </c>
      <c r="AD179" s="69"/>
      <c r="AE179" s="69"/>
      <c r="AF179" s="136" t="e">
        <f>SUM(PRODUCT(AC179,#REF!),PRODUCT(AD179,#REF!),PRODUCT(AE179,#REF!))</f>
        <v>#REF!</v>
      </c>
      <c r="AG179" s="134" t="e">
        <f>IF(AF179&gt;=#REF!,"Oui","Non")</f>
        <v>#REF!</v>
      </c>
      <c r="AH179" s="134">
        <f t="shared" si="21"/>
        <v>1</v>
      </c>
      <c r="AI179" s="133" t="e">
        <f>VLOOKUP(Z179,#REF!,3,FALSE)</f>
        <v>#REF!</v>
      </c>
      <c r="AL179" s="12">
        <f t="shared" si="23"/>
        <v>0</v>
      </c>
    </row>
    <row r="180" spans="1:38" ht="15" customHeight="1" x14ac:dyDescent="0.25">
      <c r="A180" s="127"/>
      <c r="B180" s="127"/>
      <c r="C180" s="69"/>
      <c r="D180" s="71"/>
      <c r="E180" s="71"/>
      <c r="F180" s="71"/>
      <c r="G180" s="70"/>
      <c r="H180" s="117" t="str">
        <f t="shared" si="27"/>
        <v/>
      </c>
      <c r="I180" s="117" t="str">
        <f t="shared" si="22"/>
        <v/>
      </c>
      <c r="J180" s="70"/>
      <c r="K180" s="117" t="str">
        <f t="shared" si="28"/>
        <v/>
      </c>
      <c r="L180" s="118" t="str">
        <f t="shared" si="24"/>
        <v/>
      </c>
      <c r="M180" s="118">
        <f t="shared" si="26"/>
        <v>1</v>
      </c>
      <c r="N180" s="117">
        <f t="shared" si="25"/>
        <v>0</v>
      </c>
      <c r="O180" s="66" t="e">
        <f>VLOOKUP(P180,#REF!,2,FALSE)</f>
        <v>#REF!</v>
      </c>
      <c r="P180" s="69"/>
      <c r="Q180" s="69"/>
      <c r="R180" s="14"/>
      <c r="S180" s="93" t="s">
        <v>112</v>
      </c>
      <c r="T180" s="71"/>
      <c r="U180" s="117" t="e">
        <f>VLOOKUP(V180,#REF!,2,FALSE)</f>
        <v>#REF!</v>
      </c>
      <c r="V180" s="127"/>
      <c r="W180" s="69"/>
      <c r="X180" s="69"/>
      <c r="Y180" s="126"/>
      <c r="Z180" s="127"/>
      <c r="AA180" s="69"/>
      <c r="AB180" s="69"/>
      <c r="AC180" s="135" t="e">
        <f>VLOOKUP(E180,#REF!,2,FALSE)</f>
        <v>#REF!</v>
      </c>
      <c r="AD180" s="69"/>
      <c r="AE180" s="69"/>
      <c r="AF180" s="136" t="e">
        <f>SUM(PRODUCT(AC180,#REF!),PRODUCT(AD180,#REF!),PRODUCT(AE180,#REF!))</f>
        <v>#REF!</v>
      </c>
      <c r="AG180" s="134" t="e">
        <f>IF(AF180&gt;=#REF!,"Oui","Non")</f>
        <v>#REF!</v>
      </c>
      <c r="AH180" s="134">
        <f t="shared" si="21"/>
        <v>1</v>
      </c>
      <c r="AI180" s="133" t="e">
        <f>VLOOKUP(Z180,#REF!,3,FALSE)</f>
        <v>#REF!</v>
      </c>
      <c r="AL180" s="12">
        <f t="shared" si="23"/>
        <v>0</v>
      </c>
    </row>
    <row r="181" spans="1:38" ht="15" customHeight="1" x14ac:dyDescent="0.25">
      <c r="A181" s="127"/>
      <c r="B181" s="127"/>
      <c r="C181" s="69"/>
      <c r="D181" s="71"/>
      <c r="E181" s="71"/>
      <c r="F181" s="71"/>
      <c r="G181" s="70"/>
      <c r="H181" s="117" t="str">
        <f t="shared" si="27"/>
        <v/>
      </c>
      <c r="I181" s="117" t="str">
        <f t="shared" si="22"/>
        <v/>
      </c>
      <c r="J181" s="70"/>
      <c r="K181" s="117" t="str">
        <f t="shared" si="28"/>
        <v/>
      </c>
      <c r="L181" s="118" t="str">
        <f t="shared" si="24"/>
        <v/>
      </c>
      <c r="M181" s="118">
        <f t="shared" si="26"/>
        <v>1</v>
      </c>
      <c r="N181" s="117">
        <f t="shared" si="25"/>
        <v>0</v>
      </c>
      <c r="O181" s="66" t="e">
        <f>VLOOKUP(P181,#REF!,2,FALSE)</f>
        <v>#REF!</v>
      </c>
      <c r="P181" s="69"/>
      <c r="Q181" s="69"/>
      <c r="R181" s="14"/>
      <c r="S181" s="93" t="s">
        <v>112</v>
      </c>
      <c r="T181" s="71"/>
      <c r="U181" s="117" t="e">
        <f>VLOOKUP(V181,#REF!,2,FALSE)</f>
        <v>#REF!</v>
      </c>
      <c r="V181" s="127"/>
      <c r="W181" s="69"/>
      <c r="X181" s="69"/>
      <c r="Y181" s="126"/>
      <c r="Z181" s="127"/>
      <c r="AA181" s="69"/>
      <c r="AB181" s="69"/>
      <c r="AC181" s="135" t="e">
        <f>VLOOKUP(E181,#REF!,2,FALSE)</f>
        <v>#REF!</v>
      </c>
      <c r="AD181" s="69"/>
      <c r="AE181" s="69"/>
      <c r="AF181" s="136" t="e">
        <f>SUM(PRODUCT(AC181,#REF!),PRODUCT(AD181,#REF!),PRODUCT(AE181,#REF!))</f>
        <v>#REF!</v>
      </c>
      <c r="AG181" s="134" t="e">
        <f>IF(AF181&gt;=#REF!,"Oui","Non")</f>
        <v>#REF!</v>
      </c>
      <c r="AH181" s="134">
        <f t="shared" si="21"/>
        <v>1</v>
      </c>
      <c r="AI181" s="133" t="e">
        <f>VLOOKUP(Z181,#REF!,3,FALSE)</f>
        <v>#REF!</v>
      </c>
      <c r="AL181" s="12">
        <f t="shared" si="23"/>
        <v>0</v>
      </c>
    </row>
    <row r="182" spans="1:38" ht="15" customHeight="1" x14ac:dyDescent="0.25">
      <c r="A182" s="127"/>
      <c r="B182" s="127"/>
      <c r="C182" s="69"/>
      <c r="D182" s="71"/>
      <c r="E182" s="71"/>
      <c r="F182" s="71"/>
      <c r="G182" s="70"/>
      <c r="H182" s="117" t="str">
        <f t="shared" si="27"/>
        <v/>
      </c>
      <c r="I182" s="117" t="str">
        <f t="shared" si="22"/>
        <v/>
      </c>
      <c r="J182" s="70"/>
      <c r="K182" s="117" t="str">
        <f t="shared" si="28"/>
        <v/>
      </c>
      <c r="L182" s="118" t="str">
        <f t="shared" si="24"/>
        <v/>
      </c>
      <c r="M182" s="118">
        <f t="shared" si="26"/>
        <v>1</v>
      </c>
      <c r="N182" s="117">
        <f t="shared" si="25"/>
        <v>0</v>
      </c>
      <c r="O182" s="66" t="e">
        <f>VLOOKUP(P182,#REF!,2,FALSE)</f>
        <v>#REF!</v>
      </c>
      <c r="P182" s="69"/>
      <c r="Q182" s="69"/>
      <c r="R182" s="14"/>
      <c r="S182" s="93" t="s">
        <v>112</v>
      </c>
      <c r="T182" s="71"/>
      <c r="U182" s="117" t="e">
        <f>VLOOKUP(V182,#REF!,2,FALSE)</f>
        <v>#REF!</v>
      </c>
      <c r="V182" s="127"/>
      <c r="W182" s="69"/>
      <c r="X182" s="69"/>
      <c r="Y182" s="126"/>
      <c r="Z182" s="127"/>
      <c r="AA182" s="69"/>
      <c r="AB182" s="69"/>
      <c r="AC182" s="135" t="e">
        <f>VLOOKUP(E182,#REF!,2,FALSE)</f>
        <v>#REF!</v>
      </c>
      <c r="AD182" s="69"/>
      <c r="AE182" s="69"/>
      <c r="AF182" s="136" t="e">
        <f>SUM(PRODUCT(AC182,#REF!),PRODUCT(AD182,#REF!),PRODUCT(AE182,#REF!))</f>
        <v>#REF!</v>
      </c>
      <c r="AG182" s="134" t="e">
        <f>IF(AF182&gt;=#REF!,"Oui","Non")</f>
        <v>#REF!</v>
      </c>
      <c r="AH182" s="134">
        <f t="shared" si="21"/>
        <v>1</v>
      </c>
      <c r="AI182" s="133" t="e">
        <f>VLOOKUP(Z182,#REF!,3,FALSE)</f>
        <v>#REF!</v>
      </c>
      <c r="AL182" s="12">
        <f t="shared" si="23"/>
        <v>0</v>
      </c>
    </row>
    <row r="183" spans="1:38" ht="15" customHeight="1" x14ac:dyDescent="0.25">
      <c r="A183" s="127"/>
      <c r="B183" s="127"/>
      <c r="C183" s="69"/>
      <c r="D183" s="71"/>
      <c r="E183" s="71"/>
      <c r="F183" s="71"/>
      <c r="G183" s="70"/>
      <c r="H183" s="117" t="str">
        <f t="shared" si="27"/>
        <v/>
      </c>
      <c r="I183" s="117" t="str">
        <f t="shared" si="22"/>
        <v/>
      </c>
      <c r="J183" s="70"/>
      <c r="K183" s="117" t="str">
        <f t="shared" si="28"/>
        <v/>
      </c>
      <c r="L183" s="118" t="str">
        <f t="shared" si="24"/>
        <v/>
      </c>
      <c r="M183" s="118">
        <f t="shared" si="26"/>
        <v>1</v>
      </c>
      <c r="N183" s="117">
        <f t="shared" si="25"/>
        <v>0</v>
      </c>
      <c r="O183" s="66" t="e">
        <f>VLOOKUP(P183,#REF!,2,FALSE)</f>
        <v>#REF!</v>
      </c>
      <c r="P183" s="69"/>
      <c r="Q183" s="69"/>
      <c r="R183" s="14"/>
      <c r="S183" s="93" t="s">
        <v>112</v>
      </c>
      <c r="T183" s="71"/>
      <c r="U183" s="117" t="e">
        <f>VLOOKUP(V183,#REF!,2,FALSE)</f>
        <v>#REF!</v>
      </c>
      <c r="V183" s="127"/>
      <c r="W183" s="69"/>
      <c r="X183" s="69"/>
      <c r="Y183" s="126"/>
      <c r="Z183" s="127"/>
      <c r="AA183" s="69"/>
      <c r="AB183" s="69"/>
      <c r="AC183" s="135" t="e">
        <f>VLOOKUP(E183,#REF!,2,FALSE)</f>
        <v>#REF!</v>
      </c>
      <c r="AD183" s="69"/>
      <c r="AE183" s="69"/>
      <c r="AF183" s="136" t="e">
        <f>SUM(PRODUCT(AC183,#REF!),PRODUCT(AD183,#REF!),PRODUCT(AE183,#REF!))</f>
        <v>#REF!</v>
      </c>
      <c r="AG183" s="134" t="e">
        <f>IF(AF183&gt;=#REF!,"Oui","Non")</f>
        <v>#REF!</v>
      </c>
      <c r="AH183" s="134">
        <f t="shared" si="21"/>
        <v>1</v>
      </c>
      <c r="AI183" s="133" t="e">
        <f>VLOOKUP(Z183,#REF!,3,FALSE)</f>
        <v>#REF!</v>
      </c>
      <c r="AL183" s="12">
        <f t="shared" si="23"/>
        <v>0</v>
      </c>
    </row>
    <row r="184" spans="1:38" ht="15" customHeight="1" x14ac:dyDescent="0.25">
      <c r="A184" s="127"/>
      <c r="B184" s="127"/>
      <c r="C184" s="69"/>
      <c r="D184" s="71"/>
      <c r="E184" s="71"/>
      <c r="F184" s="71"/>
      <c r="G184" s="70"/>
      <c r="H184" s="117" t="str">
        <f t="shared" si="27"/>
        <v/>
      </c>
      <c r="I184" s="117" t="str">
        <f t="shared" si="22"/>
        <v/>
      </c>
      <c r="J184" s="70"/>
      <c r="K184" s="117" t="str">
        <f t="shared" si="28"/>
        <v/>
      </c>
      <c r="L184" s="118" t="str">
        <f t="shared" si="24"/>
        <v/>
      </c>
      <c r="M184" s="118">
        <f t="shared" si="26"/>
        <v>1</v>
      </c>
      <c r="N184" s="117">
        <f t="shared" si="25"/>
        <v>0</v>
      </c>
      <c r="O184" s="66" t="e">
        <f>VLOOKUP(P184,#REF!,2,FALSE)</f>
        <v>#REF!</v>
      </c>
      <c r="P184" s="69"/>
      <c r="Q184" s="69"/>
      <c r="R184" s="14"/>
      <c r="S184" s="93" t="s">
        <v>112</v>
      </c>
      <c r="T184" s="71"/>
      <c r="U184" s="117" t="e">
        <f>VLOOKUP(V184,#REF!,2,FALSE)</f>
        <v>#REF!</v>
      </c>
      <c r="V184" s="127"/>
      <c r="W184" s="69"/>
      <c r="X184" s="69"/>
      <c r="Y184" s="126"/>
      <c r="Z184" s="127"/>
      <c r="AA184" s="69"/>
      <c r="AB184" s="69"/>
      <c r="AC184" s="135" t="e">
        <f>VLOOKUP(E184,#REF!,2,FALSE)</f>
        <v>#REF!</v>
      </c>
      <c r="AD184" s="69"/>
      <c r="AE184" s="69"/>
      <c r="AF184" s="136" t="e">
        <f>SUM(PRODUCT(AC184,#REF!),PRODUCT(AD184,#REF!),PRODUCT(AE184,#REF!))</f>
        <v>#REF!</v>
      </c>
      <c r="AG184" s="134" t="e">
        <f>IF(AF184&gt;=#REF!,"Oui","Non")</f>
        <v>#REF!</v>
      </c>
      <c r="AH184" s="134">
        <f t="shared" si="21"/>
        <v>1</v>
      </c>
      <c r="AI184" s="133" t="e">
        <f>VLOOKUP(Z184,#REF!,3,FALSE)</f>
        <v>#REF!</v>
      </c>
      <c r="AL184" s="12">
        <f t="shared" si="23"/>
        <v>0</v>
      </c>
    </row>
    <row r="185" spans="1:38" ht="15" customHeight="1" x14ac:dyDescent="0.25">
      <c r="A185" s="127"/>
      <c r="B185" s="127"/>
      <c r="C185" s="69"/>
      <c r="D185" s="71"/>
      <c r="E185" s="71"/>
      <c r="F185" s="71"/>
      <c r="G185" s="70"/>
      <c r="H185" s="117" t="str">
        <f t="shared" si="27"/>
        <v/>
      </c>
      <c r="I185" s="117" t="str">
        <f t="shared" si="22"/>
        <v/>
      </c>
      <c r="J185" s="70"/>
      <c r="K185" s="117" t="str">
        <f t="shared" si="28"/>
        <v/>
      </c>
      <c r="L185" s="118" t="str">
        <f t="shared" si="24"/>
        <v/>
      </c>
      <c r="M185" s="118">
        <f t="shared" si="26"/>
        <v>1</v>
      </c>
      <c r="N185" s="117">
        <f t="shared" si="25"/>
        <v>0</v>
      </c>
      <c r="O185" s="66" t="e">
        <f>VLOOKUP(P185,#REF!,2,FALSE)</f>
        <v>#REF!</v>
      </c>
      <c r="P185" s="69"/>
      <c r="Q185" s="69"/>
      <c r="R185" s="14"/>
      <c r="S185" s="93" t="s">
        <v>112</v>
      </c>
      <c r="T185" s="71"/>
      <c r="U185" s="117" t="e">
        <f>VLOOKUP(V185,#REF!,2,FALSE)</f>
        <v>#REF!</v>
      </c>
      <c r="V185" s="127"/>
      <c r="W185" s="69"/>
      <c r="X185" s="69"/>
      <c r="Y185" s="126"/>
      <c r="Z185" s="127"/>
      <c r="AA185" s="69"/>
      <c r="AB185" s="69"/>
      <c r="AC185" s="135" t="e">
        <f>VLOOKUP(E185,#REF!,2,FALSE)</f>
        <v>#REF!</v>
      </c>
      <c r="AD185" s="69"/>
      <c r="AE185" s="69"/>
      <c r="AF185" s="136" t="e">
        <f>SUM(PRODUCT(AC185,#REF!),PRODUCT(AD185,#REF!),PRODUCT(AE185,#REF!))</f>
        <v>#REF!</v>
      </c>
      <c r="AG185" s="134" t="e">
        <f>IF(AF185&gt;=#REF!,"Oui","Non")</f>
        <v>#REF!</v>
      </c>
      <c r="AH185" s="134">
        <f t="shared" si="21"/>
        <v>1</v>
      </c>
      <c r="AI185" s="133" t="e">
        <f>VLOOKUP(Z185,#REF!,3,FALSE)</f>
        <v>#REF!</v>
      </c>
      <c r="AL185" s="12">
        <f t="shared" si="23"/>
        <v>0</v>
      </c>
    </row>
    <row r="186" spans="1:38" ht="15" customHeight="1" x14ac:dyDescent="0.25">
      <c r="A186" s="127"/>
      <c r="B186" s="127"/>
      <c r="C186" s="69"/>
      <c r="D186" s="71"/>
      <c r="E186" s="71"/>
      <c r="F186" s="71"/>
      <c r="G186" s="70"/>
      <c r="H186" s="117" t="str">
        <f t="shared" si="27"/>
        <v/>
      </c>
      <c r="I186" s="117" t="str">
        <f t="shared" si="22"/>
        <v/>
      </c>
      <c r="J186" s="70"/>
      <c r="K186" s="117" t="str">
        <f t="shared" si="28"/>
        <v/>
      </c>
      <c r="L186" s="118" t="str">
        <f t="shared" si="24"/>
        <v/>
      </c>
      <c r="M186" s="118">
        <f t="shared" si="26"/>
        <v>1</v>
      </c>
      <c r="N186" s="117">
        <f t="shared" si="25"/>
        <v>0</v>
      </c>
      <c r="O186" s="66" t="e">
        <f>VLOOKUP(P186,#REF!,2,FALSE)</f>
        <v>#REF!</v>
      </c>
      <c r="P186" s="69"/>
      <c r="Q186" s="69"/>
      <c r="R186" s="14"/>
      <c r="S186" s="93" t="s">
        <v>112</v>
      </c>
      <c r="T186" s="71"/>
      <c r="U186" s="117" t="e">
        <f>VLOOKUP(V186,#REF!,2,FALSE)</f>
        <v>#REF!</v>
      </c>
      <c r="V186" s="127"/>
      <c r="W186" s="69"/>
      <c r="X186" s="69"/>
      <c r="Y186" s="126"/>
      <c r="Z186" s="127"/>
      <c r="AA186" s="69"/>
      <c r="AB186" s="69"/>
      <c r="AC186" s="135" t="e">
        <f>VLOOKUP(E186,#REF!,2,FALSE)</f>
        <v>#REF!</v>
      </c>
      <c r="AD186" s="69"/>
      <c r="AE186" s="69"/>
      <c r="AF186" s="136" t="e">
        <f>SUM(PRODUCT(AC186,#REF!),PRODUCT(AD186,#REF!),PRODUCT(AE186,#REF!))</f>
        <v>#REF!</v>
      </c>
      <c r="AG186" s="134" t="e">
        <f>IF(AF186&gt;=#REF!,"Oui","Non")</f>
        <v>#REF!</v>
      </c>
      <c r="AH186" s="134">
        <f t="shared" ref="AH186:AH249" si="29">IF(OR(Y186="?",G186="?",J186="?"),"?",IF(AND(ISNONTEXT(G186),ISNONTEXT(J186)),PRODUCT(Y186,SUM(J186,-G186,1)),PRODUCT(Y186,SUM(PRODUCT(SUM(L186,-I186,1),7),-2))))</f>
        <v>1</v>
      </c>
      <c r="AI186" s="133" t="e">
        <f>VLOOKUP(Z186,#REF!,3,FALSE)</f>
        <v>#REF!</v>
      </c>
      <c r="AL186" s="12">
        <f t="shared" si="23"/>
        <v>0</v>
      </c>
    </row>
    <row r="187" spans="1:38" ht="15" customHeight="1" x14ac:dyDescent="0.25">
      <c r="A187" s="127"/>
      <c r="B187" s="127"/>
      <c r="C187" s="69"/>
      <c r="D187" s="71"/>
      <c r="E187" s="71"/>
      <c r="F187" s="71"/>
      <c r="G187" s="70"/>
      <c r="H187" s="117" t="str">
        <f t="shared" si="27"/>
        <v/>
      </c>
      <c r="I187" s="117" t="str">
        <f t="shared" si="22"/>
        <v/>
      </c>
      <c r="J187" s="70"/>
      <c r="K187" s="117" t="str">
        <f t="shared" si="28"/>
        <v/>
      </c>
      <c r="L187" s="118" t="str">
        <f t="shared" si="24"/>
        <v/>
      </c>
      <c r="M187" s="118">
        <f t="shared" si="26"/>
        <v>1</v>
      </c>
      <c r="N187" s="117">
        <f t="shared" si="25"/>
        <v>0</v>
      </c>
      <c r="O187" s="66" t="e">
        <f>VLOOKUP(P187,#REF!,2,FALSE)</f>
        <v>#REF!</v>
      </c>
      <c r="P187" s="69"/>
      <c r="Q187" s="69"/>
      <c r="R187" s="14"/>
      <c r="S187" s="93" t="s">
        <v>112</v>
      </c>
      <c r="T187" s="71"/>
      <c r="U187" s="117" t="e">
        <f>VLOOKUP(V187,#REF!,2,FALSE)</f>
        <v>#REF!</v>
      </c>
      <c r="V187" s="127"/>
      <c r="W187" s="69"/>
      <c r="X187" s="69"/>
      <c r="Y187" s="126"/>
      <c r="Z187" s="127"/>
      <c r="AA187" s="69"/>
      <c r="AB187" s="69"/>
      <c r="AC187" s="135" t="e">
        <f>VLOOKUP(E187,#REF!,2,FALSE)</f>
        <v>#REF!</v>
      </c>
      <c r="AD187" s="69"/>
      <c r="AE187" s="69"/>
      <c r="AF187" s="136" t="e">
        <f>SUM(PRODUCT(AC187,#REF!),PRODUCT(AD187,#REF!),PRODUCT(AE187,#REF!))</f>
        <v>#REF!</v>
      </c>
      <c r="AG187" s="134" t="e">
        <f>IF(AF187&gt;=#REF!,"Oui","Non")</f>
        <v>#REF!</v>
      </c>
      <c r="AH187" s="134">
        <f t="shared" si="29"/>
        <v>1</v>
      </c>
      <c r="AI187" s="133" t="e">
        <f>VLOOKUP(Z187,#REF!,3,FALSE)</f>
        <v>#REF!</v>
      </c>
      <c r="AL187" s="12">
        <f t="shared" si="23"/>
        <v>0</v>
      </c>
    </row>
    <row r="188" spans="1:38" ht="15" customHeight="1" x14ac:dyDescent="0.25">
      <c r="A188" s="127"/>
      <c r="B188" s="127"/>
      <c r="C188" s="69"/>
      <c r="D188" s="71"/>
      <c r="E188" s="71"/>
      <c r="F188" s="71"/>
      <c r="G188" s="70"/>
      <c r="H188" s="117" t="str">
        <f t="shared" si="27"/>
        <v/>
      </c>
      <c r="I188" s="117" t="str">
        <f t="shared" si="22"/>
        <v/>
      </c>
      <c r="J188" s="70"/>
      <c r="K188" s="117" t="str">
        <f t="shared" si="28"/>
        <v/>
      </c>
      <c r="L188" s="118" t="str">
        <f t="shared" si="24"/>
        <v/>
      </c>
      <c r="M188" s="118">
        <f t="shared" si="26"/>
        <v>1</v>
      </c>
      <c r="N188" s="117">
        <f t="shared" si="25"/>
        <v>0</v>
      </c>
      <c r="O188" s="66" t="e">
        <f>VLOOKUP(P188,#REF!,2,FALSE)</f>
        <v>#REF!</v>
      </c>
      <c r="P188" s="69"/>
      <c r="Q188" s="69"/>
      <c r="R188" s="14"/>
      <c r="S188" s="93" t="s">
        <v>112</v>
      </c>
      <c r="T188" s="71"/>
      <c r="U188" s="117" t="e">
        <f>VLOOKUP(V188,#REF!,2,FALSE)</f>
        <v>#REF!</v>
      </c>
      <c r="V188" s="127"/>
      <c r="W188" s="69"/>
      <c r="X188" s="69"/>
      <c r="Y188" s="126"/>
      <c r="Z188" s="127"/>
      <c r="AA188" s="69"/>
      <c r="AB188" s="69"/>
      <c r="AC188" s="135" t="e">
        <f>VLOOKUP(E188,#REF!,2,FALSE)</f>
        <v>#REF!</v>
      </c>
      <c r="AD188" s="69"/>
      <c r="AE188" s="69"/>
      <c r="AF188" s="136" t="e">
        <f>SUM(PRODUCT(AC188,#REF!),PRODUCT(AD188,#REF!),PRODUCT(AE188,#REF!))</f>
        <v>#REF!</v>
      </c>
      <c r="AG188" s="134" t="e">
        <f>IF(AF188&gt;=#REF!,"Oui","Non")</f>
        <v>#REF!</v>
      </c>
      <c r="AH188" s="134">
        <f t="shared" si="29"/>
        <v>1</v>
      </c>
      <c r="AI188" s="133" t="e">
        <f>VLOOKUP(Z188,#REF!,3,FALSE)</f>
        <v>#REF!</v>
      </c>
      <c r="AL188" s="12">
        <f t="shared" si="23"/>
        <v>0</v>
      </c>
    </row>
    <row r="189" spans="1:38" ht="15" customHeight="1" x14ac:dyDescent="0.25">
      <c r="A189" s="127"/>
      <c r="B189" s="127"/>
      <c r="C189" s="69"/>
      <c r="D189" s="71"/>
      <c r="E189" s="71"/>
      <c r="F189" s="71"/>
      <c r="G189" s="70"/>
      <c r="H189" s="117" t="str">
        <f t="shared" si="27"/>
        <v/>
      </c>
      <c r="I189" s="117" t="str">
        <f t="shared" si="22"/>
        <v/>
      </c>
      <c r="J189" s="70"/>
      <c r="K189" s="117" t="str">
        <f t="shared" si="28"/>
        <v/>
      </c>
      <c r="L189" s="118" t="str">
        <f t="shared" si="24"/>
        <v/>
      </c>
      <c r="M189" s="118">
        <f t="shared" si="26"/>
        <v>1</v>
      </c>
      <c r="N189" s="117">
        <f t="shared" si="25"/>
        <v>0</v>
      </c>
      <c r="O189" s="66" t="e">
        <f>VLOOKUP(P189,#REF!,2,FALSE)</f>
        <v>#REF!</v>
      </c>
      <c r="P189" s="69"/>
      <c r="Q189" s="69"/>
      <c r="R189" s="14"/>
      <c r="S189" s="93" t="s">
        <v>112</v>
      </c>
      <c r="T189" s="71"/>
      <c r="U189" s="117" t="e">
        <f>VLOOKUP(V189,#REF!,2,FALSE)</f>
        <v>#REF!</v>
      </c>
      <c r="V189" s="127"/>
      <c r="W189" s="69"/>
      <c r="X189" s="69"/>
      <c r="Y189" s="126"/>
      <c r="Z189" s="127"/>
      <c r="AA189" s="69"/>
      <c r="AB189" s="69"/>
      <c r="AC189" s="135" t="e">
        <f>VLOOKUP(E189,#REF!,2,FALSE)</f>
        <v>#REF!</v>
      </c>
      <c r="AD189" s="69"/>
      <c r="AE189" s="69"/>
      <c r="AF189" s="136" t="e">
        <f>SUM(PRODUCT(AC189,#REF!),PRODUCT(AD189,#REF!),PRODUCT(AE189,#REF!))</f>
        <v>#REF!</v>
      </c>
      <c r="AG189" s="134" t="e">
        <f>IF(AF189&gt;=#REF!,"Oui","Non")</f>
        <v>#REF!</v>
      </c>
      <c r="AH189" s="134">
        <f t="shared" si="29"/>
        <v>1</v>
      </c>
      <c r="AI189" s="133" t="e">
        <f>VLOOKUP(Z189,#REF!,3,FALSE)</f>
        <v>#REF!</v>
      </c>
      <c r="AL189" s="12">
        <f t="shared" si="23"/>
        <v>0</v>
      </c>
    </row>
    <row r="190" spans="1:38" ht="15" customHeight="1" x14ac:dyDescent="0.25">
      <c r="A190" s="127"/>
      <c r="B190" s="127"/>
      <c r="C190" s="69"/>
      <c r="D190" s="71"/>
      <c r="E190" s="71"/>
      <c r="F190" s="71"/>
      <c r="G190" s="70"/>
      <c r="H190" s="117" t="str">
        <f t="shared" si="27"/>
        <v/>
      </c>
      <c r="I190" s="117" t="str">
        <f t="shared" si="22"/>
        <v/>
      </c>
      <c r="J190" s="70"/>
      <c r="K190" s="117" t="str">
        <f t="shared" si="28"/>
        <v/>
      </c>
      <c r="L190" s="118" t="str">
        <f t="shared" si="24"/>
        <v/>
      </c>
      <c r="M190" s="118">
        <f t="shared" si="26"/>
        <v>1</v>
      </c>
      <c r="N190" s="117">
        <f t="shared" si="25"/>
        <v>0</v>
      </c>
      <c r="O190" s="66" t="e">
        <f>VLOOKUP(P190,#REF!,2,FALSE)</f>
        <v>#REF!</v>
      </c>
      <c r="P190" s="69"/>
      <c r="Q190" s="69"/>
      <c r="R190" s="14"/>
      <c r="S190" s="93" t="s">
        <v>112</v>
      </c>
      <c r="T190" s="71"/>
      <c r="U190" s="117" t="e">
        <f>VLOOKUP(V190,#REF!,2,FALSE)</f>
        <v>#REF!</v>
      </c>
      <c r="V190" s="127"/>
      <c r="W190" s="69"/>
      <c r="X190" s="69"/>
      <c r="Y190" s="126"/>
      <c r="Z190" s="127"/>
      <c r="AA190" s="69"/>
      <c r="AB190" s="69"/>
      <c r="AC190" s="135" t="e">
        <f>VLOOKUP(E190,#REF!,2,FALSE)</f>
        <v>#REF!</v>
      </c>
      <c r="AD190" s="69"/>
      <c r="AE190" s="69"/>
      <c r="AF190" s="136" t="e">
        <f>SUM(PRODUCT(AC190,#REF!),PRODUCT(AD190,#REF!),PRODUCT(AE190,#REF!))</f>
        <v>#REF!</v>
      </c>
      <c r="AG190" s="134" t="e">
        <f>IF(AF190&gt;=#REF!,"Oui","Non")</f>
        <v>#REF!</v>
      </c>
      <c r="AH190" s="134">
        <f t="shared" si="29"/>
        <v>1</v>
      </c>
      <c r="AI190" s="133" t="e">
        <f>VLOOKUP(Z190,#REF!,3,FALSE)</f>
        <v>#REF!</v>
      </c>
      <c r="AL190" s="12">
        <f t="shared" si="23"/>
        <v>0</v>
      </c>
    </row>
    <row r="191" spans="1:38" ht="15" customHeight="1" x14ac:dyDescent="0.25">
      <c r="A191" s="127"/>
      <c r="B191" s="127"/>
      <c r="C191" s="69"/>
      <c r="D191" s="71"/>
      <c r="E191" s="71"/>
      <c r="F191" s="71"/>
      <c r="G191" s="70"/>
      <c r="H191" s="117" t="str">
        <f t="shared" si="27"/>
        <v/>
      </c>
      <c r="I191" s="117" t="str">
        <f t="shared" si="22"/>
        <v/>
      </c>
      <c r="J191" s="70"/>
      <c r="K191" s="117" t="str">
        <f t="shared" si="28"/>
        <v/>
      </c>
      <c r="L191" s="118" t="str">
        <f t="shared" si="24"/>
        <v/>
      </c>
      <c r="M191" s="118">
        <f t="shared" si="26"/>
        <v>1</v>
      </c>
      <c r="N191" s="117">
        <f t="shared" si="25"/>
        <v>0</v>
      </c>
      <c r="O191" s="66" t="e">
        <f>VLOOKUP(P191,#REF!,2,FALSE)</f>
        <v>#REF!</v>
      </c>
      <c r="P191" s="69"/>
      <c r="Q191" s="69"/>
      <c r="R191" s="14"/>
      <c r="S191" s="93" t="s">
        <v>112</v>
      </c>
      <c r="T191" s="71"/>
      <c r="U191" s="117" t="e">
        <f>VLOOKUP(V191,#REF!,2,FALSE)</f>
        <v>#REF!</v>
      </c>
      <c r="V191" s="127"/>
      <c r="W191" s="69"/>
      <c r="X191" s="69"/>
      <c r="Y191" s="126"/>
      <c r="Z191" s="127"/>
      <c r="AA191" s="69"/>
      <c r="AB191" s="69"/>
      <c r="AC191" s="135" t="e">
        <f>VLOOKUP(E191,#REF!,2,FALSE)</f>
        <v>#REF!</v>
      </c>
      <c r="AD191" s="69"/>
      <c r="AE191" s="69"/>
      <c r="AF191" s="136" t="e">
        <f>SUM(PRODUCT(AC191,#REF!),PRODUCT(AD191,#REF!),PRODUCT(AE191,#REF!))</f>
        <v>#REF!</v>
      </c>
      <c r="AG191" s="134" t="e">
        <f>IF(AF191&gt;=#REF!,"Oui","Non")</f>
        <v>#REF!</v>
      </c>
      <c r="AH191" s="134">
        <f t="shared" si="29"/>
        <v>1</v>
      </c>
      <c r="AI191" s="133" t="e">
        <f>VLOOKUP(Z191,#REF!,3,FALSE)</f>
        <v>#REF!</v>
      </c>
      <c r="AL191" s="12">
        <f t="shared" si="23"/>
        <v>0</v>
      </c>
    </row>
    <row r="192" spans="1:38" ht="15" customHeight="1" x14ac:dyDescent="0.25">
      <c r="A192" s="127"/>
      <c r="B192" s="127"/>
      <c r="C192" s="69"/>
      <c r="D192" s="71"/>
      <c r="E192" s="71"/>
      <c r="F192" s="71"/>
      <c r="G192" s="70"/>
      <c r="H192" s="117" t="str">
        <f t="shared" si="27"/>
        <v/>
      </c>
      <c r="I192" s="117" t="str">
        <f t="shared" si="22"/>
        <v/>
      </c>
      <c r="J192" s="70"/>
      <c r="K192" s="117" t="str">
        <f t="shared" si="28"/>
        <v/>
      </c>
      <c r="L192" s="118" t="str">
        <f t="shared" si="24"/>
        <v/>
      </c>
      <c r="M192" s="118">
        <f t="shared" si="26"/>
        <v>1</v>
      </c>
      <c r="N192" s="117">
        <f t="shared" si="25"/>
        <v>0</v>
      </c>
      <c r="O192" s="66" t="e">
        <f>VLOOKUP(P192,#REF!,2,FALSE)</f>
        <v>#REF!</v>
      </c>
      <c r="P192" s="69"/>
      <c r="Q192" s="69"/>
      <c r="R192" s="14"/>
      <c r="S192" s="93" t="s">
        <v>112</v>
      </c>
      <c r="T192" s="71"/>
      <c r="U192" s="117" t="e">
        <f>VLOOKUP(V192,#REF!,2,FALSE)</f>
        <v>#REF!</v>
      </c>
      <c r="V192" s="127"/>
      <c r="W192" s="69"/>
      <c r="X192" s="69"/>
      <c r="Y192" s="126"/>
      <c r="Z192" s="127"/>
      <c r="AA192" s="69"/>
      <c r="AB192" s="69"/>
      <c r="AC192" s="135" t="e">
        <f>VLOOKUP(E192,#REF!,2,FALSE)</f>
        <v>#REF!</v>
      </c>
      <c r="AD192" s="69"/>
      <c r="AE192" s="69"/>
      <c r="AF192" s="136" t="e">
        <f>SUM(PRODUCT(AC192,#REF!),PRODUCT(AD192,#REF!),PRODUCT(AE192,#REF!))</f>
        <v>#REF!</v>
      </c>
      <c r="AG192" s="134" t="e">
        <f>IF(AF192&gt;=#REF!,"Oui","Non")</f>
        <v>#REF!</v>
      </c>
      <c r="AH192" s="134">
        <f t="shared" si="29"/>
        <v>1</v>
      </c>
      <c r="AI192" s="133" t="e">
        <f>VLOOKUP(Z192,#REF!,3,FALSE)</f>
        <v>#REF!</v>
      </c>
      <c r="AL192" s="12">
        <f t="shared" si="23"/>
        <v>0</v>
      </c>
    </row>
    <row r="193" spans="1:38" ht="15" customHeight="1" x14ac:dyDescent="0.25">
      <c r="A193" s="127"/>
      <c r="B193" s="127"/>
      <c r="C193" s="69"/>
      <c r="D193" s="71"/>
      <c r="E193" s="71"/>
      <c r="F193" s="71"/>
      <c r="G193" s="70"/>
      <c r="H193" s="117" t="str">
        <f t="shared" si="27"/>
        <v/>
      </c>
      <c r="I193" s="117" t="str">
        <f t="shared" ref="I193:I256" si="30">IF(ISBLANK(G193),"",IF(G193="?","?",VALUE(IF(TYPE(G193)=2,RIGHT(G193,2),WEEKNUM(G193,2)))))</f>
        <v/>
      </c>
      <c r="J193" s="70"/>
      <c r="K193" s="117" t="str">
        <f t="shared" si="28"/>
        <v/>
      </c>
      <c r="L193" s="118" t="str">
        <f t="shared" si="24"/>
        <v/>
      </c>
      <c r="M193" s="118">
        <f t="shared" si="26"/>
        <v>1</v>
      </c>
      <c r="N193" s="117">
        <f t="shared" si="25"/>
        <v>0</v>
      </c>
      <c r="O193" s="66" t="e">
        <f>VLOOKUP(P193,#REF!,2,FALSE)</f>
        <v>#REF!</v>
      </c>
      <c r="P193" s="69"/>
      <c r="Q193" s="69"/>
      <c r="R193" s="14"/>
      <c r="S193" s="93" t="s">
        <v>112</v>
      </c>
      <c r="T193" s="71"/>
      <c r="U193" s="117" t="e">
        <f>VLOOKUP(V193,#REF!,2,FALSE)</f>
        <v>#REF!</v>
      </c>
      <c r="V193" s="127"/>
      <c r="W193" s="69"/>
      <c r="X193" s="69"/>
      <c r="Y193" s="126"/>
      <c r="Z193" s="127"/>
      <c r="AA193" s="69"/>
      <c r="AB193" s="69"/>
      <c r="AC193" s="135" t="e">
        <f>VLOOKUP(E193,#REF!,2,FALSE)</f>
        <v>#REF!</v>
      </c>
      <c r="AD193" s="69"/>
      <c r="AE193" s="69"/>
      <c r="AF193" s="136" t="e">
        <f>SUM(PRODUCT(AC193,#REF!),PRODUCT(AD193,#REF!),PRODUCT(AE193,#REF!))</f>
        <v>#REF!</v>
      </c>
      <c r="AG193" s="134" t="e">
        <f>IF(AF193&gt;=#REF!,"Oui","Non")</f>
        <v>#REF!</v>
      </c>
      <c r="AH193" s="134">
        <f t="shared" si="29"/>
        <v>1</v>
      </c>
      <c r="AI193" s="133" t="e">
        <f>VLOOKUP(Z193,#REF!,3,FALSE)</f>
        <v>#REF!</v>
      </c>
      <c r="AL193" s="12">
        <f t="shared" si="23"/>
        <v>0</v>
      </c>
    </row>
    <row r="194" spans="1:38" ht="15" customHeight="1" x14ac:dyDescent="0.25">
      <c r="A194" s="127"/>
      <c r="B194" s="127"/>
      <c r="C194" s="69"/>
      <c r="D194" s="71"/>
      <c r="E194" s="71"/>
      <c r="F194" s="71"/>
      <c r="G194" s="70"/>
      <c r="H194" s="117" t="str">
        <f t="shared" si="27"/>
        <v/>
      </c>
      <c r="I194" s="117" t="str">
        <f t="shared" si="30"/>
        <v/>
      </c>
      <c r="J194" s="70"/>
      <c r="K194" s="117" t="str">
        <f t="shared" si="28"/>
        <v/>
      </c>
      <c r="L194" s="118" t="str">
        <f t="shared" si="24"/>
        <v/>
      </c>
      <c r="M194" s="118">
        <f t="shared" si="26"/>
        <v>1</v>
      </c>
      <c r="N194" s="117">
        <f t="shared" si="25"/>
        <v>0</v>
      </c>
      <c r="O194" s="66" t="e">
        <f>VLOOKUP(P194,#REF!,2,FALSE)</f>
        <v>#REF!</v>
      </c>
      <c r="P194" s="69"/>
      <c r="Q194" s="69"/>
      <c r="R194" s="14"/>
      <c r="S194" s="93" t="s">
        <v>112</v>
      </c>
      <c r="T194" s="71"/>
      <c r="U194" s="117" t="e">
        <f>VLOOKUP(V194,#REF!,2,FALSE)</f>
        <v>#REF!</v>
      </c>
      <c r="V194" s="127"/>
      <c r="W194" s="69"/>
      <c r="X194" s="69"/>
      <c r="Y194" s="126"/>
      <c r="Z194" s="127"/>
      <c r="AA194" s="69"/>
      <c r="AB194" s="69"/>
      <c r="AC194" s="135" t="e">
        <f>VLOOKUP(E194,#REF!,2,FALSE)</f>
        <v>#REF!</v>
      </c>
      <c r="AD194" s="69"/>
      <c r="AE194" s="69"/>
      <c r="AF194" s="136" t="e">
        <f>SUM(PRODUCT(AC194,#REF!),PRODUCT(AD194,#REF!),PRODUCT(AE194,#REF!))</f>
        <v>#REF!</v>
      </c>
      <c r="AG194" s="134" t="e">
        <f>IF(AF194&gt;=#REF!,"Oui","Non")</f>
        <v>#REF!</v>
      </c>
      <c r="AH194" s="134">
        <f t="shared" si="29"/>
        <v>1</v>
      </c>
      <c r="AI194" s="133" t="e">
        <f>VLOOKUP(Z194,#REF!,3,FALSE)</f>
        <v>#REF!</v>
      </c>
      <c r="AL194" s="12">
        <f t="shared" si="23"/>
        <v>0</v>
      </c>
    </row>
    <row r="195" spans="1:38" ht="15" customHeight="1" x14ac:dyDescent="0.25">
      <c r="A195" s="127"/>
      <c r="B195" s="127"/>
      <c r="C195" s="69"/>
      <c r="D195" s="71"/>
      <c r="E195" s="71"/>
      <c r="F195" s="71"/>
      <c r="G195" s="70"/>
      <c r="H195" s="117" t="str">
        <f t="shared" si="27"/>
        <v/>
      </c>
      <c r="I195" s="117" t="str">
        <f t="shared" si="30"/>
        <v/>
      </c>
      <c r="J195" s="70"/>
      <c r="K195" s="117" t="str">
        <f t="shared" si="28"/>
        <v/>
      </c>
      <c r="L195" s="118" t="str">
        <f t="shared" si="24"/>
        <v/>
      </c>
      <c r="M195" s="118">
        <f t="shared" si="26"/>
        <v>1</v>
      </c>
      <c r="N195" s="117">
        <f t="shared" si="25"/>
        <v>0</v>
      </c>
      <c r="O195" s="66" t="e">
        <f>VLOOKUP(P195,#REF!,2,FALSE)</f>
        <v>#REF!</v>
      </c>
      <c r="P195" s="69"/>
      <c r="Q195" s="69"/>
      <c r="R195" s="14"/>
      <c r="S195" s="93" t="s">
        <v>112</v>
      </c>
      <c r="T195" s="71"/>
      <c r="U195" s="117" t="e">
        <f>VLOOKUP(V195,#REF!,2,FALSE)</f>
        <v>#REF!</v>
      </c>
      <c r="V195" s="127"/>
      <c r="W195" s="69"/>
      <c r="X195" s="69"/>
      <c r="Y195" s="126"/>
      <c r="Z195" s="127"/>
      <c r="AA195" s="69"/>
      <c r="AB195" s="69"/>
      <c r="AC195" s="135" t="e">
        <f>VLOOKUP(E195,#REF!,2,FALSE)</f>
        <v>#REF!</v>
      </c>
      <c r="AD195" s="69"/>
      <c r="AE195" s="69"/>
      <c r="AF195" s="136" t="e">
        <f>SUM(PRODUCT(AC195,#REF!),PRODUCT(AD195,#REF!),PRODUCT(AE195,#REF!))</f>
        <v>#REF!</v>
      </c>
      <c r="AG195" s="134" t="e">
        <f>IF(AF195&gt;=#REF!,"Oui","Non")</f>
        <v>#REF!</v>
      </c>
      <c r="AH195" s="134">
        <f t="shared" si="29"/>
        <v>1</v>
      </c>
      <c r="AI195" s="133" t="e">
        <f>VLOOKUP(Z195,#REF!,3,FALSE)</f>
        <v>#REF!</v>
      </c>
      <c r="AL195" s="12">
        <f t="shared" si="23"/>
        <v>0</v>
      </c>
    </row>
    <row r="196" spans="1:38" ht="15" customHeight="1" x14ac:dyDescent="0.25">
      <c r="A196" s="127"/>
      <c r="B196" s="127"/>
      <c r="C196" s="69"/>
      <c r="D196" s="71"/>
      <c r="E196" s="71"/>
      <c r="F196" s="71"/>
      <c r="G196" s="70"/>
      <c r="H196" s="117" t="str">
        <f t="shared" si="27"/>
        <v/>
      </c>
      <c r="I196" s="117" t="str">
        <f t="shared" si="30"/>
        <v/>
      </c>
      <c r="J196" s="70"/>
      <c r="K196" s="117" t="str">
        <f t="shared" si="28"/>
        <v/>
      </c>
      <c r="L196" s="118" t="str">
        <f t="shared" si="24"/>
        <v/>
      </c>
      <c r="M196" s="118">
        <f t="shared" si="26"/>
        <v>1</v>
      </c>
      <c r="N196" s="117">
        <f t="shared" si="25"/>
        <v>0</v>
      </c>
      <c r="O196" s="66" t="e">
        <f>VLOOKUP(P196,#REF!,2,FALSE)</f>
        <v>#REF!</v>
      </c>
      <c r="P196" s="69"/>
      <c r="Q196" s="69"/>
      <c r="R196" s="14"/>
      <c r="S196" s="93" t="s">
        <v>112</v>
      </c>
      <c r="T196" s="71"/>
      <c r="U196" s="117" t="e">
        <f>VLOOKUP(V196,#REF!,2,FALSE)</f>
        <v>#REF!</v>
      </c>
      <c r="V196" s="127"/>
      <c r="W196" s="69"/>
      <c r="X196" s="69"/>
      <c r="Y196" s="126"/>
      <c r="Z196" s="127"/>
      <c r="AA196" s="69"/>
      <c r="AB196" s="69"/>
      <c r="AC196" s="135" t="e">
        <f>VLOOKUP(E196,#REF!,2,FALSE)</f>
        <v>#REF!</v>
      </c>
      <c r="AD196" s="69"/>
      <c r="AE196" s="69"/>
      <c r="AF196" s="136" t="e">
        <f>SUM(PRODUCT(AC196,#REF!),PRODUCT(AD196,#REF!),PRODUCT(AE196,#REF!))</f>
        <v>#REF!</v>
      </c>
      <c r="AG196" s="134" t="e">
        <f>IF(AF196&gt;=#REF!,"Oui","Non")</f>
        <v>#REF!</v>
      </c>
      <c r="AH196" s="134">
        <f t="shared" si="29"/>
        <v>1</v>
      </c>
      <c r="AI196" s="133" t="e">
        <f>VLOOKUP(Z196,#REF!,3,FALSE)</f>
        <v>#REF!</v>
      </c>
      <c r="AL196" s="12">
        <f t="shared" si="23"/>
        <v>0</v>
      </c>
    </row>
    <row r="197" spans="1:38" ht="15" customHeight="1" x14ac:dyDescent="0.25">
      <c r="A197" s="127"/>
      <c r="B197" s="127"/>
      <c r="C197" s="69"/>
      <c r="D197" s="71"/>
      <c r="E197" s="71"/>
      <c r="F197" s="71"/>
      <c r="G197" s="70"/>
      <c r="H197" s="117" t="str">
        <f t="shared" si="27"/>
        <v/>
      </c>
      <c r="I197" s="117" t="str">
        <f t="shared" si="30"/>
        <v/>
      </c>
      <c r="J197" s="70"/>
      <c r="K197" s="117" t="str">
        <f t="shared" si="28"/>
        <v/>
      </c>
      <c r="L197" s="118" t="str">
        <f t="shared" si="24"/>
        <v/>
      </c>
      <c r="M197" s="118">
        <f t="shared" si="26"/>
        <v>1</v>
      </c>
      <c r="N197" s="117">
        <f t="shared" si="25"/>
        <v>0</v>
      </c>
      <c r="O197" s="66" t="e">
        <f>VLOOKUP(P197,#REF!,2,FALSE)</f>
        <v>#REF!</v>
      </c>
      <c r="P197" s="69"/>
      <c r="Q197" s="69"/>
      <c r="R197" s="14"/>
      <c r="S197" s="93" t="s">
        <v>112</v>
      </c>
      <c r="T197" s="71"/>
      <c r="U197" s="117" t="e">
        <f>VLOOKUP(V197,#REF!,2,FALSE)</f>
        <v>#REF!</v>
      </c>
      <c r="V197" s="127"/>
      <c r="W197" s="69"/>
      <c r="X197" s="69"/>
      <c r="Y197" s="126"/>
      <c r="Z197" s="127"/>
      <c r="AA197" s="69"/>
      <c r="AB197" s="69"/>
      <c r="AC197" s="135" t="e">
        <f>VLOOKUP(E197,#REF!,2,FALSE)</f>
        <v>#REF!</v>
      </c>
      <c r="AD197" s="69"/>
      <c r="AE197" s="69"/>
      <c r="AF197" s="136" t="e">
        <f>SUM(PRODUCT(AC197,#REF!),PRODUCT(AD197,#REF!),PRODUCT(AE197,#REF!))</f>
        <v>#REF!</v>
      </c>
      <c r="AG197" s="134" t="e">
        <f>IF(AF197&gt;=#REF!,"Oui","Non")</f>
        <v>#REF!</v>
      </c>
      <c r="AH197" s="134">
        <f t="shared" si="29"/>
        <v>1</v>
      </c>
      <c r="AI197" s="133" t="e">
        <f>VLOOKUP(Z197,#REF!,3,FALSE)</f>
        <v>#REF!</v>
      </c>
      <c r="AL197" s="12">
        <f t="shared" si="23"/>
        <v>0</v>
      </c>
    </row>
    <row r="198" spans="1:38" ht="15" customHeight="1" x14ac:dyDescent="0.25">
      <c r="A198" s="127"/>
      <c r="B198" s="127"/>
      <c r="C198" s="69"/>
      <c r="D198" s="71"/>
      <c r="E198" s="71"/>
      <c r="F198" s="71"/>
      <c r="G198" s="70"/>
      <c r="H198" s="117" t="str">
        <f t="shared" si="27"/>
        <v/>
      </c>
      <c r="I198" s="117" t="str">
        <f t="shared" si="30"/>
        <v/>
      </c>
      <c r="J198" s="70"/>
      <c r="K198" s="117" t="str">
        <f t="shared" si="28"/>
        <v/>
      </c>
      <c r="L198" s="118" t="str">
        <f t="shared" si="24"/>
        <v/>
      </c>
      <c r="M198" s="118">
        <f t="shared" si="26"/>
        <v>1</v>
      </c>
      <c r="N198" s="117">
        <f t="shared" si="25"/>
        <v>0</v>
      </c>
      <c r="O198" s="66" t="e">
        <f>VLOOKUP(P198,#REF!,2,FALSE)</f>
        <v>#REF!</v>
      </c>
      <c r="P198" s="69"/>
      <c r="Q198" s="69"/>
      <c r="R198" s="14"/>
      <c r="S198" s="93" t="s">
        <v>112</v>
      </c>
      <c r="T198" s="71"/>
      <c r="U198" s="117" t="e">
        <f>VLOOKUP(V198,#REF!,2,FALSE)</f>
        <v>#REF!</v>
      </c>
      <c r="V198" s="127"/>
      <c r="W198" s="69"/>
      <c r="X198" s="69"/>
      <c r="Y198" s="126"/>
      <c r="Z198" s="127"/>
      <c r="AA198" s="69"/>
      <c r="AB198" s="69"/>
      <c r="AC198" s="135" t="e">
        <f>VLOOKUP(E198,#REF!,2,FALSE)</f>
        <v>#REF!</v>
      </c>
      <c r="AD198" s="69"/>
      <c r="AE198" s="69"/>
      <c r="AF198" s="136" t="e">
        <f>SUM(PRODUCT(AC198,#REF!),PRODUCT(AD198,#REF!),PRODUCT(AE198,#REF!))</f>
        <v>#REF!</v>
      </c>
      <c r="AG198" s="134" t="e">
        <f>IF(AF198&gt;=#REF!,"Oui","Non")</f>
        <v>#REF!</v>
      </c>
      <c r="AH198" s="134">
        <f t="shared" si="29"/>
        <v>1</v>
      </c>
      <c r="AI198" s="133" t="e">
        <f>VLOOKUP(Z198,#REF!,3,FALSE)</f>
        <v>#REF!</v>
      </c>
      <c r="AL198" s="12">
        <f t="shared" ref="AL198:AL261" si="31">SUM(AK198:AK198)</f>
        <v>0</v>
      </c>
    </row>
    <row r="199" spans="1:38" ht="15" customHeight="1" x14ac:dyDescent="0.25">
      <c r="A199" s="127"/>
      <c r="B199" s="127"/>
      <c r="C199" s="69"/>
      <c r="D199" s="71"/>
      <c r="E199" s="71"/>
      <c r="F199" s="71"/>
      <c r="G199" s="70"/>
      <c r="H199" s="117" t="str">
        <f t="shared" si="27"/>
        <v/>
      </c>
      <c r="I199" s="117" t="str">
        <f t="shared" si="30"/>
        <v/>
      </c>
      <c r="J199" s="70"/>
      <c r="K199" s="117" t="str">
        <f t="shared" si="28"/>
        <v/>
      </c>
      <c r="L199" s="118" t="str">
        <f t="shared" si="24"/>
        <v/>
      </c>
      <c r="M199" s="118">
        <f t="shared" si="26"/>
        <v>1</v>
      </c>
      <c r="N199" s="117">
        <f t="shared" si="25"/>
        <v>0</v>
      </c>
      <c r="O199" s="66" t="e">
        <f>VLOOKUP(P199,#REF!,2,FALSE)</f>
        <v>#REF!</v>
      </c>
      <c r="P199" s="69"/>
      <c r="Q199" s="69"/>
      <c r="R199" s="14"/>
      <c r="S199" s="93" t="s">
        <v>112</v>
      </c>
      <c r="T199" s="71"/>
      <c r="U199" s="117" t="e">
        <f>VLOOKUP(V199,#REF!,2,FALSE)</f>
        <v>#REF!</v>
      </c>
      <c r="V199" s="127"/>
      <c r="W199" s="69"/>
      <c r="X199" s="69"/>
      <c r="Y199" s="126"/>
      <c r="Z199" s="127"/>
      <c r="AA199" s="69"/>
      <c r="AB199" s="69"/>
      <c r="AC199" s="135" t="e">
        <f>VLOOKUP(E199,#REF!,2,FALSE)</f>
        <v>#REF!</v>
      </c>
      <c r="AD199" s="69"/>
      <c r="AE199" s="69"/>
      <c r="AF199" s="136" t="e">
        <f>SUM(PRODUCT(AC199,#REF!),PRODUCT(AD199,#REF!),PRODUCT(AE199,#REF!))</f>
        <v>#REF!</v>
      </c>
      <c r="AG199" s="134" t="e">
        <f>IF(AF199&gt;=#REF!,"Oui","Non")</f>
        <v>#REF!</v>
      </c>
      <c r="AH199" s="134">
        <f t="shared" si="29"/>
        <v>1</v>
      </c>
      <c r="AI199" s="133" t="e">
        <f>VLOOKUP(Z199,#REF!,3,FALSE)</f>
        <v>#REF!</v>
      </c>
      <c r="AL199" s="12">
        <f t="shared" si="31"/>
        <v>0</v>
      </c>
    </row>
    <row r="200" spans="1:38" ht="15" customHeight="1" x14ac:dyDescent="0.25">
      <c r="A200" s="127"/>
      <c r="B200" s="127"/>
      <c r="C200" s="69"/>
      <c r="D200" s="71"/>
      <c r="E200" s="71"/>
      <c r="F200" s="71"/>
      <c r="G200" s="70"/>
      <c r="H200" s="117" t="str">
        <f t="shared" si="27"/>
        <v/>
      </c>
      <c r="I200" s="117" t="str">
        <f t="shared" si="30"/>
        <v/>
      </c>
      <c r="J200" s="70"/>
      <c r="K200" s="117" t="str">
        <f t="shared" si="28"/>
        <v/>
      </c>
      <c r="L200" s="118" t="str">
        <f t="shared" ref="L200:L263" si="32">IF(ISBLANK(J200),"",IF(J200="?","?",VALUE(IF(TYPE(J200)=2,RIGHT(J200,2),WEEKNUM(J200,2)))))</f>
        <v/>
      </c>
      <c r="M200" s="118">
        <f t="shared" si="26"/>
        <v>1</v>
      </c>
      <c r="N200" s="117">
        <f t="shared" si="25"/>
        <v>0</v>
      </c>
      <c r="O200" s="66" t="e">
        <f>VLOOKUP(P200,#REF!,2,FALSE)</f>
        <v>#REF!</v>
      </c>
      <c r="P200" s="69"/>
      <c r="Q200" s="69"/>
      <c r="R200" s="14"/>
      <c r="S200" s="93" t="s">
        <v>112</v>
      </c>
      <c r="T200" s="71"/>
      <c r="U200" s="117" t="e">
        <f>VLOOKUP(V200,#REF!,2,FALSE)</f>
        <v>#REF!</v>
      </c>
      <c r="V200" s="127"/>
      <c r="W200" s="69"/>
      <c r="X200" s="69"/>
      <c r="Y200" s="126"/>
      <c r="Z200" s="127"/>
      <c r="AA200" s="69"/>
      <c r="AB200" s="69"/>
      <c r="AC200" s="135" t="e">
        <f>VLOOKUP(E200,#REF!,2,FALSE)</f>
        <v>#REF!</v>
      </c>
      <c r="AD200" s="69"/>
      <c r="AE200" s="69"/>
      <c r="AF200" s="136" t="e">
        <f>SUM(PRODUCT(AC200,#REF!),PRODUCT(AD200,#REF!),PRODUCT(AE200,#REF!))</f>
        <v>#REF!</v>
      </c>
      <c r="AG200" s="134" t="e">
        <f>IF(AF200&gt;=#REF!,"Oui","Non")</f>
        <v>#REF!</v>
      </c>
      <c r="AH200" s="134">
        <f t="shared" si="29"/>
        <v>1</v>
      </c>
      <c r="AI200" s="133" t="e">
        <f>VLOOKUP(Z200,#REF!,3,FALSE)</f>
        <v>#REF!</v>
      </c>
      <c r="AL200" s="12">
        <f t="shared" si="31"/>
        <v>0</v>
      </c>
    </row>
    <row r="201" spans="1:38" ht="15" customHeight="1" x14ac:dyDescent="0.25">
      <c r="A201" s="127"/>
      <c r="B201" s="127"/>
      <c r="C201" s="69"/>
      <c r="D201" s="71"/>
      <c r="E201" s="71"/>
      <c r="F201" s="71"/>
      <c r="G201" s="70"/>
      <c r="H201" s="117" t="str">
        <f t="shared" si="27"/>
        <v/>
      </c>
      <c r="I201" s="117" t="str">
        <f t="shared" si="30"/>
        <v/>
      </c>
      <c r="J201" s="70"/>
      <c r="K201" s="117" t="str">
        <f t="shared" si="28"/>
        <v/>
      </c>
      <c r="L201" s="118" t="str">
        <f t="shared" si="32"/>
        <v/>
      </c>
      <c r="M201" s="118">
        <f t="shared" si="26"/>
        <v>1</v>
      </c>
      <c r="N201" s="117">
        <f t="shared" si="25"/>
        <v>0</v>
      </c>
      <c r="O201" s="66" t="e">
        <f>VLOOKUP(P201,#REF!,2,FALSE)</f>
        <v>#REF!</v>
      </c>
      <c r="P201" s="69"/>
      <c r="Q201" s="69"/>
      <c r="R201" s="14"/>
      <c r="S201" s="93" t="s">
        <v>112</v>
      </c>
      <c r="T201" s="71"/>
      <c r="U201" s="117" t="e">
        <f>VLOOKUP(V201,#REF!,2,FALSE)</f>
        <v>#REF!</v>
      </c>
      <c r="V201" s="127"/>
      <c r="W201" s="69"/>
      <c r="X201" s="69"/>
      <c r="Y201" s="126"/>
      <c r="Z201" s="127"/>
      <c r="AA201" s="69"/>
      <c r="AB201" s="69"/>
      <c r="AC201" s="135" t="e">
        <f>VLOOKUP(E201,#REF!,2,FALSE)</f>
        <v>#REF!</v>
      </c>
      <c r="AD201" s="69"/>
      <c r="AE201" s="69"/>
      <c r="AF201" s="136" t="e">
        <f>SUM(PRODUCT(AC201,#REF!),PRODUCT(AD201,#REF!),PRODUCT(AE201,#REF!))</f>
        <v>#REF!</v>
      </c>
      <c r="AG201" s="134" t="e">
        <f>IF(AF201&gt;=#REF!,"Oui","Non")</f>
        <v>#REF!</v>
      </c>
      <c r="AH201" s="134">
        <f t="shared" si="29"/>
        <v>1</v>
      </c>
      <c r="AI201" s="133" t="e">
        <f>VLOOKUP(Z201,#REF!,3,FALSE)</f>
        <v>#REF!</v>
      </c>
      <c r="AL201" s="12">
        <f t="shared" si="31"/>
        <v>0</v>
      </c>
    </row>
    <row r="202" spans="1:38" ht="15" customHeight="1" x14ac:dyDescent="0.25">
      <c r="A202" s="127"/>
      <c r="B202" s="127"/>
      <c r="C202" s="69"/>
      <c r="D202" s="71"/>
      <c r="E202" s="71"/>
      <c r="F202" s="71"/>
      <c r="G202" s="70"/>
      <c r="H202" s="117" t="str">
        <f t="shared" si="27"/>
        <v/>
      </c>
      <c r="I202" s="117" t="str">
        <f t="shared" si="30"/>
        <v/>
      </c>
      <c r="J202" s="70"/>
      <c r="K202" s="117" t="str">
        <f t="shared" si="28"/>
        <v/>
      </c>
      <c r="L202" s="118" t="str">
        <f t="shared" si="32"/>
        <v/>
      </c>
      <c r="M202" s="118">
        <f t="shared" si="26"/>
        <v>1</v>
      </c>
      <c r="N202" s="117">
        <f t="shared" ref="N202:N265" si="33">IF(AND(OR(A202="Validé",A202="Prévu"),OR(K202&gt;$H$5,K202="?",AND(K202=$H$5,OR(L202&gt;=$I$5,L202="?"))),OR(H202&lt;$K$5,H202="?",AND(H202=$K$5,OR(I202&lt;=$L$5,I202="?")))),1,0)</f>
        <v>0</v>
      </c>
      <c r="O202" s="66" t="e">
        <f>VLOOKUP(P202,#REF!,2,FALSE)</f>
        <v>#REF!</v>
      </c>
      <c r="P202" s="69"/>
      <c r="Q202" s="69"/>
      <c r="R202" s="14"/>
      <c r="S202" s="93" t="s">
        <v>112</v>
      </c>
      <c r="T202" s="71"/>
      <c r="U202" s="117" t="e">
        <f>VLOOKUP(V202,#REF!,2,FALSE)</f>
        <v>#REF!</v>
      </c>
      <c r="V202" s="127"/>
      <c r="W202" s="69"/>
      <c r="X202" s="69"/>
      <c r="Y202" s="126"/>
      <c r="Z202" s="127"/>
      <c r="AA202" s="69"/>
      <c r="AB202" s="69"/>
      <c r="AC202" s="135" t="e">
        <f>VLOOKUP(E202,#REF!,2,FALSE)</f>
        <v>#REF!</v>
      </c>
      <c r="AD202" s="69"/>
      <c r="AE202" s="69"/>
      <c r="AF202" s="136" t="e">
        <f>SUM(PRODUCT(AC202,#REF!),PRODUCT(AD202,#REF!),PRODUCT(AE202,#REF!))</f>
        <v>#REF!</v>
      </c>
      <c r="AG202" s="134" t="e">
        <f>IF(AF202&gt;=#REF!,"Oui","Non")</f>
        <v>#REF!</v>
      </c>
      <c r="AH202" s="134">
        <f t="shared" si="29"/>
        <v>1</v>
      </c>
      <c r="AI202" s="133" t="e">
        <f>VLOOKUP(Z202,#REF!,3,FALSE)</f>
        <v>#REF!</v>
      </c>
      <c r="AL202" s="12">
        <f t="shared" si="31"/>
        <v>0</v>
      </c>
    </row>
    <row r="203" spans="1:38" ht="15" customHeight="1" x14ac:dyDescent="0.25">
      <c r="A203" s="127"/>
      <c r="B203" s="127"/>
      <c r="C203" s="69"/>
      <c r="D203" s="71"/>
      <c r="E203" s="71"/>
      <c r="F203" s="71"/>
      <c r="G203" s="70"/>
      <c r="H203" s="117" t="str">
        <f t="shared" si="27"/>
        <v/>
      </c>
      <c r="I203" s="117" t="str">
        <f t="shared" si="30"/>
        <v/>
      </c>
      <c r="J203" s="70"/>
      <c r="K203" s="117" t="str">
        <f t="shared" si="28"/>
        <v/>
      </c>
      <c r="L203" s="118" t="str">
        <f t="shared" si="32"/>
        <v/>
      </c>
      <c r="M203" s="118">
        <f t="shared" si="26"/>
        <v>1</v>
      </c>
      <c r="N203" s="117">
        <f t="shared" si="33"/>
        <v>0</v>
      </c>
      <c r="O203" s="66" t="e">
        <f>VLOOKUP(P203,#REF!,2,FALSE)</f>
        <v>#REF!</v>
      </c>
      <c r="P203" s="69"/>
      <c r="Q203" s="69"/>
      <c r="R203" s="14"/>
      <c r="S203" s="93" t="s">
        <v>112</v>
      </c>
      <c r="T203" s="71"/>
      <c r="U203" s="117" t="e">
        <f>VLOOKUP(V203,#REF!,2,FALSE)</f>
        <v>#REF!</v>
      </c>
      <c r="V203" s="127"/>
      <c r="W203" s="69"/>
      <c r="X203" s="69"/>
      <c r="Y203" s="126"/>
      <c r="Z203" s="127"/>
      <c r="AA203" s="69"/>
      <c r="AB203" s="69"/>
      <c r="AC203" s="135" t="e">
        <f>VLOOKUP(E203,#REF!,2,FALSE)</f>
        <v>#REF!</v>
      </c>
      <c r="AD203" s="69"/>
      <c r="AE203" s="69"/>
      <c r="AF203" s="136" t="e">
        <f>SUM(PRODUCT(AC203,#REF!),PRODUCT(AD203,#REF!),PRODUCT(AE203,#REF!))</f>
        <v>#REF!</v>
      </c>
      <c r="AG203" s="134" t="e">
        <f>IF(AF203&gt;=#REF!,"Oui","Non")</f>
        <v>#REF!</v>
      </c>
      <c r="AH203" s="134">
        <f t="shared" si="29"/>
        <v>1</v>
      </c>
      <c r="AI203" s="133" t="e">
        <f>VLOOKUP(Z203,#REF!,3,FALSE)</f>
        <v>#REF!</v>
      </c>
      <c r="AL203" s="12">
        <f t="shared" si="31"/>
        <v>0</v>
      </c>
    </row>
    <row r="204" spans="1:38" ht="15" customHeight="1" x14ac:dyDescent="0.25">
      <c r="A204" s="127"/>
      <c r="B204" s="127"/>
      <c r="C204" s="69"/>
      <c r="D204" s="71"/>
      <c r="E204" s="71"/>
      <c r="F204" s="71"/>
      <c r="G204" s="70"/>
      <c r="H204" s="117" t="str">
        <f t="shared" si="27"/>
        <v/>
      </c>
      <c r="I204" s="117" t="str">
        <f t="shared" si="30"/>
        <v/>
      </c>
      <c r="J204" s="70"/>
      <c r="K204" s="117" t="str">
        <f t="shared" si="28"/>
        <v/>
      </c>
      <c r="L204" s="118" t="str">
        <f t="shared" si="32"/>
        <v/>
      </c>
      <c r="M204" s="118">
        <f t="shared" si="26"/>
        <v>1</v>
      </c>
      <c r="N204" s="117">
        <f t="shared" si="33"/>
        <v>0</v>
      </c>
      <c r="O204" s="66" t="e">
        <f>VLOOKUP(P204,#REF!,2,FALSE)</f>
        <v>#REF!</v>
      </c>
      <c r="P204" s="69"/>
      <c r="Q204" s="69"/>
      <c r="R204" s="14"/>
      <c r="S204" s="93" t="s">
        <v>112</v>
      </c>
      <c r="T204" s="71"/>
      <c r="U204" s="117" t="e">
        <f>VLOOKUP(V204,#REF!,2,FALSE)</f>
        <v>#REF!</v>
      </c>
      <c r="V204" s="127"/>
      <c r="W204" s="69"/>
      <c r="X204" s="69"/>
      <c r="Y204" s="126"/>
      <c r="Z204" s="127"/>
      <c r="AA204" s="69"/>
      <c r="AB204" s="69"/>
      <c r="AC204" s="135" t="e">
        <f>VLOOKUP(E204,#REF!,2,FALSE)</f>
        <v>#REF!</v>
      </c>
      <c r="AD204" s="69"/>
      <c r="AE204" s="69"/>
      <c r="AF204" s="136" t="e">
        <f>SUM(PRODUCT(AC204,#REF!),PRODUCT(AD204,#REF!),PRODUCT(AE204,#REF!))</f>
        <v>#REF!</v>
      </c>
      <c r="AG204" s="134" t="e">
        <f>IF(AF204&gt;=#REF!,"Oui","Non")</f>
        <v>#REF!</v>
      </c>
      <c r="AH204" s="134">
        <f t="shared" si="29"/>
        <v>1</v>
      </c>
      <c r="AI204" s="133" t="e">
        <f>VLOOKUP(Z204,#REF!,3,FALSE)</f>
        <v>#REF!</v>
      </c>
      <c r="AL204" s="12">
        <f t="shared" si="31"/>
        <v>0</v>
      </c>
    </row>
    <row r="205" spans="1:38" ht="15" customHeight="1" x14ac:dyDescent="0.25">
      <c r="A205" s="127"/>
      <c r="B205" s="127"/>
      <c r="C205" s="69"/>
      <c r="D205" s="71"/>
      <c r="E205" s="71"/>
      <c r="F205" s="71"/>
      <c r="G205" s="70"/>
      <c r="H205" s="117" t="str">
        <f t="shared" si="27"/>
        <v/>
      </c>
      <c r="I205" s="117" t="str">
        <f t="shared" si="30"/>
        <v/>
      </c>
      <c r="J205" s="70"/>
      <c r="K205" s="117" t="str">
        <f t="shared" si="28"/>
        <v/>
      </c>
      <c r="L205" s="118" t="str">
        <f t="shared" si="32"/>
        <v/>
      </c>
      <c r="M205" s="118">
        <f t="shared" si="26"/>
        <v>1</v>
      </c>
      <c r="N205" s="117">
        <f t="shared" si="33"/>
        <v>0</v>
      </c>
      <c r="O205" s="66" t="e">
        <f>VLOOKUP(P205,#REF!,2,FALSE)</f>
        <v>#REF!</v>
      </c>
      <c r="P205" s="69"/>
      <c r="Q205" s="69"/>
      <c r="R205" s="14"/>
      <c r="S205" s="93" t="s">
        <v>112</v>
      </c>
      <c r="T205" s="71"/>
      <c r="U205" s="117" t="e">
        <f>VLOOKUP(V205,#REF!,2,FALSE)</f>
        <v>#REF!</v>
      </c>
      <c r="V205" s="127"/>
      <c r="W205" s="69"/>
      <c r="X205" s="69"/>
      <c r="Y205" s="126"/>
      <c r="Z205" s="127"/>
      <c r="AA205" s="69"/>
      <c r="AB205" s="69"/>
      <c r="AC205" s="135" t="e">
        <f>VLOOKUP(E205,#REF!,2,FALSE)</f>
        <v>#REF!</v>
      </c>
      <c r="AD205" s="69"/>
      <c r="AE205" s="69"/>
      <c r="AF205" s="136" t="e">
        <f>SUM(PRODUCT(AC205,#REF!),PRODUCT(AD205,#REF!),PRODUCT(AE205,#REF!))</f>
        <v>#REF!</v>
      </c>
      <c r="AG205" s="134" t="e">
        <f>IF(AF205&gt;=#REF!,"Oui","Non")</f>
        <v>#REF!</v>
      </c>
      <c r="AH205" s="134">
        <f t="shared" si="29"/>
        <v>1</v>
      </c>
      <c r="AI205" s="133" t="e">
        <f>VLOOKUP(Z205,#REF!,3,FALSE)</f>
        <v>#REF!</v>
      </c>
      <c r="AL205" s="12">
        <f t="shared" si="31"/>
        <v>0</v>
      </c>
    </row>
    <row r="206" spans="1:38" ht="15" customHeight="1" x14ac:dyDescent="0.25">
      <c r="A206" s="127"/>
      <c r="B206" s="127"/>
      <c r="C206" s="69"/>
      <c r="D206" s="71"/>
      <c r="E206" s="71"/>
      <c r="F206" s="71"/>
      <c r="G206" s="70"/>
      <c r="H206" s="117" t="str">
        <f t="shared" si="27"/>
        <v/>
      </c>
      <c r="I206" s="117" t="str">
        <f t="shared" si="30"/>
        <v/>
      </c>
      <c r="J206" s="70"/>
      <c r="K206" s="117" t="str">
        <f t="shared" si="28"/>
        <v/>
      </c>
      <c r="L206" s="118" t="str">
        <f t="shared" si="32"/>
        <v/>
      </c>
      <c r="M206" s="118">
        <f t="shared" si="26"/>
        <v>1</v>
      </c>
      <c r="N206" s="117">
        <f t="shared" si="33"/>
        <v>0</v>
      </c>
      <c r="O206" s="66" t="e">
        <f>VLOOKUP(P206,#REF!,2,FALSE)</f>
        <v>#REF!</v>
      </c>
      <c r="P206" s="69"/>
      <c r="Q206" s="69"/>
      <c r="R206" s="14"/>
      <c r="S206" s="93" t="s">
        <v>112</v>
      </c>
      <c r="T206" s="71"/>
      <c r="U206" s="117" t="e">
        <f>VLOOKUP(V206,#REF!,2,FALSE)</f>
        <v>#REF!</v>
      </c>
      <c r="V206" s="127"/>
      <c r="W206" s="69"/>
      <c r="X206" s="69"/>
      <c r="Y206" s="126"/>
      <c r="Z206" s="127"/>
      <c r="AA206" s="69"/>
      <c r="AB206" s="69"/>
      <c r="AC206" s="135" t="e">
        <f>VLOOKUP(E206,#REF!,2,FALSE)</f>
        <v>#REF!</v>
      </c>
      <c r="AD206" s="69"/>
      <c r="AE206" s="69"/>
      <c r="AF206" s="136" t="e">
        <f>SUM(PRODUCT(AC206,#REF!),PRODUCT(AD206,#REF!),PRODUCT(AE206,#REF!))</f>
        <v>#REF!</v>
      </c>
      <c r="AG206" s="134" t="e">
        <f>IF(AF206&gt;=#REF!,"Oui","Non")</f>
        <v>#REF!</v>
      </c>
      <c r="AH206" s="134">
        <f t="shared" si="29"/>
        <v>1</v>
      </c>
      <c r="AI206" s="133" t="e">
        <f>VLOOKUP(Z206,#REF!,3,FALSE)</f>
        <v>#REF!</v>
      </c>
      <c r="AL206" s="12">
        <f t="shared" si="31"/>
        <v>0</v>
      </c>
    </row>
    <row r="207" spans="1:38" ht="15" customHeight="1" x14ac:dyDescent="0.25">
      <c r="A207" s="127"/>
      <c r="B207" s="127"/>
      <c r="C207" s="69"/>
      <c r="D207" s="71"/>
      <c r="E207" s="71"/>
      <c r="F207" s="71"/>
      <c r="G207" s="70"/>
      <c r="H207" s="117" t="str">
        <f t="shared" si="27"/>
        <v/>
      </c>
      <c r="I207" s="117" t="str">
        <f t="shared" si="30"/>
        <v/>
      </c>
      <c r="J207" s="70"/>
      <c r="K207" s="117" t="str">
        <f t="shared" si="28"/>
        <v/>
      </c>
      <c r="L207" s="118" t="str">
        <f t="shared" si="32"/>
        <v/>
      </c>
      <c r="M207" s="118">
        <f t="shared" si="26"/>
        <v>1</v>
      </c>
      <c r="N207" s="117">
        <f t="shared" si="33"/>
        <v>0</v>
      </c>
      <c r="O207" s="66" t="e">
        <f>VLOOKUP(P207,#REF!,2,FALSE)</f>
        <v>#REF!</v>
      </c>
      <c r="P207" s="69"/>
      <c r="Q207" s="69"/>
      <c r="R207" s="14"/>
      <c r="S207" s="93" t="s">
        <v>112</v>
      </c>
      <c r="T207" s="71"/>
      <c r="U207" s="117" t="e">
        <f>VLOOKUP(V207,#REF!,2,FALSE)</f>
        <v>#REF!</v>
      </c>
      <c r="V207" s="127"/>
      <c r="W207" s="69"/>
      <c r="X207" s="69"/>
      <c r="Y207" s="126"/>
      <c r="Z207" s="127"/>
      <c r="AA207" s="69"/>
      <c r="AB207" s="69"/>
      <c r="AC207" s="135" t="e">
        <f>VLOOKUP(E207,#REF!,2,FALSE)</f>
        <v>#REF!</v>
      </c>
      <c r="AD207" s="69"/>
      <c r="AE207" s="69"/>
      <c r="AF207" s="136" t="e">
        <f>SUM(PRODUCT(AC207,#REF!),PRODUCT(AD207,#REF!),PRODUCT(AE207,#REF!))</f>
        <v>#REF!</v>
      </c>
      <c r="AG207" s="134" t="e">
        <f>IF(AF207&gt;=#REF!,"Oui","Non")</f>
        <v>#REF!</v>
      </c>
      <c r="AH207" s="134">
        <f t="shared" si="29"/>
        <v>1</v>
      </c>
      <c r="AI207" s="133" t="e">
        <f>VLOOKUP(Z207,#REF!,3,FALSE)</f>
        <v>#REF!</v>
      </c>
      <c r="AL207" s="12">
        <f t="shared" si="31"/>
        <v>0</v>
      </c>
    </row>
    <row r="208" spans="1:38" ht="15" customHeight="1" x14ac:dyDescent="0.25">
      <c r="A208" s="127"/>
      <c r="B208" s="127"/>
      <c r="C208" s="69"/>
      <c r="D208" s="71"/>
      <c r="E208" s="71"/>
      <c r="F208" s="71"/>
      <c r="G208" s="70"/>
      <c r="H208" s="117" t="str">
        <f t="shared" si="27"/>
        <v/>
      </c>
      <c r="I208" s="117" t="str">
        <f t="shared" si="30"/>
        <v/>
      </c>
      <c r="J208" s="70"/>
      <c r="K208" s="117" t="str">
        <f t="shared" si="28"/>
        <v/>
      </c>
      <c r="L208" s="118" t="str">
        <f t="shared" si="32"/>
        <v/>
      </c>
      <c r="M208" s="118">
        <f t="shared" si="26"/>
        <v>1</v>
      </c>
      <c r="N208" s="117">
        <f t="shared" si="33"/>
        <v>0</v>
      </c>
      <c r="O208" s="66" t="e">
        <f>VLOOKUP(P208,#REF!,2,FALSE)</f>
        <v>#REF!</v>
      </c>
      <c r="P208" s="69"/>
      <c r="Q208" s="69"/>
      <c r="R208" s="14"/>
      <c r="S208" s="93" t="s">
        <v>112</v>
      </c>
      <c r="T208" s="71"/>
      <c r="U208" s="117" t="e">
        <f>VLOOKUP(V208,#REF!,2,FALSE)</f>
        <v>#REF!</v>
      </c>
      <c r="V208" s="127"/>
      <c r="W208" s="69"/>
      <c r="X208" s="69"/>
      <c r="Y208" s="126"/>
      <c r="Z208" s="127"/>
      <c r="AA208" s="69"/>
      <c r="AB208" s="69"/>
      <c r="AC208" s="135" t="e">
        <f>VLOOKUP(E208,#REF!,2,FALSE)</f>
        <v>#REF!</v>
      </c>
      <c r="AD208" s="69"/>
      <c r="AE208" s="69"/>
      <c r="AF208" s="136" t="e">
        <f>SUM(PRODUCT(AC208,#REF!),PRODUCT(AD208,#REF!),PRODUCT(AE208,#REF!))</f>
        <v>#REF!</v>
      </c>
      <c r="AG208" s="134" t="e">
        <f>IF(AF208&gt;=#REF!,"Oui","Non")</f>
        <v>#REF!</v>
      </c>
      <c r="AH208" s="134">
        <f t="shared" si="29"/>
        <v>1</v>
      </c>
      <c r="AI208" s="133" t="e">
        <f>VLOOKUP(Z208,#REF!,3,FALSE)</f>
        <v>#REF!</v>
      </c>
      <c r="AL208" s="12">
        <f t="shared" si="31"/>
        <v>0</v>
      </c>
    </row>
    <row r="209" spans="1:38" ht="15" customHeight="1" x14ac:dyDescent="0.25">
      <c r="A209" s="127"/>
      <c r="B209" s="127"/>
      <c r="C209" s="69"/>
      <c r="D209" s="71"/>
      <c r="E209" s="71"/>
      <c r="F209" s="71"/>
      <c r="G209" s="70"/>
      <c r="H209" s="117" t="str">
        <f t="shared" si="27"/>
        <v/>
      </c>
      <c r="I209" s="117" t="str">
        <f t="shared" si="30"/>
        <v/>
      </c>
      <c r="J209" s="70"/>
      <c r="K209" s="117" t="str">
        <f t="shared" si="28"/>
        <v/>
      </c>
      <c r="L209" s="118" t="str">
        <f t="shared" si="32"/>
        <v/>
      </c>
      <c r="M209" s="118">
        <f t="shared" si="26"/>
        <v>1</v>
      </c>
      <c r="N209" s="117">
        <f t="shared" si="33"/>
        <v>0</v>
      </c>
      <c r="O209" s="66" t="e">
        <f>VLOOKUP(P209,#REF!,2,FALSE)</f>
        <v>#REF!</v>
      </c>
      <c r="P209" s="69"/>
      <c r="Q209" s="69"/>
      <c r="R209" s="14"/>
      <c r="S209" s="93" t="s">
        <v>112</v>
      </c>
      <c r="T209" s="71"/>
      <c r="U209" s="117" t="e">
        <f>VLOOKUP(V209,#REF!,2,FALSE)</f>
        <v>#REF!</v>
      </c>
      <c r="V209" s="127"/>
      <c r="W209" s="69"/>
      <c r="X209" s="69"/>
      <c r="Y209" s="126"/>
      <c r="Z209" s="127"/>
      <c r="AA209" s="69"/>
      <c r="AB209" s="69"/>
      <c r="AC209" s="135" t="e">
        <f>VLOOKUP(E209,#REF!,2,FALSE)</f>
        <v>#REF!</v>
      </c>
      <c r="AD209" s="69"/>
      <c r="AE209" s="69"/>
      <c r="AF209" s="136" t="e">
        <f>SUM(PRODUCT(AC209,#REF!),PRODUCT(AD209,#REF!),PRODUCT(AE209,#REF!))</f>
        <v>#REF!</v>
      </c>
      <c r="AG209" s="134" t="e">
        <f>IF(AF209&gt;=#REF!,"Oui","Non")</f>
        <v>#REF!</v>
      </c>
      <c r="AH209" s="134">
        <f t="shared" si="29"/>
        <v>1</v>
      </c>
      <c r="AI209" s="133" t="e">
        <f>VLOOKUP(Z209,#REF!,3,FALSE)</f>
        <v>#REF!</v>
      </c>
      <c r="AL209" s="12">
        <f t="shared" si="31"/>
        <v>0</v>
      </c>
    </row>
    <row r="210" spans="1:38" ht="15" customHeight="1" x14ac:dyDescent="0.25">
      <c r="A210" s="127"/>
      <c r="B210" s="127"/>
      <c r="C210" s="69"/>
      <c r="D210" s="71"/>
      <c r="E210" s="71"/>
      <c r="F210" s="71"/>
      <c r="G210" s="70"/>
      <c r="H210" s="117" t="str">
        <f t="shared" si="27"/>
        <v/>
      </c>
      <c r="I210" s="117" t="str">
        <f t="shared" si="30"/>
        <v/>
      </c>
      <c r="J210" s="70"/>
      <c r="K210" s="117" t="str">
        <f t="shared" si="28"/>
        <v/>
      </c>
      <c r="L210" s="118" t="str">
        <f t="shared" si="32"/>
        <v/>
      </c>
      <c r="M210" s="118">
        <f t="shared" si="26"/>
        <v>1</v>
      </c>
      <c r="N210" s="117">
        <f t="shared" si="33"/>
        <v>0</v>
      </c>
      <c r="O210" s="66" t="e">
        <f>VLOOKUP(P210,#REF!,2,FALSE)</f>
        <v>#REF!</v>
      </c>
      <c r="P210" s="69"/>
      <c r="Q210" s="69"/>
      <c r="R210" s="14"/>
      <c r="S210" s="93" t="s">
        <v>112</v>
      </c>
      <c r="T210" s="71"/>
      <c r="U210" s="117" t="e">
        <f>VLOOKUP(V210,#REF!,2,FALSE)</f>
        <v>#REF!</v>
      </c>
      <c r="V210" s="127"/>
      <c r="W210" s="69"/>
      <c r="X210" s="69"/>
      <c r="Y210" s="126"/>
      <c r="Z210" s="127"/>
      <c r="AA210" s="69"/>
      <c r="AB210" s="69"/>
      <c r="AC210" s="135" t="e">
        <f>VLOOKUP(E210,#REF!,2,FALSE)</f>
        <v>#REF!</v>
      </c>
      <c r="AD210" s="69"/>
      <c r="AE210" s="69"/>
      <c r="AF210" s="136" t="e">
        <f>SUM(PRODUCT(AC210,#REF!),PRODUCT(AD210,#REF!),PRODUCT(AE210,#REF!))</f>
        <v>#REF!</v>
      </c>
      <c r="AG210" s="134" t="e">
        <f>IF(AF210&gt;=#REF!,"Oui","Non")</f>
        <v>#REF!</v>
      </c>
      <c r="AH210" s="134">
        <f t="shared" si="29"/>
        <v>1</v>
      </c>
      <c r="AI210" s="133" t="e">
        <f>VLOOKUP(Z210,#REF!,3,FALSE)</f>
        <v>#REF!</v>
      </c>
      <c r="AL210" s="12">
        <f t="shared" si="31"/>
        <v>0</v>
      </c>
    </row>
    <row r="211" spans="1:38" ht="15" customHeight="1" x14ac:dyDescent="0.25">
      <c r="A211" s="127"/>
      <c r="B211" s="127"/>
      <c r="C211" s="69"/>
      <c r="D211" s="71"/>
      <c r="E211" s="71"/>
      <c r="F211" s="71"/>
      <c r="G211" s="70"/>
      <c r="H211" s="117" t="str">
        <f t="shared" si="27"/>
        <v/>
      </c>
      <c r="I211" s="117" t="str">
        <f t="shared" si="30"/>
        <v/>
      </c>
      <c r="J211" s="70"/>
      <c r="K211" s="117" t="str">
        <f t="shared" si="28"/>
        <v/>
      </c>
      <c r="L211" s="118" t="str">
        <f t="shared" si="32"/>
        <v/>
      </c>
      <c r="M211" s="118">
        <f t="shared" si="26"/>
        <v>1</v>
      </c>
      <c r="N211" s="117">
        <f t="shared" si="33"/>
        <v>0</v>
      </c>
      <c r="O211" s="66" t="e">
        <f>VLOOKUP(P211,#REF!,2,FALSE)</f>
        <v>#REF!</v>
      </c>
      <c r="P211" s="69"/>
      <c r="Q211" s="69"/>
      <c r="R211" s="14"/>
      <c r="S211" s="93" t="s">
        <v>112</v>
      </c>
      <c r="T211" s="71"/>
      <c r="U211" s="117" t="e">
        <f>VLOOKUP(V211,#REF!,2,FALSE)</f>
        <v>#REF!</v>
      </c>
      <c r="V211" s="127"/>
      <c r="W211" s="69"/>
      <c r="X211" s="69"/>
      <c r="Y211" s="126"/>
      <c r="Z211" s="127"/>
      <c r="AA211" s="69"/>
      <c r="AB211" s="69"/>
      <c r="AC211" s="135" t="e">
        <f>VLOOKUP(E211,#REF!,2,FALSE)</f>
        <v>#REF!</v>
      </c>
      <c r="AD211" s="69"/>
      <c r="AE211" s="69"/>
      <c r="AF211" s="136" t="e">
        <f>SUM(PRODUCT(AC211,#REF!),PRODUCT(AD211,#REF!),PRODUCT(AE211,#REF!))</f>
        <v>#REF!</v>
      </c>
      <c r="AG211" s="134" t="e">
        <f>IF(AF211&gt;=#REF!,"Oui","Non")</f>
        <v>#REF!</v>
      </c>
      <c r="AH211" s="134">
        <f t="shared" si="29"/>
        <v>1</v>
      </c>
      <c r="AI211" s="133" t="e">
        <f>VLOOKUP(Z211,#REF!,3,FALSE)</f>
        <v>#REF!</v>
      </c>
      <c r="AL211" s="12">
        <f t="shared" si="31"/>
        <v>0</v>
      </c>
    </row>
    <row r="212" spans="1:38" ht="15" customHeight="1" x14ac:dyDescent="0.25">
      <c r="A212" s="127"/>
      <c r="B212" s="127"/>
      <c r="C212" s="69"/>
      <c r="D212" s="71"/>
      <c r="E212" s="71"/>
      <c r="F212" s="71"/>
      <c r="G212" s="70"/>
      <c r="H212" s="117" t="str">
        <f t="shared" si="27"/>
        <v/>
      </c>
      <c r="I212" s="117" t="str">
        <f t="shared" si="30"/>
        <v/>
      </c>
      <c r="J212" s="70"/>
      <c r="K212" s="117" t="str">
        <f t="shared" si="28"/>
        <v/>
      </c>
      <c r="L212" s="118" t="str">
        <f t="shared" si="32"/>
        <v/>
      </c>
      <c r="M212" s="118">
        <f t="shared" si="26"/>
        <v>1</v>
      </c>
      <c r="N212" s="117">
        <f t="shared" si="33"/>
        <v>0</v>
      </c>
      <c r="O212" s="66" t="e">
        <f>VLOOKUP(P212,#REF!,2,FALSE)</f>
        <v>#REF!</v>
      </c>
      <c r="P212" s="69"/>
      <c r="Q212" s="69"/>
      <c r="R212" s="14"/>
      <c r="S212" s="93" t="s">
        <v>112</v>
      </c>
      <c r="T212" s="71"/>
      <c r="U212" s="117" t="e">
        <f>VLOOKUP(V212,#REF!,2,FALSE)</f>
        <v>#REF!</v>
      </c>
      <c r="V212" s="127"/>
      <c r="W212" s="69"/>
      <c r="X212" s="69"/>
      <c r="Y212" s="126"/>
      <c r="Z212" s="127"/>
      <c r="AA212" s="69"/>
      <c r="AB212" s="69"/>
      <c r="AC212" s="135" t="e">
        <f>VLOOKUP(E212,#REF!,2,FALSE)</f>
        <v>#REF!</v>
      </c>
      <c r="AD212" s="69"/>
      <c r="AE212" s="69"/>
      <c r="AF212" s="136" t="e">
        <f>SUM(PRODUCT(AC212,#REF!),PRODUCT(AD212,#REF!),PRODUCT(AE212,#REF!))</f>
        <v>#REF!</v>
      </c>
      <c r="AG212" s="134" t="e">
        <f>IF(AF212&gt;=#REF!,"Oui","Non")</f>
        <v>#REF!</v>
      </c>
      <c r="AH212" s="134">
        <f t="shared" si="29"/>
        <v>1</v>
      </c>
      <c r="AI212" s="133" t="e">
        <f>VLOOKUP(Z212,#REF!,3,FALSE)</f>
        <v>#REF!</v>
      </c>
      <c r="AL212" s="12">
        <f t="shared" si="31"/>
        <v>0</v>
      </c>
    </row>
    <row r="213" spans="1:38" ht="15" customHeight="1" x14ac:dyDescent="0.25">
      <c r="A213" s="127"/>
      <c r="B213" s="127"/>
      <c r="C213" s="69"/>
      <c r="D213" s="71"/>
      <c r="E213" s="71"/>
      <c r="F213" s="71"/>
      <c r="G213" s="70"/>
      <c r="H213" s="117" t="str">
        <f t="shared" si="27"/>
        <v/>
      </c>
      <c r="I213" s="117" t="str">
        <f t="shared" si="30"/>
        <v/>
      </c>
      <c r="J213" s="70"/>
      <c r="K213" s="117" t="str">
        <f t="shared" si="28"/>
        <v/>
      </c>
      <c r="L213" s="118" t="str">
        <f t="shared" si="32"/>
        <v/>
      </c>
      <c r="M213" s="118">
        <f t="shared" si="26"/>
        <v>1</v>
      </c>
      <c r="N213" s="117">
        <f t="shared" si="33"/>
        <v>0</v>
      </c>
      <c r="O213" s="66" t="e">
        <f>VLOOKUP(P213,#REF!,2,FALSE)</f>
        <v>#REF!</v>
      </c>
      <c r="P213" s="69"/>
      <c r="Q213" s="69"/>
      <c r="R213" s="14"/>
      <c r="S213" s="93" t="s">
        <v>112</v>
      </c>
      <c r="T213" s="71"/>
      <c r="U213" s="117" t="e">
        <f>VLOOKUP(V213,#REF!,2,FALSE)</f>
        <v>#REF!</v>
      </c>
      <c r="V213" s="127"/>
      <c r="W213" s="69"/>
      <c r="X213" s="69"/>
      <c r="Y213" s="126"/>
      <c r="Z213" s="127"/>
      <c r="AA213" s="69"/>
      <c r="AB213" s="69"/>
      <c r="AC213" s="135" t="e">
        <f>VLOOKUP(E213,#REF!,2,FALSE)</f>
        <v>#REF!</v>
      </c>
      <c r="AD213" s="69"/>
      <c r="AE213" s="69"/>
      <c r="AF213" s="136" t="e">
        <f>SUM(PRODUCT(AC213,#REF!),PRODUCT(AD213,#REF!),PRODUCT(AE213,#REF!))</f>
        <v>#REF!</v>
      </c>
      <c r="AG213" s="134" t="e">
        <f>IF(AF213&gt;=#REF!,"Oui","Non")</f>
        <v>#REF!</v>
      </c>
      <c r="AH213" s="134">
        <f t="shared" si="29"/>
        <v>1</v>
      </c>
      <c r="AI213" s="133" t="e">
        <f>VLOOKUP(Z213,#REF!,3,FALSE)</f>
        <v>#REF!</v>
      </c>
      <c r="AL213" s="12">
        <f t="shared" si="31"/>
        <v>0</v>
      </c>
    </row>
    <row r="214" spans="1:38" ht="15" customHeight="1" x14ac:dyDescent="0.25">
      <c r="A214" s="127"/>
      <c r="B214" s="127"/>
      <c r="C214" s="69"/>
      <c r="D214" s="71"/>
      <c r="E214" s="71"/>
      <c r="F214" s="71"/>
      <c r="G214" s="70"/>
      <c r="H214" s="117" t="str">
        <f t="shared" si="27"/>
        <v/>
      </c>
      <c r="I214" s="117" t="str">
        <f t="shared" si="30"/>
        <v/>
      </c>
      <c r="J214" s="70"/>
      <c r="K214" s="117" t="str">
        <f t="shared" si="28"/>
        <v/>
      </c>
      <c r="L214" s="118" t="str">
        <f t="shared" si="32"/>
        <v/>
      </c>
      <c r="M214" s="118">
        <f t="shared" si="26"/>
        <v>1</v>
      </c>
      <c r="N214" s="117">
        <f t="shared" si="33"/>
        <v>0</v>
      </c>
      <c r="O214" s="66" t="e">
        <f>VLOOKUP(P214,#REF!,2,FALSE)</f>
        <v>#REF!</v>
      </c>
      <c r="P214" s="69"/>
      <c r="Q214" s="69"/>
      <c r="R214" s="14"/>
      <c r="S214" s="93" t="s">
        <v>112</v>
      </c>
      <c r="T214" s="71"/>
      <c r="U214" s="117" t="e">
        <f>VLOOKUP(V214,#REF!,2,FALSE)</f>
        <v>#REF!</v>
      </c>
      <c r="V214" s="127"/>
      <c r="W214" s="69"/>
      <c r="X214" s="69"/>
      <c r="Y214" s="126"/>
      <c r="Z214" s="127"/>
      <c r="AA214" s="69"/>
      <c r="AB214" s="69"/>
      <c r="AC214" s="135" t="e">
        <f>VLOOKUP(E214,#REF!,2,FALSE)</f>
        <v>#REF!</v>
      </c>
      <c r="AD214" s="69"/>
      <c r="AE214" s="69"/>
      <c r="AF214" s="136" t="e">
        <f>SUM(PRODUCT(AC214,#REF!),PRODUCT(AD214,#REF!),PRODUCT(AE214,#REF!))</f>
        <v>#REF!</v>
      </c>
      <c r="AG214" s="134" t="e">
        <f>IF(AF214&gt;=#REF!,"Oui","Non")</f>
        <v>#REF!</v>
      </c>
      <c r="AH214" s="134">
        <f t="shared" si="29"/>
        <v>1</v>
      </c>
      <c r="AI214" s="133" t="e">
        <f>VLOOKUP(Z214,#REF!,3,FALSE)</f>
        <v>#REF!</v>
      </c>
      <c r="AL214" s="12">
        <f t="shared" si="31"/>
        <v>0</v>
      </c>
    </row>
    <row r="215" spans="1:38" ht="15" customHeight="1" x14ac:dyDescent="0.25">
      <c r="A215" s="127"/>
      <c r="B215" s="127"/>
      <c r="C215" s="69"/>
      <c r="D215" s="71"/>
      <c r="E215" s="71"/>
      <c r="F215" s="71"/>
      <c r="G215" s="70"/>
      <c r="H215" s="117" t="str">
        <f t="shared" si="27"/>
        <v/>
      </c>
      <c r="I215" s="117" t="str">
        <f t="shared" si="30"/>
        <v/>
      </c>
      <c r="J215" s="70"/>
      <c r="K215" s="117" t="str">
        <f t="shared" si="28"/>
        <v/>
      </c>
      <c r="L215" s="118" t="str">
        <f t="shared" si="32"/>
        <v/>
      </c>
      <c r="M215" s="118">
        <f t="shared" si="26"/>
        <v>1</v>
      </c>
      <c r="N215" s="117">
        <f t="shared" si="33"/>
        <v>0</v>
      </c>
      <c r="O215" s="66" t="e">
        <f>VLOOKUP(P215,#REF!,2,FALSE)</f>
        <v>#REF!</v>
      </c>
      <c r="P215" s="69"/>
      <c r="Q215" s="69"/>
      <c r="R215" s="14"/>
      <c r="S215" s="93" t="s">
        <v>112</v>
      </c>
      <c r="T215" s="71"/>
      <c r="U215" s="117" t="e">
        <f>VLOOKUP(V215,#REF!,2,FALSE)</f>
        <v>#REF!</v>
      </c>
      <c r="V215" s="127"/>
      <c r="W215" s="69"/>
      <c r="X215" s="69"/>
      <c r="Y215" s="126"/>
      <c r="Z215" s="127"/>
      <c r="AA215" s="69"/>
      <c r="AB215" s="69"/>
      <c r="AC215" s="135" t="e">
        <f>VLOOKUP(E215,#REF!,2,FALSE)</f>
        <v>#REF!</v>
      </c>
      <c r="AD215" s="69"/>
      <c r="AE215" s="69"/>
      <c r="AF215" s="136" t="e">
        <f>SUM(PRODUCT(AC215,#REF!),PRODUCT(AD215,#REF!),PRODUCT(AE215,#REF!))</f>
        <v>#REF!</v>
      </c>
      <c r="AG215" s="134" t="e">
        <f>IF(AF215&gt;=#REF!,"Oui","Non")</f>
        <v>#REF!</v>
      </c>
      <c r="AH215" s="134">
        <f t="shared" si="29"/>
        <v>1</v>
      </c>
      <c r="AI215" s="133" t="e">
        <f>VLOOKUP(Z215,#REF!,3,FALSE)</f>
        <v>#REF!</v>
      </c>
      <c r="AL215" s="12">
        <f t="shared" si="31"/>
        <v>0</v>
      </c>
    </row>
    <row r="216" spans="1:38" ht="15" customHeight="1" x14ac:dyDescent="0.25">
      <c r="A216" s="127"/>
      <c r="B216" s="127"/>
      <c r="C216" s="69"/>
      <c r="D216" s="71"/>
      <c r="E216" s="71"/>
      <c r="F216" s="71"/>
      <c r="G216" s="70"/>
      <c r="H216" s="117" t="str">
        <f t="shared" si="27"/>
        <v/>
      </c>
      <c r="I216" s="117" t="str">
        <f t="shared" si="30"/>
        <v/>
      </c>
      <c r="J216" s="70"/>
      <c r="K216" s="117" t="str">
        <f t="shared" si="28"/>
        <v/>
      </c>
      <c r="L216" s="118" t="str">
        <f t="shared" si="32"/>
        <v/>
      </c>
      <c r="M216" s="118">
        <f t="shared" si="26"/>
        <v>1</v>
      </c>
      <c r="N216" s="117">
        <f t="shared" si="33"/>
        <v>0</v>
      </c>
      <c r="O216" s="66" t="e">
        <f>VLOOKUP(P216,#REF!,2,FALSE)</f>
        <v>#REF!</v>
      </c>
      <c r="P216" s="69"/>
      <c r="Q216" s="69"/>
      <c r="R216" s="14"/>
      <c r="S216" s="93" t="s">
        <v>112</v>
      </c>
      <c r="T216" s="71"/>
      <c r="U216" s="117" t="e">
        <f>VLOOKUP(V216,#REF!,2,FALSE)</f>
        <v>#REF!</v>
      </c>
      <c r="V216" s="127"/>
      <c r="W216" s="69"/>
      <c r="X216" s="69"/>
      <c r="Y216" s="126"/>
      <c r="Z216" s="127"/>
      <c r="AA216" s="69"/>
      <c r="AB216" s="69"/>
      <c r="AC216" s="135" t="e">
        <f>VLOOKUP(E216,#REF!,2,FALSE)</f>
        <v>#REF!</v>
      </c>
      <c r="AD216" s="69"/>
      <c r="AE216" s="69"/>
      <c r="AF216" s="136" t="e">
        <f>SUM(PRODUCT(AC216,#REF!),PRODUCT(AD216,#REF!),PRODUCT(AE216,#REF!))</f>
        <v>#REF!</v>
      </c>
      <c r="AG216" s="134" t="e">
        <f>IF(AF216&gt;=#REF!,"Oui","Non")</f>
        <v>#REF!</v>
      </c>
      <c r="AH216" s="134">
        <f t="shared" si="29"/>
        <v>1</v>
      </c>
      <c r="AI216" s="133" t="e">
        <f>VLOOKUP(Z216,#REF!,3,FALSE)</f>
        <v>#REF!</v>
      </c>
      <c r="AL216" s="12">
        <f t="shared" si="31"/>
        <v>0</v>
      </c>
    </row>
    <row r="217" spans="1:38" ht="15" customHeight="1" x14ac:dyDescent="0.25">
      <c r="A217" s="127"/>
      <c r="B217" s="127"/>
      <c r="C217" s="69"/>
      <c r="D217" s="71"/>
      <c r="E217" s="71"/>
      <c r="F217" s="71"/>
      <c r="G217" s="70"/>
      <c r="H217" s="117" t="str">
        <f t="shared" si="27"/>
        <v/>
      </c>
      <c r="I217" s="117" t="str">
        <f t="shared" si="30"/>
        <v/>
      </c>
      <c r="J217" s="70"/>
      <c r="K217" s="117" t="str">
        <f t="shared" si="28"/>
        <v/>
      </c>
      <c r="L217" s="118" t="str">
        <f t="shared" si="32"/>
        <v/>
      </c>
      <c r="M217" s="118">
        <f t="shared" si="26"/>
        <v>1</v>
      </c>
      <c r="N217" s="117">
        <f t="shared" si="33"/>
        <v>0</v>
      </c>
      <c r="O217" s="66" t="e">
        <f>VLOOKUP(P217,#REF!,2,FALSE)</f>
        <v>#REF!</v>
      </c>
      <c r="P217" s="69"/>
      <c r="Q217" s="69"/>
      <c r="R217" s="14"/>
      <c r="S217" s="93" t="s">
        <v>112</v>
      </c>
      <c r="T217" s="71"/>
      <c r="U217" s="117" t="e">
        <f>VLOOKUP(V217,#REF!,2,FALSE)</f>
        <v>#REF!</v>
      </c>
      <c r="V217" s="127"/>
      <c r="W217" s="69"/>
      <c r="X217" s="69"/>
      <c r="Y217" s="126"/>
      <c r="Z217" s="127"/>
      <c r="AA217" s="69"/>
      <c r="AB217" s="69"/>
      <c r="AC217" s="135" t="e">
        <f>VLOOKUP(E217,#REF!,2,FALSE)</f>
        <v>#REF!</v>
      </c>
      <c r="AD217" s="69"/>
      <c r="AE217" s="69"/>
      <c r="AF217" s="136" t="e">
        <f>SUM(PRODUCT(AC217,#REF!),PRODUCT(AD217,#REF!),PRODUCT(AE217,#REF!))</f>
        <v>#REF!</v>
      </c>
      <c r="AG217" s="134" t="e">
        <f>IF(AF217&gt;=#REF!,"Oui","Non")</f>
        <v>#REF!</v>
      </c>
      <c r="AH217" s="134">
        <f t="shared" si="29"/>
        <v>1</v>
      </c>
      <c r="AI217" s="133" t="e">
        <f>VLOOKUP(Z217,#REF!,3,FALSE)</f>
        <v>#REF!</v>
      </c>
      <c r="AL217" s="12">
        <f t="shared" si="31"/>
        <v>0</v>
      </c>
    </row>
    <row r="218" spans="1:38" ht="15" customHeight="1" x14ac:dyDescent="0.25">
      <c r="A218" s="127"/>
      <c r="B218" s="127"/>
      <c r="C218" s="69"/>
      <c r="D218" s="71"/>
      <c r="E218" s="71"/>
      <c r="F218" s="71"/>
      <c r="G218" s="70"/>
      <c r="H218" s="117" t="str">
        <f t="shared" si="27"/>
        <v/>
      </c>
      <c r="I218" s="117" t="str">
        <f t="shared" si="30"/>
        <v/>
      </c>
      <c r="J218" s="70"/>
      <c r="K218" s="117" t="str">
        <f t="shared" si="28"/>
        <v/>
      </c>
      <c r="L218" s="118" t="str">
        <f t="shared" si="32"/>
        <v/>
      </c>
      <c r="M218" s="118">
        <f t="shared" si="26"/>
        <v>1</v>
      </c>
      <c r="N218" s="117">
        <f t="shared" si="33"/>
        <v>0</v>
      </c>
      <c r="O218" s="66" t="e">
        <f>VLOOKUP(P218,#REF!,2,FALSE)</f>
        <v>#REF!</v>
      </c>
      <c r="P218" s="69"/>
      <c r="Q218" s="69"/>
      <c r="R218" s="14"/>
      <c r="S218" s="93" t="s">
        <v>112</v>
      </c>
      <c r="T218" s="71"/>
      <c r="U218" s="117" t="e">
        <f>VLOOKUP(V218,#REF!,2,FALSE)</f>
        <v>#REF!</v>
      </c>
      <c r="V218" s="127"/>
      <c r="W218" s="69"/>
      <c r="X218" s="69"/>
      <c r="Y218" s="126"/>
      <c r="Z218" s="127"/>
      <c r="AA218" s="69"/>
      <c r="AB218" s="69"/>
      <c r="AC218" s="135" t="e">
        <f>VLOOKUP(E218,#REF!,2,FALSE)</f>
        <v>#REF!</v>
      </c>
      <c r="AD218" s="69"/>
      <c r="AE218" s="69"/>
      <c r="AF218" s="136" t="e">
        <f>SUM(PRODUCT(AC218,#REF!),PRODUCT(AD218,#REF!),PRODUCT(AE218,#REF!))</f>
        <v>#REF!</v>
      </c>
      <c r="AG218" s="134" t="e">
        <f>IF(AF218&gt;=#REF!,"Oui","Non")</f>
        <v>#REF!</v>
      </c>
      <c r="AH218" s="134">
        <f t="shared" si="29"/>
        <v>1</v>
      </c>
      <c r="AI218" s="133" t="e">
        <f>VLOOKUP(Z218,#REF!,3,FALSE)</f>
        <v>#REF!</v>
      </c>
      <c r="AL218" s="12">
        <f t="shared" si="31"/>
        <v>0</v>
      </c>
    </row>
    <row r="219" spans="1:38" ht="15" customHeight="1" x14ac:dyDescent="0.25">
      <c r="A219" s="127"/>
      <c r="B219" s="127"/>
      <c r="C219" s="69"/>
      <c r="D219" s="71"/>
      <c r="E219" s="71"/>
      <c r="F219" s="71"/>
      <c r="G219" s="70"/>
      <c r="H219" s="117" t="str">
        <f t="shared" si="27"/>
        <v/>
      </c>
      <c r="I219" s="117" t="str">
        <f t="shared" si="30"/>
        <v/>
      </c>
      <c r="J219" s="70"/>
      <c r="K219" s="117" t="str">
        <f t="shared" si="28"/>
        <v/>
      </c>
      <c r="L219" s="118" t="str">
        <f t="shared" si="32"/>
        <v/>
      </c>
      <c r="M219" s="118">
        <f t="shared" si="26"/>
        <v>1</v>
      </c>
      <c r="N219" s="117">
        <f t="shared" si="33"/>
        <v>0</v>
      </c>
      <c r="O219" s="66" t="e">
        <f>VLOOKUP(P219,#REF!,2,FALSE)</f>
        <v>#REF!</v>
      </c>
      <c r="P219" s="69"/>
      <c r="Q219" s="69"/>
      <c r="R219" s="14"/>
      <c r="S219" s="93" t="s">
        <v>112</v>
      </c>
      <c r="T219" s="71"/>
      <c r="U219" s="117" t="e">
        <f>VLOOKUP(V219,#REF!,2,FALSE)</f>
        <v>#REF!</v>
      </c>
      <c r="V219" s="127"/>
      <c r="W219" s="69"/>
      <c r="X219" s="69"/>
      <c r="Y219" s="126"/>
      <c r="Z219" s="127"/>
      <c r="AA219" s="69"/>
      <c r="AB219" s="69"/>
      <c r="AC219" s="135" t="e">
        <f>VLOOKUP(E219,#REF!,2,FALSE)</f>
        <v>#REF!</v>
      </c>
      <c r="AD219" s="69"/>
      <c r="AE219" s="69"/>
      <c r="AF219" s="136" t="e">
        <f>SUM(PRODUCT(AC219,#REF!),PRODUCT(AD219,#REF!),PRODUCT(AE219,#REF!))</f>
        <v>#REF!</v>
      </c>
      <c r="AG219" s="134" t="e">
        <f>IF(AF219&gt;=#REF!,"Oui","Non")</f>
        <v>#REF!</v>
      </c>
      <c r="AH219" s="134">
        <f t="shared" si="29"/>
        <v>1</v>
      </c>
      <c r="AI219" s="133" t="e">
        <f>VLOOKUP(Z219,#REF!,3,FALSE)</f>
        <v>#REF!</v>
      </c>
      <c r="AL219" s="12">
        <f t="shared" si="31"/>
        <v>0</v>
      </c>
    </row>
    <row r="220" spans="1:38" ht="15" customHeight="1" x14ac:dyDescent="0.25">
      <c r="A220" s="127"/>
      <c r="B220" s="127"/>
      <c r="C220" s="69"/>
      <c r="D220" s="71"/>
      <c r="E220" s="71"/>
      <c r="F220" s="71"/>
      <c r="G220" s="70"/>
      <c r="H220" s="117" t="str">
        <f t="shared" si="27"/>
        <v/>
      </c>
      <c r="I220" s="117" t="str">
        <f t="shared" si="30"/>
        <v/>
      </c>
      <c r="J220" s="70"/>
      <c r="K220" s="117" t="str">
        <f t="shared" si="28"/>
        <v/>
      </c>
      <c r="L220" s="118" t="str">
        <f t="shared" si="32"/>
        <v/>
      </c>
      <c r="M220" s="118">
        <f t="shared" si="26"/>
        <v>1</v>
      </c>
      <c r="N220" s="117">
        <f t="shared" si="33"/>
        <v>0</v>
      </c>
      <c r="O220" s="66" t="e">
        <f>VLOOKUP(P220,#REF!,2,FALSE)</f>
        <v>#REF!</v>
      </c>
      <c r="P220" s="69"/>
      <c r="Q220" s="69"/>
      <c r="R220" s="14"/>
      <c r="S220" s="93" t="s">
        <v>112</v>
      </c>
      <c r="T220" s="71"/>
      <c r="U220" s="117" t="e">
        <f>VLOOKUP(V220,#REF!,2,FALSE)</f>
        <v>#REF!</v>
      </c>
      <c r="V220" s="127"/>
      <c r="W220" s="69"/>
      <c r="X220" s="69"/>
      <c r="Y220" s="126"/>
      <c r="Z220" s="127"/>
      <c r="AA220" s="69"/>
      <c r="AB220" s="69"/>
      <c r="AC220" s="135" t="e">
        <f>VLOOKUP(E220,#REF!,2,FALSE)</f>
        <v>#REF!</v>
      </c>
      <c r="AD220" s="69"/>
      <c r="AE220" s="69"/>
      <c r="AF220" s="136" t="e">
        <f>SUM(PRODUCT(AC220,#REF!),PRODUCT(AD220,#REF!),PRODUCT(AE220,#REF!))</f>
        <v>#REF!</v>
      </c>
      <c r="AG220" s="134" t="e">
        <f>IF(AF220&gt;=#REF!,"Oui","Non")</f>
        <v>#REF!</v>
      </c>
      <c r="AH220" s="134">
        <f t="shared" si="29"/>
        <v>1</v>
      </c>
      <c r="AI220" s="133" t="e">
        <f>VLOOKUP(Z220,#REF!,3,FALSE)</f>
        <v>#REF!</v>
      </c>
      <c r="AL220" s="12">
        <f t="shared" si="31"/>
        <v>0</v>
      </c>
    </row>
    <row r="221" spans="1:38" ht="15" customHeight="1" x14ac:dyDescent="0.25">
      <c r="A221" s="127"/>
      <c r="B221" s="127"/>
      <c r="C221" s="69"/>
      <c r="D221" s="71"/>
      <c r="E221" s="71"/>
      <c r="F221" s="71"/>
      <c r="G221" s="70"/>
      <c r="H221" s="117" t="str">
        <f t="shared" si="27"/>
        <v/>
      </c>
      <c r="I221" s="117" t="str">
        <f t="shared" si="30"/>
        <v/>
      </c>
      <c r="J221" s="70"/>
      <c r="K221" s="117" t="str">
        <f t="shared" si="28"/>
        <v/>
      </c>
      <c r="L221" s="118" t="str">
        <f t="shared" si="32"/>
        <v/>
      </c>
      <c r="M221" s="118">
        <f t="shared" si="26"/>
        <v>1</v>
      </c>
      <c r="N221" s="117">
        <f t="shared" si="33"/>
        <v>0</v>
      </c>
      <c r="O221" s="66" t="e">
        <f>VLOOKUP(P221,#REF!,2,FALSE)</f>
        <v>#REF!</v>
      </c>
      <c r="P221" s="69"/>
      <c r="Q221" s="69"/>
      <c r="R221" s="14"/>
      <c r="S221" s="93" t="s">
        <v>112</v>
      </c>
      <c r="T221" s="71"/>
      <c r="U221" s="117" t="e">
        <f>VLOOKUP(V221,#REF!,2,FALSE)</f>
        <v>#REF!</v>
      </c>
      <c r="V221" s="127"/>
      <c r="W221" s="69"/>
      <c r="X221" s="69"/>
      <c r="Y221" s="126"/>
      <c r="Z221" s="127"/>
      <c r="AA221" s="69"/>
      <c r="AB221" s="69"/>
      <c r="AC221" s="135" t="e">
        <f>VLOOKUP(E221,#REF!,2,FALSE)</f>
        <v>#REF!</v>
      </c>
      <c r="AD221" s="69"/>
      <c r="AE221" s="69"/>
      <c r="AF221" s="136" t="e">
        <f>SUM(PRODUCT(AC221,#REF!),PRODUCT(AD221,#REF!),PRODUCT(AE221,#REF!))</f>
        <v>#REF!</v>
      </c>
      <c r="AG221" s="134" t="e">
        <f>IF(AF221&gt;=#REF!,"Oui","Non")</f>
        <v>#REF!</v>
      </c>
      <c r="AH221" s="134">
        <f t="shared" si="29"/>
        <v>1</v>
      </c>
      <c r="AI221" s="133" t="e">
        <f>VLOOKUP(Z221,#REF!,3,FALSE)</f>
        <v>#REF!</v>
      </c>
      <c r="AL221" s="12">
        <f t="shared" si="31"/>
        <v>0</v>
      </c>
    </row>
    <row r="222" spans="1:38" ht="15" customHeight="1" x14ac:dyDescent="0.25">
      <c r="A222" s="127"/>
      <c r="B222" s="127"/>
      <c r="C222" s="69"/>
      <c r="D222" s="71"/>
      <c r="E222" s="71"/>
      <c r="F222" s="71"/>
      <c r="G222" s="70"/>
      <c r="H222" s="117" t="str">
        <f t="shared" si="27"/>
        <v/>
      </c>
      <c r="I222" s="117" t="str">
        <f t="shared" si="30"/>
        <v/>
      </c>
      <c r="J222" s="70"/>
      <c r="K222" s="117" t="str">
        <f t="shared" si="28"/>
        <v/>
      </c>
      <c r="L222" s="118" t="str">
        <f t="shared" si="32"/>
        <v/>
      </c>
      <c r="M222" s="118">
        <f t="shared" si="26"/>
        <v>1</v>
      </c>
      <c r="N222" s="117">
        <f t="shared" si="33"/>
        <v>0</v>
      </c>
      <c r="O222" s="66" t="e">
        <f>VLOOKUP(P222,#REF!,2,FALSE)</f>
        <v>#REF!</v>
      </c>
      <c r="P222" s="69"/>
      <c r="Q222" s="69"/>
      <c r="R222" s="14"/>
      <c r="S222" s="93" t="s">
        <v>112</v>
      </c>
      <c r="T222" s="71"/>
      <c r="U222" s="117" t="e">
        <f>VLOOKUP(V222,#REF!,2,FALSE)</f>
        <v>#REF!</v>
      </c>
      <c r="V222" s="127"/>
      <c r="W222" s="69"/>
      <c r="X222" s="69"/>
      <c r="Y222" s="126"/>
      <c r="Z222" s="127"/>
      <c r="AA222" s="69"/>
      <c r="AB222" s="69"/>
      <c r="AC222" s="135" t="e">
        <f>VLOOKUP(E222,#REF!,2,FALSE)</f>
        <v>#REF!</v>
      </c>
      <c r="AD222" s="69"/>
      <c r="AE222" s="69"/>
      <c r="AF222" s="136" t="e">
        <f>SUM(PRODUCT(AC222,#REF!),PRODUCT(AD222,#REF!),PRODUCT(AE222,#REF!))</f>
        <v>#REF!</v>
      </c>
      <c r="AG222" s="134" t="e">
        <f>IF(AF222&gt;=#REF!,"Oui","Non")</f>
        <v>#REF!</v>
      </c>
      <c r="AH222" s="134">
        <f t="shared" si="29"/>
        <v>1</v>
      </c>
      <c r="AI222" s="133" t="e">
        <f>VLOOKUP(Z222,#REF!,3,FALSE)</f>
        <v>#REF!</v>
      </c>
      <c r="AL222" s="12">
        <f t="shared" si="31"/>
        <v>0</v>
      </c>
    </row>
    <row r="223" spans="1:38" ht="15" customHeight="1" x14ac:dyDescent="0.25">
      <c r="A223" s="127"/>
      <c r="B223" s="127"/>
      <c r="C223" s="69"/>
      <c r="D223" s="71"/>
      <c r="E223" s="71"/>
      <c r="F223" s="71"/>
      <c r="G223" s="70"/>
      <c r="H223" s="117" t="str">
        <f t="shared" si="27"/>
        <v/>
      </c>
      <c r="I223" s="117" t="str">
        <f t="shared" si="30"/>
        <v/>
      </c>
      <c r="J223" s="70"/>
      <c r="K223" s="117" t="str">
        <f t="shared" si="28"/>
        <v/>
      </c>
      <c r="L223" s="118" t="str">
        <f t="shared" si="32"/>
        <v/>
      </c>
      <c r="M223" s="118">
        <f t="shared" si="26"/>
        <v>1</v>
      </c>
      <c r="N223" s="117">
        <f t="shared" si="33"/>
        <v>0</v>
      </c>
      <c r="O223" s="66" t="e">
        <f>VLOOKUP(P223,#REF!,2,FALSE)</f>
        <v>#REF!</v>
      </c>
      <c r="P223" s="69"/>
      <c r="Q223" s="69"/>
      <c r="R223" s="14"/>
      <c r="S223" s="93" t="s">
        <v>112</v>
      </c>
      <c r="T223" s="71"/>
      <c r="U223" s="117" t="e">
        <f>VLOOKUP(V223,#REF!,2,FALSE)</f>
        <v>#REF!</v>
      </c>
      <c r="V223" s="127"/>
      <c r="W223" s="69"/>
      <c r="X223" s="69"/>
      <c r="Y223" s="126"/>
      <c r="Z223" s="127"/>
      <c r="AA223" s="69"/>
      <c r="AB223" s="69"/>
      <c r="AC223" s="135" t="e">
        <f>VLOOKUP(E223,#REF!,2,FALSE)</f>
        <v>#REF!</v>
      </c>
      <c r="AD223" s="69"/>
      <c r="AE223" s="69"/>
      <c r="AF223" s="136" t="e">
        <f>SUM(PRODUCT(AC223,#REF!),PRODUCT(AD223,#REF!),PRODUCT(AE223,#REF!))</f>
        <v>#REF!</v>
      </c>
      <c r="AG223" s="134" t="e">
        <f>IF(AF223&gt;=#REF!,"Oui","Non")</f>
        <v>#REF!</v>
      </c>
      <c r="AH223" s="134">
        <f t="shared" si="29"/>
        <v>1</v>
      </c>
      <c r="AI223" s="133" t="e">
        <f>VLOOKUP(Z223,#REF!,3,FALSE)</f>
        <v>#REF!</v>
      </c>
      <c r="AL223" s="12">
        <f t="shared" si="31"/>
        <v>0</v>
      </c>
    </row>
    <row r="224" spans="1:38" ht="15" customHeight="1" x14ac:dyDescent="0.25">
      <c r="A224" s="127"/>
      <c r="B224" s="127"/>
      <c r="C224" s="69"/>
      <c r="D224" s="71"/>
      <c r="E224" s="71"/>
      <c r="F224" s="71"/>
      <c r="G224" s="70"/>
      <c r="H224" s="117" t="str">
        <f t="shared" si="27"/>
        <v/>
      </c>
      <c r="I224" s="117" t="str">
        <f t="shared" si="30"/>
        <v/>
      </c>
      <c r="J224" s="70"/>
      <c r="K224" s="117" t="str">
        <f t="shared" si="28"/>
        <v/>
      </c>
      <c r="L224" s="118" t="str">
        <f t="shared" si="32"/>
        <v/>
      </c>
      <c r="M224" s="118">
        <f t="shared" si="26"/>
        <v>1</v>
      </c>
      <c r="N224" s="117">
        <f t="shared" si="33"/>
        <v>0</v>
      </c>
      <c r="O224" s="66" t="e">
        <f>VLOOKUP(P224,#REF!,2,FALSE)</f>
        <v>#REF!</v>
      </c>
      <c r="P224" s="69"/>
      <c r="Q224" s="69"/>
      <c r="R224" s="14"/>
      <c r="S224" s="93" t="s">
        <v>112</v>
      </c>
      <c r="T224" s="71"/>
      <c r="U224" s="117" t="e">
        <f>VLOOKUP(V224,#REF!,2,FALSE)</f>
        <v>#REF!</v>
      </c>
      <c r="V224" s="127"/>
      <c r="W224" s="69"/>
      <c r="X224" s="69"/>
      <c r="Y224" s="126"/>
      <c r="Z224" s="127"/>
      <c r="AA224" s="69"/>
      <c r="AB224" s="69"/>
      <c r="AC224" s="135" t="e">
        <f>VLOOKUP(E224,#REF!,2,FALSE)</f>
        <v>#REF!</v>
      </c>
      <c r="AD224" s="69"/>
      <c r="AE224" s="69"/>
      <c r="AF224" s="136" t="e">
        <f>SUM(PRODUCT(AC224,#REF!),PRODUCT(AD224,#REF!),PRODUCT(AE224,#REF!))</f>
        <v>#REF!</v>
      </c>
      <c r="AG224" s="134" t="e">
        <f>IF(AF224&gt;=#REF!,"Oui","Non")</f>
        <v>#REF!</v>
      </c>
      <c r="AH224" s="134">
        <f t="shared" si="29"/>
        <v>1</v>
      </c>
      <c r="AI224" s="133" t="e">
        <f>VLOOKUP(Z224,#REF!,3,FALSE)</f>
        <v>#REF!</v>
      </c>
      <c r="AL224" s="12">
        <f t="shared" si="31"/>
        <v>0</v>
      </c>
    </row>
    <row r="225" spans="1:38" ht="15" customHeight="1" x14ac:dyDescent="0.25">
      <c r="A225" s="127"/>
      <c r="B225" s="127"/>
      <c r="C225" s="69"/>
      <c r="D225" s="71"/>
      <c r="E225" s="71"/>
      <c r="F225" s="71"/>
      <c r="G225" s="70"/>
      <c r="H225" s="117" t="str">
        <f t="shared" si="27"/>
        <v/>
      </c>
      <c r="I225" s="117" t="str">
        <f t="shared" si="30"/>
        <v/>
      </c>
      <c r="J225" s="70"/>
      <c r="K225" s="117" t="str">
        <f t="shared" si="28"/>
        <v/>
      </c>
      <c r="L225" s="118" t="str">
        <f t="shared" si="32"/>
        <v/>
      </c>
      <c r="M225" s="118">
        <f t="shared" si="26"/>
        <v>1</v>
      </c>
      <c r="N225" s="117">
        <f t="shared" si="33"/>
        <v>0</v>
      </c>
      <c r="O225" s="66" t="e">
        <f>VLOOKUP(P225,#REF!,2,FALSE)</f>
        <v>#REF!</v>
      </c>
      <c r="P225" s="69"/>
      <c r="Q225" s="69"/>
      <c r="R225" s="14"/>
      <c r="S225" s="93" t="s">
        <v>112</v>
      </c>
      <c r="T225" s="71"/>
      <c r="U225" s="117" t="e">
        <f>VLOOKUP(V225,#REF!,2,FALSE)</f>
        <v>#REF!</v>
      </c>
      <c r="V225" s="127"/>
      <c r="W225" s="69"/>
      <c r="X225" s="69"/>
      <c r="Y225" s="126"/>
      <c r="Z225" s="127"/>
      <c r="AA225" s="69"/>
      <c r="AB225" s="69"/>
      <c r="AC225" s="135" t="e">
        <f>VLOOKUP(E225,#REF!,2,FALSE)</f>
        <v>#REF!</v>
      </c>
      <c r="AD225" s="69"/>
      <c r="AE225" s="69"/>
      <c r="AF225" s="136" t="e">
        <f>SUM(PRODUCT(AC225,#REF!),PRODUCT(AD225,#REF!),PRODUCT(AE225,#REF!))</f>
        <v>#REF!</v>
      </c>
      <c r="AG225" s="134" t="e">
        <f>IF(AF225&gt;=#REF!,"Oui","Non")</f>
        <v>#REF!</v>
      </c>
      <c r="AH225" s="134">
        <f t="shared" si="29"/>
        <v>1</v>
      </c>
      <c r="AI225" s="133" t="e">
        <f>VLOOKUP(Z225,#REF!,3,FALSE)</f>
        <v>#REF!</v>
      </c>
      <c r="AL225" s="12">
        <f t="shared" si="31"/>
        <v>0</v>
      </c>
    </row>
    <row r="226" spans="1:38" ht="15" customHeight="1" x14ac:dyDescent="0.25">
      <c r="A226" s="127"/>
      <c r="B226" s="127"/>
      <c r="C226" s="69"/>
      <c r="D226" s="71"/>
      <c r="E226" s="71"/>
      <c r="F226" s="71"/>
      <c r="G226" s="70"/>
      <c r="H226" s="117" t="str">
        <f t="shared" si="27"/>
        <v/>
      </c>
      <c r="I226" s="117" t="str">
        <f t="shared" si="30"/>
        <v/>
      </c>
      <c r="J226" s="70"/>
      <c r="K226" s="117" t="str">
        <f t="shared" si="28"/>
        <v/>
      </c>
      <c r="L226" s="118" t="str">
        <f t="shared" si="32"/>
        <v/>
      </c>
      <c r="M226" s="118">
        <f t="shared" ref="M226:M289" si="34">SUM($J226-$G226)+1</f>
        <v>1</v>
      </c>
      <c r="N226" s="117">
        <f t="shared" si="33"/>
        <v>0</v>
      </c>
      <c r="O226" s="66" t="e">
        <f>VLOOKUP(P226,#REF!,2,FALSE)</f>
        <v>#REF!</v>
      </c>
      <c r="P226" s="69"/>
      <c r="Q226" s="69"/>
      <c r="R226" s="14"/>
      <c r="S226" s="93" t="s">
        <v>112</v>
      </c>
      <c r="T226" s="71"/>
      <c r="U226" s="117" t="e">
        <f>VLOOKUP(V226,#REF!,2,FALSE)</f>
        <v>#REF!</v>
      </c>
      <c r="V226" s="127"/>
      <c r="W226" s="69"/>
      <c r="X226" s="69"/>
      <c r="Y226" s="126"/>
      <c r="Z226" s="127"/>
      <c r="AA226" s="69"/>
      <c r="AB226" s="69"/>
      <c r="AC226" s="135" t="e">
        <f>VLOOKUP(E226,#REF!,2,FALSE)</f>
        <v>#REF!</v>
      </c>
      <c r="AD226" s="69"/>
      <c r="AE226" s="69"/>
      <c r="AF226" s="136" t="e">
        <f>SUM(PRODUCT(AC226,#REF!),PRODUCT(AD226,#REF!),PRODUCT(AE226,#REF!))</f>
        <v>#REF!</v>
      </c>
      <c r="AG226" s="134" t="e">
        <f>IF(AF226&gt;=#REF!,"Oui","Non")</f>
        <v>#REF!</v>
      </c>
      <c r="AH226" s="134">
        <f t="shared" si="29"/>
        <v>1</v>
      </c>
      <c r="AI226" s="133" t="e">
        <f>VLOOKUP(Z226,#REF!,3,FALSE)</f>
        <v>#REF!</v>
      </c>
      <c r="AL226" s="12">
        <f t="shared" si="31"/>
        <v>0</v>
      </c>
    </row>
    <row r="227" spans="1:38" ht="15" customHeight="1" x14ac:dyDescent="0.25">
      <c r="A227" s="127"/>
      <c r="B227" s="127"/>
      <c r="C227" s="69"/>
      <c r="D227" s="71"/>
      <c r="E227" s="71"/>
      <c r="F227" s="71"/>
      <c r="G227" s="70"/>
      <c r="H227" s="117" t="str">
        <f t="shared" ref="H227:H290" si="35">IF(ISBLANK(G227),"",IF(G227="?","?",VALUE(IF(TYPE(G227)=2,LEFT(G227,4),YEAR(G227)))))</f>
        <v/>
      </c>
      <c r="I227" s="117" t="str">
        <f t="shared" si="30"/>
        <v/>
      </c>
      <c r="J227" s="70"/>
      <c r="K227" s="117" t="str">
        <f t="shared" ref="K227:K290" si="36">IF(ISBLANK(J227),"",IF(J227="?","?",VALUE(IF(TYPE(J227)=2,LEFT(J227,4),YEAR(J227)))))</f>
        <v/>
      </c>
      <c r="L227" s="118" t="str">
        <f t="shared" si="32"/>
        <v/>
      </c>
      <c r="M227" s="118">
        <f t="shared" si="34"/>
        <v>1</v>
      </c>
      <c r="N227" s="117">
        <f t="shared" si="33"/>
        <v>0</v>
      </c>
      <c r="O227" s="66" t="e">
        <f>VLOOKUP(P227,#REF!,2,FALSE)</f>
        <v>#REF!</v>
      </c>
      <c r="P227" s="69"/>
      <c r="Q227" s="69"/>
      <c r="R227" s="14"/>
      <c r="S227" s="93" t="s">
        <v>112</v>
      </c>
      <c r="T227" s="71"/>
      <c r="U227" s="117" t="e">
        <f>VLOOKUP(V227,#REF!,2,FALSE)</f>
        <v>#REF!</v>
      </c>
      <c r="V227" s="127"/>
      <c r="W227" s="69"/>
      <c r="X227" s="69"/>
      <c r="Y227" s="126"/>
      <c r="Z227" s="127"/>
      <c r="AA227" s="69"/>
      <c r="AB227" s="69"/>
      <c r="AC227" s="135" t="e">
        <f>VLOOKUP(E227,#REF!,2,FALSE)</f>
        <v>#REF!</v>
      </c>
      <c r="AD227" s="69"/>
      <c r="AE227" s="69"/>
      <c r="AF227" s="136" t="e">
        <f>SUM(PRODUCT(AC227,#REF!),PRODUCT(AD227,#REF!),PRODUCT(AE227,#REF!))</f>
        <v>#REF!</v>
      </c>
      <c r="AG227" s="134" t="e">
        <f>IF(AF227&gt;=#REF!,"Oui","Non")</f>
        <v>#REF!</v>
      </c>
      <c r="AH227" s="134">
        <f t="shared" si="29"/>
        <v>1</v>
      </c>
      <c r="AI227" s="133" t="e">
        <f>VLOOKUP(Z227,#REF!,3,FALSE)</f>
        <v>#REF!</v>
      </c>
      <c r="AL227" s="12">
        <f t="shared" si="31"/>
        <v>0</v>
      </c>
    </row>
    <row r="228" spans="1:38" ht="15" customHeight="1" x14ac:dyDescent="0.25">
      <c r="A228" s="127"/>
      <c r="B228" s="127"/>
      <c r="C228" s="69"/>
      <c r="D228" s="71"/>
      <c r="E228" s="71"/>
      <c r="F228" s="71"/>
      <c r="G228" s="70"/>
      <c r="H228" s="117" t="str">
        <f t="shared" si="35"/>
        <v/>
      </c>
      <c r="I228" s="117" t="str">
        <f t="shared" si="30"/>
        <v/>
      </c>
      <c r="J228" s="70"/>
      <c r="K228" s="117" t="str">
        <f t="shared" si="36"/>
        <v/>
      </c>
      <c r="L228" s="118" t="str">
        <f t="shared" si="32"/>
        <v/>
      </c>
      <c r="M228" s="118">
        <f t="shared" si="34"/>
        <v>1</v>
      </c>
      <c r="N228" s="117">
        <f t="shared" si="33"/>
        <v>0</v>
      </c>
      <c r="O228" s="66" t="e">
        <f>VLOOKUP(P228,#REF!,2,FALSE)</f>
        <v>#REF!</v>
      </c>
      <c r="P228" s="69"/>
      <c r="Q228" s="69"/>
      <c r="R228" s="14"/>
      <c r="S228" s="93" t="s">
        <v>112</v>
      </c>
      <c r="T228" s="71"/>
      <c r="U228" s="117" t="e">
        <f>VLOOKUP(V228,#REF!,2,FALSE)</f>
        <v>#REF!</v>
      </c>
      <c r="V228" s="127"/>
      <c r="W228" s="69"/>
      <c r="X228" s="69"/>
      <c r="Y228" s="126"/>
      <c r="Z228" s="127"/>
      <c r="AA228" s="69"/>
      <c r="AB228" s="69"/>
      <c r="AC228" s="135" t="e">
        <f>VLOOKUP(E228,#REF!,2,FALSE)</f>
        <v>#REF!</v>
      </c>
      <c r="AD228" s="69"/>
      <c r="AE228" s="69"/>
      <c r="AF228" s="136" t="e">
        <f>SUM(PRODUCT(AC228,#REF!),PRODUCT(AD228,#REF!),PRODUCT(AE228,#REF!))</f>
        <v>#REF!</v>
      </c>
      <c r="AG228" s="134" t="e">
        <f>IF(AF228&gt;=#REF!,"Oui","Non")</f>
        <v>#REF!</v>
      </c>
      <c r="AH228" s="134">
        <f t="shared" si="29"/>
        <v>1</v>
      </c>
      <c r="AI228" s="133" t="e">
        <f>VLOOKUP(Z228,#REF!,3,FALSE)</f>
        <v>#REF!</v>
      </c>
      <c r="AL228" s="12">
        <f t="shared" si="31"/>
        <v>0</v>
      </c>
    </row>
    <row r="229" spans="1:38" ht="15" customHeight="1" x14ac:dyDescent="0.25">
      <c r="A229" s="127"/>
      <c r="B229" s="127"/>
      <c r="C229" s="69"/>
      <c r="D229" s="71"/>
      <c r="E229" s="71"/>
      <c r="F229" s="71"/>
      <c r="G229" s="70"/>
      <c r="H229" s="117" t="str">
        <f t="shared" si="35"/>
        <v/>
      </c>
      <c r="I229" s="117" t="str">
        <f t="shared" si="30"/>
        <v/>
      </c>
      <c r="J229" s="70"/>
      <c r="K229" s="117" t="str">
        <f t="shared" si="36"/>
        <v/>
      </c>
      <c r="L229" s="118" t="str">
        <f t="shared" si="32"/>
        <v/>
      </c>
      <c r="M229" s="118">
        <f t="shared" si="34"/>
        <v>1</v>
      </c>
      <c r="N229" s="117">
        <f t="shared" si="33"/>
        <v>0</v>
      </c>
      <c r="O229" s="66" t="e">
        <f>VLOOKUP(P229,#REF!,2,FALSE)</f>
        <v>#REF!</v>
      </c>
      <c r="P229" s="69"/>
      <c r="Q229" s="69"/>
      <c r="R229" s="14"/>
      <c r="S229" s="93" t="s">
        <v>112</v>
      </c>
      <c r="T229" s="71"/>
      <c r="U229" s="117" t="e">
        <f>VLOOKUP(V229,#REF!,2,FALSE)</f>
        <v>#REF!</v>
      </c>
      <c r="V229" s="127"/>
      <c r="W229" s="69"/>
      <c r="X229" s="69"/>
      <c r="Y229" s="126"/>
      <c r="Z229" s="127"/>
      <c r="AA229" s="69"/>
      <c r="AB229" s="69"/>
      <c r="AC229" s="135" t="e">
        <f>VLOOKUP(E229,#REF!,2,FALSE)</f>
        <v>#REF!</v>
      </c>
      <c r="AD229" s="69"/>
      <c r="AE229" s="69"/>
      <c r="AF229" s="136" t="e">
        <f>SUM(PRODUCT(AC229,#REF!),PRODUCT(AD229,#REF!),PRODUCT(AE229,#REF!))</f>
        <v>#REF!</v>
      </c>
      <c r="AG229" s="134" t="e">
        <f>IF(AF229&gt;=#REF!,"Oui","Non")</f>
        <v>#REF!</v>
      </c>
      <c r="AH229" s="134">
        <f t="shared" si="29"/>
        <v>1</v>
      </c>
      <c r="AI229" s="133" t="e">
        <f>VLOOKUP(Z229,#REF!,3,FALSE)</f>
        <v>#REF!</v>
      </c>
      <c r="AL229" s="12">
        <f t="shared" si="31"/>
        <v>0</v>
      </c>
    </row>
    <row r="230" spans="1:38" ht="15" customHeight="1" x14ac:dyDescent="0.25">
      <c r="A230" s="127"/>
      <c r="B230" s="127"/>
      <c r="C230" s="69"/>
      <c r="D230" s="71"/>
      <c r="E230" s="71"/>
      <c r="F230" s="71"/>
      <c r="G230" s="70"/>
      <c r="H230" s="117" t="str">
        <f t="shared" si="35"/>
        <v/>
      </c>
      <c r="I230" s="117" t="str">
        <f t="shared" si="30"/>
        <v/>
      </c>
      <c r="J230" s="70"/>
      <c r="K230" s="117" t="str">
        <f t="shared" si="36"/>
        <v/>
      </c>
      <c r="L230" s="118" t="str">
        <f t="shared" si="32"/>
        <v/>
      </c>
      <c r="M230" s="118">
        <f t="shared" si="34"/>
        <v>1</v>
      </c>
      <c r="N230" s="117">
        <f t="shared" si="33"/>
        <v>0</v>
      </c>
      <c r="O230" s="66" t="e">
        <f>VLOOKUP(P230,#REF!,2,FALSE)</f>
        <v>#REF!</v>
      </c>
      <c r="P230" s="69"/>
      <c r="Q230" s="69"/>
      <c r="R230" s="14"/>
      <c r="S230" s="93" t="s">
        <v>112</v>
      </c>
      <c r="T230" s="71"/>
      <c r="U230" s="117" t="e">
        <f>VLOOKUP(V230,#REF!,2,FALSE)</f>
        <v>#REF!</v>
      </c>
      <c r="V230" s="127"/>
      <c r="W230" s="69"/>
      <c r="X230" s="69"/>
      <c r="Y230" s="126"/>
      <c r="Z230" s="127"/>
      <c r="AA230" s="69"/>
      <c r="AB230" s="69"/>
      <c r="AC230" s="135" t="e">
        <f>VLOOKUP(E230,#REF!,2,FALSE)</f>
        <v>#REF!</v>
      </c>
      <c r="AD230" s="69"/>
      <c r="AE230" s="69"/>
      <c r="AF230" s="136" t="e">
        <f>SUM(PRODUCT(AC230,#REF!),PRODUCT(AD230,#REF!),PRODUCT(AE230,#REF!))</f>
        <v>#REF!</v>
      </c>
      <c r="AG230" s="134" t="e">
        <f>IF(AF230&gt;=#REF!,"Oui","Non")</f>
        <v>#REF!</v>
      </c>
      <c r="AH230" s="134">
        <f t="shared" si="29"/>
        <v>1</v>
      </c>
      <c r="AI230" s="133" t="e">
        <f>VLOOKUP(Z230,#REF!,3,FALSE)</f>
        <v>#REF!</v>
      </c>
      <c r="AL230" s="12">
        <f t="shared" si="31"/>
        <v>0</v>
      </c>
    </row>
    <row r="231" spans="1:38" ht="15" customHeight="1" x14ac:dyDescent="0.25">
      <c r="A231" s="127"/>
      <c r="B231" s="127"/>
      <c r="C231" s="69"/>
      <c r="D231" s="71"/>
      <c r="E231" s="71"/>
      <c r="F231" s="71"/>
      <c r="G231" s="70"/>
      <c r="H231" s="117" t="str">
        <f t="shared" si="35"/>
        <v/>
      </c>
      <c r="I231" s="117" t="str">
        <f t="shared" si="30"/>
        <v/>
      </c>
      <c r="J231" s="70"/>
      <c r="K231" s="117" t="str">
        <f t="shared" si="36"/>
        <v/>
      </c>
      <c r="L231" s="118" t="str">
        <f t="shared" si="32"/>
        <v/>
      </c>
      <c r="M231" s="118">
        <f t="shared" si="34"/>
        <v>1</v>
      </c>
      <c r="N231" s="117">
        <f t="shared" si="33"/>
        <v>0</v>
      </c>
      <c r="O231" s="66" t="e">
        <f>VLOOKUP(P231,#REF!,2,FALSE)</f>
        <v>#REF!</v>
      </c>
      <c r="P231" s="69"/>
      <c r="Q231" s="69"/>
      <c r="R231" s="14"/>
      <c r="S231" s="93" t="s">
        <v>112</v>
      </c>
      <c r="T231" s="71"/>
      <c r="U231" s="117" t="e">
        <f>VLOOKUP(V231,#REF!,2,FALSE)</f>
        <v>#REF!</v>
      </c>
      <c r="V231" s="127"/>
      <c r="W231" s="69"/>
      <c r="X231" s="69"/>
      <c r="Y231" s="126"/>
      <c r="Z231" s="127"/>
      <c r="AA231" s="69"/>
      <c r="AB231" s="69"/>
      <c r="AC231" s="135" t="e">
        <f>VLOOKUP(E231,#REF!,2,FALSE)</f>
        <v>#REF!</v>
      </c>
      <c r="AD231" s="69"/>
      <c r="AE231" s="69"/>
      <c r="AF231" s="136" t="e">
        <f>SUM(PRODUCT(AC231,#REF!),PRODUCT(AD231,#REF!),PRODUCT(AE231,#REF!))</f>
        <v>#REF!</v>
      </c>
      <c r="AG231" s="134" t="e">
        <f>IF(AF231&gt;=#REF!,"Oui","Non")</f>
        <v>#REF!</v>
      </c>
      <c r="AH231" s="134">
        <f t="shared" si="29"/>
        <v>1</v>
      </c>
      <c r="AI231" s="133" t="e">
        <f>VLOOKUP(Z231,#REF!,3,FALSE)</f>
        <v>#REF!</v>
      </c>
      <c r="AL231" s="12">
        <f t="shared" si="31"/>
        <v>0</v>
      </c>
    </row>
    <row r="232" spans="1:38" ht="15" customHeight="1" x14ac:dyDescent="0.25">
      <c r="A232" s="127"/>
      <c r="B232" s="127"/>
      <c r="C232" s="69"/>
      <c r="D232" s="71"/>
      <c r="E232" s="71"/>
      <c r="F232" s="71"/>
      <c r="G232" s="70"/>
      <c r="H232" s="117" t="str">
        <f t="shared" si="35"/>
        <v/>
      </c>
      <c r="I232" s="117" t="str">
        <f t="shared" si="30"/>
        <v/>
      </c>
      <c r="J232" s="70"/>
      <c r="K232" s="117" t="str">
        <f t="shared" si="36"/>
        <v/>
      </c>
      <c r="L232" s="118" t="str">
        <f t="shared" si="32"/>
        <v/>
      </c>
      <c r="M232" s="118">
        <f t="shared" si="34"/>
        <v>1</v>
      </c>
      <c r="N232" s="117">
        <f t="shared" si="33"/>
        <v>0</v>
      </c>
      <c r="O232" s="66" t="e">
        <f>VLOOKUP(P232,#REF!,2,FALSE)</f>
        <v>#REF!</v>
      </c>
      <c r="P232" s="69"/>
      <c r="Q232" s="69"/>
      <c r="R232" s="14"/>
      <c r="S232" s="93" t="s">
        <v>112</v>
      </c>
      <c r="T232" s="71"/>
      <c r="U232" s="117" t="e">
        <f>VLOOKUP(V232,#REF!,2,FALSE)</f>
        <v>#REF!</v>
      </c>
      <c r="V232" s="127"/>
      <c r="W232" s="69"/>
      <c r="X232" s="69"/>
      <c r="Y232" s="126"/>
      <c r="Z232" s="127"/>
      <c r="AA232" s="69"/>
      <c r="AB232" s="69"/>
      <c r="AC232" s="135" t="e">
        <f>VLOOKUP(E232,#REF!,2,FALSE)</f>
        <v>#REF!</v>
      </c>
      <c r="AD232" s="69"/>
      <c r="AE232" s="69"/>
      <c r="AF232" s="136" t="e">
        <f>SUM(PRODUCT(AC232,#REF!),PRODUCT(AD232,#REF!),PRODUCT(AE232,#REF!))</f>
        <v>#REF!</v>
      </c>
      <c r="AG232" s="134" t="e">
        <f>IF(AF232&gt;=#REF!,"Oui","Non")</f>
        <v>#REF!</v>
      </c>
      <c r="AH232" s="134">
        <f t="shared" si="29"/>
        <v>1</v>
      </c>
      <c r="AI232" s="133" t="e">
        <f>VLOOKUP(Z232,#REF!,3,FALSE)</f>
        <v>#REF!</v>
      </c>
      <c r="AL232" s="12">
        <f t="shared" si="31"/>
        <v>0</v>
      </c>
    </row>
    <row r="233" spans="1:38" ht="15" customHeight="1" x14ac:dyDescent="0.25">
      <c r="A233" s="127"/>
      <c r="B233" s="127"/>
      <c r="C233" s="69"/>
      <c r="D233" s="71"/>
      <c r="E233" s="71"/>
      <c r="F233" s="71"/>
      <c r="G233" s="70"/>
      <c r="H233" s="117" t="str">
        <f t="shared" si="35"/>
        <v/>
      </c>
      <c r="I233" s="117" t="str">
        <f t="shared" si="30"/>
        <v/>
      </c>
      <c r="J233" s="70"/>
      <c r="K233" s="117" t="str">
        <f t="shared" si="36"/>
        <v/>
      </c>
      <c r="L233" s="118" t="str">
        <f t="shared" si="32"/>
        <v/>
      </c>
      <c r="M233" s="118">
        <f t="shared" si="34"/>
        <v>1</v>
      </c>
      <c r="N233" s="117">
        <f t="shared" si="33"/>
        <v>0</v>
      </c>
      <c r="O233" s="66" t="e">
        <f>VLOOKUP(P233,#REF!,2,FALSE)</f>
        <v>#REF!</v>
      </c>
      <c r="P233" s="69"/>
      <c r="Q233" s="69"/>
      <c r="R233" s="14"/>
      <c r="S233" s="93" t="s">
        <v>112</v>
      </c>
      <c r="T233" s="71"/>
      <c r="U233" s="117" t="e">
        <f>VLOOKUP(V233,#REF!,2,FALSE)</f>
        <v>#REF!</v>
      </c>
      <c r="V233" s="127"/>
      <c r="W233" s="69"/>
      <c r="X233" s="69"/>
      <c r="Y233" s="126"/>
      <c r="Z233" s="127"/>
      <c r="AA233" s="69"/>
      <c r="AB233" s="69"/>
      <c r="AC233" s="135" t="e">
        <f>VLOOKUP(E233,#REF!,2,FALSE)</f>
        <v>#REF!</v>
      </c>
      <c r="AD233" s="69"/>
      <c r="AE233" s="69"/>
      <c r="AF233" s="136" t="e">
        <f>SUM(PRODUCT(AC233,#REF!),PRODUCT(AD233,#REF!),PRODUCT(AE233,#REF!))</f>
        <v>#REF!</v>
      </c>
      <c r="AG233" s="134" t="e">
        <f>IF(AF233&gt;=#REF!,"Oui","Non")</f>
        <v>#REF!</v>
      </c>
      <c r="AH233" s="134">
        <f t="shared" si="29"/>
        <v>1</v>
      </c>
      <c r="AI233" s="133" t="e">
        <f>VLOOKUP(Z233,#REF!,3,FALSE)</f>
        <v>#REF!</v>
      </c>
      <c r="AL233" s="12">
        <f t="shared" si="31"/>
        <v>0</v>
      </c>
    </row>
    <row r="234" spans="1:38" ht="15" customHeight="1" x14ac:dyDescent="0.25">
      <c r="A234" s="127"/>
      <c r="B234" s="127"/>
      <c r="C234" s="69"/>
      <c r="D234" s="71"/>
      <c r="E234" s="71"/>
      <c r="F234" s="71"/>
      <c r="G234" s="70"/>
      <c r="H234" s="117" t="str">
        <f t="shared" si="35"/>
        <v/>
      </c>
      <c r="I234" s="117" t="str">
        <f t="shared" si="30"/>
        <v/>
      </c>
      <c r="J234" s="70"/>
      <c r="K234" s="117" t="str">
        <f t="shared" si="36"/>
        <v/>
      </c>
      <c r="L234" s="118" t="str">
        <f t="shared" si="32"/>
        <v/>
      </c>
      <c r="M234" s="118">
        <f t="shared" si="34"/>
        <v>1</v>
      </c>
      <c r="N234" s="117">
        <f t="shared" si="33"/>
        <v>0</v>
      </c>
      <c r="O234" s="66" t="e">
        <f>VLOOKUP(P234,#REF!,2,FALSE)</f>
        <v>#REF!</v>
      </c>
      <c r="P234" s="69"/>
      <c r="Q234" s="69"/>
      <c r="R234" s="14"/>
      <c r="S234" s="93" t="s">
        <v>112</v>
      </c>
      <c r="T234" s="71"/>
      <c r="U234" s="117" t="e">
        <f>VLOOKUP(V234,#REF!,2,FALSE)</f>
        <v>#REF!</v>
      </c>
      <c r="V234" s="127"/>
      <c r="W234" s="69"/>
      <c r="X234" s="69"/>
      <c r="Y234" s="126"/>
      <c r="Z234" s="127"/>
      <c r="AA234" s="69"/>
      <c r="AB234" s="69"/>
      <c r="AC234" s="135" t="e">
        <f>VLOOKUP(E234,#REF!,2,FALSE)</f>
        <v>#REF!</v>
      </c>
      <c r="AD234" s="69"/>
      <c r="AE234" s="69"/>
      <c r="AF234" s="136" t="e">
        <f>SUM(PRODUCT(AC234,#REF!),PRODUCT(AD234,#REF!),PRODUCT(AE234,#REF!))</f>
        <v>#REF!</v>
      </c>
      <c r="AG234" s="134" t="e">
        <f>IF(AF234&gt;=#REF!,"Oui","Non")</f>
        <v>#REF!</v>
      </c>
      <c r="AH234" s="134">
        <f t="shared" si="29"/>
        <v>1</v>
      </c>
      <c r="AI234" s="133" t="e">
        <f>VLOOKUP(Z234,#REF!,3,FALSE)</f>
        <v>#REF!</v>
      </c>
      <c r="AL234" s="12">
        <f t="shared" si="31"/>
        <v>0</v>
      </c>
    </row>
    <row r="235" spans="1:38" ht="15" customHeight="1" x14ac:dyDescent="0.25">
      <c r="A235" s="127"/>
      <c r="B235" s="127"/>
      <c r="C235" s="69"/>
      <c r="D235" s="71"/>
      <c r="E235" s="71"/>
      <c r="F235" s="71"/>
      <c r="G235" s="70"/>
      <c r="H235" s="117" t="str">
        <f t="shared" si="35"/>
        <v/>
      </c>
      <c r="I235" s="117" t="str">
        <f t="shared" si="30"/>
        <v/>
      </c>
      <c r="J235" s="70"/>
      <c r="K235" s="117" t="str">
        <f t="shared" si="36"/>
        <v/>
      </c>
      <c r="L235" s="118" t="str">
        <f t="shared" si="32"/>
        <v/>
      </c>
      <c r="M235" s="118">
        <f t="shared" si="34"/>
        <v>1</v>
      </c>
      <c r="N235" s="117">
        <f t="shared" si="33"/>
        <v>0</v>
      </c>
      <c r="O235" s="66" t="e">
        <f>VLOOKUP(P235,#REF!,2,FALSE)</f>
        <v>#REF!</v>
      </c>
      <c r="P235" s="69"/>
      <c r="Q235" s="69"/>
      <c r="R235" s="14"/>
      <c r="S235" s="93" t="s">
        <v>112</v>
      </c>
      <c r="T235" s="71"/>
      <c r="U235" s="117" t="e">
        <f>VLOOKUP(V235,#REF!,2,FALSE)</f>
        <v>#REF!</v>
      </c>
      <c r="V235" s="127"/>
      <c r="W235" s="69"/>
      <c r="X235" s="69"/>
      <c r="Y235" s="126"/>
      <c r="Z235" s="127"/>
      <c r="AA235" s="69"/>
      <c r="AB235" s="69"/>
      <c r="AC235" s="135" t="e">
        <f>VLOOKUP(E235,#REF!,2,FALSE)</f>
        <v>#REF!</v>
      </c>
      <c r="AD235" s="69"/>
      <c r="AE235" s="69"/>
      <c r="AF235" s="136" t="e">
        <f>SUM(PRODUCT(AC235,#REF!),PRODUCT(AD235,#REF!),PRODUCT(AE235,#REF!))</f>
        <v>#REF!</v>
      </c>
      <c r="AG235" s="134" t="e">
        <f>IF(AF235&gt;=#REF!,"Oui","Non")</f>
        <v>#REF!</v>
      </c>
      <c r="AH235" s="134">
        <f t="shared" si="29"/>
        <v>1</v>
      </c>
      <c r="AI235" s="133" t="e">
        <f>VLOOKUP(Z235,#REF!,3,FALSE)</f>
        <v>#REF!</v>
      </c>
      <c r="AL235" s="12">
        <f t="shared" si="31"/>
        <v>0</v>
      </c>
    </row>
    <row r="236" spans="1:38" ht="15" customHeight="1" x14ac:dyDescent="0.25">
      <c r="A236" s="127"/>
      <c r="B236" s="127"/>
      <c r="C236" s="69"/>
      <c r="D236" s="71"/>
      <c r="E236" s="71"/>
      <c r="F236" s="71"/>
      <c r="G236" s="70"/>
      <c r="H236" s="117" t="str">
        <f t="shared" si="35"/>
        <v/>
      </c>
      <c r="I236" s="117" t="str">
        <f t="shared" si="30"/>
        <v/>
      </c>
      <c r="J236" s="70"/>
      <c r="K236" s="117" t="str">
        <f t="shared" si="36"/>
        <v/>
      </c>
      <c r="L236" s="118" t="str">
        <f t="shared" si="32"/>
        <v/>
      </c>
      <c r="M236" s="118">
        <f t="shared" si="34"/>
        <v>1</v>
      </c>
      <c r="N236" s="117">
        <f t="shared" si="33"/>
        <v>0</v>
      </c>
      <c r="O236" s="66" t="e">
        <f>VLOOKUP(P236,#REF!,2,FALSE)</f>
        <v>#REF!</v>
      </c>
      <c r="P236" s="69"/>
      <c r="Q236" s="69"/>
      <c r="R236" s="14"/>
      <c r="S236" s="93" t="s">
        <v>112</v>
      </c>
      <c r="T236" s="71"/>
      <c r="U236" s="117" t="e">
        <f>VLOOKUP(V236,#REF!,2,FALSE)</f>
        <v>#REF!</v>
      </c>
      <c r="V236" s="127"/>
      <c r="W236" s="69"/>
      <c r="X236" s="69"/>
      <c r="Y236" s="126"/>
      <c r="Z236" s="127"/>
      <c r="AA236" s="69"/>
      <c r="AB236" s="69"/>
      <c r="AC236" s="135" t="e">
        <f>VLOOKUP(E236,#REF!,2,FALSE)</f>
        <v>#REF!</v>
      </c>
      <c r="AD236" s="69"/>
      <c r="AE236" s="69"/>
      <c r="AF236" s="136" t="e">
        <f>SUM(PRODUCT(AC236,#REF!),PRODUCT(AD236,#REF!),PRODUCT(AE236,#REF!))</f>
        <v>#REF!</v>
      </c>
      <c r="AG236" s="134" t="e">
        <f>IF(AF236&gt;=#REF!,"Oui","Non")</f>
        <v>#REF!</v>
      </c>
      <c r="AH236" s="134">
        <f t="shared" si="29"/>
        <v>1</v>
      </c>
      <c r="AI236" s="133" t="e">
        <f>VLOOKUP(Z236,#REF!,3,FALSE)</f>
        <v>#REF!</v>
      </c>
      <c r="AL236" s="12">
        <f t="shared" si="31"/>
        <v>0</v>
      </c>
    </row>
    <row r="237" spans="1:38" ht="15" customHeight="1" x14ac:dyDescent="0.25">
      <c r="A237" s="127"/>
      <c r="B237" s="127"/>
      <c r="C237" s="69"/>
      <c r="D237" s="71"/>
      <c r="E237" s="71"/>
      <c r="F237" s="71"/>
      <c r="G237" s="70"/>
      <c r="H237" s="117" t="str">
        <f t="shared" si="35"/>
        <v/>
      </c>
      <c r="I237" s="117" t="str">
        <f t="shared" si="30"/>
        <v/>
      </c>
      <c r="J237" s="70"/>
      <c r="K237" s="117" t="str">
        <f t="shared" si="36"/>
        <v/>
      </c>
      <c r="L237" s="118" t="str">
        <f t="shared" si="32"/>
        <v/>
      </c>
      <c r="M237" s="118">
        <f t="shared" si="34"/>
        <v>1</v>
      </c>
      <c r="N237" s="117">
        <f t="shared" si="33"/>
        <v>0</v>
      </c>
      <c r="O237" s="66" t="e">
        <f>VLOOKUP(P237,#REF!,2,FALSE)</f>
        <v>#REF!</v>
      </c>
      <c r="P237" s="69"/>
      <c r="Q237" s="69"/>
      <c r="R237" s="14"/>
      <c r="S237" s="93" t="s">
        <v>112</v>
      </c>
      <c r="T237" s="71"/>
      <c r="U237" s="117" t="e">
        <f>VLOOKUP(V237,#REF!,2,FALSE)</f>
        <v>#REF!</v>
      </c>
      <c r="V237" s="127"/>
      <c r="W237" s="69"/>
      <c r="X237" s="69"/>
      <c r="Y237" s="126"/>
      <c r="Z237" s="127"/>
      <c r="AA237" s="69"/>
      <c r="AB237" s="69"/>
      <c r="AC237" s="135" t="e">
        <f>VLOOKUP(E237,#REF!,2,FALSE)</f>
        <v>#REF!</v>
      </c>
      <c r="AD237" s="69"/>
      <c r="AE237" s="69"/>
      <c r="AF237" s="136" t="e">
        <f>SUM(PRODUCT(AC237,#REF!),PRODUCT(AD237,#REF!),PRODUCT(AE237,#REF!))</f>
        <v>#REF!</v>
      </c>
      <c r="AG237" s="134" t="e">
        <f>IF(AF237&gt;=#REF!,"Oui","Non")</f>
        <v>#REF!</v>
      </c>
      <c r="AH237" s="134">
        <f t="shared" si="29"/>
        <v>1</v>
      </c>
      <c r="AI237" s="133" t="e">
        <f>VLOOKUP(Z237,#REF!,3,FALSE)</f>
        <v>#REF!</v>
      </c>
      <c r="AL237" s="12">
        <f t="shared" si="31"/>
        <v>0</v>
      </c>
    </row>
    <row r="238" spans="1:38" ht="15" customHeight="1" x14ac:dyDescent="0.25">
      <c r="A238" s="127"/>
      <c r="B238" s="127"/>
      <c r="C238" s="69"/>
      <c r="D238" s="71"/>
      <c r="E238" s="71"/>
      <c r="F238" s="71"/>
      <c r="G238" s="70"/>
      <c r="H238" s="117" t="str">
        <f t="shared" si="35"/>
        <v/>
      </c>
      <c r="I238" s="117" t="str">
        <f t="shared" si="30"/>
        <v/>
      </c>
      <c r="J238" s="70"/>
      <c r="K238" s="117" t="str">
        <f t="shared" si="36"/>
        <v/>
      </c>
      <c r="L238" s="118" t="str">
        <f t="shared" si="32"/>
        <v/>
      </c>
      <c r="M238" s="118">
        <f t="shared" si="34"/>
        <v>1</v>
      </c>
      <c r="N238" s="117">
        <f t="shared" si="33"/>
        <v>0</v>
      </c>
      <c r="O238" s="66" t="e">
        <f>VLOOKUP(P238,#REF!,2,FALSE)</f>
        <v>#REF!</v>
      </c>
      <c r="P238" s="69"/>
      <c r="Q238" s="69"/>
      <c r="R238" s="14"/>
      <c r="S238" s="93" t="s">
        <v>112</v>
      </c>
      <c r="T238" s="71"/>
      <c r="U238" s="117" t="e">
        <f>VLOOKUP(V238,#REF!,2,FALSE)</f>
        <v>#REF!</v>
      </c>
      <c r="V238" s="127"/>
      <c r="W238" s="69"/>
      <c r="X238" s="69"/>
      <c r="Y238" s="126"/>
      <c r="Z238" s="127"/>
      <c r="AA238" s="69"/>
      <c r="AB238" s="69"/>
      <c r="AC238" s="135" t="e">
        <f>VLOOKUP(E238,#REF!,2,FALSE)</f>
        <v>#REF!</v>
      </c>
      <c r="AD238" s="69"/>
      <c r="AE238" s="69"/>
      <c r="AF238" s="136" t="e">
        <f>SUM(PRODUCT(AC238,#REF!),PRODUCT(AD238,#REF!),PRODUCT(AE238,#REF!))</f>
        <v>#REF!</v>
      </c>
      <c r="AG238" s="134" t="e">
        <f>IF(AF238&gt;=#REF!,"Oui","Non")</f>
        <v>#REF!</v>
      </c>
      <c r="AH238" s="134">
        <f t="shared" si="29"/>
        <v>1</v>
      </c>
      <c r="AI238" s="133" t="e">
        <f>VLOOKUP(Z238,#REF!,3,FALSE)</f>
        <v>#REF!</v>
      </c>
      <c r="AL238" s="12">
        <f t="shared" si="31"/>
        <v>0</v>
      </c>
    </row>
    <row r="239" spans="1:38" ht="15" customHeight="1" x14ac:dyDescent="0.25">
      <c r="A239" s="127"/>
      <c r="B239" s="127"/>
      <c r="C239" s="69"/>
      <c r="D239" s="71"/>
      <c r="E239" s="71"/>
      <c r="F239" s="71"/>
      <c r="G239" s="70"/>
      <c r="H239" s="117" t="str">
        <f t="shared" si="35"/>
        <v/>
      </c>
      <c r="I239" s="117" t="str">
        <f t="shared" si="30"/>
        <v/>
      </c>
      <c r="J239" s="70"/>
      <c r="K239" s="117" t="str">
        <f t="shared" si="36"/>
        <v/>
      </c>
      <c r="L239" s="118" t="str">
        <f t="shared" si="32"/>
        <v/>
      </c>
      <c r="M239" s="118">
        <f t="shared" si="34"/>
        <v>1</v>
      </c>
      <c r="N239" s="117">
        <f t="shared" si="33"/>
        <v>0</v>
      </c>
      <c r="O239" s="66" t="e">
        <f>VLOOKUP(P239,#REF!,2,FALSE)</f>
        <v>#REF!</v>
      </c>
      <c r="P239" s="69"/>
      <c r="Q239" s="69"/>
      <c r="R239" s="14"/>
      <c r="S239" s="93" t="s">
        <v>112</v>
      </c>
      <c r="T239" s="71"/>
      <c r="U239" s="117" t="e">
        <f>VLOOKUP(V239,#REF!,2,FALSE)</f>
        <v>#REF!</v>
      </c>
      <c r="V239" s="127"/>
      <c r="W239" s="69"/>
      <c r="X239" s="69"/>
      <c r="Y239" s="126"/>
      <c r="Z239" s="127"/>
      <c r="AA239" s="69"/>
      <c r="AB239" s="69"/>
      <c r="AC239" s="135" t="e">
        <f>VLOOKUP(E239,#REF!,2,FALSE)</f>
        <v>#REF!</v>
      </c>
      <c r="AD239" s="69"/>
      <c r="AE239" s="69"/>
      <c r="AF239" s="136" t="e">
        <f>SUM(PRODUCT(AC239,#REF!),PRODUCT(AD239,#REF!),PRODUCT(AE239,#REF!))</f>
        <v>#REF!</v>
      </c>
      <c r="AG239" s="134" t="e">
        <f>IF(AF239&gt;=#REF!,"Oui","Non")</f>
        <v>#REF!</v>
      </c>
      <c r="AH239" s="134">
        <f t="shared" si="29"/>
        <v>1</v>
      </c>
      <c r="AI239" s="133" t="e">
        <f>VLOOKUP(Z239,#REF!,3,FALSE)</f>
        <v>#REF!</v>
      </c>
      <c r="AL239" s="12">
        <f t="shared" si="31"/>
        <v>0</v>
      </c>
    </row>
    <row r="240" spans="1:38" ht="15" customHeight="1" x14ac:dyDescent="0.25">
      <c r="A240" s="127"/>
      <c r="B240" s="127"/>
      <c r="C240" s="69"/>
      <c r="D240" s="71"/>
      <c r="E240" s="71"/>
      <c r="F240" s="71"/>
      <c r="G240" s="70"/>
      <c r="H240" s="117" t="str">
        <f t="shared" si="35"/>
        <v/>
      </c>
      <c r="I240" s="117" t="str">
        <f t="shared" si="30"/>
        <v/>
      </c>
      <c r="J240" s="70"/>
      <c r="K240" s="117" t="str">
        <f t="shared" si="36"/>
        <v/>
      </c>
      <c r="L240" s="118" t="str">
        <f t="shared" si="32"/>
        <v/>
      </c>
      <c r="M240" s="118">
        <f t="shared" si="34"/>
        <v>1</v>
      </c>
      <c r="N240" s="117">
        <f t="shared" si="33"/>
        <v>0</v>
      </c>
      <c r="O240" s="66" t="e">
        <f>VLOOKUP(P240,#REF!,2,FALSE)</f>
        <v>#REF!</v>
      </c>
      <c r="P240" s="69"/>
      <c r="Q240" s="69"/>
      <c r="R240" s="14"/>
      <c r="S240" s="93" t="s">
        <v>112</v>
      </c>
      <c r="T240" s="71"/>
      <c r="U240" s="117" t="e">
        <f>VLOOKUP(V240,#REF!,2,FALSE)</f>
        <v>#REF!</v>
      </c>
      <c r="V240" s="127"/>
      <c r="W240" s="69"/>
      <c r="X240" s="69"/>
      <c r="Y240" s="126"/>
      <c r="Z240" s="127"/>
      <c r="AA240" s="69"/>
      <c r="AB240" s="69"/>
      <c r="AC240" s="135" t="e">
        <f>VLOOKUP(E240,#REF!,2,FALSE)</f>
        <v>#REF!</v>
      </c>
      <c r="AD240" s="69"/>
      <c r="AE240" s="69"/>
      <c r="AF240" s="136" t="e">
        <f>SUM(PRODUCT(AC240,#REF!),PRODUCT(AD240,#REF!),PRODUCT(AE240,#REF!))</f>
        <v>#REF!</v>
      </c>
      <c r="AG240" s="134" t="e">
        <f>IF(AF240&gt;=#REF!,"Oui","Non")</f>
        <v>#REF!</v>
      </c>
      <c r="AH240" s="134">
        <f t="shared" si="29"/>
        <v>1</v>
      </c>
      <c r="AI240" s="133" t="e">
        <f>VLOOKUP(Z240,#REF!,3,FALSE)</f>
        <v>#REF!</v>
      </c>
      <c r="AL240" s="12">
        <f t="shared" si="31"/>
        <v>0</v>
      </c>
    </row>
    <row r="241" spans="1:38" ht="15" customHeight="1" x14ac:dyDescent="0.25">
      <c r="A241" s="127"/>
      <c r="B241" s="127"/>
      <c r="C241" s="69"/>
      <c r="D241" s="71"/>
      <c r="E241" s="71"/>
      <c r="F241" s="71"/>
      <c r="G241" s="70"/>
      <c r="H241" s="117" t="str">
        <f t="shared" si="35"/>
        <v/>
      </c>
      <c r="I241" s="117" t="str">
        <f t="shared" si="30"/>
        <v/>
      </c>
      <c r="J241" s="70"/>
      <c r="K241" s="117" t="str">
        <f t="shared" si="36"/>
        <v/>
      </c>
      <c r="L241" s="118" t="str">
        <f t="shared" si="32"/>
        <v/>
      </c>
      <c r="M241" s="118">
        <f t="shared" si="34"/>
        <v>1</v>
      </c>
      <c r="N241" s="117">
        <f t="shared" si="33"/>
        <v>0</v>
      </c>
      <c r="O241" s="66" t="e">
        <f>VLOOKUP(P241,#REF!,2,FALSE)</f>
        <v>#REF!</v>
      </c>
      <c r="P241" s="69"/>
      <c r="Q241" s="69"/>
      <c r="R241" s="14"/>
      <c r="S241" s="93" t="s">
        <v>112</v>
      </c>
      <c r="T241" s="71"/>
      <c r="U241" s="117" t="e">
        <f>VLOOKUP(V241,#REF!,2,FALSE)</f>
        <v>#REF!</v>
      </c>
      <c r="V241" s="127"/>
      <c r="W241" s="69"/>
      <c r="X241" s="69"/>
      <c r="Y241" s="126"/>
      <c r="Z241" s="127"/>
      <c r="AA241" s="69"/>
      <c r="AB241" s="69"/>
      <c r="AC241" s="135" t="e">
        <f>VLOOKUP(E241,#REF!,2,FALSE)</f>
        <v>#REF!</v>
      </c>
      <c r="AD241" s="69"/>
      <c r="AE241" s="69"/>
      <c r="AF241" s="136" t="e">
        <f>SUM(PRODUCT(AC241,#REF!),PRODUCT(AD241,#REF!),PRODUCT(AE241,#REF!))</f>
        <v>#REF!</v>
      </c>
      <c r="AG241" s="134" t="e">
        <f>IF(AF241&gt;=#REF!,"Oui","Non")</f>
        <v>#REF!</v>
      </c>
      <c r="AH241" s="134">
        <f t="shared" si="29"/>
        <v>1</v>
      </c>
      <c r="AI241" s="133" t="e">
        <f>VLOOKUP(Z241,#REF!,3,FALSE)</f>
        <v>#REF!</v>
      </c>
      <c r="AL241" s="12">
        <f t="shared" si="31"/>
        <v>0</v>
      </c>
    </row>
    <row r="242" spans="1:38" ht="15" customHeight="1" x14ac:dyDescent="0.25">
      <c r="A242" s="127"/>
      <c r="B242" s="127"/>
      <c r="C242" s="69"/>
      <c r="D242" s="71"/>
      <c r="E242" s="71"/>
      <c r="F242" s="71"/>
      <c r="G242" s="70"/>
      <c r="H242" s="117" t="str">
        <f t="shared" si="35"/>
        <v/>
      </c>
      <c r="I242" s="117" t="str">
        <f t="shared" si="30"/>
        <v/>
      </c>
      <c r="J242" s="70"/>
      <c r="K242" s="117" t="str">
        <f t="shared" si="36"/>
        <v/>
      </c>
      <c r="L242" s="118" t="str">
        <f t="shared" si="32"/>
        <v/>
      </c>
      <c r="M242" s="118">
        <f t="shared" si="34"/>
        <v>1</v>
      </c>
      <c r="N242" s="117">
        <f t="shared" si="33"/>
        <v>0</v>
      </c>
      <c r="O242" s="66" t="e">
        <f>VLOOKUP(P242,#REF!,2,FALSE)</f>
        <v>#REF!</v>
      </c>
      <c r="P242" s="69"/>
      <c r="Q242" s="69"/>
      <c r="R242" s="14"/>
      <c r="S242" s="93" t="s">
        <v>112</v>
      </c>
      <c r="T242" s="71"/>
      <c r="U242" s="117" t="e">
        <f>VLOOKUP(V242,#REF!,2,FALSE)</f>
        <v>#REF!</v>
      </c>
      <c r="V242" s="127"/>
      <c r="W242" s="69"/>
      <c r="X242" s="69"/>
      <c r="Y242" s="126"/>
      <c r="Z242" s="127"/>
      <c r="AA242" s="69"/>
      <c r="AB242" s="69"/>
      <c r="AC242" s="135" t="e">
        <f>VLOOKUP(E242,#REF!,2,FALSE)</f>
        <v>#REF!</v>
      </c>
      <c r="AD242" s="69"/>
      <c r="AE242" s="69"/>
      <c r="AF242" s="136" t="e">
        <f>SUM(PRODUCT(AC242,#REF!),PRODUCT(AD242,#REF!),PRODUCT(AE242,#REF!))</f>
        <v>#REF!</v>
      </c>
      <c r="AG242" s="134" t="e">
        <f>IF(AF242&gt;=#REF!,"Oui","Non")</f>
        <v>#REF!</v>
      </c>
      <c r="AH242" s="134">
        <f t="shared" si="29"/>
        <v>1</v>
      </c>
      <c r="AI242" s="133" t="e">
        <f>VLOOKUP(Z242,#REF!,3,FALSE)</f>
        <v>#REF!</v>
      </c>
      <c r="AL242" s="12">
        <f t="shared" si="31"/>
        <v>0</v>
      </c>
    </row>
    <row r="243" spans="1:38" ht="15" customHeight="1" x14ac:dyDescent="0.25">
      <c r="A243" s="127"/>
      <c r="B243" s="127"/>
      <c r="C243" s="69"/>
      <c r="D243" s="71"/>
      <c r="E243" s="71"/>
      <c r="F243" s="71"/>
      <c r="G243" s="70"/>
      <c r="H243" s="117" t="str">
        <f t="shared" si="35"/>
        <v/>
      </c>
      <c r="I243" s="117" t="str">
        <f t="shared" si="30"/>
        <v/>
      </c>
      <c r="J243" s="70"/>
      <c r="K243" s="117" t="str">
        <f t="shared" si="36"/>
        <v/>
      </c>
      <c r="L243" s="118" t="str">
        <f t="shared" si="32"/>
        <v/>
      </c>
      <c r="M243" s="118">
        <f t="shared" si="34"/>
        <v>1</v>
      </c>
      <c r="N243" s="117">
        <f t="shared" si="33"/>
        <v>0</v>
      </c>
      <c r="O243" s="66" t="e">
        <f>VLOOKUP(P243,#REF!,2,FALSE)</f>
        <v>#REF!</v>
      </c>
      <c r="P243" s="69"/>
      <c r="Q243" s="69"/>
      <c r="R243" s="14"/>
      <c r="S243" s="93" t="s">
        <v>112</v>
      </c>
      <c r="T243" s="71"/>
      <c r="U243" s="117" t="e">
        <f>VLOOKUP(V243,#REF!,2,FALSE)</f>
        <v>#REF!</v>
      </c>
      <c r="V243" s="127"/>
      <c r="W243" s="69"/>
      <c r="X243" s="69"/>
      <c r="Y243" s="126"/>
      <c r="Z243" s="127"/>
      <c r="AA243" s="69"/>
      <c r="AB243" s="69"/>
      <c r="AC243" s="135" t="e">
        <f>VLOOKUP(E243,#REF!,2,FALSE)</f>
        <v>#REF!</v>
      </c>
      <c r="AD243" s="69"/>
      <c r="AE243" s="69"/>
      <c r="AF243" s="136" t="e">
        <f>SUM(PRODUCT(AC243,#REF!),PRODUCT(AD243,#REF!),PRODUCT(AE243,#REF!))</f>
        <v>#REF!</v>
      </c>
      <c r="AG243" s="134" t="e">
        <f>IF(AF243&gt;=#REF!,"Oui","Non")</f>
        <v>#REF!</v>
      </c>
      <c r="AH243" s="134">
        <f t="shared" si="29"/>
        <v>1</v>
      </c>
      <c r="AI243" s="133" t="e">
        <f>VLOOKUP(Z243,#REF!,3,FALSE)</f>
        <v>#REF!</v>
      </c>
      <c r="AL243" s="12">
        <f t="shared" si="31"/>
        <v>0</v>
      </c>
    </row>
    <row r="244" spans="1:38" ht="15" customHeight="1" x14ac:dyDescent="0.25">
      <c r="A244" s="127"/>
      <c r="B244" s="127"/>
      <c r="C244" s="69"/>
      <c r="D244" s="71"/>
      <c r="E244" s="71"/>
      <c r="F244" s="71"/>
      <c r="G244" s="70"/>
      <c r="H244" s="117" t="str">
        <f t="shared" si="35"/>
        <v/>
      </c>
      <c r="I244" s="117" t="str">
        <f t="shared" si="30"/>
        <v/>
      </c>
      <c r="J244" s="70"/>
      <c r="K244" s="117" t="str">
        <f t="shared" si="36"/>
        <v/>
      </c>
      <c r="L244" s="118" t="str">
        <f t="shared" si="32"/>
        <v/>
      </c>
      <c r="M244" s="118">
        <f t="shared" si="34"/>
        <v>1</v>
      </c>
      <c r="N244" s="117">
        <f t="shared" si="33"/>
        <v>0</v>
      </c>
      <c r="O244" s="66" t="e">
        <f>VLOOKUP(P244,#REF!,2,FALSE)</f>
        <v>#REF!</v>
      </c>
      <c r="P244" s="69"/>
      <c r="Q244" s="69"/>
      <c r="R244" s="14"/>
      <c r="S244" s="93" t="s">
        <v>112</v>
      </c>
      <c r="T244" s="71"/>
      <c r="U244" s="117" t="e">
        <f>VLOOKUP(V244,#REF!,2,FALSE)</f>
        <v>#REF!</v>
      </c>
      <c r="V244" s="127"/>
      <c r="W244" s="69"/>
      <c r="X244" s="69"/>
      <c r="Y244" s="126"/>
      <c r="Z244" s="127"/>
      <c r="AA244" s="69"/>
      <c r="AB244" s="69"/>
      <c r="AC244" s="135" t="e">
        <f>VLOOKUP(E244,#REF!,2,FALSE)</f>
        <v>#REF!</v>
      </c>
      <c r="AD244" s="69"/>
      <c r="AE244" s="69"/>
      <c r="AF244" s="136" t="e">
        <f>SUM(PRODUCT(AC244,#REF!),PRODUCT(AD244,#REF!),PRODUCT(AE244,#REF!))</f>
        <v>#REF!</v>
      </c>
      <c r="AG244" s="134" t="e">
        <f>IF(AF244&gt;=#REF!,"Oui","Non")</f>
        <v>#REF!</v>
      </c>
      <c r="AH244" s="134">
        <f t="shared" si="29"/>
        <v>1</v>
      </c>
      <c r="AI244" s="133" t="e">
        <f>VLOOKUP(Z244,#REF!,3,FALSE)</f>
        <v>#REF!</v>
      </c>
      <c r="AL244" s="12">
        <f t="shared" si="31"/>
        <v>0</v>
      </c>
    </row>
    <row r="245" spans="1:38" ht="15" customHeight="1" x14ac:dyDescent="0.25">
      <c r="A245" s="127"/>
      <c r="B245" s="127"/>
      <c r="C245" s="69"/>
      <c r="D245" s="71"/>
      <c r="E245" s="71"/>
      <c r="F245" s="71"/>
      <c r="G245" s="70"/>
      <c r="H245" s="117" t="str">
        <f t="shared" si="35"/>
        <v/>
      </c>
      <c r="I245" s="117" t="str">
        <f t="shared" si="30"/>
        <v/>
      </c>
      <c r="J245" s="70"/>
      <c r="K245" s="117" t="str">
        <f t="shared" si="36"/>
        <v/>
      </c>
      <c r="L245" s="118" t="str">
        <f t="shared" si="32"/>
        <v/>
      </c>
      <c r="M245" s="118">
        <f t="shared" si="34"/>
        <v>1</v>
      </c>
      <c r="N245" s="117">
        <f t="shared" si="33"/>
        <v>0</v>
      </c>
      <c r="O245" s="66" t="e">
        <f>VLOOKUP(P245,#REF!,2,FALSE)</f>
        <v>#REF!</v>
      </c>
      <c r="P245" s="69"/>
      <c r="Q245" s="69"/>
      <c r="R245" s="14"/>
      <c r="S245" s="93" t="s">
        <v>112</v>
      </c>
      <c r="T245" s="71"/>
      <c r="U245" s="117" t="e">
        <f>VLOOKUP(V245,#REF!,2,FALSE)</f>
        <v>#REF!</v>
      </c>
      <c r="V245" s="127"/>
      <c r="W245" s="69"/>
      <c r="X245" s="69"/>
      <c r="Y245" s="126"/>
      <c r="Z245" s="127"/>
      <c r="AA245" s="69"/>
      <c r="AB245" s="69"/>
      <c r="AC245" s="135" t="e">
        <f>VLOOKUP(E245,#REF!,2,FALSE)</f>
        <v>#REF!</v>
      </c>
      <c r="AD245" s="69"/>
      <c r="AE245" s="69"/>
      <c r="AF245" s="136" t="e">
        <f>SUM(PRODUCT(AC245,#REF!),PRODUCT(AD245,#REF!),PRODUCT(AE245,#REF!))</f>
        <v>#REF!</v>
      </c>
      <c r="AG245" s="134" t="e">
        <f>IF(AF245&gt;=#REF!,"Oui","Non")</f>
        <v>#REF!</v>
      </c>
      <c r="AH245" s="134">
        <f t="shared" si="29"/>
        <v>1</v>
      </c>
      <c r="AI245" s="133" t="e">
        <f>VLOOKUP(Z245,#REF!,3,FALSE)</f>
        <v>#REF!</v>
      </c>
      <c r="AL245" s="12">
        <f t="shared" si="31"/>
        <v>0</v>
      </c>
    </row>
    <row r="246" spans="1:38" ht="15" customHeight="1" x14ac:dyDescent="0.25">
      <c r="A246" s="127"/>
      <c r="B246" s="127"/>
      <c r="C246" s="69"/>
      <c r="D246" s="71"/>
      <c r="E246" s="71"/>
      <c r="F246" s="71"/>
      <c r="G246" s="70"/>
      <c r="H246" s="117" t="str">
        <f t="shared" si="35"/>
        <v/>
      </c>
      <c r="I246" s="117" t="str">
        <f t="shared" si="30"/>
        <v/>
      </c>
      <c r="J246" s="70"/>
      <c r="K246" s="117" t="str">
        <f t="shared" si="36"/>
        <v/>
      </c>
      <c r="L246" s="118" t="str">
        <f t="shared" si="32"/>
        <v/>
      </c>
      <c r="M246" s="118">
        <f t="shared" si="34"/>
        <v>1</v>
      </c>
      <c r="N246" s="117">
        <f t="shared" si="33"/>
        <v>0</v>
      </c>
      <c r="O246" s="66" t="e">
        <f>VLOOKUP(P246,#REF!,2,FALSE)</f>
        <v>#REF!</v>
      </c>
      <c r="P246" s="69"/>
      <c r="Q246" s="69"/>
      <c r="R246" s="14"/>
      <c r="S246" s="93" t="s">
        <v>112</v>
      </c>
      <c r="T246" s="71"/>
      <c r="U246" s="117" t="e">
        <f>VLOOKUP(V246,#REF!,2,FALSE)</f>
        <v>#REF!</v>
      </c>
      <c r="V246" s="127"/>
      <c r="W246" s="69"/>
      <c r="X246" s="69"/>
      <c r="Y246" s="126"/>
      <c r="Z246" s="127"/>
      <c r="AA246" s="69"/>
      <c r="AB246" s="69"/>
      <c r="AC246" s="135" t="e">
        <f>VLOOKUP(E246,#REF!,2,FALSE)</f>
        <v>#REF!</v>
      </c>
      <c r="AD246" s="69"/>
      <c r="AE246" s="69"/>
      <c r="AF246" s="136" t="e">
        <f>SUM(PRODUCT(AC246,#REF!),PRODUCT(AD246,#REF!),PRODUCT(AE246,#REF!))</f>
        <v>#REF!</v>
      </c>
      <c r="AG246" s="134" t="e">
        <f>IF(AF246&gt;=#REF!,"Oui","Non")</f>
        <v>#REF!</v>
      </c>
      <c r="AH246" s="134">
        <f t="shared" si="29"/>
        <v>1</v>
      </c>
      <c r="AI246" s="133" t="e">
        <f>VLOOKUP(Z246,#REF!,3,FALSE)</f>
        <v>#REF!</v>
      </c>
      <c r="AL246" s="12">
        <f t="shared" si="31"/>
        <v>0</v>
      </c>
    </row>
    <row r="247" spans="1:38" ht="15" customHeight="1" x14ac:dyDescent="0.25">
      <c r="A247" s="127"/>
      <c r="B247" s="127"/>
      <c r="C247" s="69"/>
      <c r="D247" s="71"/>
      <c r="E247" s="71"/>
      <c r="F247" s="71"/>
      <c r="G247" s="70"/>
      <c r="H247" s="117" t="str">
        <f t="shared" si="35"/>
        <v/>
      </c>
      <c r="I247" s="117" t="str">
        <f t="shared" si="30"/>
        <v/>
      </c>
      <c r="J247" s="70"/>
      <c r="K247" s="117" t="str">
        <f t="shared" si="36"/>
        <v/>
      </c>
      <c r="L247" s="118" t="str">
        <f t="shared" si="32"/>
        <v/>
      </c>
      <c r="M247" s="118">
        <f t="shared" si="34"/>
        <v>1</v>
      </c>
      <c r="N247" s="117">
        <f t="shared" si="33"/>
        <v>0</v>
      </c>
      <c r="O247" s="66" t="e">
        <f>VLOOKUP(P247,#REF!,2,FALSE)</f>
        <v>#REF!</v>
      </c>
      <c r="P247" s="69"/>
      <c r="Q247" s="69"/>
      <c r="R247" s="14"/>
      <c r="S247" s="93" t="s">
        <v>112</v>
      </c>
      <c r="T247" s="71"/>
      <c r="U247" s="117" t="e">
        <f>VLOOKUP(V247,#REF!,2,FALSE)</f>
        <v>#REF!</v>
      </c>
      <c r="V247" s="127"/>
      <c r="W247" s="69"/>
      <c r="X247" s="69"/>
      <c r="Y247" s="126"/>
      <c r="Z247" s="127"/>
      <c r="AA247" s="69"/>
      <c r="AB247" s="69"/>
      <c r="AC247" s="135" t="e">
        <f>VLOOKUP(E247,#REF!,2,FALSE)</f>
        <v>#REF!</v>
      </c>
      <c r="AD247" s="69"/>
      <c r="AE247" s="69"/>
      <c r="AF247" s="136" t="e">
        <f>SUM(PRODUCT(AC247,#REF!),PRODUCT(AD247,#REF!),PRODUCT(AE247,#REF!))</f>
        <v>#REF!</v>
      </c>
      <c r="AG247" s="134" t="e">
        <f>IF(AF247&gt;=#REF!,"Oui","Non")</f>
        <v>#REF!</v>
      </c>
      <c r="AH247" s="134">
        <f t="shared" si="29"/>
        <v>1</v>
      </c>
      <c r="AI247" s="133" t="e">
        <f>VLOOKUP(Z247,#REF!,3,FALSE)</f>
        <v>#REF!</v>
      </c>
      <c r="AL247" s="12">
        <f t="shared" si="31"/>
        <v>0</v>
      </c>
    </row>
    <row r="248" spans="1:38" ht="15" customHeight="1" x14ac:dyDescent="0.25">
      <c r="A248" s="127"/>
      <c r="B248" s="127"/>
      <c r="C248" s="69"/>
      <c r="D248" s="71"/>
      <c r="E248" s="71"/>
      <c r="F248" s="71"/>
      <c r="G248" s="70"/>
      <c r="H248" s="117" t="str">
        <f t="shared" si="35"/>
        <v/>
      </c>
      <c r="I248" s="117" t="str">
        <f t="shared" si="30"/>
        <v/>
      </c>
      <c r="J248" s="70"/>
      <c r="K248" s="117" t="str">
        <f t="shared" si="36"/>
        <v/>
      </c>
      <c r="L248" s="118" t="str">
        <f t="shared" si="32"/>
        <v/>
      </c>
      <c r="M248" s="118">
        <f t="shared" si="34"/>
        <v>1</v>
      </c>
      <c r="N248" s="117">
        <f t="shared" si="33"/>
        <v>0</v>
      </c>
      <c r="O248" s="66" t="e">
        <f>VLOOKUP(P248,#REF!,2,FALSE)</f>
        <v>#REF!</v>
      </c>
      <c r="P248" s="69"/>
      <c r="Q248" s="69"/>
      <c r="R248" s="14"/>
      <c r="S248" s="93" t="s">
        <v>112</v>
      </c>
      <c r="T248" s="71"/>
      <c r="U248" s="117" t="e">
        <f>VLOOKUP(V248,#REF!,2,FALSE)</f>
        <v>#REF!</v>
      </c>
      <c r="V248" s="127"/>
      <c r="W248" s="69"/>
      <c r="X248" s="69"/>
      <c r="Y248" s="126"/>
      <c r="Z248" s="127"/>
      <c r="AA248" s="69"/>
      <c r="AB248" s="69"/>
      <c r="AC248" s="135" t="e">
        <f>VLOOKUP(E248,#REF!,2,FALSE)</f>
        <v>#REF!</v>
      </c>
      <c r="AD248" s="69"/>
      <c r="AE248" s="69"/>
      <c r="AF248" s="136" t="e">
        <f>SUM(PRODUCT(AC248,#REF!),PRODUCT(AD248,#REF!),PRODUCT(AE248,#REF!))</f>
        <v>#REF!</v>
      </c>
      <c r="AG248" s="134" t="e">
        <f>IF(AF248&gt;=#REF!,"Oui","Non")</f>
        <v>#REF!</v>
      </c>
      <c r="AH248" s="134">
        <f t="shared" si="29"/>
        <v>1</v>
      </c>
      <c r="AI248" s="133" t="e">
        <f>VLOOKUP(Z248,#REF!,3,FALSE)</f>
        <v>#REF!</v>
      </c>
      <c r="AL248" s="12">
        <f t="shared" si="31"/>
        <v>0</v>
      </c>
    </row>
    <row r="249" spans="1:38" ht="15" customHeight="1" x14ac:dyDescent="0.25">
      <c r="A249" s="127"/>
      <c r="B249" s="127"/>
      <c r="C249" s="69"/>
      <c r="D249" s="71"/>
      <c r="E249" s="71"/>
      <c r="F249" s="71"/>
      <c r="G249" s="70"/>
      <c r="H249" s="117" t="str">
        <f t="shared" si="35"/>
        <v/>
      </c>
      <c r="I249" s="117" t="str">
        <f t="shared" si="30"/>
        <v/>
      </c>
      <c r="J249" s="70"/>
      <c r="K249" s="117" t="str">
        <f t="shared" si="36"/>
        <v/>
      </c>
      <c r="L249" s="118" t="str">
        <f t="shared" si="32"/>
        <v/>
      </c>
      <c r="M249" s="118">
        <f t="shared" si="34"/>
        <v>1</v>
      </c>
      <c r="N249" s="117">
        <f t="shared" si="33"/>
        <v>0</v>
      </c>
      <c r="O249" s="66" t="e">
        <f>VLOOKUP(P249,#REF!,2,FALSE)</f>
        <v>#REF!</v>
      </c>
      <c r="P249" s="69"/>
      <c r="Q249" s="69"/>
      <c r="R249" s="14"/>
      <c r="S249" s="93" t="s">
        <v>112</v>
      </c>
      <c r="T249" s="71"/>
      <c r="U249" s="117" t="e">
        <f>VLOOKUP(V249,#REF!,2,FALSE)</f>
        <v>#REF!</v>
      </c>
      <c r="V249" s="127"/>
      <c r="W249" s="69"/>
      <c r="X249" s="69"/>
      <c r="Y249" s="126"/>
      <c r="Z249" s="127"/>
      <c r="AA249" s="69"/>
      <c r="AB249" s="69"/>
      <c r="AC249" s="135" t="e">
        <f>VLOOKUP(E249,#REF!,2,FALSE)</f>
        <v>#REF!</v>
      </c>
      <c r="AD249" s="69"/>
      <c r="AE249" s="69"/>
      <c r="AF249" s="136" t="e">
        <f>SUM(PRODUCT(AC249,#REF!),PRODUCT(AD249,#REF!),PRODUCT(AE249,#REF!))</f>
        <v>#REF!</v>
      </c>
      <c r="AG249" s="134" t="e">
        <f>IF(AF249&gt;=#REF!,"Oui","Non")</f>
        <v>#REF!</v>
      </c>
      <c r="AH249" s="134">
        <f t="shared" si="29"/>
        <v>1</v>
      </c>
      <c r="AI249" s="133" t="e">
        <f>VLOOKUP(Z249,#REF!,3,FALSE)</f>
        <v>#REF!</v>
      </c>
      <c r="AL249" s="12">
        <f t="shared" si="31"/>
        <v>0</v>
      </c>
    </row>
    <row r="250" spans="1:38" ht="15" customHeight="1" x14ac:dyDescent="0.25">
      <c r="A250" s="127"/>
      <c r="B250" s="127"/>
      <c r="C250" s="69"/>
      <c r="D250" s="71"/>
      <c r="E250" s="71"/>
      <c r="F250" s="71"/>
      <c r="G250" s="70"/>
      <c r="H250" s="117" t="str">
        <f t="shared" si="35"/>
        <v/>
      </c>
      <c r="I250" s="117" t="str">
        <f t="shared" si="30"/>
        <v/>
      </c>
      <c r="J250" s="70"/>
      <c r="K250" s="117" t="str">
        <f t="shared" si="36"/>
        <v/>
      </c>
      <c r="L250" s="118" t="str">
        <f t="shared" si="32"/>
        <v/>
      </c>
      <c r="M250" s="118">
        <f t="shared" si="34"/>
        <v>1</v>
      </c>
      <c r="N250" s="117">
        <f t="shared" si="33"/>
        <v>0</v>
      </c>
      <c r="O250" s="66" t="e">
        <f>VLOOKUP(P250,#REF!,2,FALSE)</f>
        <v>#REF!</v>
      </c>
      <c r="P250" s="69"/>
      <c r="Q250" s="69"/>
      <c r="R250" s="14"/>
      <c r="S250" s="93" t="s">
        <v>112</v>
      </c>
      <c r="T250" s="71"/>
      <c r="U250" s="117" t="e">
        <f>VLOOKUP(V250,#REF!,2,FALSE)</f>
        <v>#REF!</v>
      </c>
      <c r="V250" s="127"/>
      <c r="W250" s="69"/>
      <c r="X250" s="69"/>
      <c r="Y250" s="126"/>
      <c r="Z250" s="127"/>
      <c r="AA250" s="69"/>
      <c r="AB250" s="69"/>
      <c r="AC250" s="135" t="e">
        <f>VLOOKUP(E250,#REF!,2,FALSE)</f>
        <v>#REF!</v>
      </c>
      <c r="AD250" s="69"/>
      <c r="AE250" s="69"/>
      <c r="AF250" s="136" t="e">
        <f>SUM(PRODUCT(AC250,#REF!),PRODUCT(AD250,#REF!),PRODUCT(AE250,#REF!))</f>
        <v>#REF!</v>
      </c>
      <c r="AG250" s="134" t="e">
        <f>IF(AF250&gt;=#REF!,"Oui","Non")</f>
        <v>#REF!</v>
      </c>
      <c r="AH250" s="134">
        <f t="shared" ref="AH250:AH313" si="37">IF(OR(Y250="?",G250="?",J250="?"),"?",IF(AND(ISNONTEXT(G250),ISNONTEXT(J250)),PRODUCT(Y250,SUM(J250,-G250,1)),PRODUCT(Y250,SUM(PRODUCT(SUM(L250,-I250,1),7),-2))))</f>
        <v>1</v>
      </c>
      <c r="AI250" s="133" t="e">
        <f>VLOOKUP(Z250,#REF!,3,FALSE)</f>
        <v>#REF!</v>
      </c>
      <c r="AL250" s="12">
        <f t="shared" si="31"/>
        <v>0</v>
      </c>
    </row>
    <row r="251" spans="1:38" ht="15" customHeight="1" x14ac:dyDescent="0.25">
      <c r="A251" s="127"/>
      <c r="B251" s="127"/>
      <c r="C251" s="69"/>
      <c r="D251" s="71"/>
      <c r="E251" s="71"/>
      <c r="F251" s="71"/>
      <c r="G251" s="70"/>
      <c r="H251" s="117" t="str">
        <f t="shared" si="35"/>
        <v/>
      </c>
      <c r="I251" s="117" t="str">
        <f t="shared" si="30"/>
        <v/>
      </c>
      <c r="J251" s="70"/>
      <c r="K251" s="117" t="str">
        <f t="shared" si="36"/>
        <v/>
      </c>
      <c r="L251" s="118" t="str">
        <f t="shared" si="32"/>
        <v/>
      </c>
      <c r="M251" s="118">
        <f t="shared" si="34"/>
        <v>1</v>
      </c>
      <c r="N251" s="117">
        <f t="shared" si="33"/>
        <v>0</v>
      </c>
      <c r="O251" s="66" t="e">
        <f>VLOOKUP(P251,#REF!,2,FALSE)</f>
        <v>#REF!</v>
      </c>
      <c r="P251" s="69"/>
      <c r="Q251" s="69"/>
      <c r="R251" s="14"/>
      <c r="S251" s="93" t="s">
        <v>112</v>
      </c>
      <c r="T251" s="71"/>
      <c r="U251" s="117" t="e">
        <f>VLOOKUP(V251,#REF!,2,FALSE)</f>
        <v>#REF!</v>
      </c>
      <c r="V251" s="127"/>
      <c r="W251" s="69"/>
      <c r="X251" s="69"/>
      <c r="Y251" s="126"/>
      <c r="Z251" s="127"/>
      <c r="AA251" s="69"/>
      <c r="AB251" s="69"/>
      <c r="AC251" s="135" t="e">
        <f>VLOOKUP(E251,#REF!,2,FALSE)</f>
        <v>#REF!</v>
      </c>
      <c r="AD251" s="69"/>
      <c r="AE251" s="69"/>
      <c r="AF251" s="136" t="e">
        <f>SUM(PRODUCT(AC251,#REF!),PRODUCT(AD251,#REF!),PRODUCT(AE251,#REF!))</f>
        <v>#REF!</v>
      </c>
      <c r="AG251" s="134" t="e">
        <f>IF(AF251&gt;=#REF!,"Oui","Non")</f>
        <v>#REF!</v>
      </c>
      <c r="AH251" s="134">
        <f t="shared" si="37"/>
        <v>1</v>
      </c>
      <c r="AI251" s="133" t="e">
        <f>VLOOKUP(Z251,#REF!,3,FALSE)</f>
        <v>#REF!</v>
      </c>
      <c r="AL251" s="12">
        <f t="shared" si="31"/>
        <v>0</v>
      </c>
    </row>
    <row r="252" spans="1:38" ht="15" customHeight="1" x14ac:dyDescent="0.25">
      <c r="A252" s="127"/>
      <c r="B252" s="127"/>
      <c r="C252" s="69"/>
      <c r="D252" s="71"/>
      <c r="E252" s="71"/>
      <c r="F252" s="71"/>
      <c r="G252" s="70"/>
      <c r="H252" s="117" t="str">
        <f t="shared" si="35"/>
        <v/>
      </c>
      <c r="I252" s="117" t="str">
        <f t="shared" si="30"/>
        <v/>
      </c>
      <c r="J252" s="70"/>
      <c r="K252" s="117" t="str">
        <f t="shared" si="36"/>
        <v/>
      </c>
      <c r="L252" s="118" t="str">
        <f t="shared" si="32"/>
        <v/>
      </c>
      <c r="M252" s="118">
        <f t="shared" si="34"/>
        <v>1</v>
      </c>
      <c r="N252" s="117">
        <f t="shared" si="33"/>
        <v>0</v>
      </c>
      <c r="O252" s="66" t="e">
        <f>VLOOKUP(P252,#REF!,2,FALSE)</f>
        <v>#REF!</v>
      </c>
      <c r="P252" s="69"/>
      <c r="Q252" s="69"/>
      <c r="R252" s="14"/>
      <c r="S252" s="93" t="s">
        <v>112</v>
      </c>
      <c r="T252" s="71"/>
      <c r="U252" s="117" t="e">
        <f>VLOOKUP(V252,#REF!,2,FALSE)</f>
        <v>#REF!</v>
      </c>
      <c r="V252" s="127"/>
      <c r="W252" s="69"/>
      <c r="X252" s="69"/>
      <c r="Y252" s="126"/>
      <c r="Z252" s="127"/>
      <c r="AA252" s="69"/>
      <c r="AB252" s="69"/>
      <c r="AC252" s="135" t="e">
        <f>VLOOKUP(E252,#REF!,2,FALSE)</f>
        <v>#REF!</v>
      </c>
      <c r="AD252" s="69"/>
      <c r="AE252" s="69"/>
      <c r="AF252" s="136" t="e">
        <f>SUM(PRODUCT(AC252,#REF!),PRODUCT(AD252,#REF!),PRODUCT(AE252,#REF!))</f>
        <v>#REF!</v>
      </c>
      <c r="AG252" s="134" t="e">
        <f>IF(AF252&gt;=#REF!,"Oui","Non")</f>
        <v>#REF!</v>
      </c>
      <c r="AH252" s="134">
        <f t="shared" si="37"/>
        <v>1</v>
      </c>
      <c r="AI252" s="133" t="e">
        <f>VLOOKUP(Z252,#REF!,3,FALSE)</f>
        <v>#REF!</v>
      </c>
      <c r="AL252" s="12">
        <f t="shared" si="31"/>
        <v>0</v>
      </c>
    </row>
    <row r="253" spans="1:38" ht="15" customHeight="1" x14ac:dyDescent="0.25">
      <c r="A253" s="127"/>
      <c r="B253" s="127"/>
      <c r="C253" s="69"/>
      <c r="D253" s="71"/>
      <c r="E253" s="71"/>
      <c r="F253" s="71"/>
      <c r="G253" s="70"/>
      <c r="H253" s="117" t="str">
        <f t="shared" si="35"/>
        <v/>
      </c>
      <c r="I253" s="117" t="str">
        <f t="shared" si="30"/>
        <v/>
      </c>
      <c r="J253" s="70"/>
      <c r="K253" s="117" t="str">
        <f t="shared" si="36"/>
        <v/>
      </c>
      <c r="L253" s="118" t="str">
        <f t="shared" si="32"/>
        <v/>
      </c>
      <c r="M253" s="118">
        <f t="shared" si="34"/>
        <v>1</v>
      </c>
      <c r="N253" s="117">
        <f t="shared" si="33"/>
        <v>0</v>
      </c>
      <c r="O253" s="66" t="e">
        <f>VLOOKUP(P253,#REF!,2,FALSE)</f>
        <v>#REF!</v>
      </c>
      <c r="P253" s="69"/>
      <c r="Q253" s="69"/>
      <c r="R253" s="14"/>
      <c r="S253" s="93" t="s">
        <v>112</v>
      </c>
      <c r="T253" s="71"/>
      <c r="U253" s="117" t="e">
        <f>VLOOKUP(V253,#REF!,2,FALSE)</f>
        <v>#REF!</v>
      </c>
      <c r="V253" s="127"/>
      <c r="W253" s="69"/>
      <c r="X253" s="69"/>
      <c r="Y253" s="126"/>
      <c r="Z253" s="127"/>
      <c r="AA253" s="69"/>
      <c r="AB253" s="69"/>
      <c r="AC253" s="135" t="e">
        <f>VLOOKUP(E253,#REF!,2,FALSE)</f>
        <v>#REF!</v>
      </c>
      <c r="AD253" s="69"/>
      <c r="AE253" s="69"/>
      <c r="AF253" s="136" t="e">
        <f>SUM(PRODUCT(AC253,#REF!),PRODUCT(AD253,#REF!),PRODUCT(AE253,#REF!))</f>
        <v>#REF!</v>
      </c>
      <c r="AG253" s="134" t="e">
        <f>IF(AF253&gt;=#REF!,"Oui","Non")</f>
        <v>#REF!</v>
      </c>
      <c r="AH253" s="134">
        <f t="shared" si="37"/>
        <v>1</v>
      </c>
      <c r="AI253" s="133" t="e">
        <f>VLOOKUP(Z253,#REF!,3,FALSE)</f>
        <v>#REF!</v>
      </c>
      <c r="AL253" s="12">
        <f t="shared" si="31"/>
        <v>0</v>
      </c>
    </row>
    <row r="254" spans="1:38" ht="15" customHeight="1" x14ac:dyDescent="0.25">
      <c r="A254" s="127"/>
      <c r="B254" s="127"/>
      <c r="C254" s="69"/>
      <c r="D254" s="71"/>
      <c r="E254" s="71"/>
      <c r="F254" s="71"/>
      <c r="G254" s="70"/>
      <c r="H254" s="117" t="str">
        <f t="shared" si="35"/>
        <v/>
      </c>
      <c r="I254" s="117" t="str">
        <f t="shared" si="30"/>
        <v/>
      </c>
      <c r="J254" s="70"/>
      <c r="K254" s="117" t="str">
        <f t="shared" si="36"/>
        <v/>
      </c>
      <c r="L254" s="118" t="str">
        <f t="shared" si="32"/>
        <v/>
      </c>
      <c r="M254" s="118">
        <f t="shared" si="34"/>
        <v>1</v>
      </c>
      <c r="N254" s="117">
        <f t="shared" si="33"/>
        <v>0</v>
      </c>
      <c r="O254" s="66" t="e">
        <f>VLOOKUP(P254,#REF!,2,FALSE)</f>
        <v>#REF!</v>
      </c>
      <c r="P254" s="69"/>
      <c r="Q254" s="69"/>
      <c r="R254" s="14"/>
      <c r="S254" s="93" t="s">
        <v>112</v>
      </c>
      <c r="T254" s="71"/>
      <c r="U254" s="117" t="e">
        <f>VLOOKUP(V254,#REF!,2,FALSE)</f>
        <v>#REF!</v>
      </c>
      <c r="V254" s="127"/>
      <c r="W254" s="69"/>
      <c r="X254" s="69"/>
      <c r="Y254" s="126"/>
      <c r="Z254" s="127"/>
      <c r="AA254" s="69"/>
      <c r="AB254" s="69"/>
      <c r="AC254" s="135" t="e">
        <f>VLOOKUP(E254,#REF!,2,FALSE)</f>
        <v>#REF!</v>
      </c>
      <c r="AD254" s="69"/>
      <c r="AE254" s="69"/>
      <c r="AF254" s="136" t="e">
        <f>SUM(PRODUCT(AC254,#REF!),PRODUCT(AD254,#REF!),PRODUCT(AE254,#REF!))</f>
        <v>#REF!</v>
      </c>
      <c r="AG254" s="134" t="e">
        <f>IF(AF254&gt;=#REF!,"Oui","Non")</f>
        <v>#REF!</v>
      </c>
      <c r="AH254" s="134">
        <f t="shared" si="37"/>
        <v>1</v>
      </c>
      <c r="AI254" s="133" t="e">
        <f>VLOOKUP(Z254,#REF!,3,FALSE)</f>
        <v>#REF!</v>
      </c>
      <c r="AL254" s="12">
        <f t="shared" si="31"/>
        <v>0</v>
      </c>
    </row>
    <row r="255" spans="1:38" ht="15" customHeight="1" x14ac:dyDescent="0.25">
      <c r="A255" s="127"/>
      <c r="B255" s="127"/>
      <c r="C255" s="69"/>
      <c r="D255" s="71"/>
      <c r="E255" s="71"/>
      <c r="F255" s="71"/>
      <c r="G255" s="70"/>
      <c r="H255" s="117" t="str">
        <f t="shared" si="35"/>
        <v/>
      </c>
      <c r="I255" s="117" t="str">
        <f t="shared" si="30"/>
        <v/>
      </c>
      <c r="J255" s="70"/>
      <c r="K255" s="117" t="str">
        <f t="shared" si="36"/>
        <v/>
      </c>
      <c r="L255" s="118" t="str">
        <f t="shared" si="32"/>
        <v/>
      </c>
      <c r="M255" s="118">
        <f t="shared" si="34"/>
        <v>1</v>
      </c>
      <c r="N255" s="117">
        <f t="shared" si="33"/>
        <v>0</v>
      </c>
      <c r="O255" s="66" t="e">
        <f>VLOOKUP(P255,#REF!,2,FALSE)</f>
        <v>#REF!</v>
      </c>
      <c r="P255" s="69"/>
      <c r="Q255" s="69"/>
      <c r="R255" s="14"/>
      <c r="S255" s="93" t="s">
        <v>112</v>
      </c>
      <c r="T255" s="71"/>
      <c r="U255" s="117" t="e">
        <f>VLOOKUP(V255,#REF!,2,FALSE)</f>
        <v>#REF!</v>
      </c>
      <c r="V255" s="127"/>
      <c r="W255" s="69"/>
      <c r="X255" s="69"/>
      <c r="Y255" s="126"/>
      <c r="Z255" s="127"/>
      <c r="AA255" s="69"/>
      <c r="AB255" s="69"/>
      <c r="AC255" s="135" t="e">
        <f>VLOOKUP(E255,#REF!,2,FALSE)</f>
        <v>#REF!</v>
      </c>
      <c r="AD255" s="69"/>
      <c r="AE255" s="69"/>
      <c r="AF255" s="136" t="e">
        <f>SUM(PRODUCT(AC255,#REF!),PRODUCT(AD255,#REF!),PRODUCT(AE255,#REF!))</f>
        <v>#REF!</v>
      </c>
      <c r="AG255" s="134" t="e">
        <f>IF(AF255&gt;=#REF!,"Oui","Non")</f>
        <v>#REF!</v>
      </c>
      <c r="AH255" s="134">
        <f t="shared" si="37"/>
        <v>1</v>
      </c>
      <c r="AI255" s="133" t="e">
        <f>VLOOKUP(Z255,#REF!,3,FALSE)</f>
        <v>#REF!</v>
      </c>
      <c r="AL255" s="12">
        <f t="shared" si="31"/>
        <v>0</v>
      </c>
    </row>
    <row r="256" spans="1:38" ht="15" customHeight="1" x14ac:dyDescent="0.25">
      <c r="A256" s="127"/>
      <c r="B256" s="127"/>
      <c r="C256" s="69"/>
      <c r="D256" s="71"/>
      <c r="E256" s="71"/>
      <c r="F256" s="71"/>
      <c r="G256" s="70"/>
      <c r="H256" s="117" t="str">
        <f t="shared" si="35"/>
        <v/>
      </c>
      <c r="I256" s="117" t="str">
        <f t="shared" si="30"/>
        <v/>
      </c>
      <c r="J256" s="70"/>
      <c r="K256" s="117" t="str">
        <f t="shared" si="36"/>
        <v/>
      </c>
      <c r="L256" s="118" t="str">
        <f t="shared" si="32"/>
        <v/>
      </c>
      <c r="M256" s="118">
        <f t="shared" si="34"/>
        <v>1</v>
      </c>
      <c r="N256" s="117">
        <f t="shared" si="33"/>
        <v>0</v>
      </c>
      <c r="O256" s="66" t="e">
        <f>VLOOKUP(P256,#REF!,2,FALSE)</f>
        <v>#REF!</v>
      </c>
      <c r="P256" s="69"/>
      <c r="Q256" s="69"/>
      <c r="R256" s="14"/>
      <c r="S256" s="93" t="s">
        <v>112</v>
      </c>
      <c r="T256" s="71"/>
      <c r="U256" s="117" t="e">
        <f>VLOOKUP(V256,#REF!,2,FALSE)</f>
        <v>#REF!</v>
      </c>
      <c r="V256" s="127"/>
      <c r="W256" s="69"/>
      <c r="X256" s="69"/>
      <c r="Y256" s="126"/>
      <c r="Z256" s="127"/>
      <c r="AA256" s="69"/>
      <c r="AB256" s="69"/>
      <c r="AC256" s="135" t="e">
        <f>VLOOKUP(E256,#REF!,2,FALSE)</f>
        <v>#REF!</v>
      </c>
      <c r="AD256" s="69"/>
      <c r="AE256" s="69"/>
      <c r="AF256" s="136" t="e">
        <f>SUM(PRODUCT(AC256,#REF!),PRODUCT(AD256,#REF!),PRODUCT(AE256,#REF!))</f>
        <v>#REF!</v>
      </c>
      <c r="AG256" s="134" t="e">
        <f>IF(AF256&gt;=#REF!,"Oui","Non")</f>
        <v>#REF!</v>
      </c>
      <c r="AH256" s="134">
        <f t="shared" si="37"/>
        <v>1</v>
      </c>
      <c r="AI256" s="133" t="e">
        <f>VLOOKUP(Z256,#REF!,3,FALSE)</f>
        <v>#REF!</v>
      </c>
      <c r="AL256" s="12">
        <f t="shared" si="31"/>
        <v>0</v>
      </c>
    </row>
    <row r="257" spans="1:38" ht="15" customHeight="1" x14ac:dyDescent="0.25">
      <c r="A257" s="127"/>
      <c r="B257" s="127"/>
      <c r="C257" s="69"/>
      <c r="D257" s="71"/>
      <c r="E257" s="71"/>
      <c r="F257" s="71"/>
      <c r="G257" s="70"/>
      <c r="H257" s="117" t="str">
        <f t="shared" si="35"/>
        <v/>
      </c>
      <c r="I257" s="117" t="str">
        <f t="shared" ref="I257:I320" si="38">IF(ISBLANK(G257),"",IF(G257="?","?",VALUE(IF(TYPE(G257)=2,RIGHT(G257,2),WEEKNUM(G257,2)))))</f>
        <v/>
      </c>
      <c r="J257" s="70"/>
      <c r="K257" s="117" t="str">
        <f t="shared" si="36"/>
        <v/>
      </c>
      <c r="L257" s="118" t="str">
        <f t="shared" si="32"/>
        <v/>
      </c>
      <c r="M257" s="118">
        <f t="shared" si="34"/>
        <v>1</v>
      </c>
      <c r="N257" s="117">
        <f t="shared" si="33"/>
        <v>0</v>
      </c>
      <c r="O257" s="66" t="e">
        <f>VLOOKUP(P257,#REF!,2,FALSE)</f>
        <v>#REF!</v>
      </c>
      <c r="P257" s="69"/>
      <c r="Q257" s="69"/>
      <c r="R257" s="14"/>
      <c r="S257" s="93" t="s">
        <v>112</v>
      </c>
      <c r="T257" s="71"/>
      <c r="U257" s="117" t="e">
        <f>VLOOKUP(V257,#REF!,2,FALSE)</f>
        <v>#REF!</v>
      </c>
      <c r="V257" s="127"/>
      <c r="W257" s="69"/>
      <c r="X257" s="69"/>
      <c r="Y257" s="126"/>
      <c r="Z257" s="127"/>
      <c r="AA257" s="69"/>
      <c r="AB257" s="69"/>
      <c r="AC257" s="135" t="e">
        <f>VLOOKUP(E257,#REF!,2,FALSE)</f>
        <v>#REF!</v>
      </c>
      <c r="AD257" s="69"/>
      <c r="AE257" s="69"/>
      <c r="AF257" s="136" t="e">
        <f>SUM(PRODUCT(AC257,#REF!),PRODUCT(AD257,#REF!),PRODUCT(AE257,#REF!))</f>
        <v>#REF!</v>
      </c>
      <c r="AG257" s="134" t="e">
        <f>IF(AF257&gt;=#REF!,"Oui","Non")</f>
        <v>#REF!</v>
      </c>
      <c r="AH257" s="134">
        <f t="shared" si="37"/>
        <v>1</v>
      </c>
      <c r="AI257" s="133" t="e">
        <f>VLOOKUP(Z257,#REF!,3,FALSE)</f>
        <v>#REF!</v>
      </c>
      <c r="AL257" s="12">
        <f t="shared" si="31"/>
        <v>0</v>
      </c>
    </row>
    <row r="258" spans="1:38" ht="15" customHeight="1" x14ac:dyDescent="0.25">
      <c r="A258" s="127"/>
      <c r="B258" s="127"/>
      <c r="C258" s="69"/>
      <c r="D258" s="71"/>
      <c r="E258" s="71"/>
      <c r="F258" s="71"/>
      <c r="G258" s="70"/>
      <c r="H258" s="117" t="str">
        <f t="shared" si="35"/>
        <v/>
      </c>
      <c r="I258" s="117" t="str">
        <f t="shared" si="38"/>
        <v/>
      </c>
      <c r="J258" s="70"/>
      <c r="K258" s="117" t="str">
        <f t="shared" si="36"/>
        <v/>
      </c>
      <c r="L258" s="118" t="str">
        <f t="shared" si="32"/>
        <v/>
      </c>
      <c r="M258" s="118">
        <f t="shared" si="34"/>
        <v>1</v>
      </c>
      <c r="N258" s="117">
        <f t="shared" si="33"/>
        <v>0</v>
      </c>
      <c r="O258" s="66" t="e">
        <f>VLOOKUP(P258,#REF!,2,FALSE)</f>
        <v>#REF!</v>
      </c>
      <c r="P258" s="69"/>
      <c r="Q258" s="69"/>
      <c r="R258" s="14"/>
      <c r="S258" s="93" t="s">
        <v>112</v>
      </c>
      <c r="T258" s="71"/>
      <c r="U258" s="117" t="e">
        <f>VLOOKUP(V258,#REF!,2,FALSE)</f>
        <v>#REF!</v>
      </c>
      <c r="V258" s="127"/>
      <c r="W258" s="69"/>
      <c r="X258" s="69"/>
      <c r="Y258" s="126"/>
      <c r="Z258" s="127"/>
      <c r="AA258" s="69"/>
      <c r="AB258" s="69"/>
      <c r="AC258" s="135" t="e">
        <f>VLOOKUP(E258,#REF!,2,FALSE)</f>
        <v>#REF!</v>
      </c>
      <c r="AD258" s="69"/>
      <c r="AE258" s="69"/>
      <c r="AF258" s="136" t="e">
        <f>SUM(PRODUCT(AC258,#REF!),PRODUCT(AD258,#REF!),PRODUCT(AE258,#REF!))</f>
        <v>#REF!</v>
      </c>
      <c r="AG258" s="134" t="e">
        <f>IF(AF258&gt;=#REF!,"Oui","Non")</f>
        <v>#REF!</v>
      </c>
      <c r="AH258" s="134">
        <f t="shared" si="37"/>
        <v>1</v>
      </c>
      <c r="AI258" s="133" t="e">
        <f>VLOOKUP(Z258,#REF!,3,FALSE)</f>
        <v>#REF!</v>
      </c>
      <c r="AL258" s="12">
        <f t="shared" si="31"/>
        <v>0</v>
      </c>
    </row>
    <row r="259" spans="1:38" ht="15" customHeight="1" x14ac:dyDescent="0.25">
      <c r="A259" s="127"/>
      <c r="B259" s="127"/>
      <c r="C259" s="69"/>
      <c r="D259" s="71"/>
      <c r="E259" s="71"/>
      <c r="F259" s="71"/>
      <c r="G259" s="70"/>
      <c r="H259" s="117" t="str">
        <f t="shared" si="35"/>
        <v/>
      </c>
      <c r="I259" s="117" t="str">
        <f t="shared" si="38"/>
        <v/>
      </c>
      <c r="J259" s="70"/>
      <c r="K259" s="117" t="str">
        <f t="shared" si="36"/>
        <v/>
      </c>
      <c r="L259" s="118" t="str">
        <f t="shared" si="32"/>
        <v/>
      </c>
      <c r="M259" s="118">
        <f t="shared" si="34"/>
        <v>1</v>
      </c>
      <c r="N259" s="117">
        <f t="shared" si="33"/>
        <v>0</v>
      </c>
      <c r="O259" s="66" t="e">
        <f>VLOOKUP(P259,#REF!,2,FALSE)</f>
        <v>#REF!</v>
      </c>
      <c r="P259" s="69"/>
      <c r="Q259" s="69"/>
      <c r="R259" s="14"/>
      <c r="S259" s="93" t="s">
        <v>112</v>
      </c>
      <c r="T259" s="71"/>
      <c r="U259" s="117" t="e">
        <f>VLOOKUP(V259,#REF!,2,FALSE)</f>
        <v>#REF!</v>
      </c>
      <c r="V259" s="127"/>
      <c r="W259" s="69"/>
      <c r="X259" s="69"/>
      <c r="Y259" s="126"/>
      <c r="Z259" s="127"/>
      <c r="AA259" s="69"/>
      <c r="AB259" s="69"/>
      <c r="AC259" s="135" t="e">
        <f>VLOOKUP(E259,#REF!,2,FALSE)</f>
        <v>#REF!</v>
      </c>
      <c r="AD259" s="69"/>
      <c r="AE259" s="69"/>
      <c r="AF259" s="136" t="e">
        <f>SUM(PRODUCT(AC259,#REF!),PRODUCT(AD259,#REF!),PRODUCT(AE259,#REF!))</f>
        <v>#REF!</v>
      </c>
      <c r="AG259" s="134" t="e">
        <f>IF(AF259&gt;=#REF!,"Oui","Non")</f>
        <v>#REF!</v>
      </c>
      <c r="AH259" s="134">
        <f t="shared" si="37"/>
        <v>1</v>
      </c>
      <c r="AI259" s="133" t="e">
        <f>VLOOKUP(Z259,#REF!,3,FALSE)</f>
        <v>#REF!</v>
      </c>
      <c r="AL259" s="12">
        <f t="shared" si="31"/>
        <v>0</v>
      </c>
    </row>
    <row r="260" spans="1:38" ht="15" customHeight="1" x14ac:dyDescent="0.25">
      <c r="A260" s="127"/>
      <c r="B260" s="127"/>
      <c r="C260" s="69"/>
      <c r="D260" s="71"/>
      <c r="E260" s="71"/>
      <c r="F260" s="71"/>
      <c r="G260" s="70"/>
      <c r="H260" s="117" t="str">
        <f t="shared" si="35"/>
        <v/>
      </c>
      <c r="I260" s="117" t="str">
        <f t="shared" si="38"/>
        <v/>
      </c>
      <c r="J260" s="70"/>
      <c r="K260" s="117" t="str">
        <f t="shared" si="36"/>
        <v/>
      </c>
      <c r="L260" s="118" t="str">
        <f t="shared" si="32"/>
        <v/>
      </c>
      <c r="M260" s="118">
        <f t="shared" si="34"/>
        <v>1</v>
      </c>
      <c r="N260" s="117">
        <f t="shared" si="33"/>
        <v>0</v>
      </c>
      <c r="O260" s="66" t="e">
        <f>VLOOKUP(P260,#REF!,2,FALSE)</f>
        <v>#REF!</v>
      </c>
      <c r="P260" s="69"/>
      <c r="Q260" s="69"/>
      <c r="R260" s="14"/>
      <c r="S260" s="93" t="s">
        <v>112</v>
      </c>
      <c r="T260" s="71"/>
      <c r="U260" s="117" t="e">
        <f>VLOOKUP(V260,#REF!,2,FALSE)</f>
        <v>#REF!</v>
      </c>
      <c r="V260" s="127"/>
      <c r="W260" s="69"/>
      <c r="X260" s="69"/>
      <c r="Y260" s="126"/>
      <c r="Z260" s="127"/>
      <c r="AA260" s="69"/>
      <c r="AB260" s="69"/>
      <c r="AC260" s="135" t="e">
        <f>VLOOKUP(E260,#REF!,2,FALSE)</f>
        <v>#REF!</v>
      </c>
      <c r="AD260" s="69"/>
      <c r="AE260" s="69"/>
      <c r="AF260" s="136" t="e">
        <f>SUM(PRODUCT(AC260,#REF!),PRODUCT(AD260,#REF!),PRODUCT(AE260,#REF!))</f>
        <v>#REF!</v>
      </c>
      <c r="AG260" s="134" t="e">
        <f>IF(AF260&gt;=#REF!,"Oui","Non")</f>
        <v>#REF!</v>
      </c>
      <c r="AH260" s="134">
        <f t="shared" si="37"/>
        <v>1</v>
      </c>
      <c r="AI260" s="133" t="e">
        <f>VLOOKUP(Z260,#REF!,3,FALSE)</f>
        <v>#REF!</v>
      </c>
      <c r="AL260" s="12">
        <f t="shared" si="31"/>
        <v>0</v>
      </c>
    </row>
    <row r="261" spans="1:38" ht="15" customHeight="1" x14ac:dyDescent="0.25">
      <c r="A261" s="127"/>
      <c r="B261" s="127"/>
      <c r="C261" s="69"/>
      <c r="D261" s="71"/>
      <c r="E261" s="71"/>
      <c r="F261" s="71"/>
      <c r="G261" s="70"/>
      <c r="H261" s="117" t="str">
        <f t="shared" si="35"/>
        <v/>
      </c>
      <c r="I261" s="117" t="str">
        <f t="shared" si="38"/>
        <v/>
      </c>
      <c r="J261" s="70"/>
      <c r="K261" s="117" t="str">
        <f t="shared" si="36"/>
        <v/>
      </c>
      <c r="L261" s="118" t="str">
        <f t="shared" si="32"/>
        <v/>
      </c>
      <c r="M261" s="118">
        <f t="shared" si="34"/>
        <v>1</v>
      </c>
      <c r="N261" s="117">
        <f t="shared" si="33"/>
        <v>0</v>
      </c>
      <c r="O261" s="66" t="e">
        <f>VLOOKUP(P261,#REF!,2,FALSE)</f>
        <v>#REF!</v>
      </c>
      <c r="P261" s="69"/>
      <c r="Q261" s="69"/>
      <c r="R261" s="14"/>
      <c r="S261" s="93" t="s">
        <v>112</v>
      </c>
      <c r="T261" s="71"/>
      <c r="U261" s="117" t="e">
        <f>VLOOKUP(V261,#REF!,2,FALSE)</f>
        <v>#REF!</v>
      </c>
      <c r="V261" s="127"/>
      <c r="W261" s="69"/>
      <c r="X261" s="69"/>
      <c r="Y261" s="126"/>
      <c r="Z261" s="127"/>
      <c r="AA261" s="69"/>
      <c r="AB261" s="69"/>
      <c r="AC261" s="135" t="e">
        <f>VLOOKUP(E261,#REF!,2,FALSE)</f>
        <v>#REF!</v>
      </c>
      <c r="AD261" s="69"/>
      <c r="AE261" s="69"/>
      <c r="AF261" s="136" t="e">
        <f>SUM(PRODUCT(AC261,#REF!),PRODUCT(AD261,#REF!),PRODUCT(AE261,#REF!))</f>
        <v>#REF!</v>
      </c>
      <c r="AG261" s="134" t="e">
        <f>IF(AF261&gt;=#REF!,"Oui","Non")</f>
        <v>#REF!</v>
      </c>
      <c r="AH261" s="134">
        <f t="shared" si="37"/>
        <v>1</v>
      </c>
      <c r="AI261" s="133" t="e">
        <f>VLOOKUP(Z261,#REF!,3,FALSE)</f>
        <v>#REF!</v>
      </c>
      <c r="AL261" s="12">
        <f t="shared" si="31"/>
        <v>0</v>
      </c>
    </row>
    <row r="262" spans="1:38" ht="15" customHeight="1" x14ac:dyDescent="0.25">
      <c r="A262" s="127"/>
      <c r="B262" s="127"/>
      <c r="C262" s="69"/>
      <c r="D262" s="71"/>
      <c r="E262" s="71"/>
      <c r="F262" s="71"/>
      <c r="G262" s="70"/>
      <c r="H262" s="117" t="str">
        <f t="shared" si="35"/>
        <v/>
      </c>
      <c r="I262" s="117" t="str">
        <f t="shared" si="38"/>
        <v/>
      </c>
      <c r="J262" s="70"/>
      <c r="K262" s="117" t="str">
        <f t="shared" si="36"/>
        <v/>
      </c>
      <c r="L262" s="118" t="str">
        <f t="shared" si="32"/>
        <v/>
      </c>
      <c r="M262" s="118">
        <f t="shared" si="34"/>
        <v>1</v>
      </c>
      <c r="N262" s="117">
        <f t="shared" si="33"/>
        <v>0</v>
      </c>
      <c r="O262" s="66" t="e">
        <f>VLOOKUP(P262,#REF!,2,FALSE)</f>
        <v>#REF!</v>
      </c>
      <c r="P262" s="69"/>
      <c r="Q262" s="69"/>
      <c r="R262" s="14"/>
      <c r="S262" s="93" t="s">
        <v>112</v>
      </c>
      <c r="T262" s="71"/>
      <c r="U262" s="117" t="e">
        <f>VLOOKUP(V262,#REF!,2,FALSE)</f>
        <v>#REF!</v>
      </c>
      <c r="V262" s="127"/>
      <c r="W262" s="69"/>
      <c r="X262" s="69"/>
      <c r="Y262" s="126"/>
      <c r="Z262" s="127"/>
      <c r="AA262" s="69"/>
      <c r="AB262" s="69"/>
      <c r="AC262" s="135" t="e">
        <f>VLOOKUP(E262,#REF!,2,FALSE)</f>
        <v>#REF!</v>
      </c>
      <c r="AD262" s="69"/>
      <c r="AE262" s="69"/>
      <c r="AF262" s="136" t="e">
        <f>SUM(PRODUCT(AC262,#REF!),PRODUCT(AD262,#REF!),PRODUCT(AE262,#REF!))</f>
        <v>#REF!</v>
      </c>
      <c r="AG262" s="134" t="e">
        <f>IF(AF262&gt;=#REF!,"Oui","Non")</f>
        <v>#REF!</v>
      </c>
      <c r="AH262" s="134">
        <f t="shared" si="37"/>
        <v>1</v>
      </c>
      <c r="AI262" s="133" t="e">
        <f>VLOOKUP(Z262,#REF!,3,FALSE)</f>
        <v>#REF!</v>
      </c>
      <c r="AL262" s="12">
        <f t="shared" ref="AL262:AL325" si="39">SUM(AK262:AK262)</f>
        <v>0</v>
      </c>
    </row>
    <row r="263" spans="1:38" ht="15" customHeight="1" x14ac:dyDescent="0.25">
      <c r="A263" s="127"/>
      <c r="B263" s="127"/>
      <c r="C263" s="69"/>
      <c r="D263" s="71"/>
      <c r="E263" s="71"/>
      <c r="F263" s="71"/>
      <c r="G263" s="70"/>
      <c r="H263" s="117" t="str">
        <f t="shared" si="35"/>
        <v/>
      </c>
      <c r="I263" s="117" t="str">
        <f t="shared" si="38"/>
        <v/>
      </c>
      <c r="J263" s="70"/>
      <c r="K263" s="117" t="str">
        <f t="shared" si="36"/>
        <v/>
      </c>
      <c r="L263" s="118" t="str">
        <f t="shared" si="32"/>
        <v/>
      </c>
      <c r="M263" s="118">
        <f t="shared" si="34"/>
        <v>1</v>
      </c>
      <c r="N263" s="117">
        <f t="shared" si="33"/>
        <v>0</v>
      </c>
      <c r="O263" s="66" t="e">
        <f>VLOOKUP(P263,#REF!,2,FALSE)</f>
        <v>#REF!</v>
      </c>
      <c r="P263" s="69"/>
      <c r="Q263" s="69"/>
      <c r="R263" s="14"/>
      <c r="S263" s="93" t="s">
        <v>112</v>
      </c>
      <c r="T263" s="71"/>
      <c r="U263" s="117" t="e">
        <f>VLOOKUP(V263,#REF!,2,FALSE)</f>
        <v>#REF!</v>
      </c>
      <c r="V263" s="127"/>
      <c r="W263" s="69"/>
      <c r="X263" s="69"/>
      <c r="Y263" s="126"/>
      <c r="Z263" s="127"/>
      <c r="AA263" s="69"/>
      <c r="AB263" s="69"/>
      <c r="AC263" s="135" t="e">
        <f>VLOOKUP(E263,#REF!,2,FALSE)</f>
        <v>#REF!</v>
      </c>
      <c r="AD263" s="69"/>
      <c r="AE263" s="69"/>
      <c r="AF263" s="136" t="e">
        <f>SUM(PRODUCT(AC263,#REF!),PRODUCT(AD263,#REF!),PRODUCT(AE263,#REF!))</f>
        <v>#REF!</v>
      </c>
      <c r="AG263" s="134" t="e">
        <f>IF(AF263&gt;=#REF!,"Oui","Non")</f>
        <v>#REF!</v>
      </c>
      <c r="AH263" s="134">
        <f t="shared" si="37"/>
        <v>1</v>
      </c>
      <c r="AI263" s="133" t="e">
        <f>VLOOKUP(Z263,#REF!,3,FALSE)</f>
        <v>#REF!</v>
      </c>
      <c r="AL263" s="12">
        <f t="shared" si="39"/>
        <v>0</v>
      </c>
    </row>
    <row r="264" spans="1:38" ht="15" customHeight="1" x14ac:dyDescent="0.25">
      <c r="A264" s="127"/>
      <c r="B264" s="127"/>
      <c r="C264" s="69"/>
      <c r="D264" s="71"/>
      <c r="E264" s="71"/>
      <c r="F264" s="71"/>
      <c r="G264" s="70"/>
      <c r="H264" s="117" t="str">
        <f t="shared" si="35"/>
        <v/>
      </c>
      <c r="I264" s="117" t="str">
        <f t="shared" si="38"/>
        <v/>
      </c>
      <c r="J264" s="70"/>
      <c r="K264" s="117" t="str">
        <f t="shared" si="36"/>
        <v/>
      </c>
      <c r="L264" s="118" t="str">
        <f t="shared" ref="L264:L327" si="40">IF(ISBLANK(J264),"",IF(J264="?","?",VALUE(IF(TYPE(J264)=2,RIGHT(J264,2),WEEKNUM(J264,2)))))</f>
        <v/>
      </c>
      <c r="M264" s="118">
        <f t="shared" si="34"/>
        <v>1</v>
      </c>
      <c r="N264" s="117">
        <f t="shared" si="33"/>
        <v>0</v>
      </c>
      <c r="O264" s="66" t="e">
        <f>VLOOKUP(P264,#REF!,2,FALSE)</f>
        <v>#REF!</v>
      </c>
      <c r="P264" s="69"/>
      <c r="Q264" s="69"/>
      <c r="R264" s="14"/>
      <c r="S264" s="93" t="s">
        <v>112</v>
      </c>
      <c r="T264" s="71"/>
      <c r="U264" s="117" t="e">
        <f>VLOOKUP(V264,#REF!,2,FALSE)</f>
        <v>#REF!</v>
      </c>
      <c r="V264" s="127"/>
      <c r="W264" s="69"/>
      <c r="X264" s="69"/>
      <c r="Y264" s="126"/>
      <c r="Z264" s="127"/>
      <c r="AA264" s="69"/>
      <c r="AB264" s="69"/>
      <c r="AC264" s="135" t="e">
        <f>VLOOKUP(E264,#REF!,2,FALSE)</f>
        <v>#REF!</v>
      </c>
      <c r="AD264" s="69"/>
      <c r="AE264" s="69"/>
      <c r="AF264" s="136" t="e">
        <f>SUM(PRODUCT(AC264,#REF!),PRODUCT(AD264,#REF!),PRODUCT(AE264,#REF!))</f>
        <v>#REF!</v>
      </c>
      <c r="AG264" s="134" t="e">
        <f>IF(AF264&gt;=#REF!,"Oui","Non")</f>
        <v>#REF!</v>
      </c>
      <c r="AH264" s="134">
        <f t="shared" si="37"/>
        <v>1</v>
      </c>
      <c r="AI264" s="133" t="e">
        <f>VLOOKUP(Z264,#REF!,3,FALSE)</f>
        <v>#REF!</v>
      </c>
      <c r="AL264" s="12">
        <f t="shared" si="39"/>
        <v>0</v>
      </c>
    </row>
    <row r="265" spans="1:38" ht="15" customHeight="1" x14ac:dyDescent="0.25">
      <c r="A265" s="127"/>
      <c r="B265" s="127"/>
      <c r="C265" s="69"/>
      <c r="D265" s="71"/>
      <c r="E265" s="71"/>
      <c r="F265" s="71"/>
      <c r="G265" s="70"/>
      <c r="H265" s="117" t="str">
        <f t="shared" si="35"/>
        <v/>
      </c>
      <c r="I265" s="117" t="str">
        <f t="shared" si="38"/>
        <v/>
      </c>
      <c r="J265" s="70"/>
      <c r="K265" s="117" t="str">
        <f t="shared" si="36"/>
        <v/>
      </c>
      <c r="L265" s="118" t="str">
        <f t="shared" si="40"/>
        <v/>
      </c>
      <c r="M265" s="118">
        <f t="shared" si="34"/>
        <v>1</v>
      </c>
      <c r="N265" s="117">
        <f t="shared" si="33"/>
        <v>0</v>
      </c>
      <c r="O265" s="66" t="e">
        <f>VLOOKUP(P265,#REF!,2,FALSE)</f>
        <v>#REF!</v>
      </c>
      <c r="P265" s="69"/>
      <c r="Q265" s="69"/>
      <c r="R265" s="14"/>
      <c r="S265" s="93" t="s">
        <v>112</v>
      </c>
      <c r="T265" s="71"/>
      <c r="U265" s="117" t="e">
        <f>VLOOKUP(V265,#REF!,2,FALSE)</f>
        <v>#REF!</v>
      </c>
      <c r="V265" s="127"/>
      <c r="W265" s="69"/>
      <c r="X265" s="69"/>
      <c r="Y265" s="126"/>
      <c r="Z265" s="127"/>
      <c r="AA265" s="69"/>
      <c r="AB265" s="69"/>
      <c r="AC265" s="135" t="e">
        <f>VLOOKUP(E265,#REF!,2,FALSE)</f>
        <v>#REF!</v>
      </c>
      <c r="AD265" s="69"/>
      <c r="AE265" s="69"/>
      <c r="AF265" s="136" t="e">
        <f>SUM(PRODUCT(AC265,#REF!),PRODUCT(AD265,#REF!),PRODUCT(AE265,#REF!))</f>
        <v>#REF!</v>
      </c>
      <c r="AG265" s="134" t="e">
        <f>IF(AF265&gt;=#REF!,"Oui","Non")</f>
        <v>#REF!</v>
      </c>
      <c r="AH265" s="134">
        <f t="shared" si="37"/>
        <v>1</v>
      </c>
      <c r="AI265" s="133" t="e">
        <f>VLOOKUP(Z265,#REF!,3,FALSE)</f>
        <v>#REF!</v>
      </c>
      <c r="AL265" s="12">
        <f t="shared" si="39"/>
        <v>0</v>
      </c>
    </row>
    <row r="266" spans="1:38" ht="15" customHeight="1" x14ac:dyDescent="0.25">
      <c r="A266" s="127"/>
      <c r="B266" s="127"/>
      <c r="C266" s="69"/>
      <c r="D266" s="71"/>
      <c r="E266" s="71"/>
      <c r="F266" s="71"/>
      <c r="G266" s="70"/>
      <c r="H266" s="117" t="str">
        <f t="shared" si="35"/>
        <v/>
      </c>
      <c r="I266" s="117" t="str">
        <f t="shared" si="38"/>
        <v/>
      </c>
      <c r="J266" s="70"/>
      <c r="K266" s="117" t="str">
        <f t="shared" si="36"/>
        <v/>
      </c>
      <c r="L266" s="118" t="str">
        <f t="shared" si="40"/>
        <v/>
      </c>
      <c r="M266" s="118">
        <f t="shared" si="34"/>
        <v>1</v>
      </c>
      <c r="N266" s="117">
        <f t="shared" ref="N266:N329" si="41">IF(AND(OR(A266="Validé",A266="Prévu"),OR(K266&gt;$H$5,K266="?",AND(K266=$H$5,OR(L266&gt;=$I$5,L266="?"))),OR(H266&lt;$K$5,H266="?",AND(H266=$K$5,OR(I266&lt;=$L$5,I266="?")))),1,0)</f>
        <v>0</v>
      </c>
      <c r="O266" s="66" t="e">
        <f>VLOOKUP(P266,#REF!,2,FALSE)</f>
        <v>#REF!</v>
      </c>
      <c r="P266" s="69"/>
      <c r="Q266" s="69"/>
      <c r="R266" s="14"/>
      <c r="S266" s="93" t="s">
        <v>112</v>
      </c>
      <c r="T266" s="71"/>
      <c r="U266" s="117" t="e">
        <f>VLOOKUP(V266,#REF!,2,FALSE)</f>
        <v>#REF!</v>
      </c>
      <c r="V266" s="127"/>
      <c r="W266" s="69"/>
      <c r="X266" s="69"/>
      <c r="Y266" s="126"/>
      <c r="Z266" s="127"/>
      <c r="AA266" s="69"/>
      <c r="AB266" s="69"/>
      <c r="AC266" s="135" t="e">
        <f>VLOOKUP(E266,#REF!,2,FALSE)</f>
        <v>#REF!</v>
      </c>
      <c r="AD266" s="69"/>
      <c r="AE266" s="69"/>
      <c r="AF266" s="136" t="e">
        <f>SUM(PRODUCT(AC266,#REF!),PRODUCT(AD266,#REF!),PRODUCT(AE266,#REF!))</f>
        <v>#REF!</v>
      </c>
      <c r="AG266" s="134" t="e">
        <f>IF(AF266&gt;=#REF!,"Oui","Non")</f>
        <v>#REF!</v>
      </c>
      <c r="AH266" s="134">
        <f t="shared" si="37"/>
        <v>1</v>
      </c>
      <c r="AI266" s="133" t="e">
        <f>VLOOKUP(Z266,#REF!,3,FALSE)</f>
        <v>#REF!</v>
      </c>
      <c r="AL266" s="12">
        <f t="shared" si="39"/>
        <v>0</v>
      </c>
    </row>
    <row r="267" spans="1:38" ht="15" customHeight="1" x14ac:dyDescent="0.25">
      <c r="A267" s="127"/>
      <c r="B267" s="127"/>
      <c r="C267" s="69"/>
      <c r="D267" s="71"/>
      <c r="E267" s="71"/>
      <c r="F267" s="71"/>
      <c r="G267" s="70"/>
      <c r="H267" s="117" t="str">
        <f t="shared" si="35"/>
        <v/>
      </c>
      <c r="I267" s="117" t="str">
        <f t="shared" si="38"/>
        <v/>
      </c>
      <c r="J267" s="70"/>
      <c r="K267" s="117" t="str">
        <f t="shared" si="36"/>
        <v/>
      </c>
      <c r="L267" s="118" t="str">
        <f t="shared" si="40"/>
        <v/>
      </c>
      <c r="M267" s="118">
        <f t="shared" si="34"/>
        <v>1</v>
      </c>
      <c r="N267" s="117">
        <f t="shared" si="41"/>
        <v>0</v>
      </c>
      <c r="O267" s="66" t="e">
        <f>VLOOKUP(P267,#REF!,2,FALSE)</f>
        <v>#REF!</v>
      </c>
      <c r="P267" s="69"/>
      <c r="Q267" s="69"/>
      <c r="R267" s="14"/>
      <c r="S267" s="93" t="s">
        <v>112</v>
      </c>
      <c r="T267" s="71"/>
      <c r="U267" s="117" t="e">
        <f>VLOOKUP(V267,#REF!,2,FALSE)</f>
        <v>#REF!</v>
      </c>
      <c r="V267" s="127"/>
      <c r="W267" s="69"/>
      <c r="X267" s="69"/>
      <c r="Y267" s="126"/>
      <c r="Z267" s="127"/>
      <c r="AA267" s="69"/>
      <c r="AB267" s="69"/>
      <c r="AC267" s="135" t="e">
        <f>VLOOKUP(E267,#REF!,2,FALSE)</f>
        <v>#REF!</v>
      </c>
      <c r="AD267" s="69"/>
      <c r="AE267" s="69"/>
      <c r="AF267" s="136" t="e">
        <f>SUM(PRODUCT(AC267,#REF!),PRODUCT(AD267,#REF!),PRODUCT(AE267,#REF!))</f>
        <v>#REF!</v>
      </c>
      <c r="AG267" s="134" t="e">
        <f>IF(AF267&gt;=#REF!,"Oui","Non")</f>
        <v>#REF!</v>
      </c>
      <c r="AH267" s="134">
        <f t="shared" si="37"/>
        <v>1</v>
      </c>
      <c r="AI267" s="133" t="e">
        <f>VLOOKUP(Z267,#REF!,3,FALSE)</f>
        <v>#REF!</v>
      </c>
      <c r="AL267" s="12">
        <f t="shared" si="39"/>
        <v>0</v>
      </c>
    </row>
    <row r="268" spans="1:38" ht="15" customHeight="1" x14ac:dyDescent="0.25">
      <c r="A268" s="127"/>
      <c r="B268" s="127"/>
      <c r="C268" s="69"/>
      <c r="D268" s="71"/>
      <c r="E268" s="71"/>
      <c r="F268" s="71"/>
      <c r="G268" s="70"/>
      <c r="H268" s="117" t="str">
        <f t="shared" si="35"/>
        <v/>
      </c>
      <c r="I268" s="117" t="str">
        <f t="shared" si="38"/>
        <v/>
      </c>
      <c r="J268" s="70"/>
      <c r="K268" s="117" t="str">
        <f t="shared" si="36"/>
        <v/>
      </c>
      <c r="L268" s="118" t="str">
        <f t="shared" si="40"/>
        <v/>
      </c>
      <c r="M268" s="118">
        <f t="shared" si="34"/>
        <v>1</v>
      </c>
      <c r="N268" s="117">
        <f t="shared" si="41"/>
        <v>0</v>
      </c>
      <c r="O268" s="66" t="e">
        <f>VLOOKUP(P268,#REF!,2,FALSE)</f>
        <v>#REF!</v>
      </c>
      <c r="P268" s="69"/>
      <c r="Q268" s="69"/>
      <c r="R268" s="14"/>
      <c r="S268" s="93" t="s">
        <v>112</v>
      </c>
      <c r="T268" s="71"/>
      <c r="U268" s="117" t="e">
        <f>VLOOKUP(V268,#REF!,2,FALSE)</f>
        <v>#REF!</v>
      </c>
      <c r="V268" s="127"/>
      <c r="W268" s="69"/>
      <c r="X268" s="69"/>
      <c r="Y268" s="126"/>
      <c r="Z268" s="127"/>
      <c r="AA268" s="69"/>
      <c r="AB268" s="69"/>
      <c r="AC268" s="135" t="e">
        <f>VLOOKUP(E268,#REF!,2,FALSE)</f>
        <v>#REF!</v>
      </c>
      <c r="AD268" s="69"/>
      <c r="AE268" s="69"/>
      <c r="AF268" s="136" t="e">
        <f>SUM(PRODUCT(AC268,#REF!),PRODUCT(AD268,#REF!),PRODUCT(AE268,#REF!))</f>
        <v>#REF!</v>
      </c>
      <c r="AG268" s="134" t="e">
        <f>IF(AF268&gt;=#REF!,"Oui","Non")</f>
        <v>#REF!</v>
      </c>
      <c r="AH268" s="134">
        <f t="shared" si="37"/>
        <v>1</v>
      </c>
      <c r="AI268" s="133" t="e">
        <f>VLOOKUP(Z268,#REF!,3,FALSE)</f>
        <v>#REF!</v>
      </c>
      <c r="AL268" s="12">
        <f t="shared" si="39"/>
        <v>0</v>
      </c>
    </row>
    <row r="269" spans="1:38" ht="15" customHeight="1" x14ac:dyDescent="0.25">
      <c r="A269" s="127"/>
      <c r="B269" s="127"/>
      <c r="C269" s="69"/>
      <c r="D269" s="71"/>
      <c r="E269" s="71"/>
      <c r="F269" s="71"/>
      <c r="G269" s="70"/>
      <c r="H269" s="117" t="str">
        <f t="shared" si="35"/>
        <v/>
      </c>
      <c r="I269" s="117" t="str">
        <f t="shared" si="38"/>
        <v/>
      </c>
      <c r="J269" s="70"/>
      <c r="K269" s="117" t="str">
        <f t="shared" si="36"/>
        <v/>
      </c>
      <c r="L269" s="118" t="str">
        <f t="shared" si="40"/>
        <v/>
      </c>
      <c r="M269" s="118">
        <f t="shared" si="34"/>
        <v>1</v>
      </c>
      <c r="N269" s="117">
        <f t="shared" si="41"/>
        <v>0</v>
      </c>
      <c r="O269" s="66" t="e">
        <f>VLOOKUP(P269,#REF!,2,FALSE)</f>
        <v>#REF!</v>
      </c>
      <c r="P269" s="69"/>
      <c r="Q269" s="69"/>
      <c r="R269" s="14"/>
      <c r="S269" s="93" t="s">
        <v>112</v>
      </c>
      <c r="T269" s="71"/>
      <c r="U269" s="117" t="e">
        <f>VLOOKUP(V269,#REF!,2,FALSE)</f>
        <v>#REF!</v>
      </c>
      <c r="V269" s="127"/>
      <c r="W269" s="69"/>
      <c r="X269" s="69"/>
      <c r="Y269" s="126"/>
      <c r="Z269" s="127"/>
      <c r="AA269" s="69"/>
      <c r="AB269" s="69"/>
      <c r="AC269" s="135" t="e">
        <f>VLOOKUP(E269,#REF!,2,FALSE)</f>
        <v>#REF!</v>
      </c>
      <c r="AD269" s="69"/>
      <c r="AE269" s="69"/>
      <c r="AF269" s="136" t="e">
        <f>SUM(PRODUCT(AC269,#REF!),PRODUCT(AD269,#REF!),PRODUCT(AE269,#REF!))</f>
        <v>#REF!</v>
      </c>
      <c r="AG269" s="134" t="e">
        <f>IF(AF269&gt;=#REF!,"Oui","Non")</f>
        <v>#REF!</v>
      </c>
      <c r="AH269" s="134">
        <f t="shared" si="37"/>
        <v>1</v>
      </c>
      <c r="AI269" s="133" t="e">
        <f>VLOOKUP(Z269,#REF!,3,FALSE)</f>
        <v>#REF!</v>
      </c>
      <c r="AL269" s="12">
        <f t="shared" si="39"/>
        <v>0</v>
      </c>
    </row>
    <row r="270" spans="1:38" ht="15" customHeight="1" x14ac:dyDescent="0.25">
      <c r="A270" s="127"/>
      <c r="B270" s="127"/>
      <c r="C270" s="69"/>
      <c r="D270" s="71"/>
      <c r="E270" s="71"/>
      <c r="F270" s="71"/>
      <c r="G270" s="70"/>
      <c r="H270" s="117" t="str">
        <f t="shared" si="35"/>
        <v/>
      </c>
      <c r="I270" s="117" t="str">
        <f t="shared" si="38"/>
        <v/>
      </c>
      <c r="J270" s="70"/>
      <c r="K270" s="117" t="str">
        <f t="shared" si="36"/>
        <v/>
      </c>
      <c r="L270" s="118" t="str">
        <f t="shared" si="40"/>
        <v/>
      </c>
      <c r="M270" s="118">
        <f t="shared" si="34"/>
        <v>1</v>
      </c>
      <c r="N270" s="117">
        <f t="shared" si="41"/>
        <v>0</v>
      </c>
      <c r="O270" s="66" t="e">
        <f>VLOOKUP(P270,#REF!,2,FALSE)</f>
        <v>#REF!</v>
      </c>
      <c r="P270" s="69"/>
      <c r="Q270" s="69"/>
      <c r="R270" s="14"/>
      <c r="S270" s="93" t="s">
        <v>112</v>
      </c>
      <c r="T270" s="71"/>
      <c r="U270" s="117" t="e">
        <f>VLOOKUP(V270,#REF!,2,FALSE)</f>
        <v>#REF!</v>
      </c>
      <c r="V270" s="127"/>
      <c r="W270" s="69"/>
      <c r="X270" s="69"/>
      <c r="Y270" s="126"/>
      <c r="Z270" s="127"/>
      <c r="AA270" s="69"/>
      <c r="AB270" s="69"/>
      <c r="AC270" s="135" t="e">
        <f>VLOOKUP(E270,#REF!,2,FALSE)</f>
        <v>#REF!</v>
      </c>
      <c r="AD270" s="69"/>
      <c r="AE270" s="69"/>
      <c r="AF270" s="136" t="e">
        <f>SUM(PRODUCT(AC270,#REF!),PRODUCT(AD270,#REF!),PRODUCT(AE270,#REF!))</f>
        <v>#REF!</v>
      </c>
      <c r="AG270" s="134" t="e">
        <f>IF(AF270&gt;=#REF!,"Oui","Non")</f>
        <v>#REF!</v>
      </c>
      <c r="AH270" s="134">
        <f t="shared" si="37"/>
        <v>1</v>
      </c>
      <c r="AI270" s="133" t="e">
        <f>VLOOKUP(Z270,#REF!,3,FALSE)</f>
        <v>#REF!</v>
      </c>
      <c r="AL270" s="12">
        <f t="shared" si="39"/>
        <v>0</v>
      </c>
    </row>
    <row r="271" spans="1:38" ht="15" customHeight="1" x14ac:dyDescent="0.25">
      <c r="A271" s="127"/>
      <c r="B271" s="127"/>
      <c r="C271" s="69"/>
      <c r="D271" s="71"/>
      <c r="E271" s="71"/>
      <c r="F271" s="71"/>
      <c r="G271" s="70"/>
      <c r="H271" s="117" t="str">
        <f t="shared" si="35"/>
        <v/>
      </c>
      <c r="I271" s="117" t="str">
        <f t="shared" si="38"/>
        <v/>
      </c>
      <c r="J271" s="70"/>
      <c r="K271" s="117" t="str">
        <f t="shared" si="36"/>
        <v/>
      </c>
      <c r="L271" s="118" t="str">
        <f t="shared" si="40"/>
        <v/>
      </c>
      <c r="M271" s="118">
        <f t="shared" si="34"/>
        <v>1</v>
      </c>
      <c r="N271" s="117">
        <f t="shared" si="41"/>
        <v>0</v>
      </c>
      <c r="O271" s="66" t="e">
        <f>VLOOKUP(P271,#REF!,2,FALSE)</f>
        <v>#REF!</v>
      </c>
      <c r="P271" s="69"/>
      <c r="Q271" s="69"/>
      <c r="R271" s="14"/>
      <c r="S271" s="93" t="s">
        <v>112</v>
      </c>
      <c r="T271" s="71"/>
      <c r="U271" s="117" t="e">
        <f>VLOOKUP(V271,#REF!,2,FALSE)</f>
        <v>#REF!</v>
      </c>
      <c r="V271" s="127"/>
      <c r="W271" s="69"/>
      <c r="X271" s="69"/>
      <c r="Y271" s="126"/>
      <c r="Z271" s="127"/>
      <c r="AA271" s="69"/>
      <c r="AB271" s="69"/>
      <c r="AC271" s="135" t="e">
        <f>VLOOKUP(E271,#REF!,2,FALSE)</f>
        <v>#REF!</v>
      </c>
      <c r="AD271" s="69"/>
      <c r="AE271" s="69"/>
      <c r="AF271" s="136" t="e">
        <f>SUM(PRODUCT(AC271,#REF!),PRODUCT(AD271,#REF!),PRODUCT(AE271,#REF!))</f>
        <v>#REF!</v>
      </c>
      <c r="AG271" s="134" t="e">
        <f>IF(AF271&gt;=#REF!,"Oui","Non")</f>
        <v>#REF!</v>
      </c>
      <c r="AH271" s="134">
        <f t="shared" si="37"/>
        <v>1</v>
      </c>
      <c r="AI271" s="133" t="e">
        <f>VLOOKUP(Z271,#REF!,3,FALSE)</f>
        <v>#REF!</v>
      </c>
      <c r="AL271" s="12">
        <f t="shared" si="39"/>
        <v>0</v>
      </c>
    </row>
    <row r="272" spans="1:38" ht="15" customHeight="1" x14ac:dyDescent="0.25">
      <c r="A272" s="127"/>
      <c r="B272" s="127"/>
      <c r="C272" s="69"/>
      <c r="D272" s="71"/>
      <c r="E272" s="71"/>
      <c r="F272" s="71"/>
      <c r="G272" s="70"/>
      <c r="H272" s="117" t="str">
        <f t="shared" si="35"/>
        <v/>
      </c>
      <c r="I272" s="117" t="str">
        <f t="shared" si="38"/>
        <v/>
      </c>
      <c r="J272" s="70"/>
      <c r="K272" s="117" t="str">
        <f t="shared" si="36"/>
        <v/>
      </c>
      <c r="L272" s="118" t="str">
        <f t="shared" si="40"/>
        <v/>
      </c>
      <c r="M272" s="118">
        <f t="shared" si="34"/>
        <v>1</v>
      </c>
      <c r="N272" s="117">
        <f t="shared" si="41"/>
        <v>0</v>
      </c>
      <c r="O272" s="66" t="e">
        <f>VLOOKUP(P272,#REF!,2,FALSE)</f>
        <v>#REF!</v>
      </c>
      <c r="P272" s="69"/>
      <c r="Q272" s="69"/>
      <c r="R272" s="14"/>
      <c r="S272" s="93" t="s">
        <v>112</v>
      </c>
      <c r="T272" s="71"/>
      <c r="U272" s="117" t="e">
        <f>VLOOKUP(V272,#REF!,2,FALSE)</f>
        <v>#REF!</v>
      </c>
      <c r="V272" s="127"/>
      <c r="W272" s="69"/>
      <c r="X272" s="69"/>
      <c r="Y272" s="126"/>
      <c r="Z272" s="127"/>
      <c r="AA272" s="69"/>
      <c r="AB272" s="69"/>
      <c r="AC272" s="135" t="e">
        <f>VLOOKUP(E272,#REF!,2,FALSE)</f>
        <v>#REF!</v>
      </c>
      <c r="AD272" s="69"/>
      <c r="AE272" s="69"/>
      <c r="AF272" s="136" t="e">
        <f>SUM(PRODUCT(AC272,#REF!),PRODUCT(AD272,#REF!),PRODUCT(AE272,#REF!))</f>
        <v>#REF!</v>
      </c>
      <c r="AG272" s="134" t="e">
        <f>IF(AF272&gt;=#REF!,"Oui","Non")</f>
        <v>#REF!</v>
      </c>
      <c r="AH272" s="134">
        <f t="shared" si="37"/>
        <v>1</v>
      </c>
      <c r="AI272" s="133" t="e">
        <f>VLOOKUP(Z272,#REF!,3,FALSE)</f>
        <v>#REF!</v>
      </c>
      <c r="AL272" s="12">
        <f t="shared" si="39"/>
        <v>0</v>
      </c>
    </row>
    <row r="273" spans="1:38" ht="15" customHeight="1" x14ac:dyDescent="0.25">
      <c r="A273" s="127"/>
      <c r="B273" s="127"/>
      <c r="C273" s="69"/>
      <c r="D273" s="71"/>
      <c r="E273" s="71"/>
      <c r="F273" s="71"/>
      <c r="G273" s="70"/>
      <c r="H273" s="117" t="str">
        <f t="shared" si="35"/>
        <v/>
      </c>
      <c r="I273" s="117" t="str">
        <f t="shared" si="38"/>
        <v/>
      </c>
      <c r="J273" s="70"/>
      <c r="K273" s="117" t="str">
        <f t="shared" si="36"/>
        <v/>
      </c>
      <c r="L273" s="118" t="str">
        <f t="shared" si="40"/>
        <v/>
      </c>
      <c r="M273" s="118">
        <f t="shared" si="34"/>
        <v>1</v>
      </c>
      <c r="N273" s="117">
        <f t="shared" si="41"/>
        <v>0</v>
      </c>
      <c r="O273" s="66" t="e">
        <f>VLOOKUP(P273,#REF!,2,FALSE)</f>
        <v>#REF!</v>
      </c>
      <c r="P273" s="69"/>
      <c r="Q273" s="69"/>
      <c r="R273" s="14"/>
      <c r="S273" s="93" t="s">
        <v>112</v>
      </c>
      <c r="T273" s="71"/>
      <c r="U273" s="117" t="e">
        <f>VLOOKUP(V273,#REF!,2,FALSE)</f>
        <v>#REF!</v>
      </c>
      <c r="V273" s="127"/>
      <c r="W273" s="69"/>
      <c r="X273" s="69"/>
      <c r="Y273" s="126"/>
      <c r="Z273" s="127"/>
      <c r="AA273" s="69"/>
      <c r="AB273" s="69"/>
      <c r="AC273" s="135" t="e">
        <f>VLOOKUP(E273,#REF!,2,FALSE)</f>
        <v>#REF!</v>
      </c>
      <c r="AD273" s="69"/>
      <c r="AE273" s="69"/>
      <c r="AF273" s="136" t="e">
        <f>SUM(PRODUCT(AC273,#REF!),PRODUCT(AD273,#REF!),PRODUCT(AE273,#REF!))</f>
        <v>#REF!</v>
      </c>
      <c r="AG273" s="134" t="e">
        <f>IF(AF273&gt;=#REF!,"Oui","Non")</f>
        <v>#REF!</v>
      </c>
      <c r="AH273" s="134">
        <f t="shared" si="37"/>
        <v>1</v>
      </c>
      <c r="AI273" s="133" t="e">
        <f>VLOOKUP(Z273,#REF!,3,FALSE)</f>
        <v>#REF!</v>
      </c>
      <c r="AL273" s="12">
        <f t="shared" si="39"/>
        <v>0</v>
      </c>
    </row>
    <row r="274" spans="1:38" ht="15" customHeight="1" x14ac:dyDescent="0.25">
      <c r="A274" s="127"/>
      <c r="B274" s="127"/>
      <c r="C274" s="69"/>
      <c r="D274" s="71"/>
      <c r="E274" s="71"/>
      <c r="F274" s="71"/>
      <c r="G274" s="70"/>
      <c r="H274" s="117" t="str">
        <f t="shared" si="35"/>
        <v/>
      </c>
      <c r="I274" s="117" t="str">
        <f t="shared" si="38"/>
        <v/>
      </c>
      <c r="J274" s="70"/>
      <c r="K274" s="117" t="str">
        <f t="shared" si="36"/>
        <v/>
      </c>
      <c r="L274" s="118" t="str">
        <f t="shared" si="40"/>
        <v/>
      </c>
      <c r="M274" s="118">
        <f t="shared" si="34"/>
        <v>1</v>
      </c>
      <c r="N274" s="117">
        <f t="shared" si="41"/>
        <v>0</v>
      </c>
      <c r="O274" s="66" t="e">
        <f>VLOOKUP(P274,#REF!,2,FALSE)</f>
        <v>#REF!</v>
      </c>
      <c r="P274" s="69"/>
      <c r="Q274" s="69"/>
      <c r="R274" s="14"/>
      <c r="S274" s="93" t="s">
        <v>112</v>
      </c>
      <c r="T274" s="71"/>
      <c r="U274" s="117" t="e">
        <f>VLOOKUP(V274,#REF!,2,FALSE)</f>
        <v>#REF!</v>
      </c>
      <c r="V274" s="127"/>
      <c r="W274" s="69"/>
      <c r="X274" s="69"/>
      <c r="Y274" s="126"/>
      <c r="Z274" s="127"/>
      <c r="AA274" s="69"/>
      <c r="AB274" s="69"/>
      <c r="AC274" s="135" t="e">
        <f>VLOOKUP(E274,#REF!,2,FALSE)</f>
        <v>#REF!</v>
      </c>
      <c r="AD274" s="69"/>
      <c r="AE274" s="69"/>
      <c r="AF274" s="136" t="e">
        <f>SUM(PRODUCT(AC274,#REF!),PRODUCT(AD274,#REF!),PRODUCT(AE274,#REF!))</f>
        <v>#REF!</v>
      </c>
      <c r="AG274" s="134" t="e">
        <f>IF(AF274&gt;=#REF!,"Oui","Non")</f>
        <v>#REF!</v>
      </c>
      <c r="AH274" s="134">
        <f t="shared" si="37"/>
        <v>1</v>
      </c>
      <c r="AI274" s="133" t="e">
        <f>VLOOKUP(Z274,#REF!,3,FALSE)</f>
        <v>#REF!</v>
      </c>
      <c r="AL274" s="12">
        <f t="shared" si="39"/>
        <v>0</v>
      </c>
    </row>
    <row r="275" spans="1:38" ht="15" customHeight="1" x14ac:dyDescent="0.25">
      <c r="A275" s="127"/>
      <c r="B275" s="127"/>
      <c r="C275" s="69"/>
      <c r="D275" s="71"/>
      <c r="E275" s="71"/>
      <c r="F275" s="71"/>
      <c r="G275" s="70"/>
      <c r="H275" s="117" t="str">
        <f t="shared" si="35"/>
        <v/>
      </c>
      <c r="I275" s="117" t="str">
        <f t="shared" si="38"/>
        <v/>
      </c>
      <c r="J275" s="70"/>
      <c r="K275" s="117" t="str">
        <f t="shared" si="36"/>
        <v/>
      </c>
      <c r="L275" s="118" t="str">
        <f t="shared" si="40"/>
        <v/>
      </c>
      <c r="M275" s="118">
        <f t="shared" si="34"/>
        <v>1</v>
      </c>
      <c r="N275" s="117">
        <f t="shared" si="41"/>
        <v>0</v>
      </c>
      <c r="O275" s="66" t="e">
        <f>VLOOKUP(P275,#REF!,2,FALSE)</f>
        <v>#REF!</v>
      </c>
      <c r="P275" s="69"/>
      <c r="Q275" s="69"/>
      <c r="R275" s="14"/>
      <c r="S275" s="93" t="s">
        <v>112</v>
      </c>
      <c r="T275" s="71"/>
      <c r="U275" s="117" t="e">
        <f>VLOOKUP(V275,#REF!,2,FALSE)</f>
        <v>#REF!</v>
      </c>
      <c r="V275" s="127"/>
      <c r="W275" s="69"/>
      <c r="X275" s="69"/>
      <c r="Y275" s="126"/>
      <c r="Z275" s="127"/>
      <c r="AA275" s="69"/>
      <c r="AB275" s="69"/>
      <c r="AC275" s="135" t="e">
        <f>VLOOKUP(E275,#REF!,2,FALSE)</f>
        <v>#REF!</v>
      </c>
      <c r="AD275" s="69"/>
      <c r="AE275" s="69"/>
      <c r="AF275" s="136" t="e">
        <f>SUM(PRODUCT(AC275,#REF!),PRODUCT(AD275,#REF!),PRODUCT(AE275,#REF!))</f>
        <v>#REF!</v>
      </c>
      <c r="AG275" s="134" t="e">
        <f>IF(AF275&gt;=#REF!,"Oui","Non")</f>
        <v>#REF!</v>
      </c>
      <c r="AH275" s="134">
        <f t="shared" si="37"/>
        <v>1</v>
      </c>
      <c r="AI275" s="133" t="e">
        <f>VLOOKUP(Z275,#REF!,3,FALSE)</f>
        <v>#REF!</v>
      </c>
      <c r="AL275" s="12">
        <f t="shared" si="39"/>
        <v>0</v>
      </c>
    </row>
    <row r="276" spans="1:38" ht="15" customHeight="1" x14ac:dyDescent="0.25">
      <c r="A276" s="127"/>
      <c r="B276" s="127"/>
      <c r="C276" s="69"/>
      <c r="D276" s="71"/>
      <c r="E276" s="71"/>
      <c r="F276" s="71"/>
      <c r="G276" s="70"/>
      <c r="H276" s="117" t="str">
        <f t="shared" si="35"/>
        <v/>
      </c>
      <c r="I276" s="117" t="str">
        <f t="shared" si="38"/>
        <v/>
      </c>
      <c r="J276" s="70"/>
      <c r="K276" s="117" t="str">
        <f t="shared" si="36"/>
        <v/>
      </c>
      <c r="L276" s="118" t="str">
        <f t="shared" si="40"/>
        <v/>
      </c>
      <c r="M276" s="118">
        <f t="shared" si="34"/>
        <v>1</v>
      </c>
      <c r="N276" s="117">
        <f t="shared" si="41"/>
        <v>0</v>
      </c>
      <c r="O276" s="66" t="e">
        <f>VLOOKUP(P276,#REF!,2,FALSE)</f>
        <v>#REF!</v>
      </c>
      <c r="P276" s="69"/>
      <c r="Q276" s="69"/>
      <c r="R276" s="14"/>
      <c r="S276" s="93" t="s">
        <v>112</v>
      </c>
      <c r="T276" s="71"/>
      <c r="U276" s="117" t="e">
        <f>VLOOKUP(V276,#REF!,2,FALSE)</f>
        <v>#REF!</v>
      </c>
      <c r="V276" s="127"/>
      <c r="W276" s="69"/>
      <c r="X276" s="69"/>
      <c r="Y276" s="126"/>
      <c r="Z276" s="127"/>
      <c r="AA276" s="69"/>
      <c r="AB276" s="69"/>
      <c r="AC276" s="135" t="e">
        <f>VLOOKUP(E276,#REF!,2,FALSE)</f>
        <v>#REF!</v>
      </c>
      <c r="AD276" s="69"/>
      <c r="AE276" s="69"/>
      <c r="AF276" s="136" t="e">
        <f>SUM(PRODUCT(AC276,#REF!),PRODUCT(AD276,#REF!),PRODUCT(AE276,#REF!))</f>
        <v>#REF!</v>
      </c>
      <c r="AG276" s="134" t="e">
        <f>IF(AF276&gt;=#REF!,"Oui","Non")</f>
        <v>#REF!</v>
      </c>
      <c r="AH276" s="134">
        <f t="shared" si="37"/>
        <v>1</v>
      </c>
      <c r="AI276" s="133" t="e">
        <f>VLOOKUP(Z276,#REF!,3,FALSE)</f>
        <v>#REF!</v>
      </c>
      <c r="AL276" s="12">
        <f t="shared" si="39"/>
        <v>0</v>
      </c>
    </row>
    <row r="277" spans="1:38" ht="15" customHeight="1" x14ac:dyDescent="0.25">
      <c r="A277" s="127"/>
      <c r="B277" s="127"/>
      <c r="C277" s="69"/>
      <c r="D277" s="71"/>
      <c r="E277" s="71"/>
      <c r="F277" s="71"/>
      <c r="G277" s="70"/>
      <c r="H277" s="117" t="str">
        <f t="shared" si="35"/>
        <v/>
      </c>
      <c r="I277" s="117" t="str">
        <f t="shared" si="38"/>
        <v/>
      </c>
      <c r="J277" s="70"/>
      <c r="K277" s="117" t="str">
        <f t="shared" si="36"/>
        <v/>
      </c>
      <c r="L277" s="118" t="str">
        <f t="shared" si="40"/>
        <v/>
      </c>
      <c r="M277" s="118">
        <f t="shared" si="34"/>
        <v>1</v>
      </c>
      <c r="N277" s="117">
        <f t="shared" si="41"/>
        <v>0</v>
      </c>
      <c r="O277" s="66" t="e">
        <f>VLOOKUP(P277,#REF!,2,FALSE)</f>
        <v>#REF!</v>
      </c>
      <c r="P277" s="69"/>
      <c r="Q277" s="69"/>
      <c r="R277" s="14"/>
      <c r="S277" s="93" t="s">
        <v>112</v>
      </c>
      <c r="T277" s="71"/>
      <c r="U277" s="117" t="e">
        <f>VLOOKUP(V277,#REF!,2,FALSE)</f>
        <v>#REF!</v>
      </c>
      <c r="V277" s="127"/>
      <c r="W277" s="69"/>
      <c r="X277" s="69"/>
      <c r="Y277" s="126"/>
      <c r="Z277" s="127"/>
      <c r="AA277" s="69"/>
      <c r="AB277" s="69"/>
      <c r="AC277" s="135" t="e">
        <f>VLOOKUP(E277,#REF!,2,FALSE)</f>
        <v>#REF!</v>
      </c>
      <c r="AD277" s="69"/>
      <c r="AE277" s="69"/>
      <c r="AF277" s="136" t="e">
        <f>SUM(PRODUCT(AC277,#REF!),PRODUCT(AD277,#REF!),PRODUCT(AE277,#REF!))</f>
        <v>#REF!</v>
      </c>
      <c r="AG277" s="134" t="e">
        <f>IF(AF277&gt;=#REF!,"Oui","Non")</f>
        <v>#REF!</v>
      </c>
      <c r="AH277" s="134">
        <f t="shared" si="37"/>
        <v>1</v>
      </c>
      <c r="AI277" s="133" t="e">
        <f>VLOOKUP(Z277,#REF!,3,FALSE)</f>
        <v>#REF!</v>
      </c>
      <c r="AL277" s="12">
        <f t="shared" si="39"/>
        <v>0</v>
      </c>
    </row>
    <row r="278" spans="1:38" ht="15" customHeight="1" x14ac:dyDescent="0.25">
      <c r="A278" s="127"/>
      <c r="B278" s="127"/>
      <c r="C278" s="69"/>
      <c r="D278" s="71"/>
      <c r="E278" s="71"/>
      <c r="F278" s="71"/>
      <c r="G278" s="70"/>
      <c r="H278" s="117" t="str">
        <f t="shared" si="35"/>
        <v/>
      </c>
      <c r="I278" s="117" t="str">
        <f t="shared" si="38"/>
        <v/>
      </c>
      <c r="J278" s="70"/>
      <c r="K278" s="117" t="str">
        <f t="shared" si="36"/>
        <v/>
      </c>
      <c r="L278" s="118" t="str">
        <f t="shared" si="40"/>
        <v/>
      </c>
      <c r="M278" s="118">
        <f t="shared" si="34"/>
        <v>1</v>
      </c>
      <c r="N278" s="117">
        <f t="shared" si="41"/>
        <v>0</v>
      </c>
      <c r="O278" s="66" t="e">
        <f>VLOOKUP(P278,#REF!,2,FALSE)</f>
        <v>#REF!</v>
      </c>
      <c r="P278" s="69"/>
      <c r="Q278" s="69"/>
      <c r="R278" s="14"/>
      <c r="S278" s="93" t="s">
        <v>112</v>
      </c>
      <c r="T278" s="71"/>
      <c r="U278" s="117" t="e">
        <f>VLOOKUP(V278,#REF!,2,FALSE)</f>
        <v>#REF!</v>
      </c>
      <c r="V278" s="127"/>
      <c r="W278" s="69"/>
      <c r="X278" s="69"/>
      <c r="Y278" s="126"/>
      <c r="Z278" s="127"/>
      <c r="AA278" s="69"/>
      <c r="AB278" s="69"/>
      <c r="AC278" s="135" t="e">
        <f>VLOOKUP(E278,#REF!,2,FALSE)</f>
        <v>#REF!</v>
      </c>
      <c r="AD278" s="69"/>
      <c r="AE278" s="69"/>
      <c r="AF278" s="136" t="e">
        <f>SUM(PRODUCT(AC278,#REF!),PRODUCT(AD278,#REF!),PRODUCT(AE278,#REF!))</f>
        <v>#REF!</v>
      </c>
      <c r="AG278" s="134" t="e">
        <f>IF(AF278&gt;=#REF!,"Oui","Non")</f>
        <v>#REF!</v>
      </c>
      <c r="AH278" s="134">
        <f t="shared" si="37"/>
        <v>1</v>
      </c>
      <c r="AI278" s="133" t="e">
        <f>VLOOKUP(Z278,#REF!,3,FALSE)</f>
        <v>#REF!</v>
      </c>
      <c r="AL278" s="12">
        <f t="shared" si="39"/>
        <v>0</v>
      </c>
    </row>
    <row r="279" spans="1:38" ht="15" customHeight="1" x14ac:dyDescent="0.25">
      <c r="A279" s="127"/>
      <c r="B279" s="127"/>
      <c r="C279" s="69"/>
      <c r="D279" s="71"/>
      <c r="E279" s="71"/>
      <c r="F279" s="71"/>
      <c r="G279" s="70"/>
      <c r="H279" s="117" t="str">
        <f t="shared" si="35"/>
        <v/>
      </c>
      <c r="I279" s="117" t="str">
        <f t="shared" si="38"/>
        <v/>
      </c>
      <c r="J279" s="70"/>
      <c r="K279" s="117" t="str">
        <f t="shared" si="36"/>
        <v/>
      </c>
      <c r="L279" s="118" t="str">
        <f t="shared" si="40"/>
        <v/>
      </c>
      <c r="M279" s="118">
        <f t="shared" si="34"/>
        <v>1</v>
      </c>
      <c r="N279" s="117">
        <f t="shared" si="41"/>
        <v>0</v>
      </c>
      <c r="O279" s="66" t="e">
        <f>VLOOKUP(P279,#REF!,2,FALSE)</f>
        <v>#REF!</v>
      </c>
      <c r="P279" s="69"/>
      <c r="Q279" s="69"/>
      <c r="R279" s="14"/>
      <c r="S279" s="93" t="s">
        <v>112</v>
      </c>
      <c r="T279" s="71"/>
      <c r="U279" s="117" t="e">
        <f>VLOOKUP(V279,#REF!,2,FALSE)</f>
        <v>#REF!</v>
      </c>
      <c r="V279" s="127"/>
      <c r="W279" s="69"/>
      <c r="X279" s="69"/>
      <c r="Y279" s="126"/>
      <c r="Z279" s="127"/>
      <c r="AA279" s="69"/>
      <c r="AB279" s="69"/>
      <c r="AC279" s="135" t="e">
        <f>VLOOKUP(E279,#REF!,2,FALSE)</f>
        <v>#REF!</v>
      </c>
      <c r="AD279" s="69"/>
      <c r="AE279" s="69"/>
      <c r="AF279" s="136" t="e">
        <f>SUM(PRODUCT(AC279,#REF!),PRODUCT(AD279,#REF!),PRODUCT(AE279,#REF!))</f>
        <v>#REF!</v>
      </c>
      <c r="AG279" s="134" t="e">
        <f>IF(AF279&gt;=#REF!,"Oui","Non")</f>
        <v>#REF!</v>
      </c>
      <c r="AH279" s="134">
        <f t="shared" si="37"/>
        <v>1</v>
      </c>
      <c r="AI279" s="133" t="e">
        <f>VLOOKUP(Z279,#REF!,3,FALSE)</f>
        <v>#REF!</v>
      </c>
      <c r="AL279" s="12">
        <f t="shared" si="39"/>
        <v>0</v>
      </c>
    </row>
    <row r="280" spans="1:38" ht="15" customHeight="1" x14ac:dyDescent="0.25">
      <c r="A280" s="127"/>
      <c r="B280" s="127"/>
      <c r="C280" s="69"/>
      <c r="D280" s="71"/>
      <c r="E280" s="71"/>
      <c r="F280" s="71"/>
      <c r="G280" s="70"/>
      <c r="H280" s="117" t="str">
        <f t="shared" si="35"/>
        <v/>
      </c>
      <c r="I280" s="117" t="str">
        <f t="shared" si="38"/>
        <v/>
      </c>
      <c r="J280" s="70"/>
      <c r="K280" s="117" t="str">
        <f t="shared" si="36"/>
        <v/>
      </c>
      <c r="L280" s="118" t="str">
        <f t="shared" si="40"/>
        <v/>
      </c>
      <c r="M280" s="118">
        <f t="shared" si="34"/>
        <v>1</v>
      </c>
      <c r="N280" s="117">
        <f t="shared" si="41"/>
        <v>0</v>
      </c>
      <c r="O280" s="66" t="e">
        <f>VLOOKUP(P280,#REF!,2,FALSE)</f>
        <v>#REF!</v>
      </c>
      <c r="P280" s="69"/>
      <c r="Q280" s="69"/>
      <c r="R280" s="14"/>
      <c r="S280" s="93" t="s">
        <v>112</v>
      </c>
      <c r="T280" s="71"/>
      <c r="U280" s="117" t="e">
        <f>VLOOKUP(V280,#REF!,2,FALSE)</f>
        <v>#REF!</v>
      </c>
      <c r="V280" s="127"/>
      <c r="W280" s="69"/>
      <c r="X280" s="69"/>
      <c r="Y280" s="126"/>
      <c r="Z280" s="127"/>
      <c r="AA280" s="69"/>
      <c r="AB280" s="69"/>
      <c r="AC280" s="135" t="e">
        <f>VLOOKUP(E280,#REF!,2,FALSE)</f>
        <v>#REF!</v>
      </c>
      <c r="AD280" s="69"/>
      <c r="AE280" s="69"/>
      <c r="AF280" s="136" t="e">
        <f>SUM(PRODUCT(AC280,#REF!),PRODUCT(AD280,#REF!),PRODUCT(AE280,#REF!))</f>
        <v>#REF!</v>
      </c>
      <c r="AG280" s="134" t="e">
        <f>IF(AF280&gt;=#REF!,"Oui","Non")</f>
        <v>#REF!</v>
      </c>
      <c r="AH280" s="134">
        <f t="shared" si="37"/>
        <v>1</v>
      </c>
      <c r="AI280" s="133" t="e">
        <f>VLOOKUP(Z280,#REF!,3,FALSE)</f>
        <v>#REF!</v>
      </c>
      <c r="AL280" s="12">
        <f t="shared" si="39"/>
        <v>0</v>
      </c>
    </row>
    <row r="281" spans="1:38" ht="15" customHeight="1" x14ac:dyDescent="0.25">
      <c r="A281" s="127"/>
      <c r="B281" s="127"/>
      <c r="C281" s="69"/>
      <c r="D281" s="71"/>
      <c r="E281" s="71"/>
      <c r="F281" s="71"/>
      <c r="G281" s="70"/>
      <c r="H281" s="117" t="str">
        <f t="shared" si="35"/>
        <v/>
      </c>
      <c r="I281" s="117" t="str">
        <f t="shared" si="38"/>
        <v/>
      </c>
      <c r="J281" s="70"/>
      <c r="K281" s="117" t="str">
        <f t="shared" si="36"/>
        <v/>
      </c>
      <c r="L281" s="118" t="str">
        <f t="shared" si="40"/>
        <v/>
      </c>
      <c r="M281" s="118">
        <f t="shared" si="34"/>
        <v>1</v>
      </c>
      <c r="N281" s="117">
        <f t="shared" si="41"/>
        <v>0</v>
      </c>
      <c r="O281" s="66" t="e">
        <f>VLOOKUP(P281,#REF!,2,FALSE)</f>
        <v>#REF!</v>
      </c>
      <c r="P281" s="69"/>
      <c r="Q281" s="69"/>
      <c r="R281" s="14"/>
      <c r="S281" s="93" t="s">
        <v>112</v>
      </c>
      <c r="T281" s="71"/>
      <c r="U281" s="117" t="e">
        <f>VLOOKUP(V281,#REF!,2,FALSE)</f>
        <v>#REF!</v>
      </c>
      <c r="V281" s="127"/>
      <c r="W281" s="69"/>
      <c r="X281" s="69"/>
      <c r="Y281" s="126"/>
      <c r="Z281" s="127"/>
      <c r="AA281" s="69"/>
      <c r="AB281" s="69"/>
      <c r="AC281" s="135" t="e">
        <f>VLOOKUP(E281,#REF!,2,FALSE)</f>
        <v>#REF!</v>
      </c>
      <c r="AD281" s="69"/>
      <c r="AE281" s="69"/>
      <c r="AF281" s="136" t="e">
        <f>SUM(PRODUCT(AC281,#REF!),PRODUCT(AD281,#REF!),PRODUCT(AE281,#REF!))</f>
        <v>#REF!</v>
      </c>
      <c r="AG281" s="134" t="e">
        <f>IF(AF281&gt;=#REF!,"Oui","Non")</f>
        <v>#REF!</v>
      </c>
      <c r="AH281" s="134">
        <f t="shared" si="37"/>
        <v>1</v>
      </c>
      <c r="AI281" s="133" t="e">
        <f>VLOOKUP(Z281,#REF!,3,FALSE)</f>
        <v>#REF!</v>
      </c>
      <c r="AL281" s="12">
        <f t="shared" si="39"/>
        <v>0</v>
      </c>
    </row>
    <row r="282" spans="1:38" ht="15" customHeight="1" x14ac:dyDescent="0.25">
      <c r="A282" s="127"/>
      <c r="B282" s="127"/>
      <c r="C282" s="69"/>
      <c r="D282" s="71"/>
      <c r="E282" s="71"/>
      <c r="F282" s="71"/>
      <c r="G282" s="70"/>
      <c r="H282" s="117" t="str">
        <f t="shared" si="35"/>
        <v/>
      </c>
      <c r="I282" s="117" t="str">
        <f t="shared" si="38"/>
        <v/>
      </c>
      <c r="J282" s="70"/>
      <c r="K282" s="117" t="str">
        <f t="shared" si="36"/>
        <v/>
      </c>
      <c r="L282" s="118" t="str">
        <f t="shared" si="40"/>
        <v/>
      </c>
      <c r="M282" s="118">
        <f t="shared" si="34"/>
        <v>1</v>
      </c>
      <c r="N282" s="117">
        <f t="shared" si="41"/>
        <v>0</v>
      </c>
      <c r="O282" s="66" t="e">
        <f>VLOOKUP(P282,#REF!,2,FALSE)</f>
        <v>#REF!</v>
      </c>
      <c r="P282" s="69"/>
      <c r="Q282" s="69"/>
      <c r="R282" s="14"/>
      <c r="S282" s="93" t="s">
        <v>112</v>
      </c>
      <c r="T282" s="71"/>
      <c r="U282" s="117" t="e">
        <f>VLOOKUP(V282,#REF!,2,FALSE)</f>
        <v>#REF!</v>
      </c>
      <c r="V282" s="127"/>
      <c r="W282" s="69"/>
      <c r="X282" s="69"/>
      <c r="Y282" s="126"/>
      <c r="Z282" s="127"/>
      <c r="AA282" s="69"/>
      <c r="AB282" s="69"/>
      <c r="AC282" s="135" t="e">
        <f>VLOOKUP(E282,#REF!,2,FALSE)</f>
        <v>#REF!</v>
      </c>
      <c r="AD282" s="69"/>
      <c r="AE282" s="69"/>
      <c r="AF282" s="136" t="e">
        <f>SUM(PRODUCT(AC282,#REF!),PRODUCT(AD282,#REF!),PRODUCT(AE282,#REF!))</f>
        <v>#REF!</v>
      </c>
      <c r="AG282" s="134" t="e">
        <f>IF(AF282&gt;=#REF!,"Oui","Non")</f>
        <v>#REF!</v>
      </c>
      <c r="AH282" s="134">
        <f t="shared" si="37"/>
        <v>1</v>
      </c>
      <c r="AI282" s="133" t="e">
        <f>VLOOKUP(Z282,#REF!,3,FALSE)</f>
        <v>#REF!</v>
      </c>
      <c r="AL282" s="12">
        <f t="shared" si="39"/>
        <v>0</v>
      </c>
    </row>
    <row r="283" spans="1:38" ht="15" customHeight="1" x14ac:dyDescent="0.25">
      <c r="A283" s="127"/>
      <c r="B283" s="127"/>
      <c r="C283" s="69"/>
      <c r="D283" s="71"/>
      <c r="E283" s="71"/>
      <c r="F283" s="71"/>
      <c r="G283" s="70"/>
      <c r="H283" s="117" t="str">
        <f t="shared" si="35"/>
        <v/>
      </c>
      <c r="I283" s="117" t="str">
        <f t="shared" si="38"/>
        <v/>
      </c>
      <c r="J283" s="70"/>
      <c r="K283" s="117" t="str">
        <f t="shared" si="36"/>
        <v/>
      </c>
      <c r="L283" s="118" t="str">
        <f t="shared" si="40"/>
        <v/>
      </c>
      <c r="M283" s="118">
        <f t="shared" si="34"/>
        <v>1</v>
      </c>
      <c r="N283" s="117">
        <f t="shared" si="41"/>
        <v>0</v>
      </c>
      <c r="O283" s="66" t="e">
        <f>VLOOKUP(P283,#REF!,2,FALSE)</f>
        <v>#REF!</v>
      </c>
      <c r="P283" s="69"/>
      <c r="Q283" s="69"/>
      <c r="R283" s="14"/>
      <c r="S283" s="93" t="s">
        <v>112</v>
      </c>
      <c r="T283" s="71"/>
      <c r="U283" s="117" t="e">
        <f>VLOOKUP(V283,#REF!,2,FALSE)</f>
        <v>#REF!</v>
      </c>
      <c r="V283" s="127"/>
      <c r="W283" s="69"/>
      <c r="X283" s="69"/>
      <c r="Y283" s="126"/>
      <c r="Z283" s="127"/>
      <c r="AA283" s="69"/>
      <c r="AB283" s="69"/>
      <c r="AC283" s="135" t="e">
        <f>VLOOKUP(E283,#REF!,2,FALSE)</f>
        <v>#REF!</v>
      </c>
      <c r="AD283" s="69"/>
      <c r="AE283" s="69"/>
      <c r="AF283" s="136" t="e">
        <f>SUM(PRODUCT(AC283,#REF!),PRODUCT(AD283,#REF!),PRODUCT(AE283,#REF!))</f>
        <v>#REF!</v>
      </c>
      <c r="AG283" s="134" t="e">
        <f>IF(AF283&gt;=#REF!,"Oui","Non")</f>
        <v>#REF!</v>
      </c>
      <c r="AH283" s="134">
        <f t="shared" si="37"/>
        <v>1</v>
      </c>
      <c r="AI283" s="133" t="e">
        <f>VLOOKUP(Z283,#REF!,3,FALSE)</f>
        <v>#REF!</v>
      </c>
      <c r="AL283" s="12">
        <f t="shared" si="39"/>
        <v>0</v>
      </c>
    </row>
    <row r="284" spans="1:38" ht="15" customHeight="1" x14ac:dyDescent="0.25">
      <c r="A284" s="127"/>
      <c r="B284" s="127"/>
      <c r="C284" s="69"/>
      <c r="D284" s="71"/>
      <c r="E284" s="71"/>
      <c r="F284" s="71"/>
      <c r="G284" s="70"/>
      <c r="H284" s="117" t="str">
        <f t="shared" si="35"/>
        <v/>
      </c>
      <c r="I284" s="117" t="str">
        <f t="shared" si="38"/>
        <v/>
      </c>
      <c r="J284" s="70"/>
      <c r="K284" s="117" t="str">
        <f t="shared" si="36"/>
        <v/>
      </c>
      <c r="L284" s="118" t="str">
        <f t="shared" si="40"/>
        <v/>
      </c>
      <c r="M284" s="118">
        <f t="shared" si="34"/>
        <v>1</v>
      </c>
      <c r="N284" s="117">
        <f t="shared" si="41"/>
        <v>0</v>
      </c>
      <c r="O284" s="66" t="e">
        <f>VLOOKUP(P284,#REF!,2,FALSE)</f>
        <v>#REF!</v>
      </c>
      <c r="P284" s="69"/>
      <c r="Q284" s="69"/>
      <c r="R284" s="14"/>
      <c r="S284" s="93" t="s">
        <v>112</v>
      </c>
      <c r="T284" s="71"/>
      <c r="U284" s="117" t="e">
        <f>VLOOKUP(V284,#REF!,2,FALSE)</f>
        <v>#REF!</v>
      </c>
      <c r="V284" s="127"/>
      <c r="W284" s="69"/>
      <c r="X284" s="69"/>
      <c r="Y284" s="126"/>
      <c r="Z284" s="127"/>
      <c r="AA284" s="69"/>
      <c r="AB284" s="69"/>
      <c r="AC284" s="135" t="e">
        <f>VLOOKUP(E284,#REF!,2,FALSE)</f>
        <v>#REF!</v>
      </c>
      <c r="AD284" s="69"/>
      <c r="AE284" s="69"/>
      <c r="AF284" s="136" t="e">
        <f>SUM(PRODUCT(AC284,#REF!),PRODUCT(AD284,#REF!),PRODUCT(AE284,#REF!))</f>
        <v>#REF!</v>
      </c>
      <c r="AG284" s="134" t="e">
        <f>IF(AF284&gt;=#REF!,"Oui","Non")</f>
        <v>#REF!</v>
      </c>
      <c r="AH284" s="134">
        <f t="shared" si="37"/>
        <v>1</v>
      </c>
      <c r="AI284" s="133" t="e">
        <f>VLOOKUP(Z284,#REF!,3,FALSE)</f>
        <v>#REF!</v>
      </c>
      <c r="AL284" s="12">
        <f t="shared" si="39"/>
        <v>0</v>
      </c>
    </row>
    <row r="285" spans="1:38" ht="15" customHeight="1" x14ac:dyDescent="0.25">
      <c r="A285" s="127"/>
      <c r="B285" s="127"/>
      <c r="C285" s="69"/>
      <c r="D285" s="71"/>
      <c r="E285" s="71"/>
      <c r="F285" s="71"/>
      <c r="G285" s="70"/>
      <c r="H285" s="117" t="str">
        <f t="shared" si="35"/>
        <v/>
      </c>
      <c r="I285" s="117" t="str">
        <f t="shared" si="38"/>
        <v/>
      </c>
      <c r="J285" s="70"/>
      <c r="K285" s="117" t="str">
        <f t="shared" si="36"/>
        <v/>
      </c>
      <c r="L285" s="118" t="str">
        <f t="shared" si="40"/>
        <v/>
      </c>
      <c r="M285" s="118">
        <f t="shared" si="34"/>
        <v>1</v>
      </c>
      <c r="N285" s="117">
        <f t="shared" si="41"/>
        <v>0</v>
      </c>
      <c r="O285" s="66" t="e">
        <f>VLOOKUP(P285,#REF!,2,FALSE)</f>
        <v>#REF!</v>
      </c>
      <c r="P285" s="69"/>
      <c r="Q285" s="69"/>
      <c r="R285" s="14"/>
      <c r="S285" s="93" t="s">
        <v>112</v>
      </c>
      <c r="T285" s="71"/>
      <c r="U285" s="117" t="e">
        <f>VLOOKUP(V285,#REF!,2,FALSE)</f>
        <v>#REF!</v>
      </c>
      <c r="V285" s="127"/>
      <c r="W285" s="69"/>
      <c r="X285" s="69"/>
      <c r="Y285" s="126"/>
      <c r="Z285" s="127"/>
      <c r="AA285" s="69"/>
      <c r="AB285" s="69"/>
      <c r="AC285" s="135" t="e">
        <f>VLOOKUP(E285,#REF!,2,FALSE)</f>
        <v>#REF!</v>
      </c>
      <c r="AD285" s="69"/>
      <c r="AE285" s="69"/>
      <c r="AF285" s="136" t="e">
        <f>SUM(PRODUCT(AC285,#REF!),PRODUCT(AD285,#REF!),PRODUCT(AE285,#REF!))</f>
        <v>#REF!</v>
      </c>
      <c r="AG285" s="134" t="e">
        <f>IF(AF285&gt;=#REF!,"Oui","Non")</f>
        <v>#REF!</v>
      </c>
      <c r="AH285" s="134">
        <f t="shared" si="37"/>
        <v>1</v>
      </c>
      <c r="AI285" s="133" t="e">
        <f>VLOOKUP(Z285,#REF!,3,FALSE)</f>
        <v>#REF!</v>
      </c>
      <c r="AL285" s="12">
        <f t="shared" si="39"/>
        <v>0</v>
      </c>
    </row>
    <row r="286" spans="1:38" ht="15" customHeight="1" x14ac:dyDescent="0.25">
      <c r="A286" s="127"/>
      <c r="B286" s="127"/>
      <c r="C286" s="69"/>
      <c r="D286" s="71"/>
      <c r="E286" s="71"/>
      <c r="F286" s="71"/>
      <c r="G286" s="70"/>
      <c r="H286" s="117" t="str">
        <f t="shared" si="35"/>
        <v/>
      </c>
      <c r="I286" s="117" t="str">
        <f t="shared" si="38"/>
        <v/>
      </c>
      <c r="J286" s="70"/>
      <c r="K286" s="117" t="str">
        <f t="shared" si="36"/>
        <v/>
      </c>
      <c r="L286" s="118" t="str">
        <f t="shared" si="40"/>
        <v/>
      </c>
      <c r="M286" s="118">
        <f t="shared" si="34"/>
        <v>1</v>
      </c>
      <c r="N286" s="117">
        <f t="shared" si="41"/>
        <v>0</v>
      </c>
      <c r="O286" s="66" t="e">
        <f>VLOOKUP(P286,#REF!,2,FALSE)</f>
        <v>#REF!</v>
      </c>
      <c r="P286" s="69"/>
      <c r="Q286" s="69"/>
      <c r="R286" s="14"/>
      <c r="S286" s="93" t="s">
        <v>112</v>
      </c>
      <c r="T286" s="71"/>
      <c r="U286" s="117" t="e">
        <f>VLOOKUP(V286,#REF!,2,FALSE)</f>
        <v>#REF!</v>
      </c>
      <c r="V286" s="127"/>
      <c r="W286" s="69"/>
      <c r="X286" s="69"/>
      <c r="Y286" s="126"/>
      <c r="Z286" s="127"/>
      <c r="AA286" s="69"/>
      <c r="AB286" s="69"/>
      <c r="AC286" s="135" t="e">
        <f>VLOOKUP(E286,#REF!,2,FALSE)</f>
        <v>#REF!</v>
      </c>
      <c r="AD286" s="69"/>
      <c r="AE286" s="69"/>
      <c r="AF286" s="136" t="e">
        <f>SUM(PRODUCT(AC286,#REF!),PRODUCT(AD286,#REF!),PRODUCT(AE286,#REF!))</f>
        <v>#REF!</v>
      </c>
      <c r="AG286" s="134" t="e">
        <f>IF(AF286&gt;=#REF!,"Oui","Non")</f>
        <v>#REF!</v>
      </c>
      <c r="AH286" s="134">
        <f t="shared" si="37"/>
        <v>1</v>
      </c>
      <c r="AI286" s="133" t="e">
        <f>VLOOKUP(Z286,#REF!,3,FALSE)</f>
        <v>#REF!</v>
      </c>
      <c r="AL286" s="12">
        <f t="shared" si="39"/>
        <v>0</v>
      </c>
    </row>
    <row r="287" spans="1:38" ht="15" customHeight="1" x14ac:dyDescent="0.25">
      <c r="A287" s="127"/>
      <c r="B287" s="127"/>
      <c r="C287" s="69"/>
      <c r="D287" s="71"/>
      <c r="E287" s="71"/>
      <c r="F287" s="71"/>
      <c r="G287" s="70"/>
      <c r="H287" s="117" t="str">
        <f t="shared" si="35"/>
        <v/>
      </c>
      <c r="I287" s="117" t="str">
        <f t="shared" si="38"/>
        <v/>
      </c>
      <c r="J287" s="70"/>
      <c r="K287" s="117" t="str">
        <f t="shared" si="36"/>
        <v/>
      </c>
      <c r="L287" s="118" t="str">
        <f t="shared" si="40"/>
        <v/>
      </c>
      <c r="M287" s="118">
        <f t="shared" si="34"/>
        <v>1</v>
      </c>
      <c r="N287" s="117">
        <f t="shared" si="41"/>
        <v>0</v>
      </c>
      <c r="O287" s="66" t="e">
        <f>VLOOKUP(P287,#REF!,2,FALSE)</f>
        <v>#REF!</v>
      </c>
      <c r="P287" s="69"/>
      <c r="Q287" s="69"/>
      <c r="R287" s="14"/>
      <c r="S287" s="93" t="s">
        <v>112</v>
      </c>
      <c r="T287" s="71"/>
      <c r="U287" s="117" t="e">
        <f>VLOOKUP(V287,#REF!,2,FALSE)</f>
        <v>#REF!</v>
      </c>
      <c r="V287" s="127"/>
      <c r="W287" s="69"/>
      <c r="X287" s="69"/>
      <c r="Y287" s="126"/>
      <c r="Z287" s="127"/>
      <c r="AA287" s="69"/>
      <c r="AB287" s="69"/>
      <c r="AC287" s="135" t="e">
        <f>VLOOKUP(E287,#REF!,2,FALSE)</f>
        <v>#REF!</v>
      </c>
      <c r="AD287" s="69"/>
      <c r="AE287" s="69"/>
      <c r="AF287" s="136" t="e">
        <f>SUM(PRODUCT(AC287,#REF!),PRODUCT(AD287,#REF!),PRODUCT(AE287,#REF!))</f>
        <v>#REF!</v>
      </c>
      <c r="AG287" s="134" t="e">
        <f>IF(AF287&gt;=#REF!,"Oui","Non")</f>
        <v>#REF!</v>
      </c>
      <c r="AH287" s="134">
        <f t="shared" si="37"/>
        <v>1</v>
      </c>
      <c r="AI287" s="133" t="e">
        <f>VLOOKUP(Z287,#REF!,3,FALSE)</f>
        <v>#REF!</v>
      </c>
      <c r="AL287" s="12">
        <f t="shared" si="39"/>
        <v>0</v>
      </c>
    </row>
    <row r="288" spans="1:38" ht="15" customHeight="1" x14ac:dyDescent="0.25">
      <c r="A288" s="127"/>
      <c r="B288" s="127"/>
      <c r="C288" s="69"/>
      <c r="D288" s="71"/>
      <c r="E288" s="71"/>
      <c r="F288" s="71"/>
      <c r="G288" s="70"/>
      <c r="H288" s="117" t="str">
        <f t="shared" si="35"/>
        <v/>
      </c>
      <c r="I288" s="117" t="str">
        <f t="shared" si="38"/>
        <v/>
      </c>
      <c r="J288" s="70"/>
      <c r="K288" s="117" t="str">
        <f t="shared" si="36"/>
        <v/>
      </c>
      <c r="L288" s="118" t="str">
        <f t="shared" si="40"/>
        <v/>
      </c>
      <c r="M288" s="118">
        <f t="shared" si="34"/>
        <v>1</v>
      </c>
      <c r="N288" s="117">
        <f t="shared" si="41"/>
        <v>0</v>
      </c>
      <c r="O288" s="66" t="e">
        <f>VLOOKUP(P288,#REF!,2,FALSE)</f>
        <v>#REF!</v>
      </c>
      <c r="P288" s="69"/>
      <c r="Q288" s="69"/>
      <c r="R288" s="14"/>
      <c r="S288" s="93" t="s">
        <v>112</v>
      </c>
      <c r="T288" s="71"/>
      <c r="U288" s="117" t="e">
        <f>VLOOKUP(V288,#REF!,2,FALSE)</f>
        <v>#REF!</v>
      </c>
      <c r="V288" s="127"/>
      <c r="W288" s="69"/>
      <c r="X288" s="69"/>
      <c r="Y288" s="126"/>
      <c r="Z288" s="127"/>
      <c r="AA288" s="69"/>
      <c r="AB288" s="69"/>
      <c r="AC288" s="135" t="e">
        <f>VLOOKUP(E288,#REF!,2,FALSE)</f>
        <v>#REF!</v>
      </c>
      <c r="AD288" s="69"/>
      <c r="AE288" s="69"/>
      <c r="AF288" s="136" t="e">
        <f>SUM(PRODUCT(AC288,#REF!),PRODUCT(AD288,#REF!),PRODUCT(AE288,#REF!))</f>
        <v>#REF!</v>
      </c>
      <c r="AG288" s="134" t="e">
        <f>IF(AF288&gt;=#REF!,"Oui","Non")</f>
        <v>#REF!</v>
      </c>
      <c r="AH288" s="134">
        <f t="shared" si="37"/>
        <v>1</v>
      </c>
      <c r="AI288" s="133" t="e">
        <f>VLOOKUP(Z288,#REF!,3,FALSE)</f>
        <v>#REF!</v>
      </c>
      <c r="AL288" s="12">
        <f t="shared" si="39"/>
        <v>0</v>
      </c>
    </row>
    <row r="289" spans="1:38" ht="15" customHeight="1" x14ac:dyDescent="0.25">
      <c r="A289" s="127"/>
      <c r="B289" s="127"/>
      <c r="C289" s="69"/>
      <c r="D289" s="71"/>
      <c r="E289" s="71"/>
      <c r="F289" s="71"/>
      <c r="G289" s="70"/>
      <c r="H289" s="117" t="str">
        <f t="shared" si="35"/>
        <v/>
      </c>
      <c r="I289" s="117" t="str">
        <f t="shared" si="38"/>
        <v/>
      </c>
      <c r="J289" s="70"/>
      <c r="K289" s="117" t="str">
        <f t="shared" si="36"/>
        <v/>
      </c>
      <c r="L289" s="118" t="str">
        <f t="shared" si="40"/>
        <v/>
      </c>
      <c r="M289" s="118">
        <f t="shared" si="34"/>
        <v>1</v>
      </c>
      <c r="N289" s="117">
        <f t="shared" si="41"/>
        <v>0</v>
      </c>
      <c r="O289" s="66" t="e">
        <f>VLOOKUP(P289,#REF!,2,FALSE)</f>
        <v>#REF!</v>
      </c>
      <c r="P289" s="69"/>
      <c r="Q289" s="69"/>
      <c r="R289" s="14"/>
      <c r="S289" s="93" t="s">
        <v>112</v>
      </c>
      <c r="T289" s="71"/>
      <c r="U289" s="117" t="e">
        <f>VLOOKUP(V289,#REF!,2,FALSE)</f>
        <v>#REF!</v>
      </c>
      <c r="V289" s="127"/>
      <c r="W289" s="69"/>
      <c r="X289" s="69"/>
      <c r="Y289" s="126"/>
      <c r="Z289" s="127"/>
      <c r="AA289" s="69"/>
      <c r="AB289" s="69"/>
      <c r="AC289" s="135" t="e">
        <f>VLOOKUP(E289,#REF!,2,FALSE)</f>
        <v>#REF!</v>
      </c>
      <c r="AD289" s="69"/>
      <c r="AE289" s="69"/>
      <c r="AF289" s="136" t="e">
        <f>SUM(PRODUCT(AC289,#REF!),PRODUCT(AD289,#REF!),PRODUCT(AE289,#REF!))</f>
        <v>#REF!</v>
      </c>
      <c r="AG289" s="134" t="e">
        <f>IF(AF289&gt;=#REF!,"Oui","Non")</f>
        <v>#REF!</v>
      </c>
      <c r="AH289" s="134">
        <f t="shared" si="37"/>
        <v>1</v>
      </c>
      <c r="AI289" s="133" t="e">
        <f>VLOOKUP(Z289,#REF!,3,FALSE)</f>
        <v>#REF!</v>
      </c>
      <c r="AL289" s="12">
        <f t="shared" si="39"/>
        <v>0</v>
      </c>
    </row>
    <row r="290" spans="1:38" ht="15" customHeight="1" x14ac:dyDescent="0.25">
      <c r="A290" s="127"/>
      <c r="B290" s="127"/>
      <c r="C290" s="69"/>
      <c r="D290" s="71"/>
      <c r="E290" s="71"/>
      <c r="F290" s="71"/>
      <c r="G290" s="70"/>
      <c r="H290" s="117" t="str">
        <f t="shared" si="35"/>
        <v/>
      </c>
      <c r="I290" s="117" t="str">
        <f t="shared" si="38"/>
        <v/>
      </c>
      <c r="J290" s="70"/>
      <c r="K290" s="117" t="str">
        <f t="shared" si="36"/>
        <v/>
      </c>
      <c r="L290" s="118" t="str">
        <f t="shared" si="40"/>
        <v/>
      </c>
      <c r="M290" s="118">
        <f t="shared" ref="M290:M353" si="42">SUM($J290-$G290)+1</f>
        <v>1</v>
      </c>
      <c r="N290" s="117">
        <f t="shared" si="41"/>
        <v>0</v>
      </c>
      <c r="O290" s="66" t="e">
        <f>VLOOKUP(P290,#REF!,2,FALSE)</f>
        <v>#REF!</v>
      </c>
      <c r="P290" s="69"/>
      <c r="Q290" s="69"/>
      <c r="R290" s="14"/>
      <c r="S290" s="93" t="s">
        <v>112</v>
      </c>
      <c r="T290" s="71"/>
      <c r="U290" s="117" t="e">
        <f>VLOOKUP(V290,#REF!,2,FALSE)</f>
        <v>#REF!</v>
      </c>
      <c r="V290" s="127"/>
      <c r="W290" s="69"/>
      <c r="X290" s="69"/>
      <c r="Y290" s="126"/>
      <c r="Z290" s="127"/>
      <c r="AA290" s="69"/>
      <c r="AB290" s="69"/>
      <c r="AC290" s="135" t="e">
        <f>VLOOKUP(E290,#REF!,2,FALSE)</f>
        <v>#REF!</v>
      </c>
      <c r="AD290" s="69"/>
      <c r="AE290" s="69"/>
      <c r="AF290" s="136" t="e">
        <f>SUM(PRODUCT(AC290,#REF!),PRODUCT(AD290,#REF!),PRODUCT(AE290,#REF!))</f>
        <v>#REF!</v>
      </c>
      <c r="AG290" s="134" t="e">
        <f>IF(AF290&gt;=#REF!,"Oui","Non")</f>
        <v>#REF!</v>
      </c>
      <c r="AH290" s="134">
        <f t="shared" si="37"/>
        <v>1</v>
      </c>
      <c r="AI290" s="133" t="e">
        <f>VLOOKUP(Z290,#REF!,3,FALSE)</f>
        <v>#REF!</v>
      </c>
      <c r="AL290" s="12">
        <f t="shared" si="39"/>
        <v>0</v>
      </c>
    </row>
    <row r="291" spans="1:38" ht="15" customHeight="1" x14ac:dyDescent="0.25">
      <c r="A291" s="127"/>
      <c r="B291" s="127"/>
      <c r="C291" s="69"/>
      <c r="D291" s="71"/>
      <c r="E291" s="71"/>
      <c r="F291" s="71"/>
      <c r="G291" s="70"/>
      <c r="H291" s="117" t="str">
        <f t="shared" ref="H291:H354" si="43">IF(ISBLANK(G291),"",IF(G291="?","?",VALUE(IF(TYPE(G291)=2,LEFT(G291,4),YEAR(G291)))))</f>
        <v/>
      </c>
      <c r="I291" s="117" t="str">
        <f t="shared" si="38"/>
        <v/>
      </c>
      <c r="J291" s="70"/>
      <c r="K291" s="117" t="str">
        <f t="shared" ref="K291:K354" si="44">IF(ISBLANK(J291),"",IF(J291="?","?",VALUE(IF(TYPE(J291)=2,LEFT(J291,4),YEAR(J291)))))</f>
        <v/>
      </c>
      <c r="L291" s="118" t="str">
        <f t="shared" si="40"/>
        <v/>
      </c>
      <c r="M291" s="118">
        <f t="shared" si="42"/>
        <v>1</v>
      </c>
      <c r="N291" s="117">
        <f t="shared" si="41"/>
        <v>0</v>
      </c>
      <c r="O291" s="66" t="e">
        <f>VLOOKUP(P291,#REF!,2,FALSE)</f>
        <v>#REF!</v>
      </c>
      <c r="P291" s="69"/>
      <c r="Q291" s="69"/>
      <c r="R291" s="14"/>
      <c r="S291" s="93" t="s">
        <v>112</v>
      </c>
      <c r="T291" s="71"/>
      <c r="U291" s="117" t="e">
        <f>VLOOKUP(V291,#REF!,2,FALSE)</f>
        <v>#REF!</v>
      </c>
      <c r="V291" s="127"/>
      <c r="W291" s="69"/>
      <c r="X291" s="69"/>
      <c r="Y291" s="126"/>
      <c r="Z291" s="127"/>
      <c r="AA291" s="69"/>
      <c r="AB291" s="69"/>
      <c r="AC291" s="135" t="e">
        <f>VLOOKUP(E291,#REF!,2,FALSE)</f>
        <v>#REF!</v>
      </c>
      <c r="AD291" s="69"/>
      <c r="AE291" s="69"/>
      <c r="AF291" s="136" t="e">
        <f>SUM(PRODUCT(AC291,#REF!),PRODUCT(AD291,#REF!),PRODUCT(AE291,#REF!))</f>
        <v>#REF!</v>
      </c>
      <c r="AG291" s="134" t="e">
        <f>IF(AF291&gt;=#REF!,"Oui","Non")</f>
        <v>#REF!</v>
      </c>
      <c r="AH291" s="134">
        <f t="shared" si="37"/>
        <v>1</v>
      </c>
      <c r="AI291" s="133" t="e">
        <f>VLOOKUP(Z291,#REF!,3,FALSE)</f>
        <v>#REF!</v>
      </c>
      <c r="AL291" s="12">
        <f t="shared" si="39"/>
        <v>0</v>
      </c>
    </row>
    <row r="292" spans="1:38" ht="15" customHeight="1" x14ac:dyDescent="0.25">
      <c r="A292" s="127"/>
      <c r="B292" s="127"/>
      <c r="C292" s="69"/>
      <c r="D292" s="71"/>
      <c r="E292" s="71"/>
      <c r="F292" s="71"/>
      <c r="G292" s="70"/>
      <c r="H292" s="117" t="str">
        <f t="shared" si="43"/>
        <v/>
      </c>
      <c r="I292" s="117" t="str">
        <f t="shared" si="38"/>
        <v/>
      </c>
      <c r="J292" s="70"/>
      <c r="K292" s="117" t="str">
        <f t="shared" si="44"/>
        <v/>
      </c>
      <c r="L292" s="118" t="str">
        <f t="shared" si="40"/>
        <v/>
      </c>
      <c r="M292" s="118">
        <f t="shared" si="42"/>
        <v>1</v>
      </c>
      <c r="N292" s="117">
        <f t="shared" si="41"/>
        <v>0</v>
      </c>
      <c r="O292" s="66" t="e">
        <f>VLOOKUP(P292,#REF!,2,FALSE)</f>
        <v>#REF!</v>
      </c>
      <c r="P292" s="69"/>
      <c r="Q292" s="69"/>
      <c r="R292" s="14"/>
      <c r="S292" s="93" t="s">
        <v>112</v>
      </c>
      <c r="T292" s="71"/>
      <c r="U292" s="117" t="e">
        <f>VLOOKUP(V292,#REF!,2,FALSE)</f>
        <v>#REF!</v>
      </c>
      <c r="V292" s="127"/>
      <c r="W292" s="69"/>
      <c r="X292" s="69"/>
      <c r="Y292" s="126"/>
      <c r="Z292" s="127"/>
      <c r="AA292" s="69"/>
      <c r="AB292" s="69"/>
      <c r="AC292" s="135" t="e">
        <f>VLOOKUP(E292,#REF!,2,FALSE)</f>
        <v>#REF!</v>
      </c>
      <c r="AD292" s="69"/>
      <c r="AE292" s="69"/>
      <c r="AF292" s="136" t="e">
        <f>SUM(PRODUCT(AC292,#REF!),PRODUCT(AD292,#REF!),PRODUCT(AE292,#REF!))</f>
        <v>#REF!</v>
      </c>
      <c r="AG292" s="134" t="e">
        <f>IF(AF292&gt;=#REF!,"Oui","Non")</f>
        <v>#REF!</v>
      </c>
      <c r="AH292" s="134">
        <f t="shared" si="37"/>
        <v>1</v>
      </c>
      <c r="AI292" s="133" t="e">
        <f>VLOOKUP(Z292,#REF!,3,FALSE)</f>
        <v>#REF!</v>
      </c>
      <c r="AL292" s="12">
        <f t="shared" si="39"/>
        <v>0</v>
      </c>
    </row>
    <row r="293" spans="1:38" ht="15" customHeight="1" x14ac:dyDescent="0.25">
      <c r="A293" s="127"/>
      <c r="B293" s="127"/>
      <c r="C293" s="69"/>
      <c r="D293" s="71"/>
      <c r="E293" s="71"/>
      <c r="F293" s="71"/>
      <c r="G293" s="70"/>
      <c r="H293" s="117" t="str">
        <f t="shared" si="43"/>
        <v/>
      </c>
      <c r="I293" s="117" t="str">
        <f t="shared" si="38"/>
        <v/>
      </c>
      <c r="J293" s="70"/>
      <c r="K293" s="117" t="str">
        <f t="shared" si="44"/>
        <v/>
      </c>
      <c r="L293" s="118" t="str">
        <f t="shared" si="40"/>
        <v/>
      </c>
      <c r="M293" s="118">
        <f t="shared" si="42"/>
        <v>1</v>
      </c>
      <c r="N293" s="117">
        <f t="shared" si="41"/>
        <v>0</v>
      </c>
      <c r="O293" s="66" t="e">
        <f>VLOOKUP(P293,#REF!,2,FALSE)</f>
        <v>#REF!</v>
      </c>
      <c r="P293" s="69"/>
      <c r="Q293" s="69"/>
      <c r="R293" s="14"/>
      <c r="S293" s="93" t="s">
        <v>112</v>
      </c>
      <c r="T293" s="71"/>
      <c r="U293" s="117" t="e">
        <f>VLOOKUP(V293,#REF!,2,FALSE)</f>
        <v>#REF!</v>
      </c>
      <c r="V293" s="127"/>
      <c r="W293" s="69"/>
      <c r="X293" s="69"/>
      <c r="Y293" s="126"/>
      <c r="Z293" s="127"/>
      <c r="AA293" s="69"/>
      <c r="AB293" s="69"/>
      <c r="AC293" s="135" t="e">
        <f>VLOOKUP(E293,#REF!,2,FALSE)</f>
        <v>#REF!</v>
      </c>
      <c r="AD293" s="69"/>
      <c r="AE293" s="69"/>
      <c r="AF293" s="136" t="e">
        <f>SUM(PRODUCT(AC293,#REF!),PRODUCT(AD293,#REF!),PRODUCT(AE293,#REF!))</f>
        <v>#REF!</v>
      </c>
      <c r="AG293" s="134" t="e">
        <f>IF(AF293&gt;=#REF!,"Oui","Non")</f>
        <v>#REF!</v>
      </c>
      <c r="AH293" s="134">
        <f t="shared" si="37"/>
        <v>1</v>
      </c>
      <c r="AI293" s="133" t="e">
        <f>VLOOKUP(Z293,#REF!,3,FALSE)</f>
        <v>#REF!</v>
      </c>
      <c r="AL293" s="12">
        <f t="shared" si="39"/>
        <v>0</v>
      </c>
    </row>
    <row r="294" spans="1:38" ht="15" customHeight="1" x14ac:dyDescent="0.25">
      <c r="A294" s="127"/>
      <c r="B294" s="127"/>
      <c r="C294" s="69"/>
      <c r="D294" s="71"/>
      <c r="E294" s="71"/>
      <c r="F294" s="71"/>
      <c r="G294" s="70"/>
      <c r="H294" s="117" t="str">
        <f t="shared" si="43"/>
        <v/>
      </c>
      <c r="I294" s="117" t="str">
        <f t="shared" si="38"/>
        <v/>
      </c>
      <c r="J294" s="70"/>
      <c r="K294" s="117" t="str">
        <f t="shared" si="44"/>
        <v/>
      </c>
      <c r="L294" s="118" t="str">
        <f t="shared" si="40"/>
        <v/>
      </c>
      <c r="M294" s="118">
        <f t="shared" si="42"/>
        <v>1</v>
      </c>
      <c r="N294" s="117">
        <f t="shared" si="41"/>
        <v>0</v>
      </c>
      <c r="O294" s="66" t="e">
        <f>VLOOKUP(P294,#REF!,2,FALSE)</f>
        <v>#REF!</v>
      </c>
      <c r="P294" s="69"/>
      <c r="Q294" s="69"/>
      <c r="R294" s="14"/>
      <c r="S294" s="93" t="s">
        <v>112</v>
      </c>
      <c r="T294" s="71"/>
      <c r="U294" s="117" t="e">
        <f>VLOOKUP(V294,#REF!,2,FALSE)</f>
        <v>#REF!</v>
      </c>
      <c r="V294" s="127"/>
      <c r="W294" s="69"/>
      <c r="X294" s="69"/>
      <c r="Y294" s="126"/>
      <c r="Z294" s="127"/>
      <c r="AA294" s="69"/>
      <c r="AB294" s="69"/>
      <c r="AC294" s="135" t="e">
        <f>VLOOKUP(E294,#REF!,2,FALSE)</f>
        <v>#REF!</v>
      </c>
      <c r="AD294" s="69"/>
      <c r="AE294" s="69"/>
      <c r="AF294" s="136" t="e">
        <f>SUM(PRODUCT(AC294,#REF!),PRODUCT(AD294,#REF!),PRODUCT(AE294,#REF!))</f>
        <v>#REF!</v>
      </c>
      <c r="AG294" s="134" t="e">
        <f>IF(AF294&gt;=#REF!,"Oui","Non")</f>
        <v>#REF!</v>
      </c>
      <c r="AH294" s="134">
        <f t="shared" si="37"/>
        <v>1</v>
      </c>
      <c r="AI294" s="133" t="e">
        <f>VLOOKUP(Z294,#REF!,3,FALSE)</f>
        <v>#REF!</v>
      </c>
      <c r="AL294" s="12">
        <f t="shared" si="39"/>
        <v>0</v>
      </c>
    </row>
    <row r="295" spans="1:38" ht="15" customHeight="1" x14ac:dyDescent="0.25">
      <c r="A295" s="127"/>
      <c r="B295" s="127"/>
      <c r="C295" s="69"/>
      <c r="D295" s="71"/>
      <c r="E295" s="71"/>
      <c r="F295" s="71"/>
      <c r="G295" s="70"/>
      <c r="H295" s="117" t="str">
        <f t="shared" si="43"/>
        <v/>
      </c>
      <c r="I295" s="117" t="str">
        <f t="shared" si="38"/>
        <v/>
      </c>
      <c r="J295" s="70"/>
      <c r="K295" s="117" t="str">
        <f t="shared" si="44"/>
        <v/>
      </c>
      <c r="L295" s="118" t="str">
        <f t="shared" si="40"/>
        <v/>
      </c>
      <c r="M295" s="118">
        <f t="shared" si="42"/>
        <v>1</v>
      </c>
      <c r="N295" s="117">
        <f t="shared" si="41"/>
        <v>0</v>
      </c>
      <c r="O295" s="66" t="e">
        <f>VLOOKUP(P295,#REF!,2,FALSE)</f>
        <v>#REF!</v>
      </c>
      <c r="P295" s="69"/>
      <c r="Q295" s="69"/>
      <c r="R295" s="14"/>
      <c r="S295" s="93" t="s">
        <v>112</v>
      </c>
      <c r="T295" s="71"/>
      <c r="U295" s="117" t="e">
        <f>VLOOKUP(V295,#REF!,2,FALSE)</f>
        <v>#REF!</v>
      </c>
      <c r="V295" s="127"/>
      <c r="W295" s="69"/>
      <c r="X295" s="69"/>
      <c r="Y295" s="126"/>
      <c r="Z295" s="127"/>
      <c r="AA295" s="69"/>
      <c r="AB295" s="69"/>
      <c r="AC295" s="135" t="e">
        <f>VLOOKUP(E295,#REF!,2,FALSE)</f>
        <v>#REF!</v>
      </c>
      <c r="AD295" s="69"/>
      <c r="AE295" s="69"/>
      <c r="AF295" s="136" t="e">
        <f>SUM(PRODUCT(AC295,#REF!),PRODUCT(AD295,#REF!),PRODUCT(AE295,#REF!))</f>
        <v>#REF!</v>
      </c>
      <c r="AG295" s="134" t="e">
        <f>IF(AF295&gt;=#REF!,"Oui","Non")</f>
        <v>#REF!</v>
      </c>
      <c r="AH295" s="134">
        <f t="shared" si="37"/>
        <v>1</v>
      </c>
      <c r="AI295" s="133" t="e">
        <f>VLOOKUP(Z295,#REF!,3,FALSE)</f>
        <v>#REF!</v>
      </c>
      <c r="AL295" s="12">
        <f t="shared" si="39"/>
        <v>0</v>
      </c>
    </row>
    <row r="296" spans="1:38" ht="15" customHeight="1" x14ac:dyDescent="0.25">
      <c r="A296" s="127"/>
      <c r="B296" s="127"/>
      <c r="C296" s="69"/>
      <c r="D296" s="71"/>
      <c r="E296" s="71"/>
      <c r="F296" s="71"/>
      <c r="G296" s="70"/>
      <c r="H296" s="117" t="str">
        <f t="shared" si="43"/>
        <v/>
      </c>
      <c r="I296" s="117" t="str">
        <f t="shared" si="38"/>
        <v/>
      </c>
      <c r="J296" s="70"/>
      <c r="K296" s="117" t="str">
        <f t="shared" si="44"/>
        <v/>
      </c>
      <c r="L296" s="118" t="str">
        <f t="shared" si="40"/>
        <v/>
      </c>
      <c r="M296" s="118">
        <f t="shared" si="42"/>
        <v>1</v>
      </c>
      <c r="N296" s="117">
        <f t="shared" si="41"/>
        <v>0</v>
      </c>
      <c r="O296" s="66" t="e">
        <f>VLOOKUP(P296,#REF!,2,FALSE)</f>
        <v>#REF!</v>
      </c>
      <c r="P296" s="69"/>
      <c r="Q296" s="69"/>
      <c r="R296" s="14"/>
      <c r="S296" s="93" t="s">
        <v>112</v>
      </c>
      <c r="T296" s="71"/>
      <c r="U296" s="117" t="e">
        <f>VLOOKUP(V296,#REF!,2,FALSE)</f>
        <v>#REF!</v>
      </c>
      <c r="V296" s="127"/>
      <c r="W296" s="69"/>
      <c r="X296" s="69"/>
      <c r="Y296" s="126"/>
      <c r="Z296" s="127"/>
      <c r="AA296" s="69"/>
      <c r="AB296" s="69"/>
      <c r="AC296" s="135" t="e">
        <f>VLOOKUP(E296,#REF!,2,FALSE)</f>
        <v>#REF!</v>
      </c>
      <c r="AD296" s="69"/>
      <c r="AE296" s="69"/>
      <c r="AF296" s="136" t="e">
        <f>SUM(PRODUCT(AC296,#REF!),PRODUCT(AD296,#REF!),PRODUCT(AE296,#REF!))</f>
        <v>#REF!</v>
      </c>
      <c r="AG296" s="134" t="e">
        <f>IF(AF296&gt;=#REF!,"Oui","Non")</f>
        <v>#REF!</v>
      </c>
      <c r="AH296" s="134">
        <f t="shared" si="37"/>
        <v>1</v>
      </c>
      <c r="AI296" s="133" t="e">
        <f>VLOOKUP(Z296,#REF!,3,FALSE)</f>
        <v>#REF!</v>
      </c>
      <c r="AL296" s="12">
        <f t="shared" si="39"/>
        <v>0</v>
      </c>
    </row>
    <row r="297" spans="1:38" ht="15" customHeight="1" x14ac:dyDescent="0.25">
      <c r="A297" s="127"/>
      <c r="B297" s="127"/>
      <c r="C297" s="69"/>
      <c r="D297" s="71"/>
      <c r="E297" s="71"/>
      <c r="F297" s="71"/>
      <c r="G297" s="70"/>
      <c r="H297" s="117" t="str">
        <f t="shared" si="43"/>
        <v/>
      </c>
      <c r="I297" s="117" t="str">
        <f t="shared" si="38"/>
        <v/>
      </c>
      <c r="J297" s="70"/>
      <c r="K297" s="117" t="str">
        <f t="shared" si="44"/>
        <v/>
      </c>
      <c r="L297" s="118" t="str">
        <f t="shared" si="40"/>
        <v/>
      </c>
      <c r="M297" s="118">
        <f t="shared" si="42"/>
        <v>1</v>
      </c>
      <c r="N297" s="117">
        <f t="shared" si="41"/>
        <v>0</v>
      </c>
      <c r="O297" s="66" t="e">
        <f>VLOOKUP(P297,#REF!,2,FALSE)</f>
        <v>#REF!</v>
      </c>
      <c r="P297" s="69"/>
      <c r="Q297" s="69"/>
      <c r="R297" s="14"/>
      <c r="S297" s="93" t="s">
        <v>112</v>
      </c>
      <c r="T297" s="71"/>
      <c r="U297" s="117" t="e">
        <f>VLOOKUP(V297,#REF!,2,FALSE)</f>
        <v>#REF!</v>
      </c>
      <c r="V297" s="127"/>
      <c r="W297" s="69"/>
      <c r="X297" s="69"/>
      <c r="Y297" s="126"/>
      <c r="Z297" s="127"/>
      <c r="AA297" s="69"/>
      <c r="AB297" s="69"/>
      <c r="AC297" s="135" t="e">
        <f>VLOOKUP(E297,#REF!,2,FALSE)</f>
        <v>#REF!</v>
      </c>
      <c r="AD297" s="69"/>
      <c r="AE297" s="69"/>
      <c r="AF297" s="136" t="e">
        <f>SUM(PRODUCT(AC297,#REF!),PRODUCT(AD297,#REF!),PRODUCT(AE297,#REF!))</f>
        <v>#REF!</v>
      </c>
      <c r="AG297" s="134" t="e">
        <f>IF(AF297&gt;=#REF!,"Oui","Non")</f>
        <v>#REF!</v>
      </c>
      <c r="AH297" s="134">
        <f t="shared" si="37"/>
        <v>1</v>
      </c>
      <c r="AI297" s="133" t="e">
        <f>VLOOKUP(Z297,#REF!,3,FALSE)</f>
        <v>#REF!</v>
      </c>
      <c r="AL297" s="12">
        <f t="shared" si="39"/>
        <v>0</v>
      </c>
    </row>
    <row r="298" spans="1:38" ht="15" customHeight="1" x14ac:dyDescent="0.25">
      <c r="A298" s="127"/>
      <c r="B298" s="127"/>
      <c r="C298" s="69"/>
      <c r="D298" s="71"/>
      <c r="E298" s="71"/>
      <c r="F298" s="71"/>
      <c r="G298" s="70"/>
      <c r="H298" s="117" t="str">
        <f t="shared" si="43"/>
        <v/>
      </c>
      <c r="I298" s="117" t="str">
        <f t="shared" si="38"/>
        <v/>
      </c>
      <c r="J298" s="70"/>
      <c r="K298" s="117" t="str">
        <f t="shared" si="44"/>
        <v/>
      </c>
      <c r="L298" s="118" t="str">
        <f t="shared" si="40"/>
        <v/>
      </c>
      <c r="M298" s="118">
        <f t="shared" si="42"/>
        <v>1</v>
      </c>
      <c r="N298" s="117">
        <f t="shared" si="41"/>
        <v>0</v>
      </c>
      <c r="O298" s="66" t="e">
        <f>VLOOKUP(P298,#REF!,2,FALSE)</f>
        <v>#REF!</v>
      </c>
      <c r="P298" s="69"/>
      <c r="Q298" s="69"/>
      <c r="R298" s="14"/>
      <c r="S298" s="93" t="s">
        <v>112</v>
      </c>
      <c r="T298" s="71"/>
      <c r="U298" s="117" t="e">
        <f>VLOOKUP(V298,#REF!,2,FALSE)</f>
        <v>#REF!</v>
      </c>
      <c r="V298" s="127"/>
      <c r="W298" s="69"/>
      <c r="X298" s="69"/>
      <c r="Y298" s="126"/>
      <c r="Z298" s="127"/>
      <c r="AA298" s="69"/>
      <c r="AB298" s="69"/>
      <c r="AC298" s="135" t="e">
        <f>VLOOKUP(E298,#REF!,2,FALSE)</f>
        <v>#REF!</v>
      </c>
      <c r="AD298" s="69"/>
      <c r="AE298" s="69"/>
      <c r="AF298" s="136" t="e">
        <f>SUM(PRODUCT(AC298,#REF!),PRODUCT(AD298,#REF!),PRODUCT(AE298,#REF!))</f>
        <v>#REF!</v>
      </c>
      <c r="AG298" s="134" t="e">
        <f>IF(AF298&gt;=#REF!,"Oui","Non")</f>
        <v>#REF!</v>
      </c>
      <c r="AH298" s="134">
        <f t="shared" si="37"/>
        <v>1</v>
      </c>
      <c r="AI298" s="133" t="e">
        <f>VLOOKUP(Z298,#REF!,3,FALSE)</f>
        <v>#REF!</v>
      </c>
      <c r="AL298" s="12">
        <f t="shared" si="39"/>
        <v>0</v>
      </c>
    </row>
    <row r="299" spans="1:38" ht="15" customHeight="1" x14ac:dyDescent="0.25">
      <c r="A299" s="127"/>
      <c r="B299" s="127"/>
      <c r="C299" s="69"/>
      <c r="D299" s="71"/>
      <c r="E299" s="71"/>
      <c r="F299" s="71"/>
      <c r="G299" s="70"/>
      <c r="H299" s="117" t="str">
        <f t="shared" si="43"/>
        <v/>
      </c>
      <c r="I299" s="117" t="str">
        <f t="shared" si="38"/>
        <v/>
      </c>
      <c r="J299" s="70"/>
      <c r="K299" s="117" t="str">
        <f t="shared" si="44"/>
        <v/>
      </c>
      <c r="L299" s="118" t="str">
        <f t="shared" si="40"/>
        <v/>
      </c>
      <c r="M299" s="118">
        <f t="shared" si="42"/>
        <v>1</v>
      </c>
      <c r="N299" s="117">
        <f t="shared" si="41"/>
        <v>0</v>
      </c>
      <c r="O299" s="66" t="e">
        <f>VLOOKUP(P299,#REF!,2,FALSE)</f>
        <v>#REF!</v>
      </c>
      <c r="P299" s="69"/>
      <c r="Q299" s="69"/>
      <c r="R299" s="14"/>
      <c r="S299" s="93" t="s">
        <v>112</v>
      </c>
      <c r="T299" s="71"/>
      <c r="U299" s="117" t="e">
        <f>VLOOKUP(V299,#REF!,2,FALSE)</f>
        <v>#REF!</v>
      </c>
      <c r="V299" s="127"/>
      <c r="W299" s="69"/>
      <c r="X299" s="69"/>
      <c r="Y299" s="126"/>
      <c r="Z299" s="127"/>
      <c r="AA299" s="69"/>
      <c r="AB299" s="69"/>
      <c r="AC299" s="135" t="e">
        <f>VLOOKUP(E299,#REF!,2,FALSE)</f>
        <v>#REF!</v>
      </c>
      <c r="AD299" s="69"/>
      <c r="AE299" s="69"/>
      <c r="AF299" s="136" t="e">
        <f>SUM(PRODUCT(AC299,#REF!),PRODUCT(AD299,#REF!),PRODUCT(AE299,#REF!))</f>
        <v>#REF!</v>
      </c>
      <c r="AG299" s="134" t="e">
        <f>IF(AF299&gt;=#REF!,"Oui","Non")</f>
        <v>#REF!</v>
      </c>
      <c r="AH299" s="134">
        <f t="shared" si="37"/>
        <v>1</v>
      </c>
      <c r="AI299" s="133" t="e">
        <f>VLOOKUP(Z299,#REF!,3,FALSE)</f>
        <v>#REF!</v>
      </c>
      <c r="AL299" s="12">
        <f t="shared" si="39"/>
        <v>0</v>
      </c>
    </row>
    <row r="300" spans="1:38" ht="15" customHeight="1" x14ac:dyDescent="0.25">
      <c r="A300" s="127"/>
      <c r="B300" s="127"/>
      <c r="C300" s="69"/>
      <c r="D300" s="71"/>
      <c r="E300" s="71"/>
      <c r="F300" s="71"/>
      <c r="G300" s="70"/>
      <c r="H300" s="117" t="str">
        <f t="shared" si="43"/>
        <v/>
      </c>
      <c r="I300" s="117" t="str">
        <f t="shared" si="38"/>
        <v/>
      </c>
      <c r="J300" s="70"/>
      <c r="K300" s="117" t="str">
        <f t="shared" si="44"/>
        <v/>
      </c>
      <c r="L300" s="118" t="str">
        <f t="shared" si="40"/>
        <v/>
      </c>
      <c r="M300" s="118">
        <f t="shared" si="42"/>
        <v>1</v>
      </c>
      <c r="N300" s="117">
        <f t="shared" si="41"/>
        <v>0</v>
      </c>
      <c r="O300" s="66" t="e">
        <f>VLOOKUP(P300,#REF!,2,FALSE)</f>
        <v>#REF!</v>
      </c>
      <c r="P300" s="69"/>
      <c r="Q300" s="69"/>
      <c r="R300" s="14"/>
      <c r="S300" s="93" t="s">
        <v>112</v>
      </c>
      <c r="T300" s="71"/>
      <c r="U300" s="117" t="e">
        <f>VLOOKUP(V300,#REF!,2,FALSE)</f>
        <v>#REF!</v>
      </c>
      <c r="V300" s="127"/>
      <c r="W300" s="69"/>
      <c r="X300" s="69"/>
      <c r="Y300" s="126"/>
      <c r="Z300" s="127"/>
      <c r="AA300" s="69"/>
      <c r="AB300" s="69"/>
      <c r="AC300" s="135" t="e">
        <f>VLOOKUP(E300,#REF!,2,FALSE)</f>
        <v>#REF!</v>
      </c>
      <c r="AD300" s="69"/>
      <c r="AE300" s="69"/>
      <c r="AF300" s="136" t="e">
        <f>SUM(PRODUCT(AC300,#REF!),PRODUCT(AD300,#REF!),PRODUCT(AE300,#REF!))</f>
        <v>#REF!</v>
      </c>
      <c r="AG300" s="134" t="e">
        <f>IF(AF300&gt;=#REF!,"Oui","Non")</f>
        <v>#REF!</v>
      </c>
      <c r="AH300" s="134">
        <f t="shared" si="37"/>
        <v>1</v>
      </c>
      <c r="AI300" s="133" t="e">
        <f>VLOOKUP(Z300,#REF!,3,FALSE)</f>
        <v>#REF!</v>
      </c>
      <c r="AL300" s="12">
        <f t="shared" si="39"/>
        <v>0</v>
      </c>
    </row>
    <row r="301" spans="1:38" ht="15" customHeight="1" x14ac:dyDescent="0.25">
      <c r="A301" s="127"/>
      <c r="B301" s="127"/>
      <c r="C301" s="69"/>
      <c r="D301" s="71"/>
      <c r="E301" s="71"/>
      <c r="F301" s="71"/>
      <c r="G301" s="70"/>
      <c r="H301" s="117" t="str">
        <f t="shared" si="43"/>
        <v/>
      </c>
      <c r="I301" s="117" t="str">
        <f t="shared" si="38"/>
        <v/>
      </c>
      <c r="J301" s="70"/>
      <c r="K301" s="117" t="str">
        <f t="shared" si="44"/>
        <v/>
      </c>
      <c r="L301" s="118" t="str">
        <f t="shared" si="40"/>
        <v/>
      </c>
      <c r="M301" s="118">
        <f t="shared" si="42"/>
        <v>1</v>
      </c>
      <c r="N301" s="117">
        <f t="shared" si="41"/>
        <v>0</v>
      </c>
      <c r="O301" s="66" t="e">
        <f>VLOOKUP(P301,#REF!,2,FALSE)</f>
        <v>#REF!</v>
      </c>
      <c r="P301" s="69"/>
      <c r="Q301" s="69"/>
      <c r="R301" s="14"/>
      <c r="S301" s="93" t="s">
        <v>112</v>
      </c>
      <c r="T301" s="71"/>
      <c r="U301" s="117" t="e">
        <f>VLOOKUP(V301,#REF!,2,FALSE)</f>
        <v>#REF!</v>
      </c>
      <c r="V301" s="127"/>
      <c r="W301" s="69"/>
      <c r="X301" s="69"/>
      <c r="Y301" s="126"/>
      <c r="Z301" s="127"/>
      <c r="AA301" s="69"/>
      <c r="AB301" s="69"/>
      <c r="AC301" s="135" t="e">
        <f>VLOOKUP(E301,#REF!,2,FALSE)</f>
        <v>#REF!</v>
      </c>
      <c r="AD301" s="69"/>
      <c r="AE301" s="69"/>
      <c r="AF301" s="136" t="e">
        <f>SUM(PRODUCT(AC301,#REF!),PRODUCT(AD301,#REF!),PRODUCT(AE301,#REF!))</f>
        <v>#REF!</v>
      </c>
      <c r="AG301" s="134" t="e">
        <f>IF(AF301&gt;=#REF!,"Oui","Non")</f>
        <v>#REF!</v>
      </c>
      <c r="AH301" s="134">
        <f t="shared" si="37"/>
        <v>1</v>
      </c>
      <c r="AI301" s="133" t="e">
        <f>VLOOKUP(Z301,#REF!,3,FALSE)</f>
        <v>#REF!</v>
      </c>
      <c r="AL301" s="12">
        <f t="shared" si="39"/>
        <v>0</v>
      </c>
    </row>
    <row r="302" spans="1:38" ht="15" customHeight="1" x14ac:dyDescent="0.25">
      <c r="A302" s="127"/>
      <c r="B302" s="127"/>
      <c r="C302" s="69"/>
      <c r="D302" s="71"/>
      <c r="E302" s="71"/>
      <c r="F302" s="71"/>
      <c r="G302" s="70"/>
      <c r="H302" s="117" t="str">
        <f t="shared" si="43"/>
        <v/>
      </c>
      <c r="I302" s="117" t="str">
        <f t="shared" si="38"/>
        <v/>
      </c>
      <c r="J302" s="70"/>
      <c r="K302" s="117" t="str">
        <f t="shared" si="44"/>
        <v/>
      </c>
      <c r="L302" s="118" t="str">
        <f t="shared" si="40"/>
        <v/>
      </c>
      <c r="M302" s="118">
        <f t="shared" si="42"/>
        <v>1</v>
      </c>
      <c r="N302" s="117">
        <f t="shared" si="41"/>
        <v>0</v>
      </c>
      <c r="O302" s="66" t="e">
        <f>VLOOKUP(P302,#REF!,2,FALSE)</f>
        <v>#REF!</v>
      </c>
      <c r="P302" s="69"/>
      <c r="Q302" s="69"/>
      <c r="R302" s="14"/>
      <c r="S302" s="93" t="s">
        <v>112</v>
      </c>
      <c r="T302" s="71"/>
      <c r="U302" s="117" t="e">
        <f>VLOOKUP(V302,#REF!,2,FALSE)</f>
        <v>#REF!</v>
      </c>
      <c r="V302" s="127"/>
      <c r="W302" s="69"/>
      <c r="X302" s="69"/>
      <c r="Y302" s="126"/>
      <c r="Z302" s="127"/>
      <c r="AA302" s="69"/>
      <c r="AB302" s="69"/>
      <c r="AC302" s="135" t="e">
        <f>VLOOKUP(E302,#REF!,2,FALSE)</f>
        <v>#REF!</v>
      </c>
      <c r="AD302" s="69"/>
      <c r="AE302" s="69"/>
      <c r="AF302" s="136" t="e">
        <f>SUM(PRODUCT(AC302,#REF!),PRODUCT(AD302,#REF!),PRODUCT(AE302,#REF!))</f>
        <v>#REF!</v>
      </c>
      <c r="AG302" s="134" t="e">
        <f>IF(AF302&gt;=#REF!,"Oui","Non")</f>
        <v>#REF!</v>
      </c>
      <c r="AH302" s="134">
        <f t="shared" si="37"/>
        <v>1</v>
      </c>
      <c r="AI302" s="133" t="e">
        <f>VLOOKUP(Z302,#REF!,3,FALSE)</f>
        <v>#REF!</v>
      </c>
      <c r="AL302" s="12">
        <f t="shared" si="39"/>
        <v>0</v>
      </c>
    </row>
    <row r="303" spans="1:38" ht="15" customHeight="1" x14ac:dyDescent="0.25">
      <c r="A303" s="127"/>
      <c r="B303" s="127"/>
      <c r="C303" s="69"/>
      <c r="D303" s="71"/>
      <c r="E303" s="71"/>
      <c r="F303" s="71"/>
      <c r="G303" s="70"/>
      <c r="H303" s="117" t="str">
        <f t="shared" si="43"/>
        <v/>
      </c>
      <c r="I303" s="117" t="str">
        <f t="shared" si="38"/>
        <v/>
      </c>
      <c r="J303" s="70"/>
      <c r="K303" s="117" t="str">
        <f t="shared" si="44"/>
        <v/>
      </c>
      <c r="L303" s="118" t="str">
        <f t="shared" si="40"/>
        <v/>
      </c>
      <c r="M303" s="118">
        <f t="shared" si="42"/>
        <v>1</v>
      </c>
      <c r="N303" s="117">
        <f t="shared" si="41"/>
        <v>0</v>
      </c>
      <c r="O303" s="66" t="e">
        <f>VLOOKUP(P303,#REF!,2,FALSE)</f>
        <v>#REF!</v>
      </c>
      <c r="P303" s="69"/>
      <c r="Q303" s="69"/>
      <c r="R303" s="14"/>
      <c r="S303" s="93" t="s">
        <v>112</v>
      </c>
      <c r="T303" s="71"/>
      <c r="U303" s="117" t="e">
        <f>VLOOKUP(V303,#REF!,2,FALSE)</f>
        <v>#REF!</v>
      </c>
      <c r="V303" s="127"/>
      <c r="W303" s="69"/>
      <c r="X303" s="69"/>
      <c r="Y303" s="126"/>
      <c r="Z303" s="127"/>
      <c r="AA303" s="69"/>
      <c r="AB303" s="69"/>
      <c r="AC303" s="135" t="e">
        <f>VLOOKUP(E303,#REF!,2,FALSE)</f>
        <v>#REF!</v>
      </c>
      <c r="AD303" s="69"/>
      <c r="AE303" s="69"/>
      <c r="AF303" s="136" t="e">
        <f>SUM(PRODUCT(AC303,#REF!),PRODUCT(AD303,#REF!),PRODUCT(AE303,#REF!))</f>
        <v>#REF!</v>
      </c>
      <c r="AG303" s="134" t="e">
        <f>IF(AF303&gt;=#REF!,"Oui","Non")</f>
        <v>#REF!</v>
      </c>
      <c r="AH303" s="134">
        <f t="shared" si="37"/>
        <v>1</v>
      </c>
      <c r="AI303" s="133" t="e">
        <f>VLOOKUP(Z303,#REF!,3,FALSE)</f>
        <v>#REF!</v>
      </c>
      <c r="AL303" s="12">
        <f t="shared" si="39"/>
        <v>0</v>
      </c>
    </row>
    <row r="304" spans="1:38" ht="15" customHeight="1" x14ac:dyDescent="0.25">
      <c r="A304" s="127"/>
      <c r="B304" s="127"/>
      <c r="C304" s="69"/>
      <c r="D304" s="71"/>
      <c r="E304" s="71"/>
      <c r="F304" s="71"/>
      <c r="G304" s="70"/>
      <c r="H304" s="117" t="str">
        <f t="shared" si="43"/>
        <v/>
      </c>
      <c r="I304" s="117" t="str">
        <f t="shared" si="38"/>
        <v/>
      </c>
      <c r="J304" s="70"/>
      <c r="K304" s="117" t="str">
        <f t="shared" si="44"/>
        <v/>
      </c>
      <c r="L304" s="118" t="str">
        <f t="shared" si="40"/>
        <v/>
      </c>
      <c r="M304" s="118">
        <f t="shared" si="42"/>
        <v>1</v>
      </c>
      <c r="N304" s="117">
        <f t="shared" si="41"/>
        <v>0</v>
      </c>
      <c r="O304" s="66" t="e">
        <f>VLOOKUP(P304,#REF!,2,FALSE)</f>
        <v>#REF!</v>
      </c>
      <c r="P304" s="69"/>
      <c r="Q304" s="69"/>
      <c r="R304" s="14"/>
      <c r="S304" s="93" t="s">
        <v>112</v>
      </c>
      <c r="T304" s="71"/>
      <c r="U304" s="117" t="e">
        <f>VLOOKUP(V304,#REF!,2,FALSE)</f>
        <v>#REF!</v>
      </c>
      <c r="V304" s="127"/>
      <c r="W304" s="69"/>
      <c r="X304" s="69"/>
      <c r="Y304" s="126"/>
      <c r="Z304" s="127"/>
      <c r="AA304" s="69"/>
      <c r="AB304" s="69"/>
      <c r="AC304" s="135" t="e">
        <f>VLOOKUP(E304,#REF!,2,FALSE)</f>
        <v>#REF!</v>
      </c>
      <c r="AD304" s="69"/>
      <c r="AE304" s="69"/>
      <c r="AF304" s="136" t="e">
        <f>SUM(PRODUCT(AC304,#REF!),PRODUCT(AD304,#REF!),PRODUCT(AE304,#REF!))</f>
        <v>#REF!</v>
      </c>
      <c r="AG304" s="134" t="e">
        <f>IF(AF304&gt;=#REF!,"Oui","Non")</f>
        <v>#REF!</v>
      </c>
      <c r="AH304" s="134">
        <f t="shared" si="37"/>
        <v>1</v>
      </c>
      <c r="AI304" s="133" t="e">
        <f>VLOOKUP(Z304,#REF!,3,FALSE)</f>
        <v>#REF!</v>
      </c>
      <c r="AL304" s="12">
        <f t="shared" si="39"/>
        <v>0</v>
      </c>
    </row>
    <row r="305" spans="1:38" ht="15" customHeight="1" x14ac:dyDescent="0.25">
      <c r="A305" s="127"/>
      <c r="B305" s="127"/>
      <c r="C305" s="69"/>
      <c r="D305" s="71"/>
      <c r="E305" s="71"/>
      <c r="F305" s="71"/>
      <c r="G305" s="70"/>
      <c r="H305" s="117" t="str">
        <f t="shared" si="43"/>
        <v/>
      </c>
      <c r="I305" s="117" t="str">
        <f t="shared" si="38"/>
        <v/>
      </c>
      <c r="J305" s="70"/>
      <c r="K305" s="117" t="str">
        <f t="shared" si="44"/>
        <v/>
      </c>
      <c r="L305" s="118" t="str">
        <f t="shared" si="40"/>
        <v/>
      </c>
      <c r="M305" s="118">
        <f t="shared" si="42"/>
        <v>1</v>
      </c>
      <c r="N305" s="117">
        <f t="shared" si="41"/>
        <v>0</v>
      </c>
      <c r="O305" s="66" t="e">
        <f>VLOOKUP(P305,#REF!,2,FALSE)</f>
        <v>#REF!</v>
      </c>
      <c r="P305" s="69"/>
      <c r="Q305" s="69"/>
      <c r="R305" s="14"/>
      <c r="S305" s="93" t="s">
        <v>112</v>
      </c>
      <c r="T305" s="71"/>
      <c r="U305" s="117" t="e">
        <f>VLOOKUP(V305,#REF!,2,FALSE)</f>
        <v>#REF!</v>
      </c>
      <c r="V305" s="127"/>
      <c r="W305" s="69"/>
      <c r="X305" s="69"/>
      <c r="Y305" s="126"/>
      <c r="Z305" s="127"/>
      <c r="AA305" s="69"/>
      <c r="AB305" s="69"/>
      <c r="AC305" s="135" t="e">
        <f>VLOOKUP(E305,#REF!,2,FALSE)</f>
        <v>#REF!</v>
      </c>
      <c r="AD305" s="69"/>
      <c r="AE305" s="69"/>
      <c r="AF305" s="136" t="e">
        <f>SUM(PRODUCT(AC305,#REF!),PRODUCT(AD305,#REF!),PRODUCT(AE305,#REF!))</f>
        <v>#REF!</v>
      </c>
      <c r="AG305" s="134" t="e">
        <f>IF(AF305&gt;=#REF!,"Oui","Non")</f>
        <v>#REF!</v>
      </c>
      <c r="AH305" s="134">
        <f t="shared" si="37"/>
        <v>1</v>
      </c>
      <c r="AI305" s="133" t="e">
        <f>VLOOKUP(Z305,#REF!,3,FALSE)</f>
        <v>#REF!</v>
      </c>
      <c r="AL305" s="12">
        <f t="shared" si="39"/>
        <v>0</v>
      </c>
    </row>
    <row r="306" spans="1:38" ht="15" customHeight="1" x14ac:dyDescent="0.25">
      <c r="A306" s="127"/>
      <c r="B306" s="127"/>
      <c r="C306" s="69"/>
      <c r="D306" s="71"/>
      <c r="E306" s="71"/>
      <c r="F306" s="71"/>
      <c r="G306" s="70"/>
      <c r="H306" s="117" t="str">
        <f t="shared" si="43"/>
        <v/>
      </c>
      <c r="I306" s="117" t="str">
        <f t="shared" si="38"/>
        <v/>
      </c>
      <c r="J306" s="70"/>
      <c r="K306" s="117" t="str">
        <f t="shared" si="44"/>
        <v/>
      </c>
      <c r="L306" s="118" t="str">
        <f t="shared" si="40"/>
        <v/>
      </c>
      <c r="M306" s="118">
        <f t="shared" si="42"/>
        <v>1</v>
      </c>
      <c r="N306" s="117">
        <f t="shared" si="41"/>
        <v>0</v>
      </c>
      <c r="O306" s="66" t="e">
        <f>VLOOKUP(P306,#REF!,2,FALSE)</f>
        <v>#REF!</v>
      </c>
      <c r="P306" s="69"/>
      <c r="Q306" s="69"/>
      <c r="R306" s="14"/>
      <c r="S306" s="93" t="s">
        <v>112</v>
      </c>
      <c r="T306" s="71"/>
      <c r="U306" s="117" t="e">
        <f>VLOOKUP(V306,#REF!,2,FALSE)</f>
        <v>#REF!</v>
      </c>
      <c r="V306" s="127"/>
      <c r="W306" s="69"/>
      <c r="X306" s="69"/>
      <c r="Y306" s="126"/>
      <c r="Z306" s="127"/>
      <c r="AA306" s="69"/>
      <c r="AB306" s="69"/>
      <c r="AC306" s="135" t="e">
        <f>VLOOKUP(E306,#REF!,2,FALSE)</f>
        <v>#REF!</v>
      </c>
      <c r="AD306" s="69"/>
      <c r="AE306" s="69"/>
      <c r="AF306" s="136" t="e">
        <f>SUM(PRODUCT(AC306,#REF!),PRODUCT(AD306,#REF!),PRODUCT(AE306,#REF!))</f>
        <v>#REF!</v>
      </c>
      <c r="AG306" s="134" t="e">
        <f>IF(AF306&gt;=#REF!,"Oui","Non")</f>
        <v>#REF!</v>
      </c>
      <c r="AH306" s="134">
        <f t="shared" si="37"/>
        <v>1</v>
      </c>
      <c r="AI306" s="133" t="e">
        <f>VLOOKUP(Z306,#REF!,3,FALSE)</f>
        <v>#REF!</v>
      </c>
      <c r="AL306" s="12">
        <f t="shared" si="39"/>
        <v>0</v>
      </c>
    </row>
    <row r="307" spans="1:38" ht="15" customHeight="1" x14ac:dyDescent="0.25">
      <c r="A307" s="127"/>
      <c r="B307" s="127"/>
      <c r="C307" s="69"/>
      <c r="D307" s="71"/>
      <c r="E307" s="71"/>
      <c r="F307" s="71"/>
      <c r="G307" s="70"/>
      <c r="H307" s="117" t="str">
        <f t="shared" si="43"/>
        <v/>
      </c>
      <c r="I307" s="117" t="str">
        <f t="shared" si="38"/>
        <v/>
      </c>
      <c r="J307" s="70"/>
      <c r="K307" s="117" t="str">
        <f t="shared" si="44"/>
        <v/>
      </c>
      <c r="L307" s="118" t="str">
        <f t="shared" si="40"/>
        <v/>
      </c>
      <c r="M307" s="118">
        <f t="shared" si="42"/>
        <v>1</v>
      </c>
      <c r="N307" s="117">
        <f t="shared" si="41"/>
        <v>0</v>
      </c>
      <c r="O307" s="66" t="e">
        <f>VLOOKUP(P307,#REF!,2,FALSE)</f>
        <v>#REF!</v>
      </c>
      <c r="P307" s="69"/>
      <c r="Q307" s="69"/>
      <c r="R307" s="14"/>
      <c r="S307" s="93" t="s">
        <v>112</v>
      </c>
      <c r="T307" s="71"/>
      <c r="U307" s="117" t="e">
        <f>VLOOKUP(V307,#REF!,2,FALSE)</f>
        <v>#REF!</v>
      </c>
      <c r="V307" s="127"/>
      <c r="W307" s="69"/>
      <c r="X307" s="69"/>
      <c r="Y307" s="126"/>
      <c r="Z307" s="127"/>
      <c r="AA307" s="69"/>
      <c r="AB307" s="69"/>
      <c r="AC307" s="135" t="e">
        <f>VLOOKUP(E307,#REF!,2,FALSE)</f>
        <v>#REF!</v>
      </c>
      <c r="AD307" s="69"/>
      <c r="AE307" s="69"/>
      <c r="AF307" s="136" t="e">
        <f>SUM(PRODUCT(AC307,#REF!),PRODUCT(AD307,#REF!),PRODUCT(AE307,#REF!))</f>
        <v>#REF!</v>
      </c>
      <c r="AG307" s="134" t="e">
        <f>IF(AF307&gt;=#REF!,"Oui","Non")</f>
        <v>#REF!</v>
      </c>
      <c r="AH307" s="134">
        <f t="shared" si="37"/>
        <v>1</v>
      </c>
      <c r="AI307" s="133" t="e">
        <f>VLOOKUP(Z307,#REF!,3,FALSE)</f>
        <v>#REF!</v>
      </c>
      <c r="AL307" s="12">
        <f t="shared" si="39"/>
        <v>0</v>
      </c>
    </row>
    <row r="308" spans="1:38" ht="15" customHeight="1" x14ac:dyDescent="0.25">
      <c r="A308" s="127"/>
      <c r="B308" s="127"/>
      <c r="C308" s="69"/>
      <c r="D308" s="71"/>
      <c r="E308" s="71"/>
      <c r="F308" s="71"/>
      <c r="G308" s="70"/>
      <c r="H308" s="117" t="str">
        <f t="shared" si="43"/>
        <v/>
      </c>
      <c r="I308" s="117" t="str">
        <f t="shared" si="38"/>
        <v/>
      </c>
      <c r="J308" s="70"/>
      <c r="K308" s="117" t="str">
        <f t="shared" si="44"/>
        <v/>
      </c>
      <c r="L308" s="118" t="str">
        <f t="shared" si="40"/>
        <v/>
      </c>
      <c r="M308" s="118">
        <f t="shared" si="42"/>
        <v>1</v>
      </c>
      <c r="N308" s="117">
        <f t="shared" si="41"/>
        <v>0</v>
      </c>
      <c r="O308" s="66" t="e">
        <f>VLOOKUP(P308,#REF!,2,FALSE)</f>
        <v>#REF!</v>
      </c>
      <c r="P308" s="69"/>
      <c r="Q308" s="69"/>
      <c r="R308" s="14"/>
      <c r="S308" s="93" t="s">
        <v>112</v>
      </c>
      <c r="T308" s="71"/>
      <c r="U308" s="117" t="e">
        <f>VLOOKUP(V308,#REF!,2,FALSE)</f>
        <v>#REF!</v>
      </c>
      <c r="V308" s="127"/>
      <c r="W308" s="69"/>
      <c r="X308" s="69"/>
      <c r="Y308" s="126"/>
      <c r="Z308" s="127"/>
      <c r="AA308" s="69"/>
      <c r="AB308" s="69"/>
      <c r="AC308" s="135" t="e">
        <f>VLOOKUP(E308,#REF!,2,FALSE)</f>
        <v>#REF!</v>
      </c>
      <c r="AD308" s="69"/>
      <c r="AE308" s="69"/>
      <c r="AF308" s="136" t="e">
        <f>SUM(PRODUCT(AC308,#REF!),PRODUCT(AD308,#REF!),PRODUCT(AE308,#REF!))</f>
        <v>#REF!</v>
      </c>
      <c r="AG308" s="134" t="e">
        <f>IF(AF308&gt;=#REF!,"Oui","Non")</f>
        <v>#REF!</v>
      </c>
      <c r="AH308" s="134">
        <f t="shared" si="37"/>
        <v>1</v>
      </c>
      <c r="AI308" s="133" t="e">
        <f>VLOOKUP(Z308,#REF!,3,FALSE)</f>
        <v>#REF!</v>
      </c>
      <c r="AL308" s="12">
        <f t="shared" si="39"/>
        <v>0</v>
      </c>
    </row>
    <row r="309" spans="1:38" ht="15" customHeight="1" x14ac:dyDescent="0.25">
      <c r="A309" s="127"/>
      <c r="B309" s="127"/>
      <c r="C309" s="69"/>
      <c r="D309" s="71"/>
      <c r="E309" s="71"/>
      <c r="F309" s="71"/>
      <c r="G309" s="70"/>
      <c r="H309" s="117" t="str">
        <f t="shared" si="43"/>
        <v/>
      </c>
      <c r="I309" s="117" t="str">
        <f t="shared" si="38"/>
        <v/>
      </c>
      <c r="J309" s="70"/>
      <c r="K309" s="117" t="str">
        <f t="shared" si="44"/>
        <v/>
      </c>
      <c r="L309" s="118" t="str">
        <f t="shared" si="40"/>
        <v/>
      </c>
      <c r="M309" s="118">
        <f t="shared" si="42"/>
        <v>1</v>
      </c>
      <c r="N309" s="117">
        <f t="shared" si="41"/>
        <v>0</v>
      </c>
      <c r="O309" s="66" t="e">
        <f>VLOOKUP(P309,#REF!,2,FALSE)</f>
        <v>#REF!</v>
      </c>
      <c r="P309" s="69"/>
      <c r="Q309" s="69"/>
      <c r="R309" s="14"/>
      <c r="S309" s="93" t="s">
        <v>112</v>
      </c>
      <c r="T309" s="71"/>
      <c r="U309" s="117" t="e">
        <f>VLOOKUP(V309,#REF!,2,FALSE)</f>
        <v>#REF!</v>
      </c>
      <c r="V309" s="127"/>
      <c r="W309" s="69"/>
      <c r="X309" s="69"/>
      <c r="Y309" s="126"/>
      <c r="Z309" s="127"/>
      <c r="AA309" s="69"/>
      <c r="AB309" s="69"/>
      <c r="AC309" s="135" t="e">
        <f>VLOOKUP(E309,#REF!,2,FALSE)</f>
        <v>#REF!</v>
      </c>
      <c r="AD309" s="69"/>
      <c r="AE309" s="69"/>
      <c r="AF309" s="136" t="e">
        <f>SUM(PRODUCT(AC309,#REF!),PRODUCT(AD309,#REF!),PRODUCT(AE309,#REF!))</f>
        <v>#REF!</v>
      </c>
      <c r="AG309" s="134" t="e">
        <f>IF(AF309&gt;=#REF!,"Oui","Non")</f>
        <v>#REF!</v>
      </c>
      <c r="AH309" s="134">
        <f t="shared" si="37"/>
        <v>1</v>
      </c>
      <c r="AI309" s="133" t="e">
        <f>VLOOKUP(Z309,#REF!,3,FALSE)</f>
        <v>#REF!</v>
      </c>
      <c r="AL309" s="12">
        <f t="shared" si="39"/>
        <v>0</v>
      </c>
    </row>
    <row r="310" spans="1:38" ht="15" customHeight="1" x14ac:dyDescent="0.25">
      <c r="A310" s="127"/>
      <c r="B310" s="127"/>
      <c r="C310" s="69"/>
      <c r="D310" s="71"/>
      <c r="E310" s="71"/>
      <c r="F310" s="71"/>
      <c r="G310" s="70"/>
      <c r="H310" s="117" t="str">
        <f t="shared" si="43"/>
        <v/>
      </c>
      <c r="I310" s="117" t="str">
        <f t="shared" si="38"/>
        <v/>
      </c>
      <c r="J310" s="70"/>
      <c r="K310" s="117" t="str">
        <f t="shared" si="44"/>
        <v/>
      </c>
      <c r="L310" s="118" t="str">
        <f t="shared" si="40"/>
        <v/>
      </c>
      <c r="M310" s="118">
        <f t="shared" si="42"/>
        <v>1</v>
      </c>
      <c r="N310" s="117">
        <f t="shared" si="41"/>
        <v>0</v>
      </c>
      <c r="O310" s="66" t="e">
        <f>VLOOKUP(P310,#REF!,2,FALSE)</f>
        <v>#REF!</v>
      </c>
      <c r="P310" s="69"/>
      <c r="Q310" s="69"/>
      <c r="R310" s="14"/>
      <c r="S310" s="93" t="s">
        <v>112</v>
      </c>
      <c r="T310" s="71"/>
      <c r="U310" s="117" t="e">
        <f>VLOOKUP(V310,#REF!,2,FALSE)</f>
        <v>#REF!</v>
      </c>
      <c r="V310" s="127"/>
      <c r="W310" s="69"/>
      <c r="X310" s="69"/>
      <c r="Y310" s="126"/>
      <c r="Z310" s="127"/>
      <c r="AA310" s="69"/>
      <c r="AB310" s="69"/>
      <c r="AC310" s="135" t="e">
        <f>VLOOKUP(E310,#REF!,2,FALSE)</f>
        <v>#REF!</v>
      </c>
      <c r="AD310" s="69"/>
      <c r="AE310" s="69"/>
      <c r="AF310" s="136" t="e">
        <f>SUM(PRODUCT(AC310,#REF!),PRODUCT(AD310,#REF!),PRODUCT(AE310,#REF!))</f>
        <v>#REF!</v>
      </c>
      <c r="AG310" s="134" t="e">
        <f>IF(AF310&gt;=#REF!,"Oui","Non")</f>
        <v>#REF!</v>
      </c>
      <c r="AH310" s="134">
        <f t="shared" si="37"/>
        <v>1</v>
      </c>
      <c r="AI310" s="133" t="e">
        <f>VLOOKUP(Z310,#REF!,3,FALSE)</f>
        <v>#REF!</v>
      </c>
      <c r="AL310" s="12">
        <f t="shared" si="39"/>
        <v>0</v>
      </c>
    </row>
    <row r="311" spans="1:38" ht="15" customHeight="1" x14ac:dyDescent="0.25">
      <c r="A311" s="127"/>
      <c r="B311" s="127"/>
      <c r="C311" s="69"/>
      <c r="D311" s="71"/>
      <c r="E311" s="71"/>
      <c r="F311" s="71"/>
      <c r="G311" s="70"/>
      <c r="H311" s="117" t="str">
        <f t="shared" si="43"/>
        <v/>
      </c>
      <c r="I311" s="117" t="str">
        <f t="shared" si="38"/>
        <v/>
      </c>
      <c r="J311" s="70"/>
      <c r="K311" s="117" t="str">
        <f t="shared" si="44"/>
        <v/>
      </c>
      <c r="L311" s="118" t="str">
        <f t="shared" si="40"/>
        <v/>
      </c>
      <c r="M311" s="118">
        <f t="shared" si="42"/>
        <v>1</v>
      </c>
      <c r="N311" s="117">
        <f t="shared" si="41"/>
        <v>0</v>
      </c>
      <c r="O311" s="66" t="e">
        <f>VLOOKUP(P311,#REF!,2,FALSE)</f>
        <v>#REF!</v>
      </c>
      <c r="P311" s="69"/>
      <c r="Q311" s="69"/>
      <c r="R311" s="14"/>
      <c r="S311" s="93" t="s">
        <v>112</v>
      </c>
      <c r="T311" s="71"/>
      <c r="U311" s="117" t="e">
        <f>VLOOKUP(V311,#REF!,2,FALSE)</f>
        <v>#REF!</v>
      </c>
      <c r="V311" s="127"/>
      <c r="W311" s="69"/>
      <c r="X311" s="69"/>
      <c r="Y311" s="126"/>
      <c r="Z311" s="127"/>
      <c r="AA311" s="69"/>
      <c r="AB311" s="69"/>
      <c r="AC311" s="135" t="e">
        <f>VLOOKUP(E311,#REF!,2,FALSE)</f>
        <v>#REF!</v>
      </c>
      <c r="AD311" s="69"/>
      <c r="AE311" s="69"/>
      <c r="AF311" s="136" t="e">
        <f>SUM(PRODUCT(AC311,#REF!),PRODUCT(AD311,#REF!),PRODUCT(AE311,#REF!))</f>
        <v>#REF!</v>
      </c>
      <c r="AG311" s="134" t="e">
        <f>IF(AF311&gt;=#REF!,"Oui","Non")</f>
        <v>#REF!</v>
      </c>
      <c r="AH311" s="134">
        <f t="shared" si="37"/>
        <v>1</v>
      </c>
      <c r="AI311" s="133" t="e">
        <f>VLOOKUP(Z311,#REF!,3,FALSE)</f>
        <v>#REF!</v>
      </c>
      <c r="AL311" s="12">
        <f t="shared" si="39"/>
        <v>0</v>
      </c>
    </row>
    <row r="312" spans="1:38" ht="15" customHeight="1" x14ac:dyDescent="0.25">
      <c r="A312" s="127"/>
      <c r="B312" s="127"/>
      <c r="C312" s="69"/>
      <c r="D312" s="71"/>
      <c r="E312" s="71"/>
      <c r="F312" s="71"/>
      <c r="G312" s="70"/>
      <c r="H312" s="117" t="str">
        <f t="shared" si="43"/>
        <v/>
      </c>
      <c r="I312" s="117" t="str">
        <f t="shared" si="38"/>
        <v/>
      </c>
      <c r="J312" s="70"/>
      <c r="K312" s="117" t="str">
        <f t="shared" si="44"/>
        <v/>
      </c>
      <c r="L312" s="118" t="str">
        <f t="shared" si="40"/>
        <v/>
      </c>
      <c r="M312" s="118">
        <f t="shared" si="42"/>
        <v>1</v>
      </c>
      <c r="N312" s="117">
        <f t="shared" si="41"/>
        <v>0</v>
      </c>
      <c r="O312" s="66" t="e">
        <f>VLOOKUP(P312,#REF!,2,FALSE)</f>
        <v>#REF!</v>
      </c>
      <c r="P312" s="69"/>
      <c r="Q312" s="69"/>
      <c r="R312" s="14"/>
      <c r="S312" s="93" t="s">
        <v>112</v>
      </c>
      <c r="T312" s="71"/>
      <c r="U312" s="117" t="e">
        <f>VLOOKUP(V312,#REF!,2,FALSE)</f>
        <v>#REF!</v>
      </c>
      <c r="V312" s="127"/>
      <c r="W312" s="69"/>
      <c r="X312" s="69"/>
      <c r="Y312" s="126"/>
      <c r="Z312" s="127"/>
      <c r="AA312" s="69"/>
      <c r="AB312" s="69"/>
      <c r="AC312" s="135" t="e">
        <f>VLOOKUP(E312,#REF!,2,FALSE)</f>
        <v>#REF!</v>
      </c>
      <c r="AD312" s="69"/>
      <c r="AE312" s="69"/>
      <c r="AF312" s="136" t="e">
        <f>SUM(PRODUCT(AC312,#REF!),PRODUCT(AD312,#REF!),PRODUCT(AE312,#REF!))</f>
        <v>#REF!</v>
      </c>
      <c r="AG312" s="134" t="e">
        <f>IF(AF312&gt;=#REF!,"Oui","Non")</f>
        <v>#REF!</v>
      </c>
      <c r="AH312" s="134">
        <f t="shared" si="37"/>
        <v>1</v>
      </c>
      <c r="AI312" s="133" t="e">
        <f>VLOOKUP(Z312,#REF!,3,FALSE)</f>
        <v>#REF!</v>
      </c>
      <c r="AL312" s="12">
        <f t="shared" si="39"/>
        <v>0</v>
      </c>
    </row>
    <row r="313" spans="1:38" ht="15" customHeight="1" x14ac:dyDescent="0.25">
      <c r="A313" s="127"/>
      <c r="B313" s="127"/>
      <c r="C313" s="69"/>
      <c r="D313" s="71"/>
      <c r="E313" s="71"/>
      <c r="F313" s="71"/>
      <c r="G313" s="70"/>
      <c r="H313" s="117" t="str">
        <f t="shared" si="43"/>
        <v/>
      </c>
      <c r="I313" s="117" t="str">
        <f t="shared" si="38"/>
        <v/>
      </c>
      <c r="J313" s="70"/>
      <c r="K313" s="117" t="str">
        <f t="shared" si="44"/>
        <v/>
      </c>
      <c r="L313" s="118" t="str">
        <f t="shared" si="40"/>
        <v/>
      </c>
      <c r="M313" s="118">
        <f t="shared" si="42"/>
        <v>1</v>
      </c>
      <c r="N313" s="117">
        <f t="shared" si="41"/>
        <v>0</v>
      </c>
      <c r="O313" s="66" t="e">
        <f>VLOOKUP(P313,#REF!,2,FALSE)</f>
        <v>#REF!</v>
      </c>
      <c r="P313" s="69"/>
      <c r="Q313" s="69"/>
      <c r="R313" s="14"/>
      <c r="S313" s="93" t="s">
        <v>112</v>
      </c>
      <c r="T313" s="71"/>
      <c r="U313" s="117" t="e">
        <f>VLOOKUP(V313,#REF!,2,FALSE)</f>
        <v>#REF!</v>
      </c>
      <c r="V313" s="127"/>
      <c r="W313" s="69"/>
      <c r="X313" s="69"/>
      <c r="Y313" s="126"/>
      <c r="Z313" s="127"/>
      <c r="AA313" s="69"/>
      <c r="AB313" s="69"/>
      <c r="AC313" s="135" t="e">
        <f>VLOOKUP(E313,#REF!,2,FALSE)</f>
        <v>#REF!</v>
      </c>
      <c r="AD313" s="69"/>
      <c r="AE313" s="69"/>
      <c r="AF313" s="136" t="e">
        <f>SUM(PRODUCT(AC313,#REF!),PRODUCT(AD313,#REF!),PRODUCT(AE313,#REF!))</f>
        <v>#REF!</v>
      </c>
      <c r="AG313" s="134" t="e">
        <f>IF(AF313&gt;=#REF!,"Oui","Non")</f>
        <v>#REF!</v>
      </c>
      <c r="AH313" s="134">
        <f t="shared" si="37"/>
        <v>1</v>
      </c>
      <c r="AI313" s="133" t="e">
        <f>VLOOKUP(Z313,#REF!,3,FALSE)</f>
        <v>#REF!</v>
      </c>
      <c r="AL313" s="12">
        <f t="shared" si="39"/>
        <v>0</v>
      </c>
    </row>
    <row r="314" spans="1:38" ht="15" customHeight="1" x14ac:dyDescent="0.25">
      <c r="A314" s="127"/>
      <c r="B314" s="127"/>
      <c r="C314" s="69"/>
      <c r="D314" s="71"/>
      <c r="E314" s="71"/>
      <c r="F314" s="71"/>
      <c r="G314" s="70"/>
      <c r="H314" s="117" t="str">
        <f t="shared" si="43"/>
        <v/>
      </c>
      <c r="I314" s="117" t="str">
        <f t="shared" si="38"/>
        <v/>
      </c>
      <c r="J314" s="70"/>
      <c r="K314" s="117" t="str">
        <f t="shared" si="44"/>
        <v/>
      </c>
      <c r="L314" s="118" t="str">
        <f t="shared" si="40"/>
        <v/>
      </c>
      <c r="M314" s="118">
        <f t="shared" si="42"/>
        <v>1</v>
      </c>
      <c r="N314" s="117">
        <f t="shared" si="41"/>
        <v>0</v>
      </c>
      <c r="O314" s="66" t="e">
        <f>VLOOKUP(P314,#REF!,2,FALSE)</f>
        <v>#REF!</v>
      </c>
      <c r="P314" s="69"/>
      <c r="Q314" s="69"/>
      <c r="R314" s="14"/>
      <c r="S314" s="93" t="s">
        <v>112</v>
      </c>
      <c r="T314" s="71"/>
      <c r="U314" s="117" t="e">
        <f>VLOOKUP(V314,#REF!,2,FALSE)</f>
        <v>#REF!</v>
      </c>
      <c r="V314" s="127"/>
      <c r="W314" s="69"/>
      <c r="X314" s="69"/>
      <c r="Y314" s="126"/>
      <c r="Z314" s="127"/>
      <c r="AA314" s="69"/>
      <c r="AB314" s="69"/>
      <c r="AC314" s="135" t="e">
        <f>VLOOKUP(E314,#REF!,2,FALSE)</f>
        <v>#REF!</v>
      </c>
      <c r="AD314" s="69"/>
      <c r="AE314" s="69"/>
      <c r="AF314" s="136" t="e">
        <f>SUM(PRODUCT(AC314,#REF!),PRODUCT(AD314,#REF!),PRODUCT(AE314,#REF!))</f>
        <v>#REF!</v>
      </c>
      <c r="AG314" s="134" t="e">
        <f>IF(AF314&gt;=#REF!,"Oui","Non")</f>
        <v>#REF!</v>
      </c>
      <c r="AH314" s="134">
        <f t="shared" ref="AH314:AH377" si="45">IF(OR(Y314="?",G314="?",J314="?"),"?",IF(AND(ISNONTEXT(G314),ISNONTEXT(J314)),PRODUCT(Y314,SUM(J314,-G314,1)),PRODUCT(Y314,SUM(PRODUCT(SUM(L314,-I314,1),7),-2))))</f>
        <v>1</v>
      </c>
      <c r="AI314" s="133" t="e">
        <f>VLOOKUP(Z314,#REF!,3,FALSE)</f>
        <v>#REF!</v>
      </c>
      <c r="AL314" s="12">
        <f t="shared" si="39"/>
        <v>0</v>
      </c>
    </row>
    <row r="315" spans="1:38" ht="15" customHeight="1" x14ac:dyDescent="0.25">
      <c r="A315" s="127"/>
      <c r="B315" s="127"/>
      <c r="C315" s="69"/>
      <c r="D315" s="71"/>
      <c r="E315" s="71"/>
      <c r="F315" s="71"/>
      <c r="G315" s="70"/>
      <c r="H315" s="117" t="str">
        <f t="shared" si="43"/>
        <v/>
      </c>
      <c r="I315" s="117" t="str">
        <f t="shared" si="38"/>
        <v/>
      </c>
      <c r="J315" s="70"/>
      <c r="K315" s="117" t="str">
        <f t="shared" si="44"/>
        <v/>
      </c>
      <c r="L315" s="118" t="str">
        <f t="shared" si="40"/>
        <v/>
      </c>
      <c r="M315" s="118">
        <f t="shared" si="42"/>
        <v>1</v>
      </c>
      <c r="N315" s="117">
        <f t="shared" si="41"/>
        <v>0</v>
      </c>
      <c r="O315" s="66" t="e">
        <f>VLOOKUP(P315,#REF!,2,FALSE)</f>
        <v>#REF!</v>
      </c>
      <c r="P315" s="69"/>
      <c r="Q315" s="69"/>
      <c r="R315" s="14"/>
      <c r="S315" s="93" t="s">
        <v>112</v>
      </c>
      <c r="T315" s="71"/>
      <c r="U315" s="117" t="e">
        <f>VLOOKUP(V315,#REF!,2,FALSE)</f>
        <v>#REF!</v>
      </c>
      <c r="V315" s="127"/>
      <c r="W315" s="69"/>
      <c r="X315" s="69"/>
      <c r="Y315" s="126"/>
      <c r="Z315" s="127"/>
      <c r="AA315" s="69"/>
      <c r="AB315" s="69"/>
      <c r="AC315" s="135" t="e">
        <f>VLOOKUP(E315,#REF!,2,FALSE)</f>
        <v>#REF!</v>
      </c>
      <c r="AD315" s="69"/>
      <c r="AE315" s="69"/>
      <c r="AF315" s="136" t="e">
        <f>SUM(PRODUCT(AC315,#REF!),PRODUCT(AD315,#REF!),PRODUCT(AE315,#REF!))</f>
        <v>#REF!</v>
      </c>
      <c r="AG315" s="134" t="e">
        <f>IF(AF315&gt;=#REF!,"Oui","Non")</f>
        <v>#REF!</v>
      </c>
      <c r="AH315" s="134">
        <f t="shared" si="45"/>
        <v>1</v>
      </c>
      <c r="AI315" s="133" t="e">
        <f>VLOOKUP(Z315,#REF!,3,FALSE)</f>
        <v>#REF!</v>
      </c>
      <c r="AL315" s="12">
        <f t="shared" si="39"/>
        <v>0</v>
      </c>
    </row>
    <row r="316" spans="1:38" ht="15" customHeight="1" x14ac:dyDescent="0.25">
      <c r="A316" s="127"/>
      <c r="B316" s="127"/>
      <c r="C316" s="69"/>
      <c r="D316" s="71"/>
      <c r="E316" s="71"/>
      <c r="F316" s="71"/>
      <c r="G316" s="70"/>
      <c r="H316" s="117" t="str">
        <f t="shared" si="43"/>
        <v/>
      </c>
      <c r="I316" s="117" t="str">
        <f t="shared" si="38"/>
        <v/>
      </c>
      <c r="J316" s="70"/>
      <c r="K316" s="117" t="str">
        <f t="shared" si="44"/>
        <v/>
      </c>
      <c r="L316" s="118" t="str">
        <f t="shared" si="40"/>
        <v/>
      </c>
      <c r="M316" s="118">
        <f t="shared" si="42"/>
        <v>1</v>
      </c>
      <c r="N316" s="117">
        <f t="shared" si="41"/>
        <v>0</v>
      </c>
      <c r="O316" s="66" t="e">
        <f>VLOOKUP(P316,#REF!,2,FALSE)</f>
        <v>#REF!</v>
      </c>
      <c r="P316" s="69"/>
      <c r="Q316" s="69"/>
      <c r="R316" s="14"/>
      <c r="S316" s="93" t="s">
        <v>112</v>
      </c>
      <c r="T316" s="71"/>
      <c r="U316" s="117" t="e">
        <f>VLOOKUP(V316,#REF!,2,FALSE)</f>
        <v>#REF!</v>
      </c>
      <c r="V316" s="127"/>
      <c r="W316" s="69"/>
      <c r="X316" s="69"/>
      <c r="Y316" s="126"/>
      <c r="Z316" s="127"/>
      <c r="AA316" s="69"/>
      <c r="AB316" s="69"/>
      <c r="AC316" s="135" t="e">
        <f>VLOOKUP(E316,#REF!,2,FALSE)</f>
        <v>#REF!</v>
      </c>
      <c r="AD316" s="69"/>
      <c r="AE316" s="69"/>
      <c r="AF316" s="136" t="e">
        <f>SUM(PRODUCT(AC316,#REF!),PRODUCT(AD316,#REF!),PRODUCT(AE316,#REF!))</f>
        <v>#REF!</v>
      </c>
      <c r="AG316" s="134" t="e">
        <f>IF(AF316&gt;=#REF!,"Oui","Non")</f>
        <v>#REF!</v>
      </c>
      <c r="AH316" s="134">
        <f t="shared" si="45"/>
        <v>1</v>
      </c>
      <c r="AI316" s="133" t="e">
        <f>VLOOKUP(Z316,#REF!,3,FALSE)</f>
        <v>#REF!</v>
      </c>
      <c r="AL316" s="12">
        <f t="shared" si="39"/>
        <v>0</v>
      </c>
    </row>
    <row r="317" spans="1:38" ht="15" customHeight="1" x14ac:dyDescent="0.25">
      <c r="A317" s="127"/>
      <c r="B317" s="127"/>
      <c r="C317" s="69"/>
      <c r="D317" s="71"/>
      <c r="E317" s="71"/>
      <c r="F317" s="71"/>
      <c r="G317" s="70"/>
      <c r="H317" s="117" t="str">
        <f t="shared" si="43"/>
        <v/>
      </c>
      <c r="I317" s="117" t="str">
        <f t="shared" si="38"/>
        <v/>
      </c>
      <c r="J317" s="70"/>
      <c r="K317" s="117" t="str">
        <f t="shared" si="44"/>
        <v/>
      </c>
      <c r="L317" s="118" t="str">
        <f t="shared" si="40"/>
        <v/>
      </c>
      <c r="M317" s="118">
        <f t="shared" si="42"/>
        <v>1</v>
      </c>
      <c r="N317" s="117">
        <f t="shared" si="41"/>
        <v>0</v>
      </c>
      <c r="O317" s="66" t="e">
        <f>VLOOKUP(P317,#REF!,2,FALSE)</f>
        <v>#REF!</v>
      </c>
      <c r="P317" s="69"/>
      <c r="Q317" s="69"/>
      <c r="R317" s="14"/>
      <c r="S317" s="93" t="s">
        <v>112</v>
      </c>
      <c r="T317" s="71"/>
      <c r="U317" s="117" t="e">
        <f>VLOOKUP(V317,#REF!,2,FALSE)</f>
        <v>#REF!</v>
      </c>
      <c r="V317" s="127"/>
      <c r="W317" s="69"/>
      <c r="X317" s="69"/>
      <c r="Y317" s="126"/>
      <c r="Z317" s="127"/>
      <c r="AA317" s="69"/>
      <c r="AB317" s="69"/>
      <c r="AC317" s="135" t="e">
        <f>VLOOKUP(E317,#REF!,2,FALSE)</f>
        <v>#REF!</v>
      </c>
      <c r="AD317" s="69"/>
      <c r="AE317" s="69"/>
      <c r="AF317" s="136" t="e">
        <f>SUM(PRODUCT(AC317,#REF!),PRODUCT(AD317,#REF!),PRODUCT(AE317,#REF!))</f>
        <v>#REF!</v>
      </c>
      <c r="AG317" s="134" t="e">
        <f>IF(AF317&gt;=#REF!,"Oui","Non")</f>
        <v>#REF!</v>
      </c>
      <c r="AH317" s="134">
        <f t="shared" si="45"/>
        <v>1</v>
      </c>
      <c r="AI317" s="133" t="e">
        <f>VLOOKUP(Z317,#REF!,3,FALSE)</f>
        <v>#REF!</v>
      </c>
      <c r="AL317" s="12">
        <f t="shared" si="39"/>
        <v>0</v>
      </c>
    </row>
    <row r="318" spans="1:38" ht="15" customHeight="1" x14ac:dyDescent="0.25">
      <c r="A318" s="127"/>
      <c r="B318" s="127"/>
      <c r="C318" s="69"/>
      <c r="D318" s="71"/>
      <c r="E318" s="71"/>
      <c r="F318" s="71"/>
      <c r="G318" s="70"/>
      <c r="H318" s="117" t="str">
        <f t="shared" si="43"/>
        <v/>
      </c>
      <c r="I318" s="117" t="str">
        <f t="shared" si="38"/>
        <v/>
      </c>
      <c r="J318" s="70"/>
      <c r="K318" s="117" t="str">
        <f t="shared" si="44"/>
        <v/>
      </c>
      <c r="L318" s="118" t="str">
        <f t="shared" si="40"/>
        <v/>
      </c>
      <c r="M318" s="118">
        <f t="shared" si="42"/>
        <v>1</v>
      </c>
      <c r="N318" s="117">
        <f t="shared" si="41"/>
        <v>0</v>
      </c>
      <c r="O318" s="66" t="e">
        <f>VLOOKUP(P318,#REF!,2,FALSE)</f>
        <v>#REF!</v>
      </c>
      <c r="P318" s="69"/>
      <c r="Q318" s="69"/>
      <c r="R318" s="14"/>
      <c r="S318" s="93" t="s">
        <v>112</v>
      </c>
      <c r="T318" s="71"/>
      <c r="U318" s="117" t="e">
        <f>VLOOKUP(V318,#REF!,2,FALSE)</f>
        <v>#REF!</v>
      </c>
      <c r="V318" s="127"/>
      <c r="W318" s="69"/>
      <c r="X318" s="69"/>
      <c r="Y318" s="126"/>
      <c r="Z318" s="127"/>
      <c r="AA318" s="69"/>
      <c r="AB318" s="69"/>
      <c r="AC318" s="135" t="e">
        <f>VLOOKUP(E318,#REF!,2,FALSE)</f>
        <v>#REF!</v>
      </c>
      <c r="AD318" s="69"/>
      <c r="AE318" s="69"/>
      <c r="AF318" s="136" t="e">
        <f>SUM(PRODUCT(AC318,#REF!),PRODUCT(AD318,#REF!),PRODUCT(AE318,#REF!))</f>
        <v>#REF!</v>
      </c>
      <c r="AG318" s="134" t="e">
        <f>IF(AF318&gt;=#REF!,"Oui","Non")</f>
        <v>#REF!</v>
      </c>
      <c r="AH318" s="134">
        <f t="shared" si="45"/>
        <v>1</v>
      </c>
      <c r="AI318" s="133" t="e">
        <f>VLOOKUP(Z318,#REF!,3,FALSE)</f>
        <v>#REF!</v>
      </c>
      <c r="AL318" s="12">
        <f t="shared" si="39"/>
        <v>0</v>
      </c>
    </row>
    <row r="319" spans="1:38" ht="15" customHeight="1" x14ac:dyDescent="0.25">
      <c r="A319" s="127"/>
      <c r="B319" s="127"/>
      <c r="C319" s="69"/>
      <c r="D319" s="71"/>
      <c r="E319" s="71"/>
      <c r="F319" s="71"/>
      <c r="G319" s="70"/>
      <c r="H319" s="117" t="str">
        <f t="shared" si="43"/>
        <v/>
      </c>
      <c r="I319" s="117" t="str">
        <f t="shared" si="38"/>
        <v/>
      </c>
      <c r="J319" s="70"/>
      <c r="K319" s="117" t="str">
        <f t="shared" si="44"/>
        <v/>
      </c>
      <c r="L319" s="118" t="str">
        <f t="shared" si="40"/>
        <v/>
      </c>
      <c r="M319" s="118">
        <f t="shared" si="42"/>
        <v>1</v>
      </c>
      <c r="N319" s="117">
        <f t="shared" si="41"/>
        <v>0</v>
      </c>
      <c r="O319" s="66" t="e">
        <f>VLOOKUP(P319,#REF!,2,FALSE)</f>
        <v>#REF!</v>
      </c>
      <c r="P319" s="69"/>
      <c r="Q319" s="69"/>
      <c r="R319" s="14"/>
      <c r="S319" s="93" t="s">
        <v>112</v>
      </c>
      <c r="T319" s="71"/>
      <c r="U319" s="117" t="e">
        <f>VLOOKUP(V319,#REF!,2,FALSE)</f>
        <v>#REF!</v>
      </c>
      <c r="V319" s="127"/>
      <c r="W319" s="69"/>
      <c r="X319" s="69"/>
      <c r="Y319" s="126"/>
      <c r="Z319" s="127"/>
      <c r="AA319" s="69"/>
      <c r="AB319" s="69"/>
      <c r="AC319" s="135" t="e">
        <f>VLOOKUP(E319,#REF!,2,FALSE)</f>
        <v>#REF!</v>
      </c>
      <c r="AD319" s="69"/>
      <c r="AE319" s="69"/>
      <c r="AF319" s="136" t="e">
        <f>SUM(PRODUCT(AC319,#REF!),PRODUCT(AD319,#REF!),PRODUCT(AE319,#REF!))</f>
        <v>#REF!</v>
      </c>
      <c r="AG319" s="134" t="e">
        <f>IF(AF319&gt;=#REF!,"Oui","Non")</f>
        <v>#REF!</v>
      </c>
      <c r="AH319" s="134">
        <f t="shared" si="45"/>
        <v>1</v>
      </c>
      <c r="AI319" s="133" t="e">
        <f>VLOOKUP(Z319,#REF!,3,FALSE)</f>
        <v>#REF!</v>
      </c>
      <c r="AL319" s="12">
        <f t="shared" si="39"/>
        <v>0</v>
      </c>
    </row>
    <row r="320" spans="1:38" ht="15" customHeight="1" x14ac:dyDescent="0.25">
      <c r="A320" s="127"/>
      <c r="B320" s="127"/>
      <c r="C320" s="69"/>
      <c r="D320" s="71"/>
      <c r="E320" s="71"/>
      <c r="F320" s="71"/>
      <c r="G320" s="70"/>
      <c r="H320" s="117" t="str">
        <f t="shared" si="43"/>
        <v/>
      </c>
      <c r="I320" s="117" t="str">
        <f t="shared" si="38"/>
        <v/>
      </c>
      <c r="J320" s="70"/>
      <c r="K320" s="117" t="str">
        <f t="shared" si="44"/>
        <v/>
      </c>
      <c r="L320" s="118" t="str">
        <f t="shared" si="40"/>
        <v/>
      </c>
      <c r="M320" s="118">
        <f t="shared" si="42"/>
        <v>1</v>
      </c>
      <c r="N320" s="117">
        <f t="shared" si="41"/>
        <v>0</v>
      </c>
      <c r="O320" s="66" t="e">
        <f>VLOOKUP(P320,#REF!,2,FALSE)</f>
        <v>#REF!</v>
      </c>
      <c r="P320" s="69"/>
      <c r="Q320" s="69"/>
      <c r="R320" s="14"/>
      <c r="S320" s="93" t="s">
        <v>112</v>
      </c>
      <c r="T320" s="71"/>
      <c r="U320" s="117" t="e">
        <f>VLOOKUP(V320,#REF!,2,FALSE)</f>
        <v>#REF!</v>
      </c>
      <c r="V320" s="127"/>
      <c r="W320" s="69"/>
      <c r="X320" s="69"/>
      <c r="Y320" s="126"/>
      <c r="Z320" s="127"/>
      <c r="AA320" s="69"/>
      <c r="AB320" s="69"/>
      <c r="AC320" s="135" t="e">
        <f>VLOOKUP(E320,#REF!,2,FALSE)</f>
        <v>#REF!</v>
      </c>
      <c r="AD320" s="69"/>
      <c r="AE320" s="69"/>
      <c r="AF320" s="136" t="e">
        <f>SUM(PRODUCT(AC320,#REF!),PRODUCT(AD320,#REF!),PRODUCT(AE320,#REF!))</f>
        <v>#REF!</v>
      </c>
      <c r="AG320" s="134" t="e">
        <f>IF(AF320&gt;=#REF!,"Oui","Non")</f>
        <v>#REF!</v>
      </c>
      <c r="AH320" s="134">
        <f t="shared" si="45"/>
        <v>1</v>
      </c>
      <c r="AI320" s="133" t="e">
        <f>VLOOKUP(Z320,#REF!,3,FALSE)</f>
        <v>#REF!</v>
      </c>
      <c r="AL320" s="12">
        <f t="shared" si="39"/>
        <v>0</v>
      </c>
    </row>
    <row r="321" spans="1:38" ht="15" customHeight="1" x14ac:dyDescent="0.25">
      <c r="A321" s="127"/>
      <c r="B321" s="127"/>
      <c r="C321" s="69"/>
      <c r="D321" s="71"/>
      <c r="E321" s="71"/>
      <c r="F321" s="71"/>
      <c r="G321" s="70"/>
      <c r="H321" s="117" t="str">
        <f t="shared" si="43"/>
        <v/>
      </c>
      <c r="I321" s="117" t="str">
        <f t="shared" ref="I321:I384" si="46">IF(ISBLANK(G321),"",IF(G321="?","?",VALUE(IF(TYPE(G321)=2,RIGHT(G321,2),WEEKNUM(G321,2)))))</f>
        <v/>
      </c>
      <c r="J321" s="70"/>
      <c r="K321" s="117" t="str">
        <f t="shared" si="44"/>
        <v/>
      </c>
      <c r="L321" s="118" t="str">
        <f t="shared" si="40"/>
        <v/>
      </c>
      <c r="M321" s="118">
        <f t="shared" si="42"/>
        <v>1</v>
      </c>
      <c r="N321" s="117">
        <f t="shared" si="41"/>
        <v>0</v>
      </c>
      <c r="O321" s="66" t="e">
        <f>VLOOKUP(P321,#REF!,2,FALSE)</f>
        <v>#REF!</v>
      </c>
      <c r="P321" s="69"/>
      <c r="Q321" s="69"/>
      <c r="R321" s="14"/>
      <c r="S321" s="93" t="s">
        <v>112</v>
      </c>
      <c r="T321" s="71"/>
      <c r="U321" s="117" t="e">
        <f>VLOOKUP(V321,#REF!,2,FALSE)</f>
        <v>#REF!</v>
      </c>
      <c r="V321" s="127"/>
      <c r="W321" s="69"/>
      <c r="X321" s="69"/>
      <c r="Y321" s="126"/>
      <c r="Z321" s="127"/>
      <c r="AA321" s="69"/>
      <c r="AB321" s="69"/>
      <c r="AC321" s="135" t="e">
        <f>VLOOKUP(E321,#REF!,2,FALSE)</f>
        <v>#REF!</v>
      </c>
      <c r="AD321" s="69"/>
      <c r="AE321" s="69"/>
      <c r="AF321" s="136" t="e">
        <f>SUM(PRODUCT(AC321,#REF!),PRODUCT(AD321,#REF!),PRODUCT(AE321,#REF!))</f>
        <v>#REF!</v>
      </c>
      <c r="AG321" s="134" t="e">
        <f>IF(AF321&gt;=#REF!,"Oui","Non")</f>
        <v>#REF!</v>
      </c>
      <c r="AH321" s="134">
        <f t="shared" si="45"/>
        <v>1</v>
      </c>
      <c r="AI321" s="133" t="e">
        <f>VLOOKUP(Z321,#REF!,3,FALSE)</f>
        <v>#REF!</v>
      </c>
      <c r="AL321" s="12">
        <f t="shared" si="39"/>
        <v>0</v>
      </c>
    </row>
    <row r="322" spans="1:38" ht="15" customHeight="1" x14ac:dyDescent="0.25">
      <c r="A322" s="127"/>
      <c r="B322" s="127"/>
      <c r="C322" s="69"/>
      <c r="D322" s="71"/>
      <c r="E322" s="71"/>
      <c r="F322" s="71"/>
      <c r="G322" s="70"/>
      <c r="H322" s="117" t="str">
        <f t="shared" si="43"/>
        <v/>
      </c>
      <c r="I322" s="117" t="str">
        <f t="shared" si="46"/>
        <v/>
      </c>
      <c r="J322" s="70"/>
      <c r="K322" s="117" t="str">
        <f t="shared" si="44"/>
        <v/>
      </c>
      <c r="L322" s="118" t="str">
        <f t="shared" si="40"/>
        <v/>
      </c>
      <c r="M322" s="118">
        <f t="shared" si="42"/>
        <v>1</v>
      </c>
      <c r="N322" s="117">
        <f t="shared" si="41"/>
        <v>0</v>
      </c>
      <c r="O322" s="66" t="e">
        <f>VLOOKUP(P322,#REF!,2,FALSE)</f>
        <v>#REF!</v>
      </c>
      <c r="P322" s="69"/>
      <c r="Q322" s="69"/>
      <c r="R322" s="14"/>
      <c r="S322" s="93" t="s">
        <v>112</v>
      </c>
      <c r="T322" s="71"/>
      <c r="U322" s="117" t="e">
        <f>VLOOKUP(V322,#REF!,2,FALSE)</f>
        <v>#REF!</v>
      </c>
      <c r="V322" s="127"/>
      <c r="W322" s="69"/>
      <c r="X322" s="69"/>
      <c r="Y322" s="126"/>
      <c r="Z322" s="127"/>
      <c r="AA322" s="69"/>
      <c r="AB322" s="69"/>
      <c r="AC322" s="135" t="e">
        <f>VLOOKUP(E322,#REF!,2,FALSE)</f>
        <v>#REF!</v>
      </c>
      <c r="AD322" s="69"/>
      <c r="AE322" s="69"/>
      <c r="AF322" s="136" t="e">
        <f>SUM(PRODUCT(AC322,#REF!),PRODUCT(AD322,#REF!),PRODUCT(AE322,#REF!))</f>
        <v>#REF!</v>
      </c>
      <c r="AG322" s="134" t="e">
        <f>IF(AF322&gt;=#REF!,"Oui","Non")</f>
        <v>#REF!</v>
      </c>
      <c r="AH322" s="134">
        <f t="shared" si="45"/>
        <v>1</v>
      </c>
      <c r="AI322" s="133" t="e">
        <f>VLOOKUP(Z322,#REF!,3,FALSE)</f>
        <v>#REF!</v>
      </c>
      <c r="AL322" s="12">
        <f t="shared" si="39"/>
        <v>0</v>
      </c>
    </row>
    <row r="323" spans="1:38" ht="15" customHeight="1" x14ac:dyDescent="0.25">
      <c r="A323" s="127"/>
      <c r="B323" s="127"/>
      <c r="C323" s="69"/>
      <c r="D323" s="71"/>
      <c r="E323" s="71"/>
      <c r="F323" s="71"/>
      <c r="G323" s="70"/>
      <c r="H323" s="117" t="str">
        <f t="shared" si="43"/>
        <v/>
      </c>
      <c r="I323" s="117" t="str">
        <f t="shared" si="46"/>
        <v/>
      </c>
      <c r="J323" s="70"/>
      <c r="K323" s="117" t="str">
        <f t="shared" si="44"/>
        <v/>
      </c>
      <c r="L323" s="118" t="str">
        <f t="shared" si="40"/>
        <v/>
      </c>
      <c r="M323" s="118">
        <f t="shared" si="42"/>
        <v>1</v>
      </c>
      <c r="N323" s="117">
        <f t="shared" si="41"/>
        <v>0</v>
      </c>
      <c r="O323" s="66" t="e">
        <f>VLOOKUP(P323,#REF!,2,FALSE)</f>
        <v>#REF!</v>
      </c>
      <c r="P323" s="69"/>
      <c r="Q323" s="69"/>
      <c r="R323" s="14"/>
      <c r="S323" s="93" t="s">
        <v>112</v>
      </c>
      <c r="T323" s="71"/>
      <c r="U323" s="117" t="e">
        <f>VLOOKUP(V323,#REF!,2,FALSE)</f>
        <v>#REF!</v>
      </c>
      <c r="V323" s="127"/>
      <c r="W323" s="69"/>
      <c r="X323" s="69"/>
      <c r="Y323" s="126"/>
      <c r="Z323" s="127"/>
      <c r="AA323" s="69"/>
      <c r="AB323" s="69"/>
      <c r="AC323" s="135" t="e">
        <f>VLOOKUP(E323,#REF!,2,FALSE)</f>
        <v>#REF!</v>
      </c>
      <c r="AD323" s="69"/>
      <c r="AE323" s="69"/>
      <c r="AF323" s="136" t="e">
        <f>SUM(PRODUCT(AC323,#REF!),PRODUCT(AD323,#REF!),PRODUCT(AE323,#REF!))</f>
        <v>#REF!</v>
      </c>
      <c r="AG323" s="134" t="e">
        <f>IF(AF323&gt;=#REF!,"Oui","Non")</f>
        <v>#REF!</v>
      </c>
      <c r="AH323" s="134">
        <f t="shared" si="45"/>
        <v>1</v>
      </c>
      <c r="AI323" s="133" t="e">
        <f>VLOOKUP(Z323,#REF!,3,FALSE)</f>
        <v>#REF!</v>
      </c>
      <c r="AL323" s="12">
        <f t="shared" si="39"/>
        <v>0</v>
      </c>
    </row>
    <row r="324" spans="1:38" ht="15" customHeight="1" x14ac:dyDescent="0.25">
      <c r="A324" s="127"/>
      <c r="B324" s="127"/>
      <c r="C324" s="69"/>
      <c r="D324" s="71"/>
      <c r="E324" s="71"/>
      <c r="F324" s="71"/>
      <c r="G324" s="70"/>
      <c r="H324" s="117" t="str">
        <f t="shared" si="43"/>
        <v/>
      </c>
      <c r="I324" s="117" t="str">
        <f t="shared" si="46"/>
        <v/>
      </c>
      <c r="J324" s="70"/>
      <c r="K324" s="117" t="str">
        <f t="shared" si="44"/>
        <v/>
      </c>
      <c r="L324" s="118" t="str">
        <f t="shared" si="40"/>
        <v/>
      </c>
      <c r="M324" s="118">
        <f t="shared" si="42"/>
        <v>1</v>
      </c>
      <c r="N324" s="117">
        <f t="shared" si="41"/>
        <v>0</v>
      </c>
      <c r="O324" s="66" t="e">
        <f>VLOOKUP(P324,#REF!,2,FALSE)</f>
        <v>#REF!</v>
      </c>
      <c r="P324" s="69"/>
      <c r="Q324" s="69"/>
      <c r="R324" s="14"/>
      <c r="S324" s="93" t="s">
        <v>112</v>
      </c>
      <c r="T324" s="71"/>
      <c r="U324" s="117" t="e">
        <f>VLOOKUP(V324,#REF!,2,FALSE)</f>
        <v>#REF!</v>
      </c>
      <c r="V324" s="127"/>
      <c r="W324" s="69"/>
      <c r="X324" s="69"/>
      <c r="Y324" s="126"/>
      <c r="Z324" s="127"/>
      <c r="AA324" s="69"/>
      <c r="AB324" s="69"/>
      <c r="AC324" s="135" t="e">
        <f>VLOOKUP(E324,#REF!,2,FALSE)</f>
        <v>#REF!</v>
      </c>
      <c r="AD324" s="69"/>
      <c r="AE324" s="69"/>
      <c r="AF324" s="136" t="e">
        <f>SUM(PRODUCT(AC324,#REF!),PRODUCT(AD324,#REF!),PRODUCT(AE324,#REF!))</f>
        <v>#REF!</v>
      </c>
      <c r="AG324" s="134" t="e">
        <f>IF(AF324&gt;=#REF!,"Oui","Non")</f>
        <v>#REF!</v>
      </c>
      <c r="AH324" s="134">
        <f t="shared" si="45"/>
        <v>1</v>
      </c>
      <c r="AI324" s="133" t="e">
        <f>VLOOKUP(Z324,#REF!,3,FALSE)</f>
        <v>#REF!</v>
      </c>
      <c r="AL324" s="12">
        <f t="shared" si="39"/>
        <v>0</v>
      </c>
    </row>
    <row r="325" spans="1:38" ht="15" customHeight="1" x14ac:dyDescent="0.25">
      <c r="A325" s="127"/>
      <c r="B325" s="127"/>
      <c r="C325" s="69"/>
      <c r="D325" s="71"/>
      <c r="E325" s="71"/>
      <c r="F325" s="71"/>
      <c r="G325" s="70"/>
      <c r="H325" s="117" t="str">
        <f t="shared" si="43"/>
        <v/>
      </c>
      <c r="I325" s="117" t="str">
        <f t="shared" si="46"/>
        <v/>
      </c>
      <c r="J325" s="70"/>
      <c r="K325" s="117" t="str">
        <f t="shared" si="44"/>
        <v/>
      </c>
      <c r="L325" s="118" t="str">
        <f t="shared" si="40"/>
        <v/>
      </c>
      <c r="M325" s="118">
        <f t="shared" si="42"/>
        <v>1</v>
      </c>
      <c r="N325" s="117">
        <f t="shared" si="41"/>
        <v>0</v>
      </c>
      <c r="O325" s="66" t="e">
        <f>VLOOKUP(P325,#REF!,2,FALSE)</f>
        <v>#REF!</v>
      </c>
      <c r="P325" s="69"/>
      <c r="Q325" s="69"/>
      <c r="R325" s="14"/>
      <c r="S325" s="93" t="s">
        <v>112</v>
      </c>
      <c r="T325" s="71"/>
      <c r="U325" s="117" t="e">
        <f>VLOOKUP(V325,#REF!,2,FALSE)</f>
        <v>#REF!</v>
      </c>
      <c r="V325" s="127"/>
      <c r="W325" s="69"/>
      <c r="X325" s="69"/>
      <c r="Y325" s="126"/>
      <c r="Z325" s="127"/>
      <c r="AA325" s="69"/>
      <c r="AB325" s="69"/>
      <c r="AC325" s="135" t="e">
        <f>VLOOKUP(E325,#REF!,2,FALSE)</f>
        <v>#REF!</v>
      </c>
      <c r="AD325" s="69"/>
      <c r="AE325" s="69"/>
      <c r="AF325" s="136" t="e">
        <f>SUM(PRODUCT(AC325,#REF!),PRODUCT(AD325,#REF!),PRODUCT(AE325,#REF!))</f>
        <v>#REF!</v>
      </c>
      <c r="AG325" s="134" t="e">
        <f>IF(AF325&gt;=#REF!,"Oui","Non")</f>
        <v>#REF!</v>
      </c>
      <c r="AH325" s="134">
        <f t="shared" si="45"/>
        <v>1</v>
      </c>
      <c r="AI325" s="133" t="e">
        <f>VLOOKUP(Z325,#REF!,3,FALSE)</f>
        <v>#REF!</v>
      </c>
      <c r="AL325" s="12">
        <f t="shared" si="39"/>
        <v>0</v>
      </c>
    </row>
    <row r="326" spans="1:38" ht="15" customHeight="1" x14ac:dyDescent="0.25">
      <c r="A326" s="127"/>
      <c r="B326" s="127"/>
      <c r="C326" s="69"/>
      <c r="D326" s="71"/>
      <c r="E326" s="71"/>
      <c r="F326" s="71"/>
      <c r="G326" s="70"/>
      <c r="H326" s="117" t="str">
        <f t="shared" si="43"/>
        <v/>
      </c>
      <c r="I326" s="117" t="str">
        <f t="shared" si="46"/>
        <v/>
      </c>
      <c r="J326" s="70"/>
      <c r="K326" s="117" t="str">
        <f t="shared" si="44"/>
        <v/>
      </c>
      <c r="L326" s="118" t="str">
        <f t="shared" si="40"/>
        <v/>
      </c>
      <c r="M326" s="118">
        <f t="shared" si="42"/>
        <v>1</v>
      </c>
      <c r="N326" s="117">
        <f t="shared" si="41"/>
        <v>0</v>
      </c>
      <c r="O326" s="66" t="e">
        <f>VLOOKUP(P326,#REF!,2,FALSE)</f>
        <v>#REF!</v>
      </c>
      <c r="P326" s="69"/>
      <c r="Q326" s="69"/>
      <c r="R326" s="14"/>
      <c r="S326" s="93" t="s">
        <v>112</v>
      </c>
      <c r="T326" s="71"/>
      <c r="U326" s="117" t="e">
        <f>VLOOKUP(V326,#REF!,2,FALSE)</f>
        <v>#REF!</v>
      </c>
      <c r="V326" s="127"/>
      <c r="W326" s="69"/>
      <c r="X326" s="69"/>
      <c r="Y326" s="126"/>
      <c r="Z326" s="127"/>
      <c r="AA326" s="69"/>
      <c r="AB326" s="69"/>
      <c r="AC326" s="135" t="e">
        <f>VLOOKUP(E326,#REF!,2,FALSE)</f>
        <v>#REF!</v>
      </c>
      <c r="AD326" s="69"/>
      <c r="AE326" s="69"/>
      <c r="AF326" s="136" t="e">
        <f>SUM(PRODUCT(AC326,#REF!),PRODUCT(AD326,#REF!),PRODUCT(AE326,#REF!))</f>
        <v>#REF!</v>
      </c>
      <c r="AG326" s="134" t="e">
        <f>IF(AF326&gt;=#REF!,"Oui","Non")</f>
        <v>#REF!</v>
      </c>
      <c r="AH326" s="134">
        <f t="shared" si="45"/>
        <v>1</v>
      </c>
      <c r="AI326" s="133" t="e">
        <f>VLOOKUP(Z326,#REF!,3,FALSE)</f>
        <v>#REF!</v>
      </c>
      <c r="AL326" s="12">
        <f t="shared" ref="AL326:AL389" si="47">SUM(AK326:AK326)</f>
        <v>0</v>
      </c>
    </row>
    <row r="327" spans="1:38" ht="15" customHeight="1" x14ac:dyDescent="0.25">
      <c r="A327" s="127"/>
      <c r="B327" s="127"/>
      <c r="C327" s="69"/>
      <c r="D327" s="71"/>
      <c r="E327" s="71"/>
      <c r="F327" s="71"/>
      <c r="G327" s="70"/>
      <c r="H327" s="117" t="str">
        <f t="shared" si="43"/>
        <v/>
      </c>
      <c r="I327" s="117" t="str">
        <f t="shared" si="46"/>
        <v/>
      </c>
      <c r="J327" s="70"/>
      <c r="K327" s="117" t="str">
        <f t="shared" si="44"/>
        <v/>
      </c>
      <c r="L327" s="118" t="str">
        <f t="shared" si="40"/>
        <v/>
      </c>
      <c r="M327" s="118">
        <f t="shared" si="42"/>
        <v>1</v>
      </c>
      <c r="N327" s="117">
        <f t="shared" si="41"/>
        <v>0</v>
      </c>
      <c r="O327" s="66" t="e">
        <f>VLOOKUP(P327,#REF!,2,FALSE)</f>
        <v>#REF!</v>
      </c>
      <c r="P327" s="69"/>
      <c r="Q327" s="69"/>
      <c r="R327" s="14"/>
      <c r="S327" s="93" t="s">
        <v>112</v>
      </c>
      <c r="T327" s="71"/>
      <c r="U327" s="117" t="e">
        <f>VLOOKUP(V327,#REF!,2,FALSE)</f>
        <v>#REF!</v>
      </c>
      <c r="V327" s="127"/>
      <c r="W327" s="69"/>
      <c r="X327" s="69"/>
      <c r="Y327" s="126"/>
      <c r="Z327" s="127"/>
      <c r="AA327" s="69"/>
      <c r="AB327" s="69"/>
      <c r="AC327" s="135" t="e">
        <f>VLOOKUP(E327,#REF!,2,FALSE)</f>
        <v>#REF!</v>
      </c>
      <c r="AD327" s="69"/>
      <c r="AE327" s="69"/>
      <c r="AF327" s="136" t="e">
        <f>SUM(PRODUCT(AC327,#REF!),PRODUCT(AD327,#REF!),PRODUCT(AE327,#REF!))</f>
        <v>#REF!</v>
      </c>
      <c r="AG327" s="134" t="e">
        <f>IF(AF327&gt;=#REF!,"Oui","Non")</f>
        <v>#REF!</v>
      </c>
      <c r="AH327" s="134">
        <f t="shared" si="45"/>
        <v>1</v>
      </c>
      <c r="AI327" s="133" t="e">
        <f>VLOOKUP(Z327,#REF!,3,FALSE)</f>
        <v>#REF!</v>
      </c>
      <c r="AL327" s="12">
        <f t="shared" si="47"/>
        <v>0</v>
      </c>
    </row>
    <row r="328" spans="1:38" ht="15" customHeight="1" x14ac:dyDescent="0.25">
      <c r="A328" s="127"/>
      <c r="B328" s="127"/>
      <c r="C328" s="69"/>
      <c r="D328" s="71"/>
      <c r="E328" s="71"/>
      <c r="F328" s="71"/>
      <c r="G328" s="70"/>
      <c r="H328" s="117" t="str">
        <f t="shared" si="43"/>
        <v/>
      </c>
      <c r="I328" s="117" t="str">
        <f t="shared" si="46"/>
        <v/>
      </c>
      <c r="J328" s="70"/>
      <c r="K328" s="117" t="str">
        <f t="shared" si="44"/>
        <v/>
      </c>
      <c r="L328" s="118" t="str">
        <f t="shared" ref="L328:L391" si="48">IF(ISBLANK(J328),"",IF(J328="?","?",VALUE(IF(TYPE(J328)=2,RIGHT(J328,2),WEEKNUM(J328,2)))))</f>
        <v/>
      </c>
      <c r="M328" s="118">
        <f t="shared" si="42"/>
        <v>1</v>
      </c>
      <c r="N328" s="117">
        <f t="shared" si="41"/>
        <v>0</v>
      </c>
      <c r="O328" s="66" t="e">
        <f>VLOOKUP(P328,#REF!,2,FALSE)</f>
        <v>#REF!</v>
      </c>
      <c r="P328" s="69"/>
      <c r="Q328" s="69"/>
      <c r="R328" s="14"/>
      <c r="S328" s="93" t="s">
        <v>112</v>
      </c>
      <c r="T328" s="71"/>
      <c r="U328" s="117" t="e">
        <f>VLOOKUP(V328,#REF!,2,FALSE)</f>
        <v>#REF!</v>
      </c>
      <c r="V328" s="127"/>
      <c r="W328" s="69"/>
      <c r="X328" s="69"/>
      <c r="Y328" s="126"/>
      <c r="Z328" s="127"/>
      <c r="AA328" s="69"/>
      <c r="AB328" s="69"/>
      <c r="AC328" s="135" t="e">
        <f>VLOOKUP(E328,#REF!,2,FALSE)</f>
        <v>#REF!</v>
      </c>
      <c r="AD328" s="69"/>
      <c r="AE328" s="69"/>
      <c r="AF328" s="136" t="e">
        <f>SUM(PRODUCT(AC328,#REF!),PRODUCT(AD328,#REF!),PRODUCT(AE328,#REF!))</f>
        <v>#REF!</v>
      </c>
      <c r="AG328" s="134" t="e">
        <f>IF(AF328&gt;=#REF!,"Oui","Non")</f>
        <v>#REF!</v>
      </c>
      <c r="AH328" s="134">
        <f t="shared" si="45"/>
        <v>1</v>
      </c>
      <c r="AI328" s="133" t="e">
        <f>VLOOKUP(Z328,#REF!,3,FALSE)</f>
        <v>#REF!</v>
      </c>
      <c r="AL328" s="12">
        <f t="shared" si="47"/>
        <v>0</v>
      </c>
    </row>
    <row r="329" spans="1:38" ht="15" customHeight="1" x14ac:dyDescent="0.25">
      <c r="A329" s="127"/>
      <c r="B329" s="127"/>
      <c r="C329" s="69"/>
      <c r="D329" s="71"/>
      <c r="E329" s="71"/>
      <c r="F329" s="71"/>
      <c r="G329" s="70"/>
      <c r="H329" s="117" t="str">
        <f t="shared" si="43"/>
        <v/>
      </c>
      <c r="I329" s="117" t="str">
        <f t="shared" si="46"/>
        <v/>
      </c>
      <c r="J329" s="70"/>
      <c r="K329" s="117" t="str">
        <f t="shared" si="44"/>
        <v/>
      </c>
      <c r="L329" s="118" t="str">
        <f t="shared" si="48"/>
        <v/>
      </c>
      <c r="M329" s="118">
        <f t="shared" si="42"/>
        <v>1</v>
      </c>
      <c r="N329" s="117">
        <f t="shared" si="41"/>
        <v>0</v>
      </c>
      <c r="O329" s="66" t="e">
        <f>VLOOKUP(P329,#REF!,2,FALSE)</f>
        <v>#REF!</v>
      </c>
      <c r="P329" s="69"/>
      <c r="Q329" s="69"/>
      <c r="R329" s="14"/>
      <c r="S329" s="93" t="s">
        <v>112</v>
      </c>
      <c r="T329" s="71"/>
      <c r="U329" s="117" t="e">
        <f>VLOOKUP(V329,#REF!,2,FALSE)</f>
        <v>#REF!</v>
      </c>
      <c r="V329" s="127"/>
      <c r="W329" s="69"/>
      <c r="X329" s="69"/>
      <c r="Y329" s="126"/>
      <c r="Z329" s="127"/>
      <c r="AA329" s="69"/>
      <c r="AB329" s="69"/>
      <c r="AC329" s="135" t="e">
        <f>VLOOKUP(E329,#REF!,2,FALSE)</f>
        <v>#REF!</v>
      </c>
      <c r="AD329" s="69"/>
      <c r="AE329" s="69"/>
      <c r="AF329" s="136" t="e">
        <f>SUM(PRODUCT(AC329,#REF!),PRODUCT(AD329,#REF!),PRODUCT(AE329,#REF!))</f>
        <v>#REF!</v>
      </c>
      <c r="AG329" s="134" t="e">
        <f>IF(AF329&gt;=#REF!,"Oui","Non")</f>
        <v>#REF!</v>
      </c>
      <c r="AH329" s="134">
        <f t="shared" si="45"/>
        <v>1</v>
      </c>
      <c r="AI329" s="133" t="e">
        <f>VLOOKUP(Z329,#REF!,3,FALSE)</f>
        <v>#REF!</v>
      </c>
      <c r="AL329" s="12">
        <f t="shared" si="47"/>
        <v>0</v>
      </c>
    </row>
    <row r="330" spans="1:38" ht="15" customHeight="1" x14ac:dyDescent="0.25">
      <c r="A330" s="127"/>
      <c r="B330" s="127"/>
      <c r="C330" s="69"/>
      <c r="D330" s="71"/>
      <c r="E330" s="71"/>
      <c r="F330" s="71"/>
      <c r="G330" s="70"/>
      <c r="H330" s="117" t="str">
        <f t="shared" si="43"/>
        <v/>
      </c>
      <c r="I330" s="117" t="str">
        <f t="shared" si="46"/>
        <v/>
      </c>
      <c r="J330" s="70"/>
      <c r="K330" s="117" t="str">
        <f t="shared" si="44"/>
        <v/>
      </c>
      <c r="L330" s="118" t="str">
        <f t="shared" si="48"/>
        <v/>
      </c>
      <c r="M330" s="118">
        <f t="shared" si="42"/>
        <v>1</v>
      </c>
      <c r="N330" s="117">
        <f t="shared" ref="N330:N393" si="49">IF(AND(OR(A330="Validé",A330="Prévu"),OR(K330&gt;$H$5,K330="?",AND(K330=$H$5,OR(L330&gt;=$I$5,L330="?"))),OR(H330&lt;$K$5,H330="?",AND(H330=$K$5,OR(I330&lt;=$L$5,I330="?")))),1,0)</f>
        <v>0</v>
      </c>
      <c r="O330" s="66" t="e">
        <f>VLOOKUP(P330,#REF!,2,FALSE)</f>
        <v>#REF!</v>
      </c>
      <c r="P330" s="69"/>
      <c r="Q330" s="69"/>
      <c r="R330" s="14"/>
      <c r="S330" s="93" t="s">
        <v>112</v>
      </c>
      <c r="T330" s="71"/>
      <c r="U330" s="117" t="e">
        <f>VLOOKUP(V330,#REF!,2,FALSE)</f>
        <v>#REF!</v>
      </c>
      <c r="V330" s="127"/>
      <c r="W330" s="69"/>
      <c r="X330" s="69"/>
      <c r="Y330" s="126"/>
      <c r="Z330" s="127"/>
      <c r="AA330" s="69"/>
      <c r="AB330" s="69"/>
      <c r="AC330" s="135" t="e">
        <f>VLOOKUP(E330,#REF!,2,FALSE)</f>
        <v>#REF!</v>
      </c>
      <c r="AD330" s="69"/>
      <c r="AE330" s="69"/>
      <c r="AF330" s="136" t="e">
        <f>SUM(PRODUCT(AC330,#REF!),PRODUCT(AD330,#REF!),PRODUCT(AE330,#REF!))</f>
        <v>#REF!</v>
      </c>
      <c r="AG330" s="134" t="e">
        <f>IF(AF330&gt;=#REF!,"Oui","Non")</f>
        <v>#REF!</v>
      </c>
      <c r="AH330" s="134">
        <f t="shared" si="45"/>
        <v>1</v>
      </c>
      <c r="AI330" s="133" t="e">
        <f>VLOOKUP(Z330,#REF!,3,FALSE)</f>
        <v>#REF!</v>
      </c>
      <c r="AL330" s="12">
        <f t="shared" si="47"/>
        <v>0</v>
      </c>
    </row>
    <row r="331" spans="1:38" ht="15" customHeight="1" x14ac:dyDescent="0.25">
      <c r="A331" s="127"/>
      <c r="B331" s="127"/>
      <c r="C331" s="69"/>
      <c r="D331" s="71"/>
      <c r="E331" s="71"/>
      <c r="F331" s="71"/>
      <c r="G331" s="70"/>
      <c r="H331" s="117" t="str">
        <f t="shared" si="43"/>
        <v/>
      </c>
      <c r="I331" s="117" t="str">
        <f t="shared" si="46"/>
        <v/>
      </c>
      <c r="J331" s="70"/>
      <c r="K331" s="117" t="str">
        <f t="shared" si="44"/>
        <v/>
      </c>
      <c r="L331" s="118" t="str">
        <f t="shared" si="48"/>
        <v/>
      </c>
      <c r="M331" s="118">
        <f t="shared" si="42"/>
        <v>1</v>
      </c>
      <c r="N331" s="117">
        <f t="shared" si="49"/>
        <v>0</v>
      </c>
      <c r="O331" s="66" t="e">
        <f>VLOOKUP(P331,#REF!,2,FALSE)</f>
        <v>#REF!</v>
      </c>
      <c r="P331" s="69"/>
      <c r="Q331" s="69"/>
      <c r="R331" s="14"/>
      <c r="S331" s="93" t="s">
        <v>112</v>
      </c>
      <c r="T331" s="71"/>
      <c r="U331" s="117" t="e">
        <f>VLOOKUP(V331,#REF!,2,FALSE)</f>
        <v>#REF!</v>
      </c>
      <c r="V331" s="127"/>
      <c r="W331" s="69"/>
      <c r="X331" s="69"/>
      <c r="Y331" s="126"/>
      <c r="Z331" s="127"/>
      <c r="AA331" s="69"/>
      <c r="AB331" s="69"/>
      <c r="AC331" s="135" t="e">
        <f>VLOOKUP(E331,#REF!,2,FALSE)</f>
        <v>#REF!</v>
      </c>
      <c r="AD331" s="69"/>
      <c r="AE331" s="69"/>
      <c r="AF331" s="136" t="e">
        <f>SUM(PRODUCT(AC331,#REF!),PRODUCT(AD331,#REF!),PRODUCT(AE331,#REF!))</f>
        <v>#REF!</v>
      </c>
      <c r="AG331" s="134" t="e">
        <f>IF(AF331&gt;=#REF!,"Oui","Non")</f>
        <v>#REF!</v>
      </c>
      <c r="AH331" s="134">
        <f t="shared" si="45"/>
        <v>1</v>
      </c>
      <c r="AI331" s="133" t="e">
        <f>VLOOKUP(Z331,#REF!,3,FALSE)</f>
        <v>#REF!</v>
      </c>
      <c r="AL331" s="12">
        <f t="shared" si="47"/>
        <v>0</v>
      </c>
    </row>
    <row r="332" spans="1:38" ht="15" customHeight="1" x14ac:dyDescent="0.25">
      <c r="A332" s="127"/>
      <c r="B332" s="127"/>
      <c r="C332" s="69"/>
      <c r="D332" s="71"/>
      <c r="E332" s="71"/>
      <c r="F332" s="71"/>
      <c r="G332" s="70"/>
      <c r="H332" s="117" t="str">
        <f t="shared" si="43"/>
        <v/>
      </c>
      <c r="I332" s="117" t="str">
        <f t="shared" si="46"/>
        <v/>
      </c>
      <c r="J332" s="70"/>
      <c r="K332" s="117" t="str">
        <f t="shared" si="44"/>
        <v/>
      </c>
      <c r="L332" s="118" t="str">
        <f t="shared" si="48"/>
        <v/>
      </c>
      <c r="M332" s="118">
        <f t="shared" si="42"/>
        <v>1</v>
      </c>
      <c r="N332" s="117">
        <f t="shared" si="49"/>
        <v>0</v>
      </c>
      <c r="O332" s="66" t="e">
        <f>VLOOKUP(P332,#REF!,2,FALSE)</f>
        <v>#REF!</v>
      </c>
      <c r="P332" s="69"/>
      <c r="Q332" s="69"/>
      <c r="R332" s="14"/>
      <c r="S332" s="93" t="s">
        <v>112</v>
      </c>
      <c r="T332" s="71"/>
      <c r="U332" s="117" t="e">
        <f>VLOOKUP(V332,#REF!,2,FALSE)</f>
        <v>#REF!</v>
      </c>
      <c r="V332" s="127"/>
      <c r="W332" s="69"/>
      <c r="X332" s="69"/>
      <c r="Y332" s="126"/>
      <c r="Z332" s="127"/>
      <c r="AA332" s="69"/>
      <c r="AB332" s="69"/>
      <c r="AC332" s="135" t="e">
        <f>VLOOKUP(E332,#REF!,2,FALSE)</f>
        <v>#REF!</v>
      </c>
      <c r="AD332" s="69"/>
      <c r="AE332" s="69"/>
      <c r="AF332" s="136" t="e">
        <f>SUM(PRODUCT(AC332,#REF!),PRODUCT(AD332,#REF!),PRODUCT(AE332,#REF!))</f>
        <v>#REF!</v>
      </c>
      <c r="AG332" s="134" t="e">
        <f>IF(AF332&gt;=#REF!,"Oui","Non")</f>
        <v>#REF!</v>
      </c>
      <c r="AH332" s="134">
        <f t="shared" si="45"/>
        <v>1</v>
      </c>
      <c r="AI332" s="133" t="e">
        <f>VLOOKUP(Z332,#REF!,3,FALSE)</f>
        <v>#REF!</v>
      </c>
      <c r="AL332" s="12">
        <f t="shared" si="47"/>
        <v>0</v>
      </c>
    </row>
    <row r="333" spans="1:38" ht="15" customHeight="1" x14ac:dyDescent="0.25">
      <c r="A333" s="127"/>
      <c r="B333" s="127"/>
      <c r="C333" s="69"/>
      <c r="D333" s="71"/>
      <c r="E333" s="71"/>
      <c r="F333" s="71"/>
      <c r="G333" s="70"/>
      <c r="H333" s="117" t="str">
        <f t="shared" si="43"/>
        <v/>
      </c>
      <c r="I333" s="117" t="str">
        <f t="shared" si="46"/>
        <v/>
      </c>
      <c r="J333" s="70"/>
      <c r="K333" s="117" t="str">
        <f t="shared" si="44"/>
        <v/>
      </c>
      <c r="L333" s="118" t="str">
        <f t="shared" si="48"/>
        <v/>
      </c>
      <c r="M333" s="118">
        <f t="shared" si="42"/>
        <v>1</v>
      </c>
      <c r="N333" s="117">
        <f t="shared" si="49"/>
        <v>0</v>
      </c>
      <c r="O333" s="66" t="e">
        <f>VLOOKUP(P333,#REF!,2,FALSE)</f>
        <v>#REF!</v>
      </c>
      <c r="P333" s="69"/>
      <c r="Q333" s="69"/>
      <c r="R333" s="14"/>
      <c r="S333" s="93" t="s">
        <v>112</v>
      </c>
      <c r="T333" s="71"/>
      <c r="U333" s="117" t="e">
        <f>VLOOKUP(V333,#REF!,2,FALSE)</f>
        <v>#REF!</v>
      </c>
      <c r="V333" s="127"/>
      <c r="W333" s="69"/>
      <c r="X333" s="69"/>
      <c r="Y333" s="126"/>
      <c r="Z333" s="127"/>
      <c r="AA333" s="69"/>
      <c r="AB333" s="69"/>
      <c r="AC333" s="135" t="e">
        <f>VLOOKUP(E333,#REF!,2,FALSE)</f>
        <v>#REF!</v>
      </c>
      <c r="AD333" s="69"/>
      <c r="AE333" s="69"/>
      <c r="AF333" s="136" t="e">
        <f>SUM(PRODUCT(AC333,#REF!),PRODUCT(AD333,#REF!),PRODUCT(AE333,#REF!))</f>
        <v>#REF!</v>
      </c>
      <c r="AG333" s="134" t="e">
        <f>IF(AF333&gt;=#REF!,"Oui","Non")</f>
        <v>#REF!</v>
      </c>
      <c r="AH333" s="134">
        <f t="shared" si="45"/>
        <v>1</v>
      </c>
      <c r="AI333" s="133" t="e">
        <f>VLOOKUP(Z333,#REF!,3,FALSE)</f>
        <v>#REF!</v>
      </c>
      <c r="AL333" s="12">
        <f t="shared" si="47"/>
        <v>0</v>
      </c>
    </row>
    <row r="334" spans="1:38" ht="15" customHeight="1" x14ac:dyDescent="0.25">
      <c r="A334" s="127"/>
      <c r="B334" s="127"/>
      <c r="C334" s="69"/>
      <c r="D334" s="71"/>
      <c r="E334" s="71"/>
      <c r="F334" s="71"/>
      <c r="G334" s="70"/>
      <c r="H334" s="117" t="str">
        <f t="shared" si="43"/>
        <v/>
      </c>
      <c r="I334" s="117" t="str">
        <f t="shared" si="46"/>
        <v/>
      </c>
      <c r="J334" s="70"/>
      <c r="K334" s="117" t="str">
        <f t="shared" si="44"/>
        <v/>
      </c>
      <c r="L334" s="118" t="str">
        <f t="shared" si="48"/>
        <v/>
      </c>
      <c r="M334" s="118">
        <f t="shared" si="42"/>
        <v>1</v>
      </c>
      <c r="N334" s="117">
        <f t="shared" si="49"/>
        <v>0</v>
      </c>
      <c r="O334" s="66" t="e">
        <f>VLOOKUP(P334,#REF!,2,FALSE)</f>
        <v>#REF!</v>
      </c>
      <c r="P334" s="69"/>
      <c r="Q334" s="69"/>
      <c r="R334" s="14"/>
      <c r="S334" s="93" t="s">
        <v>112</v>
      </c>
      <c r="T334" s="71"/>
      <c r="U334" s="117" t="e">
        <f>VLOOKUP(V334,#REF!,2,FALSE)</f>
        <v>#REF!</v>
      </c>
      <c r="V334" s="127"/>
      <c r="W334" s="69"/>
      <c r="X334" s="69"/>
      <c r="Y334" s="126"/>
      <c r="Z334" s="127"/>
      <c r="AA334" s="69"/>
      <c r="AB334" s="69"/>
      <c r="AC334" s="135" t="e">
        <f>VLOOKUP(E334,#REF!,2,FALSE)</f>
        <v>#REF!</v>
      </c>
      <c r="AD334" s="69"/>
      <c r="AE334" s="69"/>
      <c r="AF334" s="136" t="e">
        <f>SUM(PRODUCT(AC334,#REF!),PRODUCT(AD334,#REF!),PRODUCT(AE334,#REF!))</f>
        <v>#REF!</v>
      </c>
      <c r="AG334" s="134" t="e">
        <f>IF(AF334&gt;=#REF!,"Oui","Non")</f>
        <v>#REF!</v>
      </c>
      <c r="AH334" s="134">
        <f t="shared" si="45"/>
        <v>1</v>
      </c>
      <c r="AI334" s="133" t="e">
        <f>VLOOKUP(Z334,#REF!,3,FALSE)</f>
        <v>#REF!</v>
      </c>
      <c r="AL334" s="12">
        <f t="shared" si="47"/>
        <v>0</v>
      </c>
    </row>
    <row r="335" spans="1:38" ht="15" customHeight="1" x14ac:dyDescent="0.25">
      <c r="A335" s="127"/>
      <c r="B335" s="127"/>
      <c r="C335" s="69"/>
      <c r="D335" s="71"/>
      <c r="E335" s="71"/>
      <c r="F335" s="71"/>
      <c r="G335" s="70"/>
      <c r="H335" s="117" t="str">
        <f t="shared" si="43"/>
        <v/>
      </c>
      <c r="I335" s="117" t="str">
        <f t="shared" si="46"/>
        <v/>
      </c>
      <c r="J335" s="70"/>
      <c r="K335" s="117" t="str">
        <f t="shared" si="44"/>
        <v/>
      </c>
      <c r="L335" s="118" t="str">
        <f t="shared" si="48"/>
        <v/>
      </c>
      <c r="M335" s="118">
        <f t="shared" si="42"/>
        <v>1</v>
      </c>
      <c r="N335" s="117">
        <f t="shared" si="49"/>
        <v>0</v>
      </c>
      <c r="O335" s="66" t="e">
        <f>VLOOKUP(P335,#REF!,2,FALSE)</f>
        <v>#REF!</v>
      </c>
      <c r="P335" s="69"/>
      <c r="Q335" s="69"/>
      <c r="R335" s="14"/>
      <c r="S335" s="93" t="s">
        <v>112</v>
      </c>
      <c r="T335" s="71"/>
      <c r="U335" s="117" t="e">
        <f>VLOOKUP(V335,#REF!,2,FALSE)</f>
        <v>#REF!</v>
      </c>
      <c r="V335" s="127"/>
      <c r="W335" s="69"/>
      <c r="X335" s="69"/>
      <c r="Y335" s="126"/>
      <c r="Z335" s="127"/>
      <c r="AA335" s="69"/>
      <c r="AB335" s="69"/>
      <c r="AC335" s="135" t="e">
        <f>VLOOKUP(E335,#REF!,2,FALSE)</f>
        <v>#REF!</v>
      </c>
      <c r="AD335" s="69"/>
      <c r="AE335" s="69"/>
      <c r="AF335" s="136" t="e">
        <f>SUM(PRODUCT(AC335,#REF!),PRODUCT(AD335,#REF!),PRODUCT(AE335,#REF!))</f>
        <v>#REF!</v>
      </c>
      <c r="AG335" s="134" t="e">
        <f>IF(AF335&gt;=#REF!,"Oui","Non")</f>
        <v>#REF!</v>
      </c>
      <c r="AH335" s="134">
        <f t="shared" si="45"/>
        <v>1</v>
      </c>
      <c r="AI335" s="133" t="e">
        <f>VLOOKUP(Z335,#REF!,3,FALSE)</f>
        <v>#REF!</v>
      </c>
      <c r="AL335" s="12">
        <f t="shared" si="47"/>
        <v>0</v>
      </c>
    </row>
    <row r="336" spans="1:38" ht="15" customHeight="1" x14ac:dyDescent="0.25">
      <c r="A336" s="127"/>
      <c r="B336" s="127"/>
      <c r="C336" s="69"/>
      <c r="D336" s="71"/>
      <c r="E336" s="71"/>
      <c r="F336" s="71"/>
      <c r="G336" s="70"/>
      <c r="H336" s="117" t="str">
        <f t="shared" si="43"/>
        <v/>
      </c>
      <c r="I336" s="117" t="str">
        <f t="shared" si="46"/>
        <v/>
      </c>
      <c r="J336" s="70"/>
      <c r="K336" s="117" t="str">
        <f t="shared" si="44"/>
        <v/>
      </c>
      <c r="L336" s="118" t="str">
        <f t="shared" si="48"/>
        <v/>
      </c>
      <c r="M336" s="118">
        <f t="shared" si="42"/>
        <v>1</v>
      </c>
      <c r="N336" s="117">
        <f t="shared" si="49"/>
        <v>0</v>
      </c>
      <c r="O336" s="66" t="e">
        <f>VLOOKUP(P336,#REF!,2,FALSE)</f>
        <v>#REF!</v>
      </c>
      <c r="P336" s="69"/>
      <c r="Q336" s="69"/>
      <c r="R336" s="14"/>
      <c r="S336" s="93" t="s">
        <v>112</v>
      </c>
      <c r="T336" s="71"/>
      <c r="U336" s="117" t="e">
        <f>VLOOKUP(V336,#REF!,2,FALSE)</f>
        <v>#REF!</v>
      </c>
      <c r="V336" s="127"/>
      <c r="W336" s="69"/>
      <c r="X336" s="69"/>
      <c r="Y336" s="126"/>
      <c r="Z336" s="127"/>
      <c r="AA336" s="69"/>
      <c r="AB336" s="69"/>
      <c r="AC336" s="135" t="e">
        <f>VLOOKUP(E336,#REF!,2,FALSE)</f>
        <v>#REF!</v>
      </c>
      <c r="AD336" s="69"/>
      <c r="AE336" s="69"/>
      <c r="AF336" s="136" t="e">
        <f>SUM(PRODUCT(AC336,#REF!),PRODUCT(AD336,#REF!),PRODUCT(AE336,#REF!))</f>
        <v>#REF!</v>
      </c>
      <c r="AG336" s="134" t="e">
        <f>IF(AF336&gt;=#REF!,"Oui","Non")</f>
        <v>#REF!</v>
      </c>
      <c r="AH336" s="134">
        <f t="shared" si="45"/>
        <v>1</v>
      </c>
      <c r="AI336" s="133" t="e">
        <f>VLOOKUP(Z336,#REF!,3,FALSE)</f>
        <v>#REF!</v>
      </c>
      <c r="AL336" s="12">
        <f t="shared" si="47"/>
        <v>0</v>
      </c>
    </row>
    <row r="337" spans="1:38" ht="15" customHeight="1" x14ac:dyDescent="0.25">
      <c r="A337" s="127"/>
      <c r="B337" s="127"/>
      <c r="C337" s="69"/>
      <c r="D337" s="71"/>
      <c r="E337" s="71"/>
      <c r="F337" s="71"/>
      <c r="G337" s="70"/>
      <c r="H337" s="117" t="str">
        <f t="shared" si="43"/>
        <v/>
      </c>
      <c r="I337" s="117" t="str">
        <f t="shared" si="46"/>
        <v/>
      </c>
      <c r="J337" s="70"/>
      <c r="K337" s="117" t="str">
        <f t="shared" si="44"/>
        <v/>
      </c>
      <c r="L337" s="118" t="str">
        <f t="shared" si="48"/>
        <v/>
      </c>
      <c r="M337" s="118">
        <f t="shared" si="42"/>
        <v>1</v>
      </c>
      <c r="N337" s="117">
        <f t="shared" si="49"/>
        <v>0</v>
      </c>
      <c r="O337" s="66" t="e">
        <f>VLOOKUP(P337,#REF!,2,FALSE)</f>
        <v>#REF!</v>
      </c>
      <c r="P337" s="69"/>
      <c r="Q337" s="69"/>
      <c r="R337" s="14"/>
      <c r="S337" s="93" t="s">
        <v>112</v>
      </c>
      <c r="T337" s="71"/>
      <c r="U337" s="117" t="e">
        <f>VLOOKUP(V337,#REF!,2,FALSE)</f>
        <v>#REF!</v>
      </c>
      <c r="V337" s="127"/>
      <c r="W337" s="69"/>
      <c r="X337" s="69"/>
      <c r="Y337" s="126"/>
      <c r="Z337" s="127"/>
      <c r="AA337" s="69"/>
      <c r="AB337" s="69"/>
      <c r="AC337" s="135" t="e">
        <f>VLOOKUP(E337,#REF!,2,FALSE)</f>
        <v>#REF!</v>
      </c>
      <c r="AD337" s="69"/>
      <c r="AE337" s="69"/>
      <c r="AF337" s="136" t="e">
        <f>SUM(PRODUCT(AC337,#REF!),PRODUCT(AD337,#REF!),PRODUCT(AE337,#REF!))</f>
        <v>#REF!</v>
      </c>
      <c r="AG337" s="134" t="e">
        <f>IF(AF337&gt;=#REF!,"Oui","Non")</f>
        <v>#REF!</v>
      </c>
      <c r="AH337" s="134">
        <f t="shared" si="45"/>
        <v>1</v>
      </c>
      <c r="AI337" s="133" t="e">
        <f>VLOOKUP(Z337,#REF!,3,FALSE)</f>
        <v>#REF!</v>
      </c>
      <c r="AL337" s="12">
        <f t="shared" si="47"/>
        <v>0</v>
      </c>
    </row>
    <row r="338" spans="1:38" ht="15" customHeight="1" x14ac:dyDescent="0.25">
      <c r="A338" s="127"/>
      <c r="B338" s="127"/>
      <c r="C338" s="69"/>
      <c r="D338" s="71"/>
      <c r="E338" s="71"/>
      <c r="F338" s="71"/>
      <c r="G338" s="70"/>
      <c r="H338" s="117" t="str">
        <f t="shared" si="43"/>
        <v/>
      </c>
      <c r="I338" s="117" t="str">
        <f t="shared" si="46"/>
        <v/>
      </c>
      <c r="J338" s="70"/>
      <c r="K338" s="117" t="str">
        <f t="shared" si="44"/>
        <v/>
      </c>
      <c r="L338" s="118" t="str">
        <f t="shared" si="48"/>
        <v/>
      </c>
      <c r="M338" s="118">
        <f t="shared" si="42"/>
        <v>1</v>
      </c>
      <c r="N338" s="117">
        <f t="shared" si="49"/>
        <v>0</v>
      </c>
      <c r="O338" s="66" t="e">
        <f>VLOOKUP(P338,#REF!,2,FALSE)</f>
        <v>#REF!</v>
      </c>
      <c r="P338" s="69"/>
      <c r="Q338" s="69"/>
      <c r="R338" s="14"/>
      <c r="S338" s="93" t="s">
        <v>112</v>
      </c>
      <c r="T338" s="71"/>
      <c r="U338" s="117" t="e">
        <f>VLOOKUP(V338,#REF!,2,FALSE)</f>
        <v>#REF!</v>
      </c>
      <c r="V338" s="127"/>
      <c r="W338" s="69"/>
      <c r="X338" s="69"/>
      <c r="Y338" s="126"/>
      <c r="Z338" s="127"/>
      <c r="AA338" s="69"/>
      <c r="AB338" s="69"/>
      <c r="AC338" s="135" t="e">
        <f>VLOOKUP(E338,#REF!,2,FALSE)</f>
        <v>#REF!</v>
      </c>
      <c r="AD338" s="69"/>
      <c r="AE338" s="69"/>
      <c r="AF338" s="136" t="e">
        <f>SUM(PRODUCT(AC338,#REF!),PRODUCT(AD338,#REF!),PRODUCT(AE338,#REF!))</f>
        <v>#REF!</v>
      </c>
      <c r="AG338" s="134" t="e">
        <f>IF(AF338&gt;=#REF!,"Oui","Non")</f>
        <v>#REF!</v>
      </c>
      <c r="AH338" s="134">
        <f t="shared" si="45"/>
        <v>1</v>
      </c>
      <c r="AI338" s="133" t="e">
        <f>VLOOKUP(Z338,#REF!,3,FALSE)</f>
        <v>#REF!</v>
      </c>
      <c r="AL338" s="12">
        <f t="shared" si="47"/>
        <v>0</v>
      </c>
    </row>
    <row r="339" spans="1:38" ht="15" customHeight="1" x14ac:dyDescent="0.25">
      <c r="A339" s="127"/>
      <c r="B339" s="127"/>
      <c r="C339" s="69"/>
      <c r="D339" s="71"/>
      <c r="E339" s="71"/>
      <c r="F339" s="71"/>
      <c r="G339" s="70"/>
      <c r="H339" s="117" t="str">
        <f t="shared" si="43"/>
        <v/>
      </c>
      <c r="I339" s="117" t="str">
        <f t="shared" si="46"/>
        <v/>
      </c>
      <c r="J339" s="70"/>
      <c r="K339" s="117" t="str">
        <f t="shared" si="44"/>
        <v/>
      </c>
      <c r="L339" s="118" t="str">
        <f t="shared" si="48"/>
        <v/>
      </c>
      <c r="M339" s="118">
        <f t="shared" si="42"/>
        <v>1</v>
      </c>
      <c r="N339" s="117">
        <f t="shared" si="49"/>
        <v>0</v>
      </c>
      <c r="O339" s="66" t="e">
        <f>VLOOKUP(P339,#REF!,2,FALSE)</f>
        <v>#REF!</v>
      </c>
      <c r="P339" s="69"/>
      <c r="Q339" s="69"/>
      <c r="R339" s="14"/>
      <c r="S339" s="93" t="s">
        <v>112</v>
      </c>
      <c r="T339" s="71"/>
      <c r="U339" s="117" t="e">
        <f>VLOOKUP(V339,#REF!,2,FALSE)</f>
        <v>#REF!</v>
      </c>
      <c r="V339" s="127"/>
      <c r="W339" s="69"/>
      <c r="X339" s="69"/>
      <c r="Y339" s="126"/>
      <c r="Z339" s="127"/>
      <c r="AA339" s="69"/>
      <c r="AB339" s="69"/>
      <c r="AC339" s="135" t="e">
        <f>VLOOKUP(E339,#REF!,2,FALSE)</f>
        <v>#REF!</v>
      </c>
      <c r="AD339" s="69"/>
      <c r="AE339" s="69"/>
      <c r="AF339" s="136" t="e">
        <f>SUM(PRODUCT(AC339,#REF!),PRODUCT(AD339,#REF!),PRODUCT(AE339,#REF!))</f>
        <v>#REF!</v>
      </c>
      <c r="AG339" s="134" t="e">
        <f>IF(AF339&gt;=#REF!,"Oui","Non")</f>
        <v>#REF!</v>
      </c>
      <c r="AH339" s="134">
        <f t="shared" si="45"/>
        <v>1</v>
      </c>
      <c r="AI339" s="133" t="e">
        <f>VLOOKUP(Z339,#REF!,3,FALSE)</f>
        <v>#REF!</v>
      </c>
      <c r="AL339" s="12">
        <f t="shared" si="47"/>
        <v>0</v>
      </c>
    </row>
    <row r="340" spans="1:38" ht="15" customHeight="1" x14ac:dyDescent="0.25">
      <c r="A340" s="127"/>
      <c r="B340" s="127"/>
      <c r="C340" s="69"/>
      <c r="D340" s="71"/>
      <c r="E340" s="71"/>
      <c r="F340" s="71"/>
      <c r="G340" s="70"/>
      <c r="H340" s="117" t="str">
        <f t="shared" si="43"/>
        <v/>
      </c>
      <c r="I340" s="117" t="str">
        <f t="shared" si="46"/>
        <v/>
      </c>
      <c r="J340" s="70"/>
      <c r="K340" s="117" t="str">
        <f t="shared" si="44"/>
        <v/>
      </c>
      <c r="L340" s="118" t="str">
        <f t="shared" si="48"/>
        <v/>
      </c>
      <c r="M340" s="118">
        <f t="shared" si="42"/>
        <v>1</v>
      </c>
      <c r="N340" s="117">
        <f t="shared" si="49"/>
        <v>0</v>
      </c>
      <c r="O340" s="66" t="e">
        <f>VLOOKUP(P340,#REF!,2,FALSE)</f>
        <v>#REF!</v>
      </c>
      <c r="P340" s="69"/>
      <c r="Q340" s="69"/>
      <c r="R340" s="14"/>
      <c r="S340" s="93" t="s">
        <v>112</v>
      </c>
      <c r="T340" s="71"/>
      <c r="U340" s="117" t="e">
        <f>VLOOKUP(V340,#REF!,2,FALSE)</f>
        <v>#REF!</v>
      </c>
      <c r="V340" s="127"/>
      <c r="W340" s="69"/>
      <c r="X340" s="69"/>
      <c r="Y340" s="126"/>
      <c r="Z340" s="127"/>
      <c r="AA340" s="69"/>
      <c r="AB340" s="69"/>
      <c r="AC340" s="135" t="e">
        <f>VLOOKUP(E340,#REF!,2,FALSE)</f>
        <v>#REF!</v>
      </c>
      <c r="AD340" s="69"/>
      <c r="AE340" s="69"/>
      <c r="AF340" s="136" t="e">
        <f>SUM(PRODUCT(AC340,#REF!),PRODUCT(AD340,#REF!),PRODUCT(AE340,#REF!))</f>
        <v>#REF!</v>
      </c>
      <c r="AG340" s="134" t="e">
        <f>IF(AF340&gt;=#REF!,"Oui","Non")</f>
        <v>#REF!</v>
      </c>
      <c r="AH340" s="134">
        <f t="shared" si="45"/>
        <v>1</v>
      </c>
      <c r="AI340" s="133" t="e">
        <f>VLOOKUP(Z340,#REF!,3,FALSE)</f>
        <v>#REF!</v>
      </c>
      <c r="AL340" s="12">
        <f t="shared" si="47"/>
        <v>0</v>
      </c>
    </row>
    <row r="341" spans="1:38" ht="15" customHeight="1" x14ac:dyDescent="0.25">
      <c r="A341" s="127"/>
      <c r="B341" s="127"/>
      <c r="C341" s="69"/>
      <c r="D341" s="71"/>
      <c r="E341" s="71"/>
      <c r="F341" s="71"/>
      <c r="G341" s="70"/>
      <c r="H341" s="117" t="str">
        <f t="shared" si="43"/>
        <v/>
      </c>
      <c r="I341" s="117" t="str">
        <f t="shared" si="46"/>
        <v/>
      </c>
      <c r="J341" s="70"/>
      <c r="K341" s="117" t="str">
        <f t="shared" si="44"/>
        <v/>
      </c>
      <c r="L341" s="118" t="str">
        <f t="shared" si="48"/>
        <v/>
      </c>
      <c r="M341" s="118">
        <f t="shared" si="42"/>
        <v>1</v>
      </c>
      <c r="N341" s="117">
        <f t="shared" si="49"/>
        <v>0</v>
      </c>
      <c r="O341" s="66" t="e">
        <f>VLOOKUP(P341,#REF!,2,FALSE)</f>
        <v>#REF!</v>
      </c>
      <c r="P341" s="69"/>
      <c r="Q341" s="69"/>
      <c r="R341" s="14"/>
      <c r="S341" s="93" t="s">
        <v>112</v>
      </c>
      <c r="T341" s="71"/>
      <c r="U341" s="117" t="e">
        <f>VLOOKUP(V341,#REF!,2,FALSE)</f>
        <v>#REF!</v>
      </c>
      <c r="V341" s="127"/>
      <c r="W341" s="69"/>
      <c r="X341" s="69"/>
      <c r="Y341" s="126"/>
      <c r="Z341" s="127"/>
      <c r="AA341" s="69"/>
      <c r="AB341" s="69"/>
      <c r="AC341" s="135" t="e">
        <f>VLOOKUP(E341,#REF!,2,FALSE)</f>
        <v>#REF!</v>
      </c>
      <c r="AD341" s="69"/>
      <c r="AE341" s="69"/>
      <c r="AF341" s="136" t="e">
        <f>SUM(PRODUCT(AC341,#REF!),PRODUCT(AD341,#REF!),PRODUCT(AE341,#REF!))</f>
        <v>#REF!</v>
      </c>
      <c r="AG341" s="134" t="e">
        <f>IF(AF341&gt;=#REF!,"Oui","Non")</f>
        <v>#REF!</v>
      </c>
      <c r="AH341" s="134">
        <f t="shared" si="45"/>
        <v>1</v>
      </c>
      <c r="AI341" s="133" t="e">
        <f>VLOOKUP(Z341,#REF!,3,FALSE)</f>
        <v>#REF!</v>
      </c>
      <c r="AL341" s="12">
        <f t="shared" si="47"/>
        <v>0</v>
      </c>
    </row>
    <row r="342" spans="1:38" ht="15" customHeight="1" x14ac:dyDescent="0.25">
      <c r="A342" s="127"/>
      <c r="B342" s="127"/>
      <c r="C342" s="69"/>
      <c r="D342" s="71"/>
      <c r="E342" s="71"/>
      <c r="F342" s="71"/>
      <c r="G342" s="70"/>
      <c r="H342" s="117" t="str">
        <f t="shared" si="43"/>
        <v/>
      </c>
      <c r="I342" s="117" t="str">
        <f t="shared" si="46"/>
        <v/>
      </c>
      <c r="J342" s="70"/>
      <c r="K342" s="117" t="str">
        <f t="shared" si="44"/>
        <v/>
      </c>
      <c r="L342" s="118" t="str">
        <f t="shared" si="48"/>
        <v/>
      </c>
      <c r="M342" s="118">
        <f t="shared" si="42"/>
        <v>1</v>
      </c>
      <c r="N342" s="117">
        <f t="shared" si="49"/>
        <v>0</v>
      </c>
      <c r="O342" s="66" t="e">
        <f>VLOOKUP(P342,#REF!,2,FALSE)</f>
        <v>#REF!</v>
      </c>
      <c r="P342" s="69"/>
      <c r="Q342" s="69"/>
      <c r="R342" s="14"/>
      <c r="S342" s="93" t="s">
        <v>112</v>
      </c>
      <c r="T342" s="71"/>
      <c r="U342" s="117" t="e">
        <f>VLOOKUP(V342,#REF!,2,FALSE)</f>
        <v>#REF!</v>
      </c>
      <c r="V342" s="127"/>
      <c r="W342" s="69"/>
      <c r="X342" s="69"/>
      <c r="Y342" s="126"/>
      <c r="Z342" s="127"/>
      <c r="AA342" s="69"/>
      <c r="AB342" s="69"/>
      <c r="AC342" s="135" t="e">
        <f>VLOOKUP(E342,#REF!,2,FALSE)</f>
        <v>#REF!</v>
      </c>
      <c r="AD342" s="69"/>
      <c r="AE342" s="69"/>
      <c r="AF342" s="136" t="e">
        <f>SUM(PRODUCT(AC342,#REF!),PRODUCT(AD342,#REF!),PRODUCT(AE342,#REF!))</f>
        <v>#REF!</v>
      </c>
      <c r="AG342" s="134" t="e">
        <f>IF(AF342&gt;=#REF!,"Oui","Non")</f>
        <v>#REF!</v>
      </c>
      <c r="AH342" s="134">
        <f t="shared" si="45"/>
        <v>1</v>
      </c>
      <c r="AI342" s="133" t="e">
        <f>VLOOKUP(Z342,#REF!,3,FALSE)</f>
        <v>#REF!</v>
      </c>
      <c r="AL342" s="12">
        <f t="shared" si="47"/>
        <v>0</v>
      </c>
    </row>
    <row r="343" spans="1:38" ht="15" customHeight="1" x14ac:dyDescent="0.25">
      <c r="A343" s="127"/>
      <c r="B343" s="127"/>
      <c r="C343" s="69"/>
      <c r="D343" s="71"/>
      <c r="E343" s="71"/>
      <c r="F343" s="71"/>
      <c r="G343" s="70"/>
      <c r="H343" s="117" t="str">
        <f t="shared" si="43"/>
        <v/>
      </c>
      <c r="I343" s="117" t="str">
        <f t="shared" si="46"/>
        <v/>
      </c>
      <c r="J343" s="70"/>
      <c r="K343" s="117" t="str">
        <f t="shared" si="44"/>
        <v/>
      </c>
      <c r="L343" s="118" t="str">
        <f t="shared" si="48"/>
        <v/>
      </c>
      <c r="M343" s="118">
        <f t="shared" si="42"/>
        <v>1</v>
      </c>
      <c r="N343" s="117">
        <f t="shared" si="49"/>
        <v>0</v>
      </c>
      <c r="O343" s="66" t="e">
        <f>VLOOKUP(P343,#REF!,2,FALSE)</f>
        <v>#REF!</v>
      </c>
      <c r="P343" s="69"/>
      <c r="Q343" s="69"/>
      <c r="R343" s="14"/>
      <c r="S343" s="93" t="s">
        <v>112</v>
      </c>
      <c r="T343" s="71"/>
      <c r="U343" s="117" t="e">
        <f>VLOOKUP(V343,#REF!,2,FALSE)</f>
        <v>#REF!</v>
      </c>
      <c r="V343" s="127"/>
      <c r="W343" s="69"/>
      <c r="X343" s="69"/>
      <c r="Y343" s="126"/>
      <c r="Z343" s="127"/>
      <c r="AA343" s="69"/>
      <c r="AB343" s="69"/>
      <c r="AC343" s="135" t="e">
        <f>VLOOKUP(E343,#REF!,2,FALSE)</f>
        <v>#REF!</v>
      </c>
      <c r="AD343" s="69"/>
      <c r="AE343" s="69"/>
      <c r="AF343" s="136" t="e">
        <f>SUM(PRODUCT(AC343,#REF!),PRODUCT(AD343,#REF!),PRODUCT(AE343,#REF!))</f>
        <v>#REF!</v>
      </c>
      <c r="AG343" s="134" t="e">
        <f>IF(AF343&gt;=#REF!,"Oui","Non")</f>
        <v>#REF!</v>
      </c>
      <c r="AH343" s="134">
        <f t="shared" si="45"/>
        <v>1</v>
      </c>
      <c r="AI343" s="133" t="e">
        <f>VLOOKUP(Z343,#REF!,3,FALSE)</f>
        <v>#REF!</v>
      </c>
      <c r="AL343" s="12">
        <f t="shared" si="47"/>
        <v>0</v>
      </c>
    </row>
    <row r="344" spans="1:38" ht="15" customHeight="1" x14ac:dyDescent="0.25">
      <c r="A344" s="127"/>
      <c r="B344" s="127"/>
      <c r="C344" s="69"/>
      <c r="D344" s="71"/>
      <c r="E344" s="71"/>
      <c r="F344" s="71"/>
      <c r="G344" s="70"/>
      <c r="H344" s="117" t="str">
        <f t="shared" si="43"/>
        <v/>
      </c>
      <c r="I344" s="117" t="str">
        <f t="shared" si="46"/>
        <v/>
      </c>
      <c r="J344" s="70"/>
      <c r="K344" s="117" t="str">
        <f t="shared" si="44"/>
        <v/>
      </c>
      <c r="L344" s="118" t="str">
        <f t="shared" si="48"/>
        <v/>
      </c>
      <c r="M344" s="118">
        <f t="shared" si="42"/>
        <v>1</v>
      </c>
      <c r="N344" s="117">
        <f t="shared" si="49"/>
        <v>0</v>
      </c>
      <c r="O344" s="66" t="e">
        <f>VLOOKUP(P344,#REF!,2,FALSE)</f>
        <v>#REF!</v>
      </c>
      <c r="P344" s="69"/>
      <c r="Q344" s="69"/>
      <c r="R344" s="14"/>
      <c r="S344" s="93" t="s">
        <v>112</v>
      </c>
      <c r="T344" s="71"/>
      <c r="U344" s="117" t="e">
        <f>VLOOKUP(V344,#REF!,2,FALSE)</f>
        <v>#REF!</v>
      </c>
      <c r="V344" s="127"/>
      <c r="W344" s="69"/>
      <c r="X344" s="69"/>
      <c r="Y344" s="126"/>
      <c r="Z344" s="127"/>
      <c r="AA344" s="69"/>
      <c r="AB344" s="69"/>
      <c r="AC344" s="135" t="e">
        <f>VLOOKUP(E344,#REF!,2,FALSE)</f>
        <v>#REF!</v>
      </c>
      <c r="AD344" s="69"/>
      <c r="AE344" s="69"/>
      <c r="AF344" s="136" t="e">
        <f>SUM(PRODUCT(AC344,#REF!),PRODUCT(AD344,#REF!),PRODUCT(AE344,#REF!))</f>
        <v>#REF!</v>
      </c>
      <c r="AG344" s="134" t="e">
        <f>IF(AF344&gt;=#REF!,"Oui","Non")</f>
        <v>#REF!</v>
      </c>
      <c r="AH344" s="134">
        <f t="shared" si="45"/>
        <v>1</v>
      </c>
      <c r="AI344" s="133" t="e">
        <f>VLOOKUP(Z344,#REF!,3,FALSE)</f>
        <v>#REF!</v>
      </c>
      <c r="AL344" s="12">
        <f t="shared" si="47"/>
        <v>0</v>
      </c>
    </row>
    <row r="345" spans="1:38" ht="15" customHeight="1" x14ac:dyDescent="0.25">
      <c r="A345" s="127"/>
      <c r="B345" s="127"/>
      <c r="C345" s="69"/>
      <c r="D345" s="71"/>
      <c r="E345" s="71"/>
      <c r="F345" s="71"/>
      <c r="G345" s="70"/>
      <c r="H345" s="117" t="str">
        <f t="shared" si="43"/>
        <v/>
      </c>
      <c r="I345" s="117" t="str">
        <f t="shared" si="46"/>
        <v/>
      </c>
      <c r="J345" s="70"/>
      <c r="K345" s="117" t="str">
        <f t="shared" si="44"/>
        <v/>
      </c>
      <c r="L345" s="118" t="str">
        <f t="shared" si="48"/>
        <v/>
      </c>
      <c r="M345" s="118">
        <f t="shared" si="42"/>
        <v>1</v>
      </c>
      <c r="N345" s="117">
        <f t="shared" si="49"/>
        <v>0</v>
      </c>
      <c r="O345" s="66" t="e">
        <f>VLOOKUP(P345,#REF!,2,FALSE)</f>
        <v>#REF!</v>
      </c>
      <c r="P345" s="69"/>
      <c r="Q345" s="69"/>
      <c r="R345" s="14"/>
      <c r="S345" s="93" t="s">
        <v>112</v>
      </c>
      <c r="T345" s="71"/>
      <c r="U345" s="117" t="e">
        <f>VLOOKUP(V345,#REF!,2,FALSE)</f>
        <v>#REF!</v>
      </c>
      <c r="V345" s="127"/>
      <c r="W345" s="69"/>
      <c r="X345" s="69"/>
      <c r="Y345" s="126"/>
      <c r="Z345" s="127"/>
      <c r="AA345" s="69"/>
      <c r="AB345" s="69"/>
      <c r="AC345" s="135" t="e">
        <f>VLOOKUP(E345,#REF!,2,FALSE)</f>
        <v>#REF!</v>
      </c>
      <c r="AD345" s="69"/>
      <c r="AE345" s="69"/>
      <c r="AF345" s="136" t="e">
        <f>SUM(PRODUCT(AC345,#REF!),PRODUCT(AD345,#REF!),PRODUCT(AE345,#REF!))</f>
        <v>#REF!</v>
      </c>
      <c r="AG345" s="134" t="e">
        <f>IF(AF345&gt;=#REF!,"Oui","Non")</f>
        <v>#REF!</v>
      </c>
      <c r="AH345" s="134">
        <f t="shared" si="45"/>
        <v>1</v>
      </c>
      <c r="AI345" s="133" t="e">
        <f>VLOOKUP(Z345,#REF!,3,FALSE)</f>
        <v>#REF!</v>
      </c>
      <c r="AL345" s="12">
        <f t="shared" si="47"/>
        <v>0</v>
      </c>
    </row>
    <row r="346" spans="1:38" ht="15" customHeight="1" x14ac:dyDescent="0.25">
      <c r="A346" s="127"/>
      <c r="B346" s="127"/>
      <c r="C346" s="69"/>
      <c r="D346" s="71"/>
      <c r="E346" s="71"/>
      <c r="F346" s="71"/>
      <c r="G346" s="70"/>
      <c r="H346" s="117" t="str">
        <f t="shared" si="43"/>
        <v/>
      </c>
      <c r="I346" s="117" t="str">
        <f t="shared" si="46"/>
        <v/>
      </c>
      <c r="J346" s="70"/>
      <c r="K346" s="117" t="str">
        <f t="shared" si="44"/>
        <v/>
      </c>
      <c r="L346" s="118" t="str">
        <f t="shared" si="48"/>
        <v/>
      </c>
      <c r="M346" s="118">
        <f t="shared" si="42"/>
        <v>1</v>
      </c>
      <c r="N346" s="117">
        <f t="shared" si="49"/>
        <v>0</v>
      </c>
      <c r="O346" s="66" t="e">
        <f>VLOOKUP(P346,#REF!,2,FALSE)</f>
        <v>#REF!</v>
      </c>
      <c r="P346" s="69"/>
      <c r="Q346" s="69"/>
      <c r="R346" s="14"/>
      <c r="S346" s="93" t="s">
        <v>112</v>
      </c>
      <c r="T346" s="71"/>
      <c r="U346" s="117" t="e">
        <f>VLOOKUP(V346,#REF!,2,FALSE)</f>
        <v>#REF!</v>
      </c>
      <c r="V346" s="127"/>
      <c r="W346" s="69"/>
      <c r="X346" s="69"/>
      <c r="Y346" s="126"/>
      <c r="Z346" s="127"/>
      <c r="AA346" s="69"/>
      <c r="AB346" s="69"/>
      <c r="AC346" s="135" t="e">
        <f>VLOOKUP(E346,#REF!,2,FALSE)</f>
        <v>#REF!</v>
      </c>
      <c r="AD346" s="69"/>
      <c r="AE346" s="69"/>
      <c r="AF346" s="136" t="e">
        <f>SUM(PRODUCT(AC346,#REF!),PRODUCT(AD346,#REF!),PRODUCT(AE346,#REF!))</f>
        <v>#REF!</v>
      </c>
      <c r="AG346" s="134" t="e">
        <f>IF(AF346&gt;=#REF!,"Oui","Non")</f>
        <v>#REF!</v>
      </c>
      <c r="AH346" s="134">
        <f t="shared" si="45"/>
        <v>1</v>
      </c>
      <c r="AI346" s="133" t="e">
        <f>VLOOKUP(Z346,#REF!,3,FALSE)</f>
        <v>#REF!</v>
      </c>
      <c r="AL346" s="12">
        <f t="shared" si="47"/>
        <v>0</v>
      </c>
    </row>
    <row r="347" spans="1:38" ht="15" customHeight="1" x14ac:dyDescent="0.25">
      <c r="A347" s="127"/>
      <c r="B347" s="127"/>
      <c r="C347" s="69"/>
      <c r="D347" s="71"/>
      <c r="E347" s="71"/>
      <c r="F347" s="71"/>
      <c r="G347" s="70"/>
      <c r="H347" s="117" t="str">
        <f t="shared" si="43"/>
        <v/>
      </c>
      <c r="I347" s="117" t="str">
        <f t="shared" si="46"/>
        <v/>
      </c>
      <c r="J347" s="70"/>
      <c r="K347" s="117" t="str">
        <f t="shared" si="44"/>
        <v/>
      </c>
      <c r="L347" s="118" t="str">
        <f t="shared" si="48"/>
        <v/>
      </c>
      <c r="M347" s="118">
        <f t="shared" si="42"/>
        <v>1</v>
      </c>
      <c r="N347" s="117">
        <f t="shared" si="49"/>
        <v>0</v>
      </c>
      <c r="O347" s="66" t="e">
        <f>VLOOKUP(P347,#REF!,2,FALSE)</f>
        <v>#REF!</v>
      </c>
      <c r="P347" s="69"/>
      <c r="Q347" s="69"/>
      <c r="R347" s="14"/>
      <c r="S347" s="93" t="s">
        <v>112</v>
      </c>
      <c r="T347" s="71"/>
      <c r="U347" s="117" t="e">
        <f>VLOOKUP(V347,#REF!,2,FALSE)</f>
        <v>#REF!</v>
      </c>
      <c r="V347" s="127"/>
      <c r="W347" s="69"/>
      <c r="X347" s="69"/>
      <c r="Y347" s="126"/>
      <c r="Z347" s="127"/>
      <c r="AA347" s="69"/>
      <c r="AB347" s="69"/>
      <c r="AC347" s="135" t="e">
        <f>VLOOKUP(E347,#REF!,2,FALSE)</f>
        <v>#REF!</v>
      </c>
      <c r="AD347" s="69"/>
      <c r="AE347" s="69"/>
      <c r="AF347" s="136" t="e">
        <f>SUM(PRODUCT(AC347,#REF!),PRODUCT(AD347,#REF!),PRODUCT(AE347,#REF!))</f>
        <v>#REF!</v>
      </c>
      <c r="AG347" s="134" t="e">
        <f>IF(AF347&gt;=#REF!,"Oui","Non")</f>
        <v>#REF!</v>
      </c>
      <c r="AH347" s="134">
        <f t="shared" si="45"/>
        <v>1</v>
      </c>
      <c r="AI347" s="133" t="e">
        <f>VLOOKUP(Z347,#REF!,3,FALSE)</f>
        <v>#REF!</v>
      </c>
      <c r="AL347" s="12">
        <f t="shared" si="47"/>
        <v>0</v>
      </c>
    </row>
    <row r="348" spans="1:38" ht="15" customHeight="1" x14ac:dyDescent="0.25">
      <c r="A348" s="127"/>
      <c r="B348" s="127"/>
      <c r="C348" s="69"/>
      <c r="D348" s="71"/>
      <c r="E348" s="71"/>
      <c r="F348" s="71"/>
      <c r="G348" s="70"/>
      <c r="H348" s="117" t="str">
        <f t="shared" si="43"/>
        <v/>
      </c>
      <c r="I348" s="117" t="str">
        <f t="shared" si="46"/>
        <v/>
      </c>
      <c r="J348" s="70"/>
      <c r="K348" s="117" t="str">
        <f t="shared" si="44"/>
        <v/>
      </c>
      <c r="L348" s="118" t="str">
        <f t="shared" si="48"/>
        <v/>
      </c>
      <c r="M348" s="118">
        <f t="shared" si="42"/>
        <v>1</v>
      </c>
      <c r="N348" s="117">
        <f t="shared" si="49"/>
        <v>0</v>
      </c>
      <c r="O348" s="66" t="e">
        <f>VLOOKUP(P348,#REF!,2,FALSE)</f>
        <v>#REF!</v>
      </c>
      <c r="P348" s="69"/>
      <c r="Q348" s="69"/>
      <c r="R348" s="14"/>
      <c r="S348" s="93" t="s">
        <v>112</v>
      </c>
      <c r="T348" s="71"/>
      <c r="U348" s="117" t="e">
        <f>VLOOKUP(V348,#REF!,2,FALSE)</f>
        <v>#REF!</v>
      </c>
      <c r="V348" s="127"/>
      <c r="W348" s="69"/>
      <c r="X348" s="69"/>
      <c r="Y348" s="126"/>
      <c r="Z348" s="127"/>
      <c r="AA348" s="69"/>
      <c r="AB348" s="69"/>
      <c r="AC348" s="135" t="e">
        <f>VLOOKUP(E348,#REF!,2,FALSE)</f>
        <v>#REF!</v>
      </c>
      <c r="AD348" s="69"/>
      <c r="AE348" s="69"/>
      <c r="AF348" s="136" t="e">
        <f>SUM(PRODUCT(AC348,#REF!),PRODUCT(AD348,#REF!),PRODUCT(AE348,#REF!))</f>
        <v>#REF!</v>
      </c>
      <c r="AG348" s="134" t="e">
        <f>IF(AF348&gt;=#REF!,"Oui","Non")</f>
        <v>#REF!</v>
      </c>
      <c r="AH348" s="134">
        <f t="shared" si="45"/>
        <v>1</v>
      </c>
      <c r="AI348" s="133" t="e">
        <f>VLOOKUP(Z348,#REF!,3,FALSE)</f>
        <v>#REF!</v>
      </c>
      <c r="AL348" s="12">
        <f t="shared" si="47"/>
        <v>0</v>
      </c>
    </row>
    <row r="349" spans="1:38" ht="15" customHeight="1" x14ac:dyDescent="0.25">
      <c r="A349" s="127"/>
      <c r="B349" s="127"/>
      <c r="C349" s="69"/>
      <c r="D349" s="71"/>
      <c r="E349" s="71"/>
      <c r="F349" s="71"/>
      <c r="G349" s="70"/>
      <c r="H349" s="117" t="str">
        <f t="shared" si="43"/>
        <v/>
      </c>
      <c r="I349" s="117" t="str">
        <f t="shared" si="46"/>
        <v/>
      </c>
      <c r="J349" s="70"/>
      <c r="K349" s="117" t="str">
        <f t="shared" si="44"/>
        <v/>
      </c>
      <c r="L349" s="118" t="str">
        <f t="shared" si="48"/>
        <v/>
      </c>
      <c r="M349" s="118">
        <f t="shared" si="42"/>
        <v>1</v>
      </c>
      <c r="N349" s="117">
        <f t="shared" si="49"/>
        <v>0</v>
      </c>
      <c r="O349" s="66" t="e">
        <f>VLOOKUP(P349,#REF!,2,FALSE)</f>
        <v>#REF!</v>
      </c>
      <c r="P349" s="69"/>
      <c r="Q349" s="69"/>
      <c r="R349" s="14"/>
      <c r="S349" s="93" t="s">
        <v>112</v>
      </c>
      <c r="T349" s="71"/>
      <c r="U349" s="117" t="e">
        <f>VLOOKUP(V349,#REF!,2,FALSE)</f>
        <v>#REF!</v>
      </c>
      <c r="V349" s="127"/>
      <c r="W349" s="69"/>
      <c r="X349" s="69"/>
      <c r="Y349" s="126"/>
      <c r="Z349" s="127"/>
      <c r="AA349" s="69"/>
      <c r="AB349" s="69"/>
      <c r="AC349" s="135" t="e">
        <f>VLOOKUP(E349,#REF!,2,FALSE)</f>
        <v>#REF!</v>
      </c>
      <c r="AD349" s="69"/>
      <c r="AE349" s="69"/>
      <c r="AF349" s="136" t="e">
        <f>SUM(PRODUCT(AC349,#REF!),PRODUCT(AD349,#REF!),PRODUCT(AE349,#REF!))</f>
        <v>#REF!</v>
      </c>
      <c r="AG349" s="134" t="e">
        <f>IF(AF349&gt;=#REF!,"Oui","Non")</f>
        <v>#REF!</v>
      </c>
      <c r="AH349" s="134">
        <f t="shared" si="45"/>
        <v>1</v>
      </c>
      <c r="AI349" s="133" t="e">
        <f>VLOOKUP(Z349,#REF!,3,FALSE)</f>
        <v>#REF!</v>
      </c>
      <c r="AL349" s="12">
        <f t="shared" si="47"/>
        <v>0</v>
      </c>
    </row>
    <row r="350" spans="1:38" ht="15" customHeight="1" x14ac:dyDescent="0.25">
      <c r="A350" s="127"/>
      <c r="B350" s="127"/>
      <c r="C350" s="69"/>
      <c r="D350" s="71"/>
      <c r="E350" s="71"/>
      <c r="F350" s="71"/>
      <c r="G350" s="70"/>
      <c r="H350" s="117" t="str">
        <f t="shared" si="43"/>
        <v/>
      </c>
      <c r="I350" s="117" t="str">
        <f t="shared" si="46"/>
        <v/>
      </c>
      <c r="J350" s="70"/>
      <c r="K350" s="117" t="str">
        <f t="shared" si="44"/>
        <v/>
      </c>
      <c r="L350" s="118" t="str">
        <f t="shared" si="48"/>
        <v/>
      </c>
      <c r="M350" s="118">
        <f t="shared" si="42"/>
        <v>1</v>
      </c>
      <c r="N350" s="117">
        <f t="shared" si="49"/>
        <v>0</v>
      </c>
      <c r="O350" s="66" t="e">
        <f>VLOOKUP(P350,#REF!,2,FALSE)</f>
        <v>#REF!</v>
      </c>
      <c r="P350" s="69"/>
      <c r="Q350" s="69"/>
      <c r="R350" s="14"/>
      <c r="S350" s="93" t="s">
        <v>112</v>
      </c>
      <c r="T350" s="71"/>
      <c r="U350" s="117" t="e">
        <f>VLOOKUP(V350,#REF!,2,FALSE)</f>
        <v>#REF!</v>
      </c>
      <c r="V350" s="127"/>
      <c r="W350" s="69"/>
      <c r="X350" s="69"/>
      <c r="Y350" s="126"/>
      <c r="Z350" s="127"/>
      <c r="AA350" s="69"/>
      <c r="AB350" s="69"/>
      <c r="AC350" s="135" t="e">
        <f>VLOOKUP(E350,#REF!,2,FALSE)</f>
        <v>#REF!</v>
      </c>
      <c r="AD350" s="69"/>
      <c r="AE350" s="69"/>
      <c r="AF350" s="136" t="e">
        <f>SUM(PRODUCT(AC350,#REF!),PRODUCT(AD350,#REF!),PRODUCT(AE350,#REF!))</f>
        <v>#REF!</v>
      </c>
      <c r="AG350" s="134" t="e">
        <f>IF(AF350&gt;=#REF!,"Oui","Non")</f>
        <v>#REF!</v>
      </c>
      <c r="AH350" s="134">
        <f t="shared" si="45"/>
        <v>1</v>
      </c>
      <c r="AI350" s="133" t="e">
        <f>VLOOKUP(Z350,#REF!,3,FALSE)</f>
        <v>#REF!</v>
      </c>
      <c r="AL350" s="12">
        <f t="shared" si="47"/>
        <v>0</v>
      </c>
    </row>
    <row r="351" spans="1:38" ht="15" customHeight="1" x14ac:dyDescent="0.25">
      <c r="A351" s="127"/>
      <c r="B351" s="127"/>
      <c r="C351" s="69"/>
      <c r="D351" s="71"/>
      <c r="E351" s="71"/>
      <c r="F351" s="71"/>
      <c r="G351" s="70"/>
      <c r="H351" s="117" t="str">
        <f t="shared" si="43"/>
        <v/>
      </c>
      <c r="I351" s="117" t="str">
        <f t="shared" si="46"/>
        <v/>
      </c>
      <c r="J351" s="70"/>
      <c r="K351" s="117" t="str">
        <f t="shared" si="44"/>
        <v/>
      </c>
      <c r="L351" s="118" t="str">
        <f t="shared" si="48"/>
        <v/>
      </c>
      <c r="M351" s="118">
        <f t="shared" si="42"/>
        <v>1</v>
      </c>
      <c r="N351" s="117">
        <f t="shared" si="49"/>
        <v>0</v>
      </c>
      <c r="O351" s="66" t="e">
        <f>VLOOKUP(P351,#REF!,2,FALSE)</f>
        <v>#REF!</v>
      </c>
      <c r="P351" s="69"/>
      <c r="Q351" s="69"/>
      <c r="R351" s="14"/>
      <c r="S351" s="93" t="s">
        <v>112</v>
      </c>
      <c r="T351" s="71"/>
      <c r="U351" s="117" t="e">
        <f>VLOOKUP(V351,#REF!,2,FALSE)</f>
        <v>#REF!</v>
      </c>
      <c r="V351" s="127"/>
      <c r="W351" s="69"/>
      <c r="X351" s="69"/>
      <c r="Y351" s="126"/>
      <c r="Z351" s="127"/>
      <c r="AA351" s="69"/>
      <c r="AB351" s="69"/>
      <c r="AC351" s="135" t="e">
        <f>VLOOKUP(E351,#REF!,2,FALSE)</f>
        <v>#REF!</v>
      </c>
      <c r="AD351" s="69"/>
      <c r="AE351" s="69"/>
      <c r="AF351" s="136" t="e">
        <f>SUM(PRODUCT(AC351,#REF!),PRODUCT(AD351,#REF!),PRODUCT(AE351,#REF!))</f>
        <v>#REF!</v>
      </c>
      <c r="AG351" s="134" t="e">
        <f>IF(AF351&gt;=#REF!,"Oui","Non")</f>
        <v>#REF!</v>
      </c>
      <c r="AH351" s="134">
        <f t="shared" si="45"/>
        <v>1</v>
      </c>
      <c r="AI351" s="133" t="e">
        <f>VLOOKUP(Z351,#REF!,3,FALSE)</f>
        <v>#REF!</v>
      </c>
      <c r="AL351" s="12">
        <f t="shared" si="47"/>
        <v>0</v>
      </c>
    </row>
    <row r="352" spans="1:38" ht="15" customHeight="1" x14ac:dyDescent="0.25">
      <c r="A352" s="127"/>
      <c r="B352" s="127"/>
      <c r="C352" s="69"/>
      <c r="D352" s="71"/>
      <c r="E352" s="71"/>
      <c r="F352" s="71"/>
      <c r="G352" s="70"/>
      <c r="H352" s="117" t="str">
        <f t="shared" si="43"/>
        <v/>
      </c>
      <c r="I352" s="117" t="str">
        <f t="shared" si="46"/>
        <v/>
      </c>
      <c r="J352" s="70"/>
      <c r="K352" s="117" t="str">
        <f t="shared" si="44"/>
        <v/>
      </c>
      <c r="L352" s="118" t="str">
        <f t="shared" si="48"/>
        <v/>
      </c>
      <c r="M352" s="118">
        <f t="shared" si="42"/>
        <v>1</v>
      </c>
      <c r="N352" s="117">
        <f t="shared" si="49"/>
        <v>0</v>
      </c>
      <c r="O352" s="66" t="e">
        <f>VLOOKUP(P352,#REF!,2,FALSE)</f>
        <v>#REF!</v>
      </c>
      <c r="P352" s="69"/>
      <c r="Q352" s="69"/>
      <c r="R352" s="14"/>
      <c r="S352" s="93" t="s">
        <v>112</v>
      </c>
      <c r="T352" s="71"/>
      <c r="U352" s="117" t="e">
        <f>VLOOKUP(V352,#REF!,2,FALSE)</f>
        <v>#REF!</v>
      </c>
      <c r="V352" s="127"/>
      <c r="W352" s="69"/>
      <c r="X352" s="69"/>
      <c r="Y352" s="126"/>
      <c r="Z352" s="127"/>
      <c r="AA352" s="69"/>
      <c r="AB352" s="69"/>
      <c r="AC352" s="135" t="e">
        <f>VLOOKUP(E352,#REF!,2,FALSE)</f>
        <v>#REF!</v>
      </c>
      <c r="AD352" s="69"/>
      <c r="AE352" s="69"/>
      <c r="AF352" s="136" t="e">
        <f>SUM(PRODUCT(AC352,#REF!),PRODUCT(AD352,#REF!),PRODUCT(AE352,#REF!))</f>
        <v>#REF!</v>
      </c>
      <c r="AG352" s="134" t="e">
        <f>IF(AF352&gt;=#REF!,"Oui","Non")</f>
        <v>#REF!</v>
      </c>
      <c r="AH352" s="134">
        <f t="shared" si="45"/>
        <v>1</v>
      </c>
      <c r="AI352" s="133" t="e">
        <f>VLOOKUP(Z352,#REF!,3,FALSE)</f>
        <v>#REF!</v>
      </c>
      <c r="AL352" s="12">
        <f t="shared" si="47"/>
        <v>0</v>
      </c>
    </row>
    <row r="353" spans="1:38" ht="15" customHeight="1" x14ac:dyDescent="0.25">
      <c r="A353" s="127"/>
      <c r="B353" s="127"/>
      <c r="C353" s="69"/>
      <c r="D353" s="71"/>
      <c r="E353" s="71"/>
      <c r="F353" s="71"/>
      <c r="G353" s="70"/>
      <c r="H353" s="117" t="str">
        <f t="shared" si="43"/>
        <v/>
      </c>
      <c r="I353" s="117" t="str">
        <f t="shared" si="46"/>
        <v/>
      </c>
      <c r="J353" s="70"/>
      <c r="K353" s="117" t="str">
        <f t="shared" si="44"/>
        <v/>
      </c>
      <c r="L353" s="118" t="str">
        <f t="shared" si="48"/>
        <v/>
      </c>
      <c r="M353" s="118">
        <f t="shared" si="42"/>
        <v>1</v>
      </c>
      <c r="N353" s="117">
        <f t="shared" si="49"/>
        <v>0</v>
      </c>
      <c r="O353" s="66" t="e">
        <f>VLOOKUP(P353,#REF!,2,FALSE)</f>
        <v>#REF!</v>
      </c>
      <c r="P353" s="69"/>
      <c r="Q353" s="69"/>
      <c r="R353" s="14"/>
      <c r="S353" s="93" t="s">
        <v>112</v>
      </c>
      <c r="T353" s="71"/>
      <c r="U353" s="117" t="e">
        <f>VLOOKUP(V353,#REF!,2,FALSE)</f>
        <v>#REF!</v>
      </c>
      <c r="V353" s="127"/>
      <c r="W353" s="69"/>
      <c r="X353" s="69"/>
      <c r="Y353" s="126"/>
      <c r="Z353" s="127"/>
      <c r="AA353" s="69"/>
      <c r="AB353" s="69"/>
      <c r="AC353" s="135" t="e">
        <f>VLOOKUP(E353,#REF!,2,FALSE)</f>
        <v>#REF!</v>
      </c>
      <c r="AD353" s="69"/>
      <c r="AE353" s="69"/>
      <c r="AF353" s="136" t="e">
        <f>SUM(PRODUCT(AC353,#REF!),PRODUCT(AD353,#REF!),PRODUCT(AE353,#REF!))</f>
        <v>#REF!</v>
      </c>
      <c r="AG353" s="134" t="e">
        <f>IF(AF353&gt;=#REF!,"Oui","Non")</f>
        <v>#REF!</v>
      </c>
      <c r="AH353" s="134">
        <f t="shared" si="45"/>
        <v>1</v>
      </c>
      <c r="AI353" s="133" t="e">
        <f>VLOOKUP(Z353,#REF!,3,FALSE)</f>
        <v>#REF!</v>
      </c>
      <c r="AL353" s="12">
        <f t="shared" si="47"/>
        <v>0</v>
      </c>
    </row>
    <row r="354" spans="1:38" ht="15" customHeight="1" x14ac:dyDescent="0.25">
      <c r="A354" s="127"/>
      <c r="B354" s="127"/>
      <c r="C354" s="69"/>
      <c r="D354" s="71"/>
      <c r="E354" s="71"/>
      <c r="F354" s="71"/>
      <c r="G354" s="70"/>
      <c r="H354" s="117" t="str">
        <f t="shared" si="43"/>
        <v/>
      </c>
      <c r="I354" s="117" t="str">
        <f t="shared" si="46"/>
        <v/>
      </c>
      <c r="J354" s="70"/>
      <c r="K354" s="117" t="str">
        <f t="shared" si="44"/>
        <v/>
      </c>
      <c r="L354" s="118" t="str">
        <f t="shared" si="48"/>
        <v/>
      </c>
      <c r="M354" s="118">
        <f t="shared" ref="M354:M417" si="50">SUM($J354-$G354)+1</f>
        <v>1</v>
      </c>
      <c r="N354" s="117">
        <f t="shared" si="49"/>
        <v>0</v>
      </c>
      <c r="O354" s="66" t="e">
        <f>VLOOKUP(P354,#REF!,2,FALSE)</f>
        <v>#REF!</v>
      </c>
      <c r="P354" s="69"/>
      <c r="Q354" s="69"/>
      <c r="R354" s="14"/>
      <c r="S354" s="93" t="s">
        <v>112</v>
      </c>
      <c r="T354" s="71"/>
      <c r="U354" s="117" t="e">
        <f>VLOOKUP(V354,#REF!,2,FALSE)</f>
        <v>#REF!</v>
      </c>
      <c r="V354" s="127"/>
      <c r="W354" s="69"/>
      <c r="X354" s="69"/>
      <c r="Y354" s="126"/>
      <c r="Z354" s="127"/>
      <c r="AA354" s="69"/>
      <c r="AB354" s="69"/>
      <c r="AC354" s="135" t="e">
        <f>VLOOKUP(E354,#REF!,2,FALSE)</f>
        <v>#REF!</v>
      </c>
      <c r="AD354" s="69"/>
      <c r="AE354" s="69"/>
      <c r="AF354" s="136" t="e">
        <f>SUM(PRODUCT(AC354,#REF!),PRODUCT(AD354,#REF!),PRODUCT(AE354,#REF!))</f>
        <v>#REF!</v>
      </c>
      <c r="AG354" s="134" t="e">
        <f>IF(AF354&gt;=#REF!,"Oui","Non")</f>
        <v>#REF!</v>
      </c>
      <c r="AH354" s="134">
        <f t="shared" si="45"/>
        <v>1</v>
      </c>
      <c r="AI354" s="133" t="e">
        <f>VLOOKUP(Z354,#REF!,3,FALSE)</f>
        <v>#REF!</v>
      </c>
      <c r="AL354" s="12">
        <f t="shared" si="47"/>
        <v>0</v>
      </c>
    </row>
    <row r="355" spans="1:38" ht="15" customHeight="1" x14ac:dyDescent="0.25">
      <c r="A355" s="127"/>
      <c r="B355" s="127"/>
      <c r="C355" s="69"/>
      <c r="D355" s="71"/>
      <c r="E355" s="71"/>
      <c r="F355" s="71"/>
      <c r="G355" s="70"/>
      <c r="H355" s="117" t="str">
        <f t="shared" ref="H355:H418" si="51">IF(ISBLANK(G355),"",IF(G355="?","?",VALUE(IF(TYPE(G355)=2,LEFT(G355,4),YEAR(G355)))))</f>
        <v/>
      </c>
      <c r="I355" s="117" t="str">
        <f t="shared" si="46"/>
        <v/>
      </c>
      <c r="J355" s="70"/>
      <c r="K355" s="117" t="str">
        <f t="shared" ref="K355:K418" si="52">IF(ISBLANK(J355),"",IF(J355="?","?",VALUE(IF(TYPE(J355)=2,LEFT(J355,4),YEAR(J355)))))</f>
        <v/>
      </c>
      <c r="L355" s="118" t="str">
        <f t="shared" si="48"/>
        <v/>
      </c>
      <c r="M355" s="118">
        <f t="shared" si="50"/>
        <v>1</v>
      </c>
      <c r="N355" s="117">
        <f t="shared" si="49"/>
        <v>0</v>
      </c>
      <c r="O355" s="66" t="e">
        <f>VLOOKUP(P355,#REF!,2,FALSE)</f>
        <v>#REF!</v>
      </c>
      <c r="P355" s="69"/>
      <c r="Q355" s="69"/>
      <c r="R355" s="14"/>
      <c r="S355" s="93" t="s">
        <v>112</v>
      </c>
      <c r="T355" s="71"/>
      <c r="U355" s="117" t="e">
        <f>VLOOKUP(V355,#REF!,2,FALSE)</f>
        <v>#REF!</v>
      </c>
      <c r="V355" s="127"/>
      <c r="W355" s="69"/>
      <c r="X355" s="69"/>
      <c r="Y355" s="126"/>
      <c r="Z355" s="127"/>
      <c r="AA355" s="69"/>
      <c r="AB355" s="69"/>
      <c r="AC355" s="135" t="e">
        <f>VLOOKUP(E355,#REF!,2,FALSE)</f>
        <v>#REF!</v>
      </c>
      <c r="AD355" s="69"/>
      <c r="AE355" s="69"/>
      <c r="AF355" s="136" t="e">
        <f>SUM(PRODUCT(AC355,#REF!),PRODUCT(AD355,#REF!),PRODUCT(AE355,#REF!))</f>
        <v>#REF!</v>
      </c>
      <c r="AG355" s="134" t="e">
        <f>IF(AF355&gt;=#REF!,"Oui","Non")</f>
        <v>#REF!</v>
      </c>
      <c r="AH355" s="134">
        <f t="shared" si="45"/>
        <v>1</v>
      </c>
      <c r="AI355" s="133" t="e">
        <f>VLOOKUP(Z355,#REF!,3,FALSE)</f>
        <v>#REF!</v>
      </c>
      <c r="AL355" s="12">
        <f t="shared" si="47"/>
        <v>0</v>
      </c>
    </row>
    <row r="356" spans="1:38" ht="15" customHeight="1" x14ac:dyDescent="0.25">
      <c r="A356" s="127"/>
      <c r="B356" s="127"/>
      <c r="C356" s="69"/>
      <c r="D356" s="71"/>
      <c r="E356" s="71"/>
      <c r="F356" s="71"/>
      <c r="G356" s="70"/>
      <c r="H356" s="117" t="str">
        <f t="shared" si="51"/>
        <v/>
      </c>
      <c r="I356" s="117" t="str">
        <f t="shared" si="46"/>
        <v/>
      </c>
      <c r="J356" s="70"/>
      <c r="K356" s="117" t="str">
        <f t="shared" si="52"/>
        <v/>
      </c>
      <c r="L356" s="118" t="str">
        <f t="shared" si="48"/>
        <v/>
      </c>
      <c r="M356" s="118">
        <f t="shared" si="50"/>
        <v>1</v>
      </c>
      <c r="N356" s="117">
        <f t="shared" si="49"/>
        <v>0</v>
      </c>
      <c r="O356" s="66" t="e">
        <f>VLOOKUP(P356,#REF!,2,FALSE)</f>
        <v>#REF!</v>
      </c>
      <c r="P356" s="69"/>
      <c r="Q356" s="69"/>
      <c r="R356" s="14"/>
      <c r="S356" s="93" t="s">
        <v>112</v>
      </c>
      <c r="T356" s="71"/>
      <c r="U356" s="117" t="e">
        <f>VLOOKUP(V356,#REF!,2,FALSE)</f>
        <v>#REF!</v>
      </c>
      <c r="V356" s="127"/>
      <c r="W356" s="69"/>
      <c r="X356" s="69"/>
      <c r="Y356" s="126"/>
      <c r="Z356" s="127"/>
      <c r="AA356" s="69"/>
      <c r="AB356" s="69"/>
      <c r="AC356" s="135" t="e">
        <f>VLOOKUP(E356,#REF!,2,FALSE)</f>
        <v>#REF!</v>
      </c>
      <c r="AD356" s="69"/>
      <c r="AE356" s="69"/>
      <c r="AF356" s="136" t="e">
        <f>SUM(PRODUCT(AC356,#REF!),PRODUCT(AD356,#REF!),PRODUCT(AE356,#REF!))</f>
        <v>#REF!</v>
      </c>
      <c r="AG356" s="134" t="e">
        <f>IF(AF356&gt;=#REF!,"Oui","Non")</f>
        <v>#REF!</v>
      </c>
      <c r="AH356" s="134">
        <f t="shared" si="45"/>
        <v>1</v>
      </c>
      <c r="AI356" s="133" t="e">
        <f>VLOOKUP(Z356,#REF!,3,FALSE)</f>
        <v>#REF!</v>
      </c>
      <c r="AL356" s="12">
        <f t="shared" si="47"/>
        <v>0</v>
      </c>
    </row>
    <row r="357" spans="1:38" ht="15" customHeight="1" x14ac:dyDescent="0.25">
      <c r="A357" s="127"/>
      <c r="B357" s="127"/>
      <c r="C357" s="69"/>
      <c r="D357" s="71"/>
      <c r="E357" s="71"/>
      <c r="F357" s="71"/>
      <c r="G357" s="70"/>
      <c r="H357" s="117" t="str">
        <f t="shared" si="51"/>
        <v/>
      </c>
      <c r="I357" s="117" t="str">
        <f t="shared" si="46"/>
        <v/>
      </c>
      <c r="J357" s="70"/>
      <c r="K357" s="117" t="str">
        <f t="shared" si="52"/>
        <v/>
      </c>
      <c r="L357" s="118" t="str">
        <f t="shared" si="48"/>
        <v/>
      </c>
      <c r="M357" s="118">
        <f t="shared" si="50"/>
        <v>1</v>
      </c>
      <c r="N357" s="117">
        <f t="shared" si="49"/>
        <v>0</v>
      </c>
      <c r="O357" s="66" t="e">
        <f>VLOOKUP(P357,#REF!,2,FALSE)</f>
        <v>#REF!</v>
      </c>
      <c r="P357" s="69"/>
      <c r="Q357" s="69"/>
      <c r="R357" s="14"/>
      <c r="S357" s="93" t="s">
        <v>112</v>
      </c>
      <c r="T357" s="71"/>
      <c r="U357" s="117" t="e">
        <f>VLOOKUP(V357,#REF!,2,FALSE)</f>
        <v>#REF!</v>
      </c>
      <c r="V357" s="127"/>
      <c r="W357" s="69"/>
      <c r="X357" s="69"/>
      <c r="Y357" s="126"/>
      <c r="Z357" s="127"/>
      <c r="AA357" s="69"/>
      <c r="AB357" s="69"/>
      <c r="AC357" s="135" t="e">
        <f>VLOOKUP(E357,#REF!,2,FALSE)</f>
        <v>#REF!</v>
      </c>
      <c r="AD357" s="69"/>
      <c r="AE357" s="69"/>
      <c r="AF357" s="136" t="e">
        <f>SUM(PRODUCT(AC357,#REF!),PRODUCT(AD357,#REF!),PRODUCT(AE357,#REF!))</f>
        <v>#REF!</v>
      </c>
      <c r="AG357" s="134" t="e">
        <f>IF(AF357&gt;=#REF!,"Oui","Non")</f>
        <v>#REF!</v>
      </c>
      <c r="AH357" s="134">
        <f t="shared" si="45"/>
        <v>1</v>
      </c>
      <c r="AI357" s="133" t="e">
        <f>VLOOKUP(Z357,#REF!,3,FALSE)</f>
        <v>#REF!</v>
      </c>
      <c r="AL357" s="12">
        <f t="shared" si="47"/>
        <v>0</v>
      </c>
    </row>
    <row r="358" spans="1:38" ht="15" customHeight="1" x14ac:dyDescent="0.25">
      <c r="A358" s="127"/>
      <c r="B358" s="127"/>
      <c r="C358" s="69"/>
      <c r="D358" s="71"/>
      <c r="E358" s="71"/>
      <c r="F358" s="71"/>
      <c r="G358" s="70"/>
      <c r="H358" s="117" t="str">
        <f t="shared" si="51"/>
        <v/>
      </c>
      <c r="I358" s="117" t="str">
        <f t="shared" si="46"/>
        <v/>
      </c>
      <c r="J358" s="70"/>
      <c r="K358" s="117" t="str">
        <f t="shared" si="52"/>
        <v/>
      </c>
      <c r="L358" s="118" t="str">
        <f t="shared" si="48"/>
        <v/>
      </c>
      <c r="M358" s="118">
        <f t="shared" si="50"/>
        <v>1</v>
      </c>
      <c r="N358" s="117">
        <f t="shared" si="49"/>
        <v>0</v>
      </c>
      <c r="O358" s="66" t="e">
        <f>VLOOKUP(P358,#REF!,2,FALSE)</f>
        <v>#REF!</v>
      </c>
      <c r="P358" s="69"/>
      <c r="Q358" s="69"/>
      <c r="R358" s="14"/>
      <c r="S358" s="93" t="s">
        <v>112</v>
      </c>
      <c r="T358" s="71"/>
      <c r="U358" s="117" t="e">
        <f>VLOOKUP(V358,#REF!,2,FALSE)</f>
        <v>#REF!</v>
      </c>
      <c r="V358" s="127"/>
      <c r="W358" s="69"/>
      <c r="X358" s="69"/>
      <c r="Y358" s="126"/>
      <c r="Z358" s="127"/>
      <c r="AA358" s="69"/>
      <c r="AB358" s="69"/>
      <c r="AC358" s="135" t="e">
        <f>VLOOKUP(E358,#REF!,2,FALSE)</f>
        <v>#REF!</v>
      </c>
      <c r="AD358" s="69"/>
      <c r="AE358" s="69"/>
      <c r="AF358" s="136" t="e">
        <f>SUM(PRODUCT(AC358,#REF!),PRODUCT(AD358,#REF!),PRODUCT(AE358,#REF!))</f>
        <v>#REF!</v>
      </c>
      <c r="AG358" s="134" t="e">
        <f>IF(AF358&gt;=#REF!,"Oui","Non")</f>
        <v>#REF!</v>
      </c>
      <c r="AH358" s="134">
        <f t="shared" si="45"/>
        <v>1</v>
      </c>
      <c r="AI358" s="133" t="e">
        <f>VLOOKUP(Z358,#REF!,3,FALSE)</f>
        <v>#REF!</v>
      </c>
      <c r="AL358" s="12">
        <f t="shared" si="47"/>
        <v>0</v>
      </c>
    </row>
    <row r="359" spans="1:38" ht="15" customHeight="1" x14ac:dyDescent="0.25">
      <c r="A359" s="127"/>
      <c r="B359" s="127"/>
      <c r="C359" s="69"/>
      <c r="D359" s="71"/>
      <c r="E359" s="71"/>
      <c r="F359" s="71"/>
      <c r="G359" s="70"/>
      <c r="H359" s="117" t="str">
        <f t="shared" si="51"/>
        <v/>
      </c>
      <c r="I359" s="117" t="str">
        <f t="shared" si="46"/>
        <v/>
      </c>
      <c r="J359" s="70"/>
      <c r="K359" s="117" t="str">
        <f t="shared" si="52"/>
        <v/>
      </c>
      <c r="L359" s="118" t="str">
        <f t="shared" si="48"/>
        <v/>
      </c>
      <c r="M359" s="118">
        <f t="shared" si="50"/>
        <v>1</v>
      </c>
      <c r="N359" s="117">
        <f t="shared" si="49"/>
        <v>0</v>
      </c>
      <c r="O359" s="66" t="e">
        <f>VLOOKUP(P359,#REF!,2,FALSE)</f>
        <v>#REF!</v>
      </c>
      <c r="P359" s="69"/>
      <c r="Q359" s="69"/>
      <c r="R359" s="14"/>
      <c r="S359" s="93" t="s">
        <v>112</v>
      </c>
      <c r="T359" s="71"/>
      <c r="U359" s="117" t="e">
        <f>VLOOKUP(V359,#REF!,2,FALSE)</f>
        <v>#REF!</v>
      </c>
      <c r="V359" s="127"/>
      <c r="W359" s="69"/>
      <c r="X359" s="69"/>
      <c r="Y359" s="126"/>
      <c r="Z359" s="127"/>
      <c r="AA359" s="69"/>
      <c r="AB359" s="69"/>
      <c r="AC359" s="135" t="e">
        <f>VLOOKUP(E359,#REF!,2,FALSE)</f>
        <v>#REF!</v>
      </c>
      <c r="AD359" s="69"/>
      <c r="AE359" s="69"/>
      <c r="AF359" s="136" t="e">
        <f>SUM(PRODUCT(AC359,#REF!),PRODUCT(AD359,#REF!),PRODUCT(AE359,#REF!))</f>
        <v>#REF!</v>
      </c>
      <c r="AG359" s="134" t="e">
        <f>IF(AF359&gt;=#REF!,"Oui","Non")</f>
        <v>#REF!</v>
      </c>
      <c r="AH359" s="134">
        <f t="shared" si="45"/>
        <v>1</v>
      </c>
      <c r="AI359" s="133" t="e">
        <f>VLOOKUP(Z359,#REF!,3,FALSE)</f>
        <v>#REF!</v>
      </c>
      <c r="AL359" s="12">
        <f t="shared" si="47"/>
        <v>0</v>
      </c>
    </row>
    <row r="360" spans="1:38" ht="15" customHeight="1" x14ac:dyDescent="0.25">
      <c r="A360" s="127"/>
      <c r="B360" s="127"/>
      <c r="C360" s="69"/>
      <c r="D360" s="71"/>
      <c r="E360" s="71"/>
      <c r="F360" s="71"/>
      <c r="G360" s="70"/>
      <c r="H360" s="117" t="str">
        <f t="shared" si="51"/>
        <v/>
      </c>
      <c r="I360" s="117" t="str">
        <f t="shared" si="46"/>
        <v/>
      </c>
      <c r="J360" s="70"/>
      <c r="K360" s="117" t="str">
        <f t="shared" si="52"/>
        <v/>
      </c>
      <c r="L360" s="118" t="str">
        <f t="shared" si="48"/>
        <v/>
      </c>
      <c r="M360" s="118">
        <f t="shared" si="50"/>
        <v>1</v>
      </c>
      <c r="N360" s="117">
        <f t="shared" si="49"/>
        <v>0</v>
      </c>
      <c r="O360" s="66" t="e">
        <f>VLOOKUP(P360,#REF!,2,FALSE)</f>
        <v>#REF!</v>
      </c>
      <c r="P360" s="69"/>
      <c r="Q360" s="69"/>
      <c r="R360" s="14"/>
      <c r="S360" s="93" t="s">
        <v>112</v>
      </c>
      <c r="T360" s="71"/>
      <c r="U360" s="117" t="e">
        <f>VLOOKUP(V360,#REF!,2,FALSE)</f>
        <v>#REF!</v>
      </c>
      <c r="V360" s="127"/>
      <c r="W360" s="69"/>
      <c r="X360" s="69"/>
      <c r="Y360" s="126"/>
      <c r="Z360" s="127"/>
      <c r="AA360" s="69"/>
      <c r="AB360" s="69"/>
      <c r="AC360" s="135" t="e">
        <f>VLOOKUP(E360,#REF!,2,FALSE)</f>
        <v>#REF!</v>
      </c>
      <c r="AD360" s="69"/>
      <c r="AE360" s="69"/>
      <c r="AF360" s="136" t="e">
        <f>SUM(PRODUCT(AC360,#REF!),PRODUCT(AD360,#REF!),PRODUCT(AE360,#REF!))</f>
        <v>#REF!</v>
      </c>
      <c r="AG360" s="134" t="e">
        <f>IF(AF360&gt;=#REF!,"Oui","Non")</f>
        <v>#REF!</v>
      </c>
      <c r="AH360" s="134">
        <f t="shared" si="45"/>
        <v>1</v>
      </c>
      <c r="AI360" s="133" t="e">
        <f>VLOOKUP(Z360,#REF!,3,FALSE)</f>
        <v>#REF!</v>
      </c>
      <c r="AL360" s="12">
        <f t="shared" si="47"/>
        <v>0</v>
      </c>
    </row>
    <row r="361" spans="1:38" ht="15" customHeight="1" x14ac:dyDescent="0.25">
      <c r="A361" s="127"/>
      <c r="B361" s="127"/>
      <c r="C361" s="69"/>
      <c r="D361" s="71"/>
      <c r="E361" s="71"/>
      <c r="F361" s="71"/>
      <c r="G361" s="70"/>
      <c r="H361" s="117" t="str">
        <f t="shared" si="51"/>
        <v/>
      </c>
      <c r="I361" s="117" t="str">
        <f t="shared" si="46"/>
        <v/>
      </c>
      <c r="J361" s="70"/>
      <c r="K361" s="117" t="str">
        <f t="shared" si="52"/>
        <v/>
      </c>
      <c r="L361" s="118" t="str">
        <f t="shared" si="48"/>
        <v/>
      </c>
      <c r="M361" s="118">
        <f t="shared" si="50"/>
        <v>1</v>
      </c>
      <c r="N361" s="117">
        <f t="shared" si="49"/>
        <v>0</v>
      </c>
      <c r="O361" s="66" t="e">
        <f>VLOOKUP(P361,#REF!,2,FALSE)</f>
        <v>#REF!</v>
      </c>
      <c r="P361" s="69"/>
      <c r="Q361" s="69"/>
      <c r="R361" s="14"/>
      <c r="S361" s="93" t="s">
        <v>112</v>
      </c>
      <c r="T361" s="71"/>
      <c r="U361" s="117" t="e">
        <f>VLOOKUP(V361,#REF!,2,FALSE)</f>
        <v>#REF!</v>
      </c>
      <c r="V361" s="127"/>
      <c r="W361" s="69"/>
      <c r="X361" s="69"/>
      <c r="Y361" s="126"/>
      <c r="Z361" s="127"/>
      <c r="AA361" s="69"/>
      <c r="AB361" s="69"/>
      <c r="AC361" s="135" t="e">
        <f>VLOOKUP(E361,#REF!,2,FALSE)</f>
        <v>#REF!</v>
      </c>
      <c r="AD361" s="69"/>
      <c r="AE361" s="69"/>
      <c r="AF361" s="136" t="e">
        <f>SUM(PRODUCT(AC361,#REF!),PRODUCT(AD361,#REF!),PRODUCT(AE361,#REF!))</f>
        <v>#REF!</v>
      </c>
      <c r="AG361" s="134" t="e">
        <f>IF(AF361&gt;=#REF!,"Oui","Non")</f>
        <v>#REF!</v>
      </c>
      <c r="AH361" s="134">
        <f t="shared" si="45"/>
        <v>1</v>
      </c>
      <c r="AI361" s="133" t="e">
        <f>VLOOKUP(Z361,#REF!,3,FALSE)</f>
        <v>#REF!</v>
      </c>
      <c r="AL361" s="12">
        <f t="shared" si="47"/>
        <v>0</v>
      </c>
    </row>
    <row r="362" spans="1:38" ht="15" customHeight="1" x14ac:dyDescent="0.25">
      <c r="A362" s="127"/>
      <c r="B362" s="127"/>
      <c r="C362" s="69"/>
      <c r="D362" s="71"/>
      <c r="E362" s="71"/>
      <c r="F362" s="71"/>
      <c r="G362" s="70"/>
      <c r="H362" s="117" t="str">
        <f t="shared" si="51"/>
        <v/>
      </c>
      <c r="I362" s="117" t="str">
        <f t="shared" si="46"/>
        <v/>
      </c>
      <c r="J362" s="70"/>
      <c r="K362" s="117" t="str">
        <f t="shared" si="52"/>
        <v/>
      </c>
      <c r="L362" s="118" t="str">
        <f t="shared" si="48"/>
        <v/>
      </c>
      <c r="M362" s="118">
        <f t="shared" si="50"/>
        <v>1</v>
      </c>
      <c r="N362" s="117">
        <f t="shared" si="49"/>
        <v>0</v>
      </c>
      <c r="O362" s="66" t="e">
        <f>VLOOKUP(P362,#REF!,2,FALSE)</f>
        <v>#REF!</v>
      </c>
      <c r="P362" s="69"/>
      <c r="Q362" s="69"/>
      <c r="R362" s="14"/>
      <c r="S362" s="93" t="s">
        <v>112</v>
      </c>
      <c r="T362" s="71"/>
      <c r="U362" s="117" t="e">
        <f>VLOOKUP(V362,#REF!,2,FALSE)</f>
        <v>#REF!</v>
      </c>
      <c r="V362" s="127"/>
      <c r="W362" s="69"/>
      <c r="X362" s="69"/>
      <c r="Y362" s="126"/>
      <c r="Z362" s="127"/>
      <c r="AA362" s="69"/>
      <c r="AB362" s="69"/>
      <c r="AC362" s="135" t="e">
        <f>VLOOKUP(E362,#REF!,2,FALSE)</f>
        <v>#REF!</v>
      </c>
      <c r="AD362" s="69"/>
      <c r="AE362" s="69"/>
      <c r="AF362" s="136" t="e">
        <f>SUM(PRODUCT(AC362,#REF!),PRODUCT(AD362,#REF!),PRODUCT(AE362,#REF!))</f>
        <v>#REF!</v>
      </c>
      <c r="AG362" s="134" t="e">
        <f>IF(AF362&gt;=#REF!,"Oui","Non")</f>
        <v>#REF!</v>
      </c>
      <c r="AH362" s="134">
        <f t="shared" si="45"/>
        <v>1</v>
      </c>
      <c r="AI362" s="133" t="e">
        <f>VLOOKUP(Z362,#REF!,3,FALSE)</f>
        <v>#REF!</v>
      </c>
      <c r="AL362" s="12">
        <f t="shared" si="47"/>
        <v>0</v>
      </c>
    </row>
    <row r="363" spans="1:38" ht="15" customHeight="1" x14ac:dyDescent="0.25">
      <c r="A363" s="127"/>
      <c r="B363" s="127"/>
      <c r="C363" s="69"/>
      <c r="D363" s="71"/>
      <c r="E363" s="71"/>
      <c r="F363" s="71"/>
      <c r="G363" s="70"/>
      <c r="H363" s="117" t="str">
        <f t="shared" si="51"/>
        <v/>
      </c>
      <c r="I363" s="117" t="str">
        <f t="shared" si="46"/>
        <v/>
      </c>
      <c r="J363" s="70"/>
      <c r="K363" s="117" t="str">
        <f t="shared" si="52"/>
        <v/>
      </c>
      <c r="L363" s="118" t="str">
        <f t="shared" si="48"/>
        <v/>
      </c>
      <c r="M363" s="118">
        <f t="shared" si="50"/>
        <v>1</v>
      </c>
      <c r="N363" s="117">
        <f t="shared" si="49"/>
        <v>0</v>
      </c>
      <c r="O363" s="66" t="e">
        <f>VLOOKUP(P363,#REF!,2,FALSE)</f>
        <v>#REF!</v>
      </c>
      <c r="P363" s="69"/>
      <c r="Q363" s="69"/>
      <c r="R363" s="14"/>
      <c r="S363" s="93" t="s">
        <v>112</v>
      </c>
      <c r="T363" s="71"/>
      <c r="U363" s="117" t="e">
        <f>VLOOKUP(V363,#REF!,2,FALSE)</f>
        <v>#REF!</v>
      </c>
      <c r="V363" s="127"/>
      <c r="W363" s="69"/>
      <c r="X363" s="69"/>
      <c r="Y363" s="126"/>
      <c r="Z363" s="127"/>
      <c r="AA363" s="69"/>
      <c r="AB363" s="69"/>
      <c r="AC363" s="135" t="e">
        <f>VLOOKUP(E363,#REF!,2,FALSE)</f>
        <v>#REF!</v>
      </c>
      <c r="AD363" s="69"/>
      <c r="AE363" s="69"/>
      <c r="AF363" s="136" t="e">
        <f>SUM(PRODUCT(AC363,#REF!),PRODUCT(AD363,#REF!),PRODUCT(AE363,#REF!))</f>
        <v>#REF!</v>
      </c>
      <c r="AG363" s="134" t="e">
        <f>IF(AF363&gt;=#REF!,"Oui","Non")</f>
        <v>#REF!</v>
      </c>
      <c r="AH363" s="134">
        <f t="shared" si="45"/>
        <v>1</v>
      </c>
      <c r="AI363" s="133" t="e">
        <f>VLOOKUP(Z363,#REF!,3,FALSE)</f>
        <v>#REF!</v>
      </c>
      <c r="AL363" s="12">
        <f t="shared" si="47"/>
        <v>0</v>
      </c>
    </row>
    <row r="364" spans="1:38" ht="15" customHeight="1" x14ac:dyDescent="0.25">
      <c r="A364" s="127"/>
      <c r="B364" s="127"/>
      <c r="C364" s="69"/>
      <c r="D364" s="71"/>
      <c r="E364" s="71"/>
      <c r="F364" s="71"/>
      <c r="G364" s="70"/>
      <c r="H364" s="117" t="str">
        <f t="shared" si="51"/>
        <v/>
      </c>
      <c r="I364" s="117" t="str">
        <f t="shared" si="46"/>
        <v/>
      </c>
      <c r="J364" s="70"/>
      <c r="K364" s="117" t="str">
        <f t="shared" si="52"/>
        <v/>
      </c>
      <c r="L364" s="118" t="str">
        <f t="shared" si="48"/>
        <v/>
      </c>
      <c r="M364" s="118">
        <f t="shared" si="50"/>
        <v>1</v>
      </c>
      <c r="N364" s="117">
        <f t="shared" si="49"/>
        <v>0</v>
      </c>
      <c r="O364" s="66" t="e">
        <f>VLOOKUP(P364,#REF!,2,FALSE)</f>
        <v>#REF!</v>
      </c>
      <c r="P364" s="69"/>
      <c r="Q364" s="69"/>
      <c r="R364" s="14"/>
      <c r="S364" s="93" t="s">
        <v>112</v>
      </c>
      <c r="T364" s="71"/>
      <c r="U364" s="117" t="e">
        <f>VLOOKUP(V364,#REF!,2,FALSE)</f>
        <v>#REF!</v>
      </c>
      <c r="V364" s="127"/>
      <c r="W364" s="69"/>
      <c r="X364" s="69"/>
      <c r="Y364" s="126"/>
      <c r="Z364" s="127"/>
      <c r="AA364" s="69"/>
      <c r="AB364" s="69"/>
      <c r="AC364" s="135" t="e">
        <f>VLOOKUP(E364,#REF!,2,FALSE)</f>
        <v>#REF!</v>
      </c>
      <c r="AD364" s="69"/>
      <c r="AE364" s="69"/>
      <c r="AF364" s="136" t="e">
        <f>SUM(PRODUCT(AC364,#REF!),PRODUCT(AD364,#REF!),PRODUCT(AE364,#REF!))</f>
        <v>#REF!</v>
      </c>
      <c r="AG364" s="134" t="e">
        <f>IF(AF364&gt;=#REF!,"Oui","Non")</f>
        <v>#REF!</v>
      </c>
      <c r="AH364" s="134">
        <f t="shared" si="45"/>
        <v>1</v>
      </c>
      <c r="AI364" s="133" t="e">
        <f>VLOOKUP(Z364,#REF!,3,FALSE)</f>
        <v>#REF!</v>
      </c>
      <c r="AL364" s="12">
        <f t="shared" si="47"/>
        <v>0</v>
      </c>
    </row>
    <row r="365" spans="1:38" ht="15" customHeight="1" x14ac:dyDescent="0.25">
      <c r="A365" s="127"/>
      <c r="B365" s="127"/>
      <c r="C365" s="69"/>
      <c r="D365" s="71"/>
      <c r="E365" s="71"/>
      <c r="F365" s="71"/>
      <c r="G365" s="70"/>
      <c r="H365" s="117" t="str">
        <f t="shared" si="51"/>
        <v/>
      </c>
      <c r="I365" s="117" t="str">
        <f t="shared" si="46"/>
        <v/>
      </c>
      <c r="J365" s="70"/>
      <c r="K365" s="117" t="str">
        <f t="shared" si="52"/>
        <v/>
      </c>
      <c r="L365" s="118" t="str">
        <f t="shared" si="48"/>
        <v/>
      </c>
      <c r="M365" s="118">
        <f t="shared" si="50"/>
        <v>1</v>
      </c>
      <c r="N365" s="117">
        <f t="shared" si="49"/>
        <v>0</v>
      </c>
      <c r="O365" s="66" t="e">
        <f>VLOOKUP(P365,#REF!,2,FALSE)</f>
        <v>#REF!</v>
      </c>
      <c r="P365" s="69"/>
      <c r="Q365" s="69"/>
      <c r="R365" s="14"/>
      <c r="S365" s="93" t="s">
        <v>112</v>
      </c>
      <c r="T365" s="71"/>
      <c r="U365" s="117" t="e">
        <f>VLOOKUP(V365,#REF!,2,FALSE)</f>
        <v>#REF!</v>
      </c>
      <c r="V365" s="127"/>
      <c r="W365" s="69"/>
      <c r="X365" s="69"/>
      <c r="Y365" s="126"/>
      <c r="Z365" s="127"/>
      <c r="AA365" s="69"/>
      <c r="AB365" s="69"/>
      <c r="AC365" s="135" t="e">
        <f>VLOOKUP(E365,#REF!,2,FALSE)</f>
        <v>#REF!</v>
      </c>
      <c r="AD365" s="69"/>
      <c r="AE365" s="69"/>
      <c r="AF365" s="136" t="e">
        <f>SUM(PRODUCT(AC365,#REF!),PRODUCT(AD365,#REF!),PRODUCT(AE365,#REF!))</f>
        <v>#REF!</v>
      </c>
      <c r="AG365" s="134" t="e">
        <f>IF(AF365&gt;=#REF!,"Oui","Non")</f>
        <v>#REF!</v>
      </c>
      <c r="AH365" s="134">
        <f t="shared" si="45"/>
        <v>1</v>
      </c>
      <c r="AI365" s="133" t="e">
        <f>VLOOKUP(Z365,#REF!,3,FALSE)</f>
        <v>#REF!</v>
      </c>
      <c r="AL365" s="12">
        <f t="shared" si="47"/>
        <v>0</v>
      </c>
    </row>
    <row r="366" spans="1:38" ht="15" customHeight="1" x14ac:dyDescent="0.25">
      <c r="A366" s="127"/>
      <c r="B366" s="127"/>
      <c r="C366" s="69"/>
      <c r="D366" s="71"/>
      <c r="E366" s="71"/>
      <c r="F366" s="71"/>
      <c r="G366" s="70"/>
      <c r="H366" s="117" t="str">
        <f t="shared" si="51"/>
        <v/>
      </c>
      <c r="I366" s="117" t="str">
        <f t="shared" si="46"/>
        <v/>
      </c>
      <c r="J366" s="70"/>
      <c r="K366" s="117" t="str">
        <f t="shared" si="52"/>
        <v/>
      </c>
      <c r="L366" s="118" t="str">
        <f t="shared" si="48"/>
        <v/>
      </c>
      <c r="M366" s="118">
        <f t="shared" si="50"/>
        <v>1</v>
      </c>
      <c r="N366" s="117">
        <f t="shared" si="49"/>
        <v>0</v>
      </c>
      <c r="O366" s="66" t="e">
        <f>VLOOKUP(P366,#REF!,2,FALSE)</f>
        <v>#REF!</v>
      </c>
      <c r="P366" s="69"/>
      <c r="Q366" s="69"/>
      <c r="R366" s="14"/>
      <c r="S366" s="93" t="s">
        <v>112</v>
      </c>
      <c r="T366" s="71"/>
      <c r="U366" s="117" t="e">
        <f>VLOOKUP(V366,#REF!,2,FALSE)</f>
        <v>#REF!</v>
      </c>
      <c r="V366" s="127"/>
      <c r="W366" s="69"/>
      <c r="X366" s="69"/>
      <c r="Y366" s="126"/>
      <c r="Z366" s="127"/>
      <c r="AA366" s="69"/>
      <c r="AB366" s="69"/>
      <c r="AC366" s="135" t="e">
        <f>VLOOKUP(E366,#REF!,2,FALSE)</f>
        <v>#REF!</v>
      </c>
      <c r="AD366" s="69"/>
      <c r="AE366" s="69"/>
      <c r="AF366" s="136" t="e">
        <f>SUM(PRODUCT(AC366,#REF!),PRODUCT(AD366,#REF!),PRODUCT(AE366,#REF!))</f>
        <v>#REF!</v>
      </c>
      <c r="AG366" s="134" t="e">
        <f>IF(AF366&gt;=#REF!,"Oui","Non")</f>
        <v>#REF!</v>
      </c>
      <c r="AH366" s="134">
        <f t="shared" si="45"/>
        <v>1</v>
      </c>
      <c r="AI366" s="133" t="e">
        <f>VLOOKUP(Z366,#REF!,3,FALSE)</f>
        <v>#REF!</v>
      </c>
      <c r="AL366" s="12">
        <f t="shared" si="47"/>
        <v>0</v>
      </c>
    </row>
    <row r="367" spans="1:38" ht="15" customHeight="1" x14ac:dyDescent="0.25">
      <c r="A367" s="127"/>
      <c r="B367" s="127"/>
      <c r="C367" s="69"/>
      <c r="D367" s="71"/>
      <c r="E367" s="71"/>
      <c r="F367" s="71"/>
      <c r="G367" s="70"/>
      <c r="H367" s="117" t="str">
        <f t="shared" si="51"/>
        <v/>
      </c>
      <c r="I367" s="117" t="str">
        <f t="shared" si="46"/>
        <v/>
      </c>
      <c r="J367" s="70"/>
      <c r="K367" s="117" t="str">
        <f t="shared" si="52"/>
        <v/>
      </c>
      <c r="L367" s="118" t="str">
        <f t="shared" si="48"/>
        <v/>
      </c>
      <c r="M367" s="118">
        <f t="shared" si="50"/>
        <v>1</v>
      </c>
      <c r="N367" s="117">
        <f t="shared" si="49"/>
        <v>0</v>
      </c>
      <c r="O367" s="66" t="e">
        <f>VLOOKUP(P367,#REF!,2,FALSE)</f>
        <v>#REF!</v>
      </c>
      <c r="P367" s="69"/>
      <c r="Q367" s="69"/>
      <c r="R367" s="14"/>
      <c r="S367" s="93" t="s">
        <v>112</v>
      </c>
      <c r="T367" s="71"/>
      <c r="U367" s="117" t="e">
        <f>VLOOKUP(V367,#REF!,2,FALSE)</f>
        <v>#REF!</v>
      </c>
      <c r="V367" s="127"/>
      <c r="W367" s="69"/>
      <c r="X367" s="69"/>
      <c r="Y367" s="126"/>
      <c r="Z367" s="127"/>
      <c r="AA367" s="69"/>
      <c r="AB367" s="69"/>
      <c r="AC367" s="135" t="e">
        <f>VLOOKUP(E367,#REF!,2,FALSE)</f>
        <v>#REF!</v>
      </c>
      <c r="AD367" s="69"/>
      <c r="AE367" s="69"/>
      <c r="AF367" s="136" t="e">
        <f>SUM(PRODUCT(AC367,#REF!),PRODUCT(AD367,#REF!),PRODUCT(AE367,#REF!))</f>
        <v>#REF!</v>
      </c>
      <c r="AG367" s="134" t="e">
        <f>IF(AF367&gt;=#REF!,"Oui","Non")</f>
        <v>#REF!</v>
      </c>
      <c r="AH367" s="134">
        <f t="shared" si="45"/>
        <v>1</v>
      </c>
      <c r="AI367" s="133" t="e">
        <f>VLOOKUP(Z367,#REF!,3,FALSE)</f>
        <v>#REF!</v>
      </c>
      <c r="AL367" s="12">
        <f t="shared" si="47"/>
        <v>0</v>
      </c>
    </row>
    <row r="368" spans="1:38" ht="15" customHeight="1" x14ac:dyDescent="0.25">
      <c r="A368" s="127"/>
      <c r="B368" s="127"/>
      <c r="C368" s="69"/>
      <c r="D368" s="71"/>
      <c r="E368" s="71"/>
      <c r="F368" s="71"/>
      <c r="G368" s="70"/>
      <c r="H368" s="117" t="str">
        <f t="shared" si="51"/>
        <v/>
      </c>
      <c r="I368" s="117" t="str">
        <f t="shared" si="46"/>
        <v/>
      </c>
      <c r="J368" s="70"/>
      <c r="K368" s="117" t="str">
        <f t="shared" si="52"/>
        <v/>
      </c>
      <c r="L368" s="118" t="str">
        <f t="shared" si="48"/>
        <v/>
      </c>
      <c r="M368" s="118">
        <f t="shared" si="50"/>
        <v>1</v>
      </c>
      <c r="N368" s="117">
        <f t="shared" si="49"/>
        <v>0</v>
      </c>
      <c r="O368" s="66" t="e">
        <f>VLOOKUP(P368,#REF!,2,FALSE)</f>
        <v>#REF!</v>
      </c>
      <c r="P368" s="69"/>
      <c r="Q368" s="69"/>
      <c r="R368" s="14"/>
      <c r="S368" s="93" t="s">
        <v>112</v>
      </c>
      <c r="T368" s="71"/>
      <c r="U368" s="117" t="e">
        <f>VLOOKUP(V368,#REF!,2,FALSE)</f>
        <v>#REF!</v>
      </c>
      <c r="V368" s="127"/>
      <c r="W368" s="69"/>
      <c r="X368" s="69"/>
      <c r="Y368" s="126"/>
      <c r="Z368" s="127"/>
      <c r="AA368" s="69"/>
      <c r="AB368" s="69"/>
      <c r="AC368" s="135" t="e">
        <f>VLOOKUP(E368,#REF!,2,FALSE)</f>
        <v>#REF!</v>
      </c>
      <c r="AD368" s="69"/>
      <c r="AE368" s="69"/>
      <c r="AF368" s="136" t="e">
        <f>SUM(PRODUCT(AC368,#REF!),PRODUCT(AD368,#REF!),PRODUCT(AE368,#REF!))</f>
        <v>#REF!</v>
      </c>
      <c r="AG368" s="134" t="e">
        <f>IF(AF368&gt;=#REF!,"Oui","Non")</f>
        <v>#REF!</v>
      </c>
      <c r="AH368" s="134">
        <f t="shared" si="45"/>
        <v>1</v>
      </c>
      <c r="AI368" s="133" t="e">
        <f>VLOOKUP(Z368,#REF!,3,FALSE)</f>
        <v>#REF!</v>
      </c>
      <c r="AL368" s="12">
        <f t="shared" si="47"/>
        <v>0</v>
      </c>
    </row>
    <row r="369" spans="1:38" ht="15" customHeight="1" x14ac:dyDescent="0.25">
      <c r="A369" s="127"/>
      <c r="B369" s="127"/>
      <c r="C369" s="69"/>
      <c r="D369" s="71"/>
      <c r="E369" s="71"/>
      <c r="F369" s="71"/>
      <c r="G369" s="70"/>
      <c r="H369" s="117" t="str">
        <f t="shared" si="51"/>
        <v/>
      </c>
      <c r="I369" s="117" t="str">
        <f t="shared" si="46"/>
        <v/>
      </c>
      <c r="J369" s="70"/>
      <c r="K369" s="117" t="str">
        <f t="shared" si="52"/>
        <v/>
      </c>
      <c r="L369" s="118" t="str">
        <f t="shared" si="48"/>
        <v/>
      </c>
      <c r="M369" s="118">
        <f t="shared" si="50"/>
        <v>1</v>
      </c>
      <c r="N369" s="117">
        <f t="shared" si="49"/>
        <v>0</v>
      </c>
      <c r="O369" s="66" t="e">
        <f>VLOOKUP(P369,#REF!,2,FALSE)</f>
        <v>#REF!</v>
      </c>
      <c r="P369" s="69"/>
      <c r="Q369" s="69"/>
      <c r="R369" s="14"/>
      <c r="S369" s="93" t="s">
        <v>112</v>
      </c>
      <c r="T369" s="71"/>
      <c r="U369" s="117" t="e">
        <f>VLOOKUP(V369,#REF!,2,FALSE)</f>
        <v>#REF!</v>
      </c>
      <c r="V369" s="127"/>
      <c r="W369" s="69"/>
      <c r="X369" s="69"/>
      <c r="Y369" s="126"/>
      <c r="Z369" s="127"/>
      <c r="AA369" s="69"/>
      <c r="AB369" s="69"/>
      <c r="AC369" s="135" t="e">
        <f>VLOOKUP(E369,#REF!,2,FALSE)</f>
        <v>#REF!</v>
      </c>
      <c r="AD369" s="69"/>
      <c r="AE369" s="69"/>
      <c r="AF369" s="136" t="e">
        <f>SUM(PRODUCT(AC369,#REF!),PRODUCT(AD369,#REF!),PRODUCT(AE369,#REF!))</f>
        <v>#REF!</v>
      </c>
      <c r="AG369" s="134" t="e">
        <f>IF(AF369&gt;=#REF!,"Oui","Non")</f>
        <v>#REF!</v>
      </c>
      <c r="AH369" s="134">
        <f t="shared" si="45"/>
        <v>1</v>
      </c>
      <c r="AI369" s="133" t="e">
        <f>VLOOKUP(Z369,#REF!,3,FALSE)</f>
        <v>#REF!</v>
      </c>
      <c r="AL369" s="12">
        <f t="shared" si="47"/>
        <v>0</v>
      </c>
    </row>
    <row r="370" spans="1:38" ht="15" customHeight="1" x14ac:dyDescent="0.25">
      <c r="A370" s="127"/>
      <c r="B370" s="127"/>
      <c r="C370" s="69"/>
      <c r="D370" s="71"/>
      <c r="E370" s="71"/>
      <c r="F370" s="71"/>
      <c r="G370" s="70"/>
      <c r="H370" s="117" t="str">
        <f t="shared" si="51"/>
        <v/>
      </c>
      <c r="I370" s="117" t="str">
        <f t="shared" si="46"/>
        <v/>
      </c>
      <c r="J370" s="70"/>
      <c r="K370" s="117" t="str">
        <f t="shared" si="52"/>
        <v/>
      </c>
      <c r="L370" s="118" t="str">
        <f t="shared" si="48"/>
        <v/>
      </c>
      <c r="M370" s="118">
        <f t="shared" si="50"/>
        <v>1</v>
      </c>
      <c r="N370" s="117">
        <f t="shared" si="49"/>
        <v>0</v>
      </c>
      <c r="O370" s="66" t="e">
        <f>VLOOKUP(P370,#REF!,2,FALSE)</f>
        <v>#REF!</v>
      </c>
      <c r="P370" s="69"/>
      <c r="Q370" s="69"/>
      <c r="R370" s="14"/>
      <c r="S370" s="93" t="s">
        <v>112</v>
      </c>
      <c r="T370" s="71"/>
      <c r="U370" s="117" t="e">
        <f>VLOOKUP(V370,#REF!,2,FALSE)</f>
        <v>#REF!</v>
      </c>
      <c r="V370" s="127"/>
      <c r="W370" s="69"/>
      <c r="X370" s="69"/>
      <c r="Y370" s="126"/>
      <c r="Z370" s="127"/>
      <c r="AA370" s="69"/>
      <c r="AB370" s="69"/>
      <c r="AC370" s="135" t="e">
        <f>VLOOKUP(E370,#REF!,2,FALSE)</f>
        <v>#REF!</v>
      </c>
      <c r="AD370" s="69"/>
      <c r="AE370" s="69"/>
      <c r="AF370" s="136" t="e">
        <f>SUM(PRODUCT(AC370,#REF!),PRODUCT(AD370,#REF!),PRODUCT(AE370,#REF!))</f>
        <v>#REF!</v>
      </c>
      <c r="AG370" s="134" t="e">
        <f>IF(AF370&gt;=#REF!,"Oui","Non")</f>
        <v>#REF!</v>
      </c>
      <c r="AH370" s="134">
        <f t="shared" si="45"/>
        <v>1</v>
      </c>
      <c r="AI370" s="133" t="e">
        <f>VLOOKUP(Z370,#REF!,3,FALSE)</f>
        <v>#REF!</v>
      </c>
      <c r="AL370" s="12">
        <f t="shared" si="47"/>
        <v>0</v>
      </c>
    </row>
    <row r="371" spans="1:38" ht="15" customHeight="1" x14ac:dyDescent="0.25">
      <c r="A371" s="127"/>
      <c r="B371" s="127"/>
      <c r="C371" s="69"/>
      <c r="D371" s="71"/>
      <c r="E371" s="71"/>
      <c r="F371" s="71"/>
      <c r="G371" s="70"/>
      <c r="H371" s="117" t="str">
        <f t="shared" si="51"/>
        <v/>
      </c>
      <c r="I371" s="117" t="str">
        <f t="shared" si="46"/>
        <v/>
      </c>
      <c r="J371" s="70"/>
      <c r="K371" s="117" t="str">
        <f t="shared" si="52"/>
        <v/>
      </c>
      <c r="L371" s="118" t="str">
        <f t="shared" si="48"/>
        <v/>
      </c>
      <c r="M371" s="118">
        <f t="shared" si="50"/>
        <v>1</v>
      </c>
      <c r="N371" s="117">
        <f t="shared" si="49"/>
        <v>0</v>
      </c>
      <c r="O371" s="66" t="e">
        <f>VLOOKUP(P371,#REF!,2,FALSE)</f>
        <v>#REF!</v>
      </c>
      <c r="P371" s="69"/>
      <c r="Q371" s="69"/>
      <c r="R371" s="14"/>
      <c r="S371" s="93" t="s">
        <v>112</v>
      </c>
      <c r="T371" s="71"/>
      <c r="U371" s="117" t="e">
        <f>VLOOKUP(V371,#REF!,2,FALSE)</f>
        <v>#REF!</v>
      </c>
      <c r="V371" s="127"/>
      <c r="W371" s="69"/>
      <c r="X371" s="69"/>
      <c r="Y371" s="126"/>
      <c r="Z371" s="127"/>
      <c r="AA371" s="69"/>
      <c r="AB371" s="69"/>
      <c r="AC371" s="135" t="e">
        <f>VLOOKUP(E371,#REF!,2,FALSE)</f>
        <v>#REF!</v>
      </c>
      <c r="AD371" s="69"/>
      <c r="AE371" s="69"/>
      <c r="AF371" s="136" t="e">
        <f>SUM(PRODUCT(AC371,#REF!),PRODUCT(AD371,#REF!),PRODUCT(AE371,#REF!))</f>
        <v>#REF!</v>
      </c>
      <c r="AG371" s="134" t="e">
        <f>IF(AF371&gt;=#REF!,"Oui","Non")</f>
        <v>#REF!</v>
      </c>
      <c r="AH371" s="134">
        <f t="shared" si="45"/>
        <v>1</v>
      </c>
      <c r="AI371" s="133" t="e">
        <f>VLOOKUP(Z371,#REF!,3,FALSE)</f>
        <v>#REF!</v>
      </c>
      <c r="AL371" s="12">
        <f t="shared" si="47"/>
        <v>0</v>
      </c>
    </row>
    <row r="372" spans="1:38" ht="15" customHeight="1" x14ac:dyDescent="0.25">
      <c r="A372" s="127"/>
      <c r="B372" s="127"/>
      <c r="C372" s="69"/>
      <c r="D372" s="71"/>
      <c r="E372" s="71"/>
      <c r="F372" s="71"/>
      <c r="G372" s="70"/>
      <c r="H372" s="117" t="str">
        <f t="shared" si="51"/>
        <v/>
      </c>
      <c r="I372" s="117" t="str">
        <f t="shared" si="46"/>
        <v/>
      </c>
      <c r="J372" s="70"/>
      <c r="K372" s="117" t="str">
        <f t="shared" si="52"/>
        <v/>
      </c>
      <c r="L372" s="118" t="str">
        <f t="shared" si="48"/>
        <v/>
      </c>
      <c r="M372" s="118">
        <f t="shared" si="50"/>
        <v>1</v>
      </c>
      <c r="N372" s="117">
        <f t="shared" si="49"/>
        <v>0</v>
      </c>
      <c r="O372" s="66" t="e">
        <f>VLOOKUP(P372,#REF!,2,FALSE)</f>
        <v>#REF!</v>
      </c>
      <c r="P372" s="69"/>
      <c r="Q372" s="69"/>
      <c r="R372" s="14"/>
      <c r="S372" s="93" t="s">
        <v>112</v>
      </c>
      <c r="T372" s="71"/>
      <c r="U372" s="117" t="e">
        <f>VLOOKUP(V372,#REF!,2,FALSE)</f>
        <v>#REF!</v>
      </c>
      <c r="V372" s="127"/>
      <c r="W372" s="69"/>
      <c r="X372" s="69"/>
      <c r="Y372" s="126"/>
      <c r="Z372" s="127"/>
      <c r="AA372" s="69"/>
      <c r="AB372" s="69"/>
      <c r="AC372" s="135" t="e">
        <f>VLOOKUP(E372,#REF!,2,FALSE)</f>
        <v>#REF!</v>
      </c>
      <c r="AD372" s="69"/>
      <c r="AE372" s="69"/>
      <c r="AF372" s="136" t="e">
        <f>SUM(PRODUCT(AC372,#REF!),PRODUCT(AD372,#REF!),PRODUCT(AE372,#REF!))</f>
        <v>#REF!</v>
      </c>
      <c r="AG372" s="134" t="e">
        <f>IF(AF372&gt;=#REF!,"Oui","Non")</f>
        <v>#REF!</v>
      </c>
      <c r="AH372" s="134">
        <f t="shared" si="45"/>
        <v>1</v>
      </c>
      <c r="AI372" s="133" t="e">
        <f>VLOOKUP(Z372,#REF!,3,FALSE)</f>
        <v>#REF!</v>
      </c>
      <c r="AL372" s="12">
        <f t="shared" si="47"/>
        <v>0</v>
      </c>
    </row>
    <row r="373" spans="1:38" ht="15" customHeight="1" x14ac:dyDescent="0.25">
      <c r="A373" s="127"/>
      <c r="B373" s="127"/>
      <c r="C373" s="69"/>
      <c r="D373" s="71"/>
      <c r="E373" s="71"/>
      <c r="F373" s="71"/>
      <c r="G373" s="70"/>
      <c r="H373" s="117" t="str">
        <f t="shared" si="51"/>
        <v/>
      </c>
      <c r="I373" s="117" t="str">
        <f t="shared" si="46"/>
        <v/>
      </c>
      <c r="J373" s="70"/>
      <c r="K373" s="117" t="str">
        <f t="shared" si="52"/>
        <v/>
      </c>
      <c r="L373" s="118" t="str">
        <f t="shared" si="48"/>
        <v/>
      </c>
      <c r="M373" s="118">
        <f t="shared" si="50"/>
        <v>1</v>
      </c>
      <c r="N373" s="117">
        <f t="shared" si="49"/>
        <v>0</v>
      </c>
      <c r="O373" s="66" t="e">
        <f>VLOOKUP(P373,#REF!,2,FALSE)</f>
        <v>#REF!</v>
      </c>
      <c r="P373" s="69"/>
      <c r="Q373" s="69"/>
      <c r="R373" s="14"/>
      <c r="S373" s="93" t="s">
        <v>112</v>
      </c>
      <c r="T373" s="71"/>
      <c r="U373" s="117" t="e">
        <f>VLOOKUP(V373,#REF!,2,FALSE)</f>
        <v>#REF!</v>
      </c>
      <c r="V373" s="127"/>
      <c r="W373" s="69"/>
      <c r="X373" s="69"/>
      <c r="Y373" s="126"/>
      <c r="Z373" s="127"/>
      <c r="AA373" s="69"/>
      <c r="AB373" s="69"/>
      <c r="AC373" s="135" t="e">
        <f>VLOOKUP(E373,#REF!,2,FALSE)</f>
        <v>#REF!</v>
      </c>
      <c r="AD373" s="69"/>
      <c r="AE373" s="69"/>
      <c r="AF373" s="136" t="e">
        <f>SUM(PRODUCT(AC373,#REF!),PRODUCT(AD373,#REF!),PRODUCT(AE373,#REF!))</f>
        <v>#REF!</v>
      </c>
      <c r="AG373" s="134" t="e">
        <f>IF(AF373&gt;=#REF!,"Oui","Non")</f>
        <v>#REF!</v>
      </c>
      <c r="AH373" s="134">
        <f t="shared" si="45"/>
        <v>1</v>
      </c>
      <c r="AI373" s="133" t="e">
        <f>VLOOKUP(Z373,#REF!,3,FALSE)</f>
        <v>#REF!</v>
      </c>
      <c r="AL373" s="12">
        <f t="shared" si="47"/>
        <v>0</v>
      </c>
    </row>
    <row r="374" spans="1:38" ht="15" customHeight="1" x14ac:dyDescent="0.25">
      <c r="A374" s="127"/>
      <c r="B374" s="127"/>
      <c r="C374" s="69"/>
      <c r="D374" s="71"/>
      <c r="E374" s="71"/>
      <c r="F374" s="71"/>
      <c r="G374" s="70"/>
      <c r="H374" s="117" t="str">
        <f t="shared" si="51"/>
        <v/>
      </c>
      <c r="I374" s="117" t="str">
        <f t="shared" si="46"/>
        <v/>
      </c>
      <c r="J374" s="70"/>
      <c r="K374" s="117" t="str">
        <f t="shared" si="52"/>
        <v/>
      </c>
      <c r="L374" s="118" t="str">
        <f t="shared" si="48"/>
        <v/>
      </c>
      <c r="M374" s="118">
        <f t="shared" si="50"/>
        <v>1</v>
      </c>
      <c r="N374" s="117">
        <f t="shared" si="49"/>
        <v>0</v>
      </c>
      <c r="O374" s="66" t="e">
        <f>VLOOKUP(P374,#REF!,2,FALSE)</f>
        <v>#REF!</v>
      </c>
      <c r="P374" s="69"/>
      <c r="Q374" s="69"/>
      <c r="R374" s="14"/>
      <c r="S374" s="93" t="s">
        <v>112</v>
      </c>
      <c r="T374" s="71"/>
      <c r="U374" s="117" t="e">
        <f>VLOOKUP(V374,#REF!,2,FALSE)</f>
        <v>#REF!</v>
      </c>
      <c r="V374" s="127"/>
      <c r="W374" s="69"/>
      <c r="X374" s="69"/>
      <c r="Y374" s="126"/>
      <c r="Z374" s="127"/>
      <c r="AA374" s="69"/>
      <c r="AB374" s="69"/>
      <c r="AC374" s="135" t="e">
        <f>VLOOKUP(E374,#REF!,2,FALSE)</f>
        <v>#REF!</v>
      </c>
      <c r="AD374" s="69"/>
      <c r="AE374" s="69"/>
      <c r="AF374" s="136" t="e">
        <f>SUM(PRODUCT(AC374,#REF!),PRODUCT(AD374,#REF!),PRODUCT(AE374,#REF!))</f>
        <v>#REF!</v>
      </c>
      <c r="AG374" s="134" t="e">
        <f>IF(AF374&gt;=#REF!,"Oui","Non")</f>
        <v>#REF!</v>
      </c>
      <c r="AH374" s="134">
        <f t="shared" si="45"/>
        <v>1</v>
      </c>
      <c r="AI374" s="133" t="e">
        <f>VLOOKUP(Z374,#REF!,3,FALSE)</f>
        <v>#REF!</v>
      </c>
      <c r="AL374" s="12">
        <f t="shared" si="47"/>
        <v>0</v>
      </c>
    </row>
    <row r="375" spans="1:38" ht="15" customHeight="1" x14ac:dyDescent="0.25">
      <c r="A375" s="127"/>
      <c r="B375" s="127"/>
      <c r="C375" s="69"/>
      <c r="D375" s="71"/>
      <c r="E375" s="71"/>
      <c r="F375" s="71"/>
      <c r="G375" s="70"/>
      <c r="H375" s="117" t="str">
        <f t="shared" si="51"/>
        <v/>
      </c>
      <c r="I375" s="117" t="str">
        <f t="shared" si="46"/>
        <v/>
      </c>
      <c r="J375" s="70"/>
      <c r="K375" s="117" t="str">
        <f t="shared" si="52"/>
        <v/>
      </c>
      <c r="L375" s="118" t="str">
        <f t="shared" si="48"/>
        <v/>
      </c>
      <c r="M375" s="118">
        <f t="shared" si="50"/>
        <v>1</v>
      </c>
      <c r="N375" s="117">
        <f t="shared" si="49"/>
        <v>0</v>
      </c>
      <c r="O375" s="66" t="e">
        <f>VLOOKUP(P375,#REF!,2,FALSE)</f>
        <v>#REF!</v>
      </c>
      <c r="P375" s="69"/>
      <c r="Q375" s="69"/>
      <c r="R375" s="14"/>
      <c r="S375" s="93" t="s">
        <v>112</v>
      </c>
      <c r="T375" s="71"/>
      <c r="U375" s="117" t="e">
        <f>VLOOKUP(V375,#REF!,2,FALSE)</f>
        <v>#REF!</v>
      </c>
      <c r="V375" s="127"/>
      <c r="W375" s="69"/>
      <c r="X375" s="69"/>
      <c r="Y375" s="126"/>
      <c r="Z375" s="127"/>
      <c r="AA375" s="69"/>
      <c r="AB375" s="69"/>
      <c r="AC375" s="135" t="e">
        <f>VLOOKUP(E375,#REF!,2,FALSE)</f>
        <v>#REF!</v>
      </c>
      <c r="AD375" s="69"/>
      <c r="AE375" s="69"/>
      <c r="AF375" s="136" t="e">
        <f>SUM(PRODUCT(AC375,#REF!),PRODUCT(AD375,#REF!),PRODUCT(AE375,#REF!))</f>
        <v>#REF!</v>
      </c>
      <c r="AG375" s="134" t="e">
        <f>IF(AF375&gt;=#REF!,"Oui","Non")</f>
        <v>#REF!</v>
      </c>
      <c r="AH375" s="134">
        <f t="shared" si="45"/>
        <v>1</v>
      </c>
      <c r="AI375" s="133" t="e">
        <f>VLOOKUP(Z375,#REF!,3,FALSE)</f>
        <v>#REF!</v>
      </c>
      <c r="AL375" s="12">
        <f t="shared" si="47"/>
        <v>0</v>
      </c>
    </row>
    <row r="376" spans="1:38" ht="15" customHeight="1" x14ac:dyDescent="0.25">
      <c r="A376" s="127"/>
      <c r="B376" s="127"/>
      <c r="C376" s="69"/>
      <c r="D376" s="71"/>
      <c r="E376" s="71"/>
      <c r="F376" s="71"/>
      <c r="G376" s="70"/>
      <c r="H376" s="117" t="str">
        <f t="shared" si="51"/>
        <v/>
      </c>
      <c r="I376" s="117" t="str">
        <f t="shared" si="46"/>
        <v/>
      </c>
      <c r="J376" s="70"/>
      <c r="K376" s="117" t="str">
        <f t="shared" si="52"/>
        <v/>
      </c>
      <c r="L376" s="118" t="str">
        <f t="shared" si="48"/>
        <v/>
      </c>
      <c r="M376" s="118">
        <f t="shared" si="50"/>
        <v>1</v>
      </c>
      <c r="N376" s="117">
        <f t="shared" si="49"/>
        <v>0</v>
      </c>
      <c r="O376" s="66" t="e">
        <f>VLOOKUP(P376,#REF!,2,FALSE)</f>
        <v>#REF!</v>
      </c>
      <c r="P376" s="69"/>
      <c r="Q376" s="69"/>
      <c r="R376" s="14"/>
      <c r="S376" s="93" t="s">
        <v>112</v>
      </c>
      <c r="T376" s="71"/>
      <c r="U376" s="117" t="e">
        <f>VLOOKUP(V376,#REF!,2,FALSE)</f>
        <v>#REF!</v>
      </c>
      <c r="V376" s="127"/>
      <c r="W376" s="69"/>
      <c r="X376" s="69"/>
      <c r="Y376" s="126"/>
      <c r="Z376" s="127"/>
      <c r="AA376" s="69"/>
      <c r="AB376" s="69"/>
      <c r="AC376" s="135" t="e">
        <f>VLOOKUP(E376,#REF!,2,FALSE)</f>
        <v>#REF!</v>
      </c>
      <c r="AD376" s="69"/>
      <c r="AE376" s="69"/>
      <c r="AF376" s="136" t="e">
        <f>SUM(PRODUCT(AC376,#REF!),PRODUCT(AD376,#REF!),PRODUCT(AE376,#REF!))</f>
        <v>#REF!</v>
      </c>
      <c r="AG376" s="134" t="e">
        <f>IF(AF376&gt;=#REF!,"Oui","Non")</f>
        <v>#REF!</v>
      </c>
      <c r="AH376" s="134">
        <f t="shared" si="45"/>
        <v>1</v>
      </c>
      <c r="AI376" s="133" t="e">
        <f>VLOOKUP(Z376,#REF!,3,FALSE)</f>
        <v>#REF!</v>
      </c>
      <c r="AL376" s="12">
        <f t="shared" si="47"/>
        <v>0</v>
      </c>
    </row>
    <row r="377" spans="1:38" ht="15" customHeight="1" x14ac:dyDescent="0.25">
      <c r="A377" s="127"/>
      <c r="B377" s="127"/>
      <c r="C377" s="69"/>
      <c r="D377" s="71"/>
      <c r="E377" s="71"/>
      <c r="F377" s="71"/>
      <c r="G377" s="70"/>
      <c r="H377" s="117" t="str">
        <f t="shared" si="51"/>
        <v/>
      </c>
      <c r="I377" s="117" t="str">
        <f t="shared" si="46"/>
        <v/>
      </c>
      <c r="J377" s="70"/>
      <c r="K377" s="117" t="str">
        <f t="shared" si="52"/>
        <v/>
      </c>
      <c r="L377" s="118" t="str">
        <f t="shared" si="48"/>
        <v/>
      </c>
      <c r="M377" s="118">
        <f t="shared" si="50"/>
        <v>1</v>
      </c>
      <c r="N377" s="117">
        <f t="shared" si="49"/>
        <v>0</v>
      </c>
      <c r="O377" s="66" t="e">
        <f>VLOOKUP(P377,#REF!,2,FALSE)</f>
        <v>#REF!</v>
      </c>
      <c r="P377" s="69"/>
      <c r="Q377" s="69"/>
      <c r="R377" s="14"/>
      <c r="S377" s="93" t="s">
        <v>112</v>
      </c>
      <c r="T377" s="71"/>
      <c r="U377" s="117" t="e">
        <f>VLOOKUP(V377,#REF!,2,FALSE)</f>
        <v>#REF!</v>
      </c>
      <c r="V377" s="127"/>
      <c r="W377" s="69"/>
      <c r="X377" s="69"/>
      <c r="Y377" s="126"/>
      <c r="Z377" s="127"/>
      <c r="AA377" s="69"/>
      <c r="AB377" s="69"/>
      <c r="AC377" s="135" t="e">
        <f>VLOOKUP(E377,#REF!,2,FALSE)</f>
        <v>#REF!</v>
      </c>
      <c r="AD377" s="69"/>
      <c r="AE377" s="69"/>
      <c r="AF377" s="136" t="e">
        <f>SUM(PRODUCT(AC377,#REF!),PRODUCT(AD377,#REF!),PRODUCT(AE377,#REF!))</f>
        <v>#REF!</v>
      </c>
      <c r="AG377" s="134" t="e">
        <f>IF(AF377&gt;=#REF!,"Oui","Non")</f>
        <v>#REF!</v>
      </c>
      <c r="AH377" s="134">
        <f t="shared" si="45"/>
        <v>1</v>
      </c>
      <c r="AI377" s="133" t="e">
        <f>VLOOKUP(Z377,#REF!,3,FALSE)</f>
        <v>#REF!</v>
      </c>
      <c r="AL377" s="12">
        <f t="shared" si="47"/>
        <v>0</v>
      </c>
    </row>
    <row r="378" spans="1:38" ht="15" customHeight="1" x14ac:dyDescent="0.25">
      <c r="A378" s="127"/>
      <c r="B378" s="127"/>
      <c r="C378" s="69"/>
      <c r="D378" s="71"/>
      <c r="E378" s="71"/>
      <c r="F378" s="71"/>
      <c r="G378" s="70"/>
      <c r="H378" s="117" t="str">
        <f t="shared" si="51"/>
        <v/>
      </c>
      <c r="I378" s="117" t="str">
        <f t="shared" si="46"/>
        <v/>
      </c>
      <c r="J378" s="70"/>
      <c r="K378" s="117" t="str">
        <f t="shared" si="52"/>
        <v/>
      </c>
      <c r="L378" s="118" t="str">
        <f t="shared" si="48"/>
        <v/>
      </c>
      <c r="M378" s="118">
        <f t="shared" si="50"/>
        <v>1</v>
      </c>
      <c r="N378" s="117">
        <f t="shared" si="49"/>
        <v>0</v>
      </c>
      <c r="O378" s="66" t="e">
        <f>VLOOKUP(P378,#REF!,2,FALSE)</f>
        <v>#REF!</v>
      </c>
      <c r="P378" s="69"/>
      <c r="Q378" s="69"/>
      <c r="R378" s="14"/>
      <c r="S378" s="93" t="s">
        <v>112</v>
      </c>
      <c r="T378" s="71"/>
      <c r="U378" s="117" t="e">
        <f>VLOOKUP(V378,#REF!,2,FALSE)</f>
        <v>#REF!</v>
      </c>
      <c r="V378" s="127"/>
      <c r="W378" s="69"/>
      <c r="X378" s="69"/>
      <c r="Y378" s="126"/>
      <c r="Z378" s="127"/>
      <c r="AA378" s="69"/>
      <c r="AB378" s="69"/>
      <c r="AC378" s="135" t="e">
        <f>VLOOKUP(E378,#REF!,2,FALSE)</f>
        <v>#REF!</v>
      </c>
      <c r="AD378" s="69"/>
      <c r="AE378" s="69"/>
      <c r="AF378" s="136" t="e">
        <f>SUM(PRODUCT(AC378,#REF!),PRODUCT(AD378,#REF!),PRODUCT(AE378,#REF!))</f>
        <v>#REF!</v>
      </c>
      <c r="AG378" s="134" t="e">
        <f>IF(AF378&gt;=#REF!,"Oui","Non")</f>
        <v>#REF!</v>
      </c>
      <c r="AH378" s="134">
        <f t="shared" ref="AH378:AH441" si="53">IF(OR(Y378="?",G378="?",J378="?"),"?",IF(AND(ISNONTEXT(G378),ISNONTEXT(J378)),PRODUCT(Y378,SUM(J378,-G378,1)),PRODUCT(Y378,SUM(PRODUCT(SUM(L378,-I378,1),7),-2))))</f>
        <v>1</v>
      </c>
      <c r="AI378" s="133" t="e">
        <f>VLOOKUP(Z378,#REF!,3,FALSE)</f>
        <v>#REF!</v>
      </c>
      <c r="AL378" s="12">
        <f t="shared" si="47"/>
        <v>0</v>
      </c>
    </row>
    <row r="379" spans="1:38" ht="15" customHeight="1" x14ac:dyDescent="0.25">
      <c r="A379" s="127"/>
      <c r="B379" s="127"/>
      <c r="C379" s="69"/>
      <c r="D379" s="71"/>
      <c r="E379" s="71"/>
      <c r="F379" s="71"/>
      <c r="G379" s="70"/>
      <c r="H379" s="117" t="str">
        <f t="shared" si="51"/>
        <v/>
      </c>
      <c r="I379" s="117" t="str">
        <f t="shared" si="46"/>
        <v/>
      </c>
      <c r="J379" s="70"/>
      <c r="K379" s="117" t="str">
        <f t="shared" si="52"/>
        <v/>
      </c>
      <c r="L379" s="118" t="str">
        <f t="shared" si="48"/>
        <v/>
      </c>
      <c r="M379" s="118">
        <f t="shared" si="50"/>
        <v>1</v>
      </c>
      <c r="N379" s="117">
        <f t="shared" si="49"/>
        <v>0</v>
      </c>
      <c r="O379" s="66" t="e">
        <f>VLOOKUP(P379,#REF!,2,FALSE)</f>
        <v>#REF!</v>
      </c>
      <c r="P379" s="69"/>
      <c r="Q379" s="69"/>
      <c r="R379" s="14"/>
      <c r="S379" s="93" t="s">
        <v>112</v>
      </c>
      <c r="T379" s="71"/>
      <c r="U379" s="117" t="e">
        <f>VLOOKUP(V379,#REF!,2,FALSE)</f>
        <v>#REF!</v>
      </c>
      <c r="V379" s="127"/>
      <c r="W379" s="69"/>
      <c r="X379" s="69"/>
      <c r="Y379" s="126"/>
      <c r="Z379" s="127"/>
      <c r="AA379" s="69"/>
      <c r="AB379" s="69"/>
      <c r="AC379" s="135" t="e">
        <f>VLOOKUP(E379,#REF!,2,FALSE)</f>
        <v>#REF!</v>
      </c>
      <c r="AD379" s="69"/>
      <c r="AE379" s="69"/>
      <c r="AF379" s="136" t="e">
        <f>SUM(PRODUCT(AC379,#REF!),PRODUCT(AD379,#REF!),PRODUCT(AE379,#REF!))</f>
        <v>#REF!</v>
      </c>
      <c r="AG379" s="134" t="e">
        <f>IF(AF379&gt;=#REF!,"Oui","Non")</f>
        <v>#REF!</v>
      </c>
      <c r="AH379" s="134">
        <f t="shared" si="53"/>
        <v>1</v>
      </c>
      <c r="AI379" s="133" t="e">
        <f>VLOOKUP(Z379,#REF!,3,FALSE)</f>
        <v>#REF!</v>
      </c>
      <c r="AL379" s="12">
        <f t="shared" si="47"/>
        <v>0</v>
      </c>
    </row>
    <row r="380" spans="1:38" ht="15" customHeight="1" x14ac:dyDescent="0.25">
      <c r="A380" s="127"/>
      <c r="B380" s="127"/>
      <c r="C380" s="69"/>
      <c r="D380" s="71"/>
      <c r="E380" s="71"/>
      <c r="F380" s="71"/>
      <c r="G380" s="70"/>
      <c r="H380" s="117" t="str">
        <f t="shared" si="51"/>
        <v/>
      </c>
      <c r="I380" s="117" t="str">
        <f t="shared" si="46"/>
        <v/>
      </c>
      <c r="J380" s="70"/>
      <c r="K380" s="117" t="str">
        <f t="shared" si="52"/>
        <v/>
      </c>
      <c r="L380" s="118" t="str">
        <f t="shared" si="48"/>
        <v/>
      </c>
      <c r="M380" s="118">
        <f t="shared" si="50"/>
        <v>1</v>
      </c>
      <c r="N380" s="117">
        <f t="shared" si="49"/>
        <v>0</v>
      </c>
      <c r="O380" s="66" t="e">
        <f>VLOOKUP(P380,#REF!,2,FALSE)</f>
        <v>#REF!</v>
      </c>
      <c r="P380" s="69"/>
      <c r="Q380" s="69"/>
      <c r="R380" s="14"/>
      <c r="S380" s="93" t="s">
        <v>112</v>
      </c>
      <c r="T380" s="71"/>
      <c r="U380" s="117" t="e">
        <f>VLOOKUP(V380,#REF!,2,FALSE)</f>
        <v>#REF!</v>
      </c>
      <c r="V380" s="127"/>
      <c r="W380" s="69"/>
      <c r="X380" s="69"/>
      <c r="Y380" s="126"/>
      <c r="Z380" s="127"/>
      <c r="AA380" s="69"/>
      <c r="AB380" s="69"/>
      <c r="AC380" s="135" t="e">
        <f>VLOOKUP(E380,#REF!,2,FALSE)</f>
        <v>#REF!</v>
      </c>
      <c r="AD380" s="69"/>
      <c r="AE380" s="69"/>
      <c r="AF380" s="136" t="e">
        <f>SUM(PRODUCT(AC380,#REF!),PRODUCT(AD380,#REF!),PRODUCT(AE380,#REF!))</f>
        <v>#REF!</v>
      </c>
      <c r="AG380" s="134" t="e">
        <f>IF(AF380&gt;=#REF!,"Oui","Non")</f>
        <v>#REF!</v>
      </c>
      <c r="AH380" s="134">
        <f t="shared" si="53"/>
        <v>1</v>
      </c>
      <c r="AI380" s="133" t="e">
        <f>VLOOKUP(Z380,#REF!,3,FALSE)</f>
        <v>#REF!</v>
      </c>
      <c r="AL380" s="12">
        <f t="shared" si="47"/>
        <v>0</v>
      </c>
    </row>
    <row r="381" spans="1:38" ht="15" customHeight="1" x14ac:dyDescent="0.25">
      <c r="A381" s="127"/>
      <c r="B381" s="127"/>
      <c r="C381" s="69"/>
      <c r="D381" s="71"/>
      <c r="E381" s="71"/>
      <c r="F381" s="71"/>
      <c r="G381" s="70"/>
      <c r="H381" s="117" t="str">
        <f t="shared" si="51"/>
        <v/>
      </c>
      <c r="I381" s="117" t="str">
        <f t="shared" si="46"/>
        <v/>
      </c>
      <c r="J381" s="70"/>
      <c r="K381" s="117" t="str">
        <f t="shared" si="52"/>
        <v/>
      </c>
      <c r="L381" s="118" t="str">
        <f t="shared" si="48"/>
        <v/>
      </c>
      <c r="M381" s="118">
        <f t="shared" si="50"/>
        <v>1</v>
      </c>
      <c r="N381" s="117">
        <f t="shared" si="49"/>
        <v>0</v>
      </c>
      <c r="O381" s="66" t="e">
        <f>VLOOKUP(P381,#REF!,2,FALSE)</f>
        <v>#REF!</v>
      </c>
      <c r="P381" s="69"/>
      <c r="Q381" s="69"/>
      <c r="R381" s="14"/>
      <c r="S381" s="93" t="s">
        <v>112</v>
      </c>
      <c r="T381" s="71"/>
      <c r="U381" s="117" t="e">
        <f>VLOOKUP(V381,#REF!,2,FALSE)</f>
        <v>#REF!</v>
      </c>
      <c r="V381" s="127"/>
      <c r="W381" s="69"/>
      <c r="X381" s="69"/>
      <c r="Y381" s="126"/>
      <c r="Z381" s="127"/>
      <c r="AA381" s="69"/>
      <c r="AB381" s="69"/>
      <c r="AC381" s="135" t="e">
        <f>VLOOKUP(E381,#REF!,2,FALSE)</f>
        <v>#REF!</v>
      </c>
      <c r="AD381" s="69"/>
      <c r="AE381" s="69"/>
      <c r="AF381" s="136" t="e">
        <f>SUM(PRODUCT(AC381,#REF!),PRODUCT(AD381,#REF!),PRODUCT(AE381,#REF!))</f>
        <v>#REF!</v>
      </c>
      <c r="AG381" s="134" t="e">
        <f>IF(AF381&gt;=#REF!,"Oui","Non")</f>
        <v>#REF!</v>
      </c>
      <c r="AH381" s="134">
        <f t="shared" si="53"/>
        <v>1</v>
      </c>
      <c r="AI381" s="133" t="e">
        <f>VLOOKUP(Z381,#REF!,3,FALSE)</f>
        <v>#REF!</v>
      </c>
      <c r="AL381" s="12">
        <f t="shared" si="47"/>
        <v>0</v>
      </c>
    </row>
    <row r="382" spans="1:38" ht="15" customHeight="1" x14ac:dyDescent="0.25">
      <c r="A382" s="127"/>
      <c r="B382" s="127"/>
      <c r="C382" s="69"/>
      <c r="D382" s="71"/>
      <c r="E382" s="71"/>
      <c r="F382" s="71"/>
      <c r="G382" s="70"/>
      <c r="H382" s="117" t="str">
        <f t="shared" si="51"/>
        <v/>
      </c>
      <c r="I382" s="117" t="str">
        <f t="shared" si="46"/>
        <v/>
      </c>
      <c r="J382" s="70"/>
      <c r="K382" s="117" t="str">
        <f t="shared" si="52"/>
        <v/>
      </c>
      <c r="L382" s="118" t="str">
        <f t="shared" si="48"/>
        <v/>
      </c>
      <c r="M382" s="118">
        <f t="shared" si="50"/>
        <v>1</v>
      </c>
      <c r="N382" s="117">
        <f t="shared" si="49"/>
        <v>0</v>
      </c>
      <c r="O382" s="66" t="e">
        <f>VLOOKUP(P382,#REF!,2,FALSE)</f>
        <v>#REF!</v>
      </c>
      <c r="P382" s="69"/>
      <c r="Q382" s="69"/>
      <c r="R382" s="14"/>
      <c r="S382" s="93" t="s">
        <v>112</v>
      </c>
      <c r="T382" s="71"/>
      <c r="U382" s="117" t="e">
        <f>VLOOKUP(V382,#REF!,2,FALSE)</f>
        <v>#REF!</v>
      </c>
      <c r="V382" s="127"/>
      <c r="W382" s="69"/>
      <c r="X382" s="69"/>
      <c r="Y382" s="126"/>
      <c r="Z382" s="127"/>
      <c r="AA382" s="69"/>
      <c r="AB382" s="69"/>
      <c r="AC382" s="135" t="e">
        <f>VLOOKUP(E382,#REF!,2,FALSE)</f>
        <v>#REF!</v>
      </c>
      <c r="AD382" s="69"/>
      <c r="AE382" s="69"/>
      <c r="AF382" s="136" t="e">
        <f>SUM(PRODUCT(AC382,#REF!),PRODUCT(AD382,#REF!),PRODUCT(AE382,#REF!))</f>
        <v>#REF!</v>
      </c>
      <c r="AG382" s="134" t="e">
        <f>IF(AF382&gt;=#REF!,"Oui","Non")</f>
        <v>#REF!</v>
      </c>
      <c r="AH382" s="134">
        <f t="shared" si="53"/>
        <v>1</v>
      </c>
      <c r="AI382" s="133" t="e">
        <f>VLOOKUP(Z382,#REF!,3,FALSE)</f>
        <v>#REF!</v>
      </c>
      <c r="AL382" s="12">
        <f t="shared" si="47"/>
        <v>0</v>
      </c>
    </row>
    <row r="383" spans="1:38" ht="15" customHeight="1" x14ac:dyDescent="0.25">
      <c r="A383" s="127"/>
      <c r="B383" s="127"/>
      <c r="C383" s="69"/>
      <c r="D383" s="71"/>
      <c r="E383" s="71"/>
      <c r="F383" s="71"/>
      <c r="G383" s="70"/>
      <c r="H383" s="117" t="str">
        <f t="shared" si="51"/>
        <v/>
      </c>
      <c r="I383" s="117" t="str">
        <f t="shared" si="46"/>
        <v/>
      </c>
      <c r="J383" s="70"/>
      <c r="K383" s="117" t="str">
        <f t="shared" si="52"/>
        <v/>
      </c>
      <c r="L383" s="118" t="str">
        <f t="shared" si="48"/>
        <v/>
      </c>
      <c r="M383" s="118">
        <f t="shared" si="50"/>
        <v>1</v>
      </c>
      <c r="N383" s="117">
        <f t="shared" si="49"/>
        <v>0</v>
      </c>
      <c r="O383" s="66" t="e">
        <f>VLOOKUP(P383,#REF!,2,FALSE)</f>
        <v>#REF!</v>
      </c>
      <c r="P383" s="69"/>
      <c r="Q383" s="69"/>
      <c r="R383" s="14"/>
      <c r="S383" s="93" t="s">
        <v>112</v>
      </c>
      <c r="T383" s="71"/>
      <c r="U383" s="117" t="e">
        <f>VLOOKUP(V383,#REF!,2,FALSE)</f>
        <v>#REF!</v>
      </c>
      <c r="V383" s="127"/>
      <c r="W383" s="69"/>
      <c r="X383" s="69"/>
      <c r="Y383" s="126"/>
      <c r="Z383" s="127"/>
      <c r="AA383" s="69"/>
      <c r="AB383" s="69"/>
      <c r="AC383" s="135" t="e">
        <f>VLOOKUP(E383,#REF!,2,FALSE)</f>
        <v>#REF!</v>
      </c>
      <c r="AD383" s="69"/>
      <c r="AE383" s="69"/>
      <c r="AF383" s="136" t="e">
        <f>SUM(PRODUCT(AC383,#REF!),PRODUCT(AD383,#REF!),PRODUCT(AE383,#REF!))</f>
        <v>#REF!</v>
      </c>
      <c r="AG383" s="134" t="e">
        <f>IF(AF383&gt;=#REF!,"Oui","Non")</f>
        <v>#REF!</v>
      </c>
      <c r="AH383" s="134">
        <f t="shared" si="53"/>
        <v>1</v>
      </c>
      <c r="AI383" s="133" t="e">
        <f>VLOOKUP(Z383,#REF!,3,FALSE)</f>
        <v>#REF!</v>
      </c>
      <c r="AL383" s="12">
        <f t="shared" si="47"/>
        <v>0</v>
      </c>
    </row>
    <row r="384" spans="1:38" ht="15" customHeight="1" x14ac:dyDescent="0.25">
      <c r="A384" s="127"/>
      <c r="B384" s="127"/>
      <c r="C384" s="69"/>
      <c r="D384" s="71"/>
      <c r="E384" s="71"/>
      <c r="F384" s="71"/>
      <c r="G384" s="70"/>
      <c r="H384" s="117" t="str">
        <f t="shared" si="51"/>
        <v/>
      </c>
      <c r="I384" s="117" t="str">
        <f t="shared" si="46"/>
        <v/>
      </c>
      <c r="J384" s="70"/>
      <c r="K384" s="117" t="str">
        <f t="shared" si="52"/>
        <v/>
      </c>
      <c r="L384" s="118" t="str">
        <f t="shared" si="48"/>
        <v/>
      </c>
      <c r="M384" s="118">
        <f t="shared" si="50"/>
        <v>1</v>
      </c>
      <c r="N384" s="117">
        <f t="shared" si="49"/>
        <v>0</v>
      </c>
      <c r="O384" s="66" t="e">
        <f>VLOOKUP(P384,#REF!,2,FALSE)</f>
        <v>#REF!</v>
      </c>
      <c r="P384" s="69"/>
      <c r="Q384" s="69"/>
      <c r="R384" s="14"/>
      <c r="S384" s="93" t="s">
        <v>112</v>
      </c>
      <c r="T384" s="71"/>
      <c r="U384" s="117" t="e">
        <f>VLOOKUP(V384,#REF!,2,FALSE)</f>
        <v>#REF!</v>
      </c>
      <c r="V384" s="127"/>
      <c r="W384" s="69"/>
      <c r="X384" s="69"/>
      <c r="Y384" s="126"/>
      <c r="Z384" s="127"/>
      <c r="AA384" s="69"/>
      <c r="AB384" s="69"/>
      <c r="AC384" s="135" t="e">
        <f>VLOOKUP(E384,#REF!,2,FALSE)</f>
        <v>#REF!</v>
      </c>
      <c r="AD384" s="69"/>
      <c r="AE384" s="69"/>
      <c r="AF384" s="136" t="e">
        <f>SUM(PRODUCT(AC384,#REF!),PRODUCT(AD384,#REF!),PRODUCT(AE384,#REF!))</f>
        <v>#REF!</v>
      </c>
      <c r="AG384" s="134" t="e">
        <f>IF(AF384&gt;=#REF!,"Oui","Non")</f>
        <v>#REF!</v>
      </c>
      <c r="AH384" s="134">
        <f t="shared" si="53"/>
        <v>1</v>
      </c>
      <c r="AI384" s="133" t="e">
        <f>VLOOKUP(Z384,#REF!,3,FALSE)</f>
        <v>#REF!</v>
      </c>
      <c r="AL384" s="12">
        <f t="shared" si="47"/>
        <v>0</v>
      </c>
    </row>
    <row r="385" spans="1:38" ht="15" customHeight="1" x14ac:dyDescent="0.25">
      <c r="A385" s="127"/>
      <c r="B385" s="127"/>
      <c r="C385" s="69"/>
      <c r="D385" s="71"/>
      <c r="E385" s="71"/>
      <c r="F385" s="71"/>
      <c r="G385" s="70"/>
      <c r="H385" s="117" t="str">
        <f t="shared" si="51"/>
        <v/>
      </c>
      <c r="I385" s="117" t="str">
        <f t="shared" ref="I385:I448" si="54">IF(ISBLANK(G385),"",IF(G385="?","?",VALUE(IF(TYPE(G385)=2,RIGHT(G385,2),WEEKNUM(G385,2)))))</f>
        <v/>
      </c>
      <c r="J385" s="70"/>
      <c r="K385" s="117" t="str">
        <f t="shared" si="52"/>
        <v/>
      </c>
      <c r="L385" s="118" t="str">
        <f t="shared" si="48"/>
        <v/>
      </c>
      <c r="M385" s="118">
        <f t="shared" si="50"/>
        <v>1</v>
      </c>
      <c r="N385" s="117">
        <f t="shared" si="49"/>
        <v>0</v>
      </c>
      <c r="O385" s="66" t="e">
        <f>VLOOKUP(P385,#REF!,2,FALSE)</f>
        <v>#REF!</v>
      </c>
      <c r="P385" s="69"/>
      <c r="Q385" s="69"/>
      <c r="R385" s="14"/>
      <c r="S385" s="93" t="s">
        <v>112</v>
      </c>
      <c r="T385" s="71"/>
      <c r="U385" s="117" t="e">
        <f>VLOOKUP(V385,#REF!,2,FALSE)</f>
        <v>#REF!</v>
      </c>
      <c r="V385" s="127"/>
      <c r="W385" s="69"/>
      <c r="X385" s="69"/>
      <c r="Y385" s="126"/>
      <c r="Z385" s="127"/>
      <c r="AA385" s="69"/>
      <c r="AB385" s="69"/>
      <c r="AC385" s="135" t="e">
        <f>VLOOKUP(E385,#REF!,2,FALSE)</f>
        <v>#REF!</v>
      </c>
      <c r="AD385" s="69"/>
      <c r="AE385" s="69"/>
      <c r="AF385" s="136" t="e">
        <f>SUM(PRODUCT(AC385,#REF!),PRODUCT(AD385,#REF!),PRODUCT(AE385,#REF!))</f>
        <v>#REF!</v>
      </c>
      <c r="AG385" s="134" t="e">
        <f>IF(AF385&gt;=#REF!,"Oui","Non")</f>
        <v>#REF!</v>
      </c>
      <c r="AH385" s="134">
        <f t="shared" si="53"/>
        <v>1</v>
      </c>
      <c r="AI385" s="133" t="e">
        <f>VLOOKUP(Z385,#REF!,3,FALSE)</f>
        <v>#REF!</v>
      </c>
      <c r="AL385" s="12">
        <f t="shared" si="47"/>
        <v>0</v>
      </c>
    </row>
    <row r="386" spans="1:38" ht="15" customHeight="1" x14ac:dyDescent="0.25">
      <c r="A386" s="127"/>
      <c r="B386" s="127"/>
      <c r="C386" s="69"/>
      <c r="D386" s="71"/>
      <c r="E386" s="71"/>
      <c r="F386" s="71"/>
      <c r="G386" s="70"/>
      <c r="H386" s="117" t="str">
        <f t="shared" si="51"/>
        <v/>
      </c>
      <c r="I386" s="117" t="str">
        <f t="shared" si="54"/>
        <v/>
      </c>
      <c r="J386" s="70"/>
      <c r="K386" s="117" t="str">
        <f t="shared" si="52"/>
        <v/>
      </c>
      <c r="L386" s="118" t="str">
        <f t="shared" si="48"/>
        <v/>
      </c>
      <c r="M386" s="118">
        <f t="shared" si="50"/>
        <v>1</v>
      </c>
      <c r="N386" s="117">
        <f t="shared" si="49"/>
        <v>0</v>
      </c>
      <c r="O386" s="66" t="e">
        <f>VLOOKUP(P386,#REF!,2,FALSE)</f>
        <v>#REF!</v>
      </c>
      <c r="P386" s="69"/>
      <c r="Q386" s="69"/>
      <c r="R386" s="14"/>
      <c r="S386" s="93" t="s">
        <v>112</v>
      </c>
      <c r="T386" s="71"/>
      <c r="U386" s="117" t="e">
        <f>VLOOKUP(V386,#REF!,2,FALSE)</f>
        <v>#REF!</v>
      </c>
      <c r="V386" s="127"/>
      <c r="W386" s="69"/>
      <c r="X386" s="69"/>
      <c r="Y386" s="126"/>
      <c r="Z386" s="127"/>
      <c r="AA386" s="69"/>
      <c r="AB386" s="69"/>
      <c r="AC386" s="135" t="e">
        <f>VLOOKUP(E386,#REF!,2,FALSE)</f>
        <v>#REF!</v>
      </c>
      <c r="AD386" s="69"/>
      <c r="AE386" s="69"/>
      <c r="AF386" s="136" t="e">
        <f>SUM(PRODUCT(AC386,#REF!),PRODUCT(AD386,#REF!),PRODUCT(AE386,#REF!))</f>
        <v>#REF!</v>
      </c>
      <c r="AG386" s="134" t="e">
        <f>IF(AF386&gt;=#REF!,"Oui","Non")</f>
        <v>#REF!</v>
      </c>
      <c r="AH386" s="134">
        <f t="shared" si="53"/>
        <v>1</v>
      </c>
      <c r="AI386" s="133" t="e">
        <f>VLOOKUP(Z386,#REF!,3,FALSE)</f>
        <v>#REF!</v>
      </c>
      <c r="AL386" s="12">
        <f t="shared" si="47"/>
        <v>0</v>
      </c>
    </row>
    <row r="387" spans="1:38" ht="15" customHeight="1" x14ac:dyDescent="0.25">
      <c r="A387" s="127"/>
      <c r="B387" s="127"/>
      <c r="C387" s="69"/>
      <c r="D387" s="71"/>
      <c r="E387" s="71"/>
      <c r="F387" s="71"/>
      <c r="G387" s="70"/>
      <c r="H387" s="117" t="str">
        <f t="shared" si="51"/>
        <v/>
      </c>
      <c r="I387" s="117" t="str">
        <f t="shared" si="54"/>
        <v/>
      </c>
      <c r="J387" s="70"/>
      <c r="K387" s="117" t="str">
        <f t="shared" si="52"/>
        <v/>
      </c>
      <c r="L387" s="118" t="str">
        <f t="shared" si="48"/>
        <v/>
      </c>
      <c r="M387" s="118">
        <f t="shared" si="50"/>
        <v>1</v>
      </c>
      <c r="N387" s="117">
        <f t="shared" si="49"/>
        <v>0</v>
      </c>
      <c r="O387" s="66" t="e">
        <f>VLOOKUP(P387,#REF!,2,FALSE)</f>
        <v>#REF!</v>
      </c>
      <c r="P387" s="69"/>
      <c r="Q387" s="69"/>
      <c r="R387" s="14"/>
      <c r="S387" s="93" t="s">
        <v>112</v>
      </c>
      <c r="T387" s="71"/>
      <c r="U387" s="117" t="e">
        <f>VLOOKUP(V387,#REF!,2,FALSE)</f>
        <v>#REF!</v>
      </c>
      <c r="V387" s="127"/>
      <c r="W387" s="69"/>
      <c r="X387" s="69"/>
      <c r="Y387" s="126"/>
      <c r="Z387" s="127"/>
      <c r="AA387" s="69"/>
      <c r="AB387" s="69"/>
      <c r="AC387" s="135" t="e">
        <f>VLOOKUP(E387,#REF!,2,FALSE)</f>
        <v>#REF!</v>
      </c>
      <c r="AD387" s="69"/>
      <c r="AE387" s="69"/>
      <c r="AF387" s="136" t="e">
        <f>SUM(PRODUCT(AC387,#REF!),PRODUCT(AD387,#REF!),PRODUCT(AE387,#REF!))</f>
        <v>#REF!</v>
      </c>
      <c r="AG387" s="134" t="e">
        <f>IF(AF387&gt;=#REF!,"Oui","Non")</f>
        <v>#REF!</v>
      </c>
      <c r="AH387" s="134">
        <f t="shared" si="53"/>
        <v>1</v>
      </c>
      <c r="AI387" s="133" t="e">
        <f>VLOOKUP(Z387,#REF!,3,FALSE)</f>
        <v>#REF!</v>
      </c>
      <c r="AL387" s="12">
        <f t="shared" si="47"/>
        <v>0</v>
      </c>
    </row>
    <row r="388" spans="1:38" ht="15" customHeight="1" x14ac:dyDescent="0.25">
      <c r="A388" s="127"/>
      <c r="B388" s="127"/>
      <c r="C388" s="69"/>
      <c r="D388" s="71"/>
      <c r="E388" s="71"/>
      <c r="F388" s="71"/>
      <c r="G388" s="70"/>
      <c r="H388" s="117" t="str">
        <f t="shared" si="51"/>
        <v/>
      </c>
      <c r="I388" s="117" t="str">
        <f t="shared" si="54"/>
        <v/>
      </c>
      <c r="J388" s="70"/>
      <c r="K388" s="117" t="str">
        <f t="shared" si="52"/>
        <v/>
      </c>
      <c r="L388" s="118" t="str">
        <f t="shared" si="48"/>
        <v/>
      </c>
      <c r="M388" s="118">
        <f t="shared" si="50"/>
        <v>1</v>
      </c>
      <c r="N388" s="117">
        <f t="shared" si="49"/>
        <v>0</v>
      </c>
      <c r="O388" s="66" t="e">
        <f>VLOOKUP(P388,#REF!,2,FALSE)</f>
        <v>#REF!</v>
      </c>
      <c r="P388" s="69"/>
      <c r="Q388" s="69"/>
      <c r="R388" s="14"/>
      <c r="S388" s="93" t="s">
        <v>112</v>
      </c>
      <c r="T388" s="71"/>
      <c r="U388" s="117" t="e">
        <f>VLOOKUP(V388,#REF!,2,FALSE)</f>
        <v>#REF!</v>
      </c>
      <c r="V388" s="127"/>
      <c r="W388" s="69"/>
      <c r="X388" s="69"/>
      <c r="Y388" s="126"/>
      <c r="Z388" s="127"/>
      <c r="AA388" s="69"/>
      <c r="AB388" s="69"/>
      <c r="AC388" s="135" t="e">
        <f>VLOOKUP(E388,#REF!,2,FALSE)</f>
        <v>#REF!</v>
      </c>
      <c r="AD388" s="69"/>
      <c r="AE388" s="69"/>
      <c r="AF388" s="136" t="e">
        <f>SUM(PRODUCT(AC388,#REF!),PRODUCT(AD388,#REF!),PRODUCT(AE388,#REF!))</f>
        <v>#REF!</v>
      </c>
      <c r="AG388" s="134" t="e">
        <f>IF(AF388&gt;=#REF!,"Oui","Non")</f>
        <v>#REF!</v>
      </c>
      <c r="AH388" s="134">
        <f t="shared" si="53"/>
        <v>1</v>
      </c>
      <c r="AI388" s="133" t="e">
        <f>VLOOKUP(Z388,#REF!,3,FALSE)</f>
        <v>#REF!</v>
      </c>
      <c r="AL388" s="12">
        <f t="shared" si="47"/>
        <v>0</v>
      </c>
    </row>
    <row r="389" spans="1:38" ht="15" customHeight="1" x14ac:dyDescent="0.25">
      <c r="A389" s="127"/>
      <c r="B389" s="127"/>
      <c r="C389" s="69"/>
      <c r="D389" s="71"/>
      <c r="E389" s="71"/>
      <c r="F389" s="71"/>
      <c r="G389" s="70"/>
      <c r="H389" s="117" t="str">
        <f t="shared" si="51"/>
        <v/>
      </c>
      <c r="I389" s="117" t="str">
        <f t="shared" si="54"/>
        <v/>
      </c>
      <c r="J389" s="70"/>
      <c r="K389" s="117" t="str">
        <f t="shared" si="52"/>
        <v/>
      </c>
      <c r="L389" s="118" t="str">
        <f t="shared" si="48"/>
        <v/>
      </c>
      <c r="M389" s="118">
        <f t="shared" si="50"/>
        <v>1</v>
      </c>
      <c r="N389" s="117">
        <f t="shared" si="49"/>
        <v>0</v>
      </c>
      <c r="O389" s="66" t="e">
        <f>VLOOKUP(P389,#REF!,2,FALSE)</f>
        <v>#REF!</v>
      </c>
      <c r="P389" s="69"/>
      <c r="Q389" s="69"/>
      <c r="R389" s="14"/>
      <c r="S389" s="93" t="s">
        <v>112</v>
      </c>
      <c r="T389" s="71"/>
      <c r="U389" s="117" t="e">
        <f>VLOOKUP(V389,#REF!,2,FALSE)</f>
        <v>#REF!</v>
      </c>
      <c r="V389" s="127"/>
      <c r="W389" s="69"/>
      <c r="X389" s="69"/>
      <c r="Y389" s="126"/>
      <c r="Z389" s="127"/>
      <c r="AA389" s="69"/>
      <c r="AB389" s="69"/>
      <c r="AC389" s="135" t="e">
        <f>VLOOKUP(E389,#REF!,2,FALSE)</f>
        <v>#REF!</v>
      </c>
      <c r="AD389" s="69"/>
      <c r="AE389" s="69"/>
      <c r="AF389" s="136" t="e">
        <f>SUM(PRODUCT(AC389,#REF!),PRODUCT(AD389,#REF!),PRODUCT(AE389,#REF!))</f>
        <v>#REF!</v>
      </c>
      <c r="AG389" s="134" t="e">
        <f>IF(AF389&gt;=#REF!,"Oui","Non")</f>
        <v>#REF!</v>
      </c>
      <c r="AH389" s="134">
        <f t="shared" si="53"/>
        <v>1</v>
      </c>
      <c r="AI389" s="133" t="e">
        <f>VLOOKUP(Z389,#REF!,3,FALSE)</f>
        <v>#REF!</v>
      </c>
      <c r="AL389" s="12">
        <f t="shared" si="47"/>
        <v>0</v>
      </c>
    </row>
    <row r="390" spans="1:38" ht="15" customHeight="1" x14ac:dyDescent="0.25">
      <c r="A390" s="127"/>
      <c r="B390" s="127"/>
      <c r="C390" s="69"/>
      <c r="D390" s="71"/>
      <c r="E390" s="71"/>
      <c r="F390" s="71"/>
      <c r="G390" s="70"/>
      <c r="H390" s="117" t="str">
        <f t="shared" si="51"/>
        <v/>
      </c>
      <c r="I390" s="117" t="str">
        <f t="shared" si="54"/>
        <v/>
      </c>
      <c r="J390" s="70"/>
      <c r="K390" s="117" t="str">
        <f t="shared" si="52"/>
        <v/>
      </c>
      <c r="L390" s="118" t="str">
        <f t="shared" si="48"/>
        <v/>
      </c>
      <c r="M390" s="118">
        <f t="shared" si="50"/>
        <v>1</v>
      </c>
      <c r="N390" s="117">
        <f t="shared" si="49"/>
        <v>0</v>
      </c>
      <c r="O390" s="66" t="e">
        <f>VLOOKUP(P390,#REF!,2,FALSE)</f>
        <v>#REF!</v>
      </c>
      <c r="P390" s="69"/>
      <c r="Q390" s="69"/>
      <c r="R390" s="14"/>
      <c r="S390" s="93" t="s">
        <v>112</v>
      </c>
      <c r="T390" s="71"/>
      <c r="U390" s="117" t="e">
        <f>VLOOKUP(V390,#REF!,2,FALSE)</f>
        <v>#REF!</v>
      </c>
      <c r="V390" s="127"/>
      <c r="W390" s="69"/>
      <c r="X390" s="69"/>
      <c r="Y390" s="126"/>
      <c r="Z390" s="127"/>
      <c r="AA390" s="69"/>
      <c r="AB390" s="69"/>
      <c r="AC390" s="135" t="e">
        <f>VLOOKUP(E390,#REF!,2,FALSE)</f>
        <v>#REF!</v>
      </c>
      <c r="AD390" s="69"/>
      <c r="AE390" s="69"/>
      <c r="AF390" s="136" t="e">
        <f>SUM(PRODUCT(AC390,#REF!),PRODUCT(AD390,#REF!),PRODUCT(AE390,#REF!))</f>
        <v>#REF!</v>
      </c>
      <c r="AG390" s="134" t="e">
        <f>IF(AF390&gt;=#REF!,"Oui","Non")</f>
        <v>#REF!</v>
      </c>
      <c r="AH390" s="134">
        <f t="shared" si="53"/>
        <v>1</v>
      </c>
      <c r="AI390" s="133" t="e">
        <f>VLOOKUP(Z390,#REF!,3,FALSE)</f>
        <v>#REF!</v>
      </c>
      <c r="AL390" s="12">
        <f t="shared" ref="AL390:AL453" si="55">SUM(AK390:AK390)</f>
        <v>0</v>
      </c>
    </row>
    <row r="391" spans="1:38" ht="15" customHeight="1" x14ac:dyDescent="0.25">
      <c r="A391" s="127"/>
      <c r="B391" s="127"/>
      <c r="C391" s="69"/>
      <c r="D391" s="71"/>
      <c r="E391" s="71"/>
      <c r="F391" s="71"/>
      <c r="G391" s="70"/>
      <c r="H391" s="117" t="str">
        <f t="shared" si="51"/>
        <v/>
      </c>
      <c r="I391" s="117" t="str">
        <f t="shared" si="54"/>
        <v/>
      </c>
      <c r="J391" s="70"/>
      <c r="K391" s="117" t="str">
        <f t="shared" si="52"/>
        <v/>
      </c>
      <c r="L391" s="118" t="str">
        <f t="shared" si="48"/>
        <v/>
      </c>
      <c r="M391" s="118">
        <f t="shared" si="50"/>
        <v>1</v>
      </c>
      <c r="N391" s="117">
        <f t="shared" si="49"/>
        <v>0</v>
      </c>
      <c r="O391" s="66" t="e">
        <f>VLOOKUP(P391,#REF!,2,FALSE)</f>
        <v>#REF!</v>
      </c>
      <c r="P391" s="69"/>
      <c r="Q391" s="69"/>
      <c r="R391" s="14"/>
      <c r="S391" s="93" t="s">
        <v>112</v>
      </c>
      <c r="T391" s="71"/>
      <c r="U391" s="117" t="e">
        <f>VLOOKUP(V391,#REF!,2,FALSE)</f>
        <v>#REF!</v>
      </c>
      <c r="V391" s="127"/>
      <c r="W391" s="69"/>
      <c r="X391" s="69"/>
      <c r="Y391" s="126"/>
      <c r="Z391" s="127"/>
      <c r="AA391" s="69"/>
      <c r="AB391" s="69"/>
      <c r="AC391" s="135" t="e">
        <f>VLOOKUP(E391,#REF!,2,FALSE)</f>
        <v>#REF!</v>
      </c>
      <c r="AD391" s="69"/>
      <c r="AE391" s="69"/>
      <c r="AF391" s="136" t="e">
        <f>SUM(PRODUCT(AC391,#REF!),PRODUCT(AD391,#REF!),PRODUCT(AE391,#REF!))</f>
        <v>#REF!</v>
      </c>
      <c r="AG391" s="134" t="e">
        <f>IF(AF391&gt;=#REF!,"Oui","Non")</f>
        <v>#REF!</v>
      </c>
      <c r="AH391" s="134">
        <f t="shared" si="53"/>
        <v>1</v>
      </c>
      <c r="AI391" s="133" t="e">
        <f>VLOOKUP(Z391,#REF!,3,FALSE)</f>
        <v>#REF!</v>
      </c>
      <c r="AL391" s="12">
        <f t="shared" si="55"/>
        <v>0</v>
      </c>
    </row>
    <row r="392" spans="1:38" ht="15" customHeight="1" x14ac:dyDescent="0.25">
      <c r="A392" s="127"/>
      <c r="B392" s="127"/>
      <c r="C392" s="69"/>
      <c r="D392" s="71"/>
      <c r="E392" s="71"/>
      <c r="F392" s="71"/>
      <c r="G392" s="70"/>
      <c r="H392" s="117" t="str">
        <f t="shared" si="51"/>
        <v/>
      </c>
      <c r="I392" s="117" t="str">
        <f t="shared" si="54"/>
        <v/>
      </c>
      <c r="J392" s="70"/>
      <c r="K392" s="117" t="str">
        <f t="shared" si="52"/>
        <v/>
      </c>
      <c r="L392" s="118" t="str">
        <f t="shared" ref="L392:L455" si="56">IF(ISBLANK(J392),"",IF(J392="?","?",VALUE(IF(TYPE(J392)=2,RIGHT(J392,2),WEEKNUM(J392,2)))))</f>
        <v/>
      </c>
      <c r="M392" s="118">
        <f t="shared" si="50"/>
        <v>1</v>
      </c>
      <c r="N392" s="117">
        <f t="shared" si="49"/>
        <v>0</v>
      </c>
      <c r="O392" s="66" t="e">
        <f>VLOOKUP(P392,#REF!,2,FALSE)</f>
        <v>#REF!</v>
      </c>
      <c r="P392" s="69"/>
      <c r="Q392" s="69"/>
      <c r="R392" s="14"/>
      <c r="S392" s="93" t="s">
        <v>112</v>
      </c>
      <c r="T392" s="71"/>
      <c r="U392" s="117" t="e">
        <f>VLOOKUP(V392,#REF!,2,FALSE)</f>
        <v>#REF!</v>
      </c>
      <c r="V392" s="127"/>
      <c r="W392" s="69"/>
      <c r="X392" s="69"/>
      <c r="Y392" s="126"/>
      <c r="Z392" s="127"/>
      <c r="AA392" s="69"/>
      <c r="AB392" s="69"/>
      <c r="AC392" s="135" t="e">
        <f>VLOOKUP(E392,#REF!,2,FALSE)</f>
        <v>#REF!</v>
      </c>
      <c r="AD392" s="69"/>
      <c r="AE392" s="69"/>
      <c r="AF392" s="136" t="e">
        <f>SUM(PRODUCT(AC392,#REF!),PRODUCT(AD392,#REF!),PRODUCT(AE392,#REF!))</f>
        <v>#REF!</v>
      </c>
      <c r="AG392" s="134" t="e">
        <f>IF(AF392&gt;=#REF!,"Oui","Non")</f>
        <v>#REF!</v>
      </c>
      <c r="AH392" s="134">
        <f t="shared" si="53"/>
        <v>1</v>
      </c>
      <c r="AI392" s="133" t="e">
        <f>VLOOKUP(Z392,#REF!,3,FALSE)</f>
        <v>#REF!</v>
      </c>
      <c r="AL392" s="12">
        <f t="shared" si="55"/>
        <v>0</v>
      </c>
    </row>
    <row r="393" spans="1:38" ht="15" customHeight="1" x14ac:dyDescent="0.25">
      <c r="A393" s="127"/>
      <c r="B393" s="127"/>
      <c r="C393" s="69"/>
      <c r="D393" s="71"/>
      <c r="E393" s="71"/>
      <c r="F393" s="71"/>
      <c r="G393" s="70"/>
      <c r="H393" s="117" t="str">
        <f t="shared" si="51"/>
        <v/>
      </c>
      <c r="I393" s="117" t="str">
        <f t="shared" si="54"/>
        <v/>
      </c>
      <c r="J393" s="70"/>
      <c r="K393" s="117" t="str">
        <f t="shared" si="52"/>
        <v/>
      </c>
      <c r="L393" s="118" t="str">
        <f t="shared" si="56"/>
        <v/>
      </c>
      <c r="M393" s="118">
        <f t="shared" si="50"/>
        <v>1</v>
      </c>
      <c r="N393" s="117">
        <f t="shared" si="49"/>
        <v>0</v>
      </c>
      <c r="O393" s="66" t="e">
        <f>VLOOKUP(P393,#REF!,2,FALSE)</f>
        <v>#REF!</v>
      </c>
      <c r="P393" s="69"/>
      <c r="Q393" s="69"/>
      <c r="R393" s="14"/>
      <c r="S393" s="93" t="s">
        <v>112</v>
      </c>
      <c r="T393" s="71"/>
      <c r="U393" s="117" t="e">
        <f>VLOOKUP(V393,#REF!,2,FALSE)</f>
        <v>#REF!</v>
      </c>
      <c r="V393" s="127"/>
      <c r="W393" s="69"/>
      <c r="X393" s="69"/>
      <c r="Y393" s="126"/>
      <c r="Z393" s="127"/>
      <c r="AA393" s="69"/>
      <c r="AB393" s="69"/>
      <c r="AC393" s="135" t="e">
        <f>VLOOKUP(E393,#REF!,2,FALSE)</f>
        <v>#REF!</v>
      </c>
      <c r="AD393" s="69"/>
      <c r="AE393" s="69"/>
      <c r="AF393" s="136" t="e">
        <f>SUM(PRODUCT(AC393,#REF!),PRODUCT(AD393,#REF!),PRODUCT(AE393,#REF!))</f>
        <v>#REF!</v>
      </c>
      <c r="AG393" s="134" t="e">
        <f>IF(AF393&gt;=#REF!,"Oui","Non")</f>
        <v>#REF!</v>
      </c>
      <c r="AH393" s="134">
        <f t="shared" si="53"/>
        <v>1</v>
      </c>
      <c r="AI393" s="133" t="e">
        <f>VLOOKUP(Z393,#REF!,3,FALSE)</f>
        <v>#REF!</v>
      </c>
      <c r="AL393" s="12">
        <f t="shared" si="55"/>
        <v>0</v>
      </c>
    </row>
    <row r="394" spans="1:38" ht="15" customHeight="1" x14ac:dyDescent="0.25">
      <c r="A394" s="127"/>
      <c r="B394" s="127"/>
      <c r="C394" s="69"/>
      <c r="D394" s="71"/>
      <c r="E394" s="71"/>
      <c r="F394" s="71"/>
      <c r="G394" s="70"/>
      <c r="H394" s="117" t="str">
        <f t="shared" si="51"/>
        <v/>
      </c>
      <c r="I394" s="117" t="str">
        <f t="shared" si="54"/>
        <v/>
      </c>
      <c r="J394" s="70"/>
      <c r="K394" s="117" t="str">
        <f t="shared" si="52"/>
        <v/>
      </c>
      <c r="L394" s="118" t="str">
        <f t="shared" si="56"/>
        <v/>
      </c>
      <c r="M394" s="118">
        <f t="shared" si="50"/>
        <v>1</v>
      </c>
      <c r="N394" s="117">
        <f t="shared" ref="N394:N457" si="57">IF(AND(OR(A394="Validé",A394="Prévu"),OR(K394&gt;$H$5,K394="?",AND(K394=$H$5,OR(L394&gt;=$I$5,L394="?"))),OR(H394&lt;$K$5,H394="?",AND(H394=$K$5,OR(I394&lt;=$L$5,I394="?")))),1,0)</f>
        <v>0</v>
      </c>
      <c r="O394" s="66" t="e">
        <f>VLOOKUP(P394,#REF!,2,FALSE)</f>
        <v>#REF!</v>
      </c>
      <c r="P394" s="69"/>
      <c r="Q394" s="69"/>
      <c r="R394" s="14"/>
      <c r="S394" s="93" t="s">
        <v>112</v>
      </c>
      <c r="T394" s="71"/>
      <c r="U394" s="117" t="e">
        <f>VLOOKUP(V394,#REF!,2,FALSE)</f>
        <v>#REF!</v>
      </c>
      <c r="V394" s="127"/>
      <c r="W394" s="69"/>
      <c r="X394" s="69"/>
      <c r="Y394" s="126"/>
      <c r="Z394" s="127"/>
      <c r="AA394" s="69"/>
      <c r="AB394" s="69"/>
      <c r="AC394" s="135" t="e">
        <f>VLOOKUP(E394,#REF!,2,FALSE)</f>
        <v>#REF!</v>
      </c>
      <c r="AD394" s="69"/>
      <c r="AE394" s="69"/>
      <c r="AF394" s="136" t="e">
        <f>SUM(PRODUCT(AC394,#REF!),PRODUCT(AD394,#REF!),PRODUCT(AE394,#REF!))</f>
        <v>#REF!</v>
      </c>
      <c r="AG394" s="134" t="e">
        <f>IF(AF394&gt;=#REF!,"Oui","Non")</f>
        <v>#REF!</v>
      </c>
      <c r="AH394" s="134">
        <f t="shared" si="53"/>
        <v>1</v>
      </c>
      <c r="AI394" s="133" t="e">
        <f>VLOOKUP(Z394,#REF!,3,FALSE)</f>
        <v>#REF!</v>
      </c>
      <c r="AL394" s="12">
        <f t="shared" si="55"/>
        <v>0</v>
      </c>
    </row>
    <row r="395" spans="1:38" ht="15" customHeight="1" x14ac:dyDescent="0.25">
      <c r="A395" s="127"/>
      <c r="B395" s="127"/>
      <c r="C395" s="69"/>
      <c r="D395" s="71"/>
      <c r="E395" s="71"/>
      <c r="F395" s="71"/>
      <c r="G395" s="70"/>
      <c r="H395" s="117" t="str">
        <f t="shared" si="51"/>
        <v/>
      </c>
      <c r="I395" s="117" t="str">
        <f t="shared" si="54"/>
        <v/>
      </c>
      <c r="J395" s="70"/>
      <c r="K395" s="117" t="str">
        <f t="shared" si="52"/>
        <v/>
      </c>
      <c r="L395" s="118" t="str">
        <f t="shared" si="56"/>
        <v/>
      </c>
      <c r="M395" s="118">
        <f t="shared" si="50"/>
        <v>1</v>
      </c>
      <c r="N395" s="117">
        <f t="shared" si="57"/>
        <v>0</v>
      </c>
      <c r="O395" s="66" t="e">
        <f>VLOOKUP(P395,#REF!,2,FALSE)</f>
        <v>#REF!</v>
      </c>
      <c r="P395" s="69"/>
      <c r="Q395" s="69"/>
      <c r="R395" s="14"/>
      <c r="S395" s="93" t="s">
        <v>112</v>
      </c>
      <c r="T395" s="71"/>
      <c r="U395" s="117" t="e">
        <f>VLOOKUP(V395,#REF!,2,FALSE)</f>
        <v>#REF!</v>
      </c>
      <c r="V395" s="127"/>
      <c r="W395" s="69"/>
      <c r="X395" s="69"/>
      <c r="Y395" s="126"/>
      <c r="Z395" s="127"/>
      <c r="AA395" s="69"/>
      <c r="AB395" s="69"/>
      <c r="AC395" s="135" t="e">
        <f>VLOOKUP(E395,#REF!,2,FALSE)</f>
        <v>#REF!</v>
      </c>
      <c r="AD395" s="69"/>
      <c r="AE395" s="69"/>
      <c r="AF395" s="136" t="e">
        <f>SUM(PRODUCT(AC395,#REF!),PRODUCT(AD395,#REF!),PRODUCT(AE395,#REF!))</f>
        <v>#REF!</v>
      </c>
      <c r="AG395" s="134" t="e">
        <f>IF(AF395&gt;=#REF!,"Oui","Non")</f>
        <v>#REF!</v>
      </c>
      <c r="AH395" s="134">
        <f t="shared" si="53"/>
        <v>1</v>
      </c>
      <c r="AI395" s="133" t="e">
        <f>VLOOKUP(Z395,#REF!,3,FALSE)</f>
        <v>#REF!</v>
      </c>
      <c r="AL395" s="12">
        <f t="shared" si="55"/>
        <v>0</v>
      </c>
    </row>
    <row r="396" spans="1:38" ht="15" customHeight="1" x14ac:dyDescent="0.25">
      <c r="A396" s="127"/>
      <c r="B396" s="127"/>
      <c r="C396" s="69"/>
      <c r="D396" s="71"/>
      <c r="E396" s="71"/>
      <c r="F396" s="71"/>
      <c r="G396" s="70"/>
      <c r="H396" s="117" t="str">
        <f t="shared" si="51"/>
        <v/>
      </c>
      <c r="I396" s="117" t="str">
        <f t="shared" si="54"/>
        <v/>
      </c>
      <c r="J396" s="70"/>
      <c r="K396" s="117" t="str">
        <f t="shared" si="52"/>
        <v/>
      </c>
      <c r="L396" s="118" t="str">
        <f t="shared" si="56"/>
        <v/>
      </c>
      <c r="M396" s="118">
        <f t="shared" si="50"/>
        <v>1</v>
      </c>
      <c r="N396" s="117">
        <f t="shared" si="57"/>
        <v>0</v>
      </c>
      <c r="O396" s="66" t="e">
        <f>VLOOKUP(P396,#REF!,2,FALSE)</f>
        <v>#REF!</v>
      </c>
      <c r="P396" s="69"/>
      <c r="Q396" s="69"/>
      <c r="R396" s="14"/>
      <c r="S396" s="93" t="s">
        <v>112</v>
      </c>
      <c r="T396" s="71"/>
      <c r="U396" s="117" t="e">
        <f>VLOOKUP(V396,#REF!,2,FALSE)</f>
        <v>#REF!</v>
      </c>
      <c r="V396" s="127"/>
      <c r="W396" s="69"/>
      <c r="X396" s="69"/>
      <c r="Y396" s="126"/>
      <c r="Z396" s="127"/>
      <c r="AA396" s="69"/>
      <c r="AB396" s="69"/>
      <c r="AC396" s="135" t="e">
        <f>VLOOKUP(E396,#REF!,2,FALSE)</f>
        <v>#REF!</v>
      </c>
      <c r="AD396" s="69"/>
      <c r="AE396" s="69"/>
      <c r="AF396" s="136" t="e">
        <f>SUM(PRODUCT(AC396,#REF!),PRODUCT(AD396,#REF!),PRODUCT(AE396,#REF!))</f>
        <v>#REF!</v>
      </c>
      <c r="AG396" s="134" t="e">
        <f>IF(AF396&gt;=#REF!,"Oui","Non")</f>
        <v>#REF!</v>
      </c>
      <c r="AH396" s="134">
        <f t="shared" si="53"/>
        <v>1</v>
      </c>
      <c r="AI396" s="133" t="e">
        <f>VLOOKUP(Z396,#REF!,3,FALSE)</f>
        <v>#REF!</v>
      </c>
      <c r="AL396" s="12">
        <f t="shared" si="55"/>
        <v>0</v>
      </c>
    </row>
    <row r="397" spans="1:38" ht="15" customHeight="1" x14ac:dyDescent="0.25">
      <c r="A397" s="127"/>
      <c r="B397" s="127"/>
      <c r="C397" s="69"/>
      <c r="D397" s="71"/>
      <c r="E397" s="71"/>
      <c r="F397" s="71"/>
      <c r="G397" s="70"/>
      <c r="H397" s="117" t="str">
        <f t="shared" si="51"/>
        <v/>
      </c>
      <c r="I397" s="117" t="str">
        <f t="shared" si="54"/>
        <v/>
      </c>
      <c r="J397" s="70"/>
      <c r="K397" s="117" t="str">
        <f t="shared" si="52"/>
        <v/>
      </c>
      <c r="L397" s="118" t="str">
        <f t="shared" si="56"/>
        <v/>
      </c>
      <c r="M397" s="118">
        <f t="shared" si="50"/>
        <v>1</v>
      </c>
      <c r="N397" s="117">
        <f t="shared" si="57"/>
        <v>0</v>
      </c>
      <c r="O397" s="66" t="e">
        <f>VLOOKUP(P397,#REF!,2,FALSE)</f>
        <v>#REF!</v>
      </c>
      <c r="P397" s="69"/>
      <c r="Q397" s="69"/>
      <c r="R397" s="14"/>
      <c r="S397" s="93" t="s">
        <v>112</v>
      </c>
      <c r="T397" s="71"/>
      <c r="U397" s="117" t="e">
        <f>VLOOKUP(V397,#REF!,2,FALSE)</f>
        <v>#REF!</v>
      </c>
      <c r="V397" s="127"/>
      <c r="W397" s="69"/>
      <c r="X397" s="69"/>
      <c r="Y397" s="126"/>
      <c r="Z397" s="127"/>
      <c r="AA397" s="69"/>
      <c r="AB397" s="69"/>
      <c r="AC397" s="135" t="e">
        <f>VLOOKUP(E397,#REF!,2,FALSE)</f>
        <v>#REF!</v>
      </c>
      <c r="AD397" s="69"/>
      <c r="AE397" s="69"/>
      <c r="AF397" s="136" t="e">
        <f>SUM(PRODUCT(AC397,#REF!),PRODUCT(AD397,#REF!),PRODUCT(AE397,#REF!))</f>
        <v>#REF!</v>
      </c>
      <c r="AG397" s="134" t="e">
        <f>IF(AF397&gt;=#REF!,"Oui","Non")</f>
        <v>#REF!</v>
      </c>
      <c r="AH397" s="134">
        <f t="shared" si="53"/>
        <v>1</v>
      </c>
      <c r="AI397" s="133" t="e">
        <f>VLOOKUP(Z397,#REF!,3,FALSE)</f>
        <v>#REF!</v>
      </c>
      <c r="AL397" s="12">
        <f t="shared" si="55"/>
        <v>0</v>
      </c>
    </row>
    <row r="398" spans="1:38" ht="15" customHeight="1" x14ac:dyDescent="0.25">
      <c r="A398" s="127"/>
      <c r="B398" s="127"/>
      <c r="C398" s="69"/>
      <c r="D398" s="71"/>
      <c r="E398" s="71"/>
      <c r="F398" s="71"/>
      <c r="G398" s="70"/>
      <c r="H398" s="117" t="str">
        <f t="shared" si="51"/>
        <v/>
      </c>
      <c r="I398" s="117" t="str">
        <f t="shared" si="54"/>
        <v/>
      </c>
      <c r="J398" s="70"/>
      <c r="K398" s="117" t="str">
        <f t="shared" si="52"/>
        <v/>
      </c>
      <c r="L398" s="118" t="str">
        <f t="shared" si="56"/>
        <v/>
      </c>
      <c r="M398" s="118">
        <f t="shared" si="50"/>
        <v>1</v>
      </c>
      <c r="N398" s="117">
        <f t="shared" si="57"/>
        <v>0</v>
      </c>
      <c r="O398" s="66" t="e">
        <f>VLOOKUP(P398,#REF!,2,FALSE)</f>
        <v>#REF!</v>
      </c>
      <c r="P398" s="69"/>
      <c r="Q398" s="69"/>
      <c r="R398" s="14"/>
      <c r="S398" s="93" t="s">
        <v>112</v>
      </c>
      <c r="T398" s="71"/>
      <c r="U398" s="117" t="e">
        <f>VLOOKUP(V398,#REF!,2,FALSE)</f>
        <v>#REF!</v>
      </c>
      <c r="V398" s="127"/>
      <c r="W398" s="69"/>
      <c r="X398" s="69"/>
      <c r="Y398" s="126"/>
      <c r="Z398" s="127"/>
      <c r="AA398" s="69"/>
      <c r="AB398" s="69"/>
      <c r="AC398" s="135" t="e">
        <f>VLOOKUP(E398,#REF!,2,FALSE)</f>
        <v>#REF!</v>
      </c>
      <c r="AD398" s="69"/>
      <c r="AE398" s="69"/>
      <c r="AF398" s="136" t="e">
        <f>SUM(PRODUCT(AC398,#REF!),PRODUCT(AD398,#REF!),PRODUCT(AE398,#REF!))</f>
        <v>#REF!</v>
      </c>
      <c r="AG398" s="134" t="e">
        <f>IF(AF398&gt;=#REF!,"Oui","Non")</f>
        <v>#REF!</v>
      </c>
      <c r="AH398" s="134">
        <f t="shared" si="53"/>
        <v>1</v>
      </c>
      <c r="AI398" s="133" t="e">
        <f>VLOOKUP(Z398,#REF!,3,FALSE)</f>
        <v>#REF!</v>
      </c>
      <c r="AL398" s="12">
        <f t="shared" si="55"/>
        <v>0</v>
      </c>
    </row>
    <row r="399" spans="1:38" ht="15" customHeight="1" x14ac:dyDescent="0.25">
      <c r="A399" s="127"/>
      <c r="B399" s="127"/>
      <c r="C399" s="69"/>
      <c r="D399" s="71"/>
      <c r="E399" s="71"/>
      <c r="F399" s="71"/>
      <c r="G399" s="70"/>
      <c r="H399" s="117" t="str">
        <f t="shared" si="51"/>
        <v/>
      </c>
      <c r="I399" s="117" t="str">
        <f t="shared" si="54"/>
        <v/>
      </c>
      <c r="J399" s="70"/>
      <c r="K399" s="117" t="str">
        <f t="shared" si="52"/>
        <v/>
      </c>
      <c r="L399" s="118" t="str">
        <f t="shared" si="56"/>
        <v/>
      </c>
      <c r="M399" s="118">
        <f t="shared" si="50"/>
        <v>1</v>
      </c>
      <c r="N399" s="117">
        <f t="shared" si="57"/>
        <v>0</v>
      </c>
      <c r="O399" s="66" t="e">
        <f>VLOOKUP(P399,#REF!,2,FALSE)</f>
        <v>#REF!</v>
      </c>
      <c r="P399" s="69"/>
      <c r="Q399" s="69"/>
      <c r="R399" s="14"/>
      <c r="S399" s="93" t="s">
        <v>112</v>
      </c>
      <c r="T399" s="71"/>
      <c r="U399" s="117" t="e">
        <f>VLOOKUP(V399,#REF!,2,FALSE)</f>
        <v>#REF!</v>
      </c>
      <c r="V399" s="127"/>
      <c r="W399" s="69"/>
      <c r="X399" s="69"/>
      <c r="Y399" s="126"/>
      <c r="Z399" s="127"/>
      <c r="AA399" s="69"/>
      <c r="AB399" s="69"/>
      <c r="AC399" s="135" t="e">
        <f>VLOOKUP(E399,#REF!,2,FALSE)</f>
        <v>#REF!</v>
      </c>
      <c r="AD399" s="69"/>
      <c r="AE399" s="69"/>
      <c r="AF399" s="136" t="e">
        <f>SUM(PRODUCT(AC399,#REF!),PRODUCT(AD399,#REF!),PRODUCT(AE399,#REF!))</f>
        <v>#REF!</v>
      </c>
      <c r="AG399" s="134" t="e">
        <f>IF(AF399&gt;=#REF!,"Oui","Non")</f>
        <v>#REF!</v>
      </c>
      <c r="AH399" s="134">
        <f t="shared" si="53"/>
        <v>1</v>
      </c>
      <c r="AI399" s="133" t="e">
        <f>VLOOKUP(Z399,#REF!,3,FALSE)</f>
        <v>#REF!</v>
      </c>
      <c r="AL399" s="12">
        <f t="shared" si="55"/>
        <v>0</v>
      </c>
    </row>
    <row r="400" spans="1:38" ht="15" customHeight="1" x14ac:dyDescent="0.25">
      <c r="A400" s="127"/>
      <c r="B400" s="127"/>
      <c r="C400" s="69"/>
      <c r="D400" s="71"/>
      <c r="E400" s="71"/>
      <c r="F400" s="71"/>
      <c r="G400" s="70"/>
      <c r="H400" s="117" t="str">
        <f t="shared" si="51"/>
        <v/>
      </c>
      <c r="I400" s="117" t="str">
        <f t="shared" si="54"/>
        <v/>
      </c>
      <c r="J400" s="70"/>
      <c r="K400" s="117" t="str">
        <f t="shared" si="52"/>
        <v/>
      </c>
      <c r="L400" s="118" t="str">
        <f t="shared" si="56"/>
        <v/>
      </c>
      <c r="M400" s="118">
        <f t="shared" si="50"/>
        <v>1</v>
      </c>
      <c r="N400" s="117">
        <f t="shared" si="57"/>
        <v>0</v>
      </c>
      <c r="O400" s="66" t="e">
        <f>VLOOKUP(P400,#REF!,2,FALSE)</f>
        <v>#REF!</v>
      </c>
      <c r="P400" s="69"/>
      <c r="Q400" s="69"/>
      <c r="R400" s="14"/>
      <c r="S400" s="93" t="s">
        <v>112</v>
      </c>
      <c r="T400" s="71"/>
      <c r="U400" s="117" t="e">
        <f>VLOOKUP(V400,#REF!,2,FALSE)</f>
        <v>#REF!</v>
      </c>
      <c r="V400" s="127"/>
      <c r="W400" s="69"/>
      <c r="X400" s="69"/>
      <c r="Y400" s="126"/>
      <c r="Z400" s="127"/>
      <c r="AA400" s="69"/>
      <c r="AB400" s="69"/>
      <c r="AC400" s="135" t="e">
        <f>VLOOKUP(E400,#REF!,2,FALSE)</f>
        <v>#REF!</v>
      </c>
      <c r="AD400" s="69"/>
      <c r="AE400" s="69"/>
      <c r="AF400" s="136" t="e">
        <f>SUM(PRODUCT(AC400,#REF!),PRODUCT(AD400,#REF!),PRODUCT(AE400,#REF!))</f>
        <v>#REF!</v>
      </c>
      <c r="AG400" s="134" t="e">
        <f>IF(AF400&gt;=#REF!,"Oui","Non")</f>
        <v>#REF!</v>
      </c>
      <c r="AH400" s="134">
        <f t="shared" si="53"/>
        <v>1</v>
      </c>
      <c r="AI400" s="133" t="e">
        <f>VLOOKUP(Z400,#REF!,3,FALSE)</f>
        <v>#REF!</v>
      </c>
      <c r="AL400" s="12">
        <f t="shared" si="55"/>
        <v>0</v>
      </c>
    </row>
    <row r="401" spans="1:38" ht="15" customHeight="1" x14ac:dyDescent="0.25">
      <c r="A401" s="127"/>
      <c r="B401" s="127"/>
      <c r="C401" s="69"/>
      <c r="D401" s="71"/>
      <c r="E401" s="71"/>
      <c r="F401" s="71"/>
      <c r="G401" s="70"/>
      <c r="H401" s="117" t="str">
        <f t="shared" si="51"/>
        <v/>
      </c>
      <c r="I401" s="117" t="str">
        <f t="shared" si="54"/>
        <v/>
      </c>
      <c r="J401" s="70"/>
      <c r="K401" s="117" t="str">
        <f t="shared" si="52"/>
        <v/>
      </c>
      <c r="L401" s="118" t="str">
        <f t="shared" si="56"/>
        <v/>
      </c>
      <c r="M401" s="118">
        <f t="shared" si="50"/>
        <v>1</v>
      </c>
      <c r="N401" s="117">
        <f t="shared" si="57"/>
        <v>0</v>
      </c>
      <c r="O401" s="66" t="e">
        <f>VLOOKUP(P401,#REF!,2,FALSE)</f>
        <v>#REF!</v>
      </c>
      <c r="P401" s="69"/>
      <c r="Q401" s="69"/>
      <c r="R401" s="14"/>
      <c r="S401" s="93" t="s">
        <v>112</v>
      </c>
      <c r="T401" s="71"/>
      <c r="U401" s="117" t="e">
        <f>VLOOKUP(V401,#REF!,2,FALSE)</f>
        <v>#REF!</v>
      </c>
      <c r="V401" s="127"/>
      <c r="W401" s="69"/>
      <c r="X401" s="69"/>
      <c r="Y401" s="126"/>
      <c r="Z401" s="127"/>
      <c r="AA401" s="69"/>
      <c r="AB401" s="69"/>
      <c r="AC401" s="135" t="e">
        <f>VLOOKUP(E401,#REF!,2,FALSE)</f>
        <v>#REF!</v>
      </c>
      <c r="AD401" s="69"/>
      <c r="AE401" s="69"/>
      <c r="AF401" s="136" t="e">
        <f>SUM(PRODUCT(AC401,#REF!),PRODUCT(AD401,#REF!),PRODUCT(AE401,#REF!))</f>
        <v>#REF!</v>
      </c>
      <c r="AG401" s="134" t="e">
        <f>IF(AF401&gt;=#REF!,"Oui","Non")</f>
        <v>#REF!</v>
      </c>
      <c r="AH401" s="134">
        <f t="shared" si="53"/>
        <v>1</v>
      </c>
      <c r="AI401" s="133" t="e">
        <f>VLOOKUP(Z401,#REF!,3,FALSE)</f>
        <v>#REF!</v>
      </c>
      <c r="AL401" s="12">
        <f t="shared" si="55"/>
        <v>0</v>
      </c>
    </row>
    <row r="402" spans="1:38" ht="15" customHeight="1" x14ac:dyDescent="0.25">
      <c r="A402" s="127"/>
      <c r="B402" s="127"/>
      <c r="C402" s="69"/>
      <c r="D402" s="71"/>
      <c r="E402" s="71"/>
      <c r="F402" s="71"/>
      <c r="G402" s="70"/>
      <c r="H402" s="117" t="str">
        <f t="shared" si="51"/>
        <v/>
      </c>
      <c r="I402" s="117" t="str">
        <f t="shared" si="54"/>
        <v/>
      </c>
      <c r="J402" s="70"/>
      <c r="K402" s="117" t="str">
        <f t="shared" si="52"/>
        <v/>
      </c>
      <c r="L402" s="118" t="str">
        <f t="shared" si="56"/>
        <v/>
      </c>
      <c r="M402" s="118">
        <f t="shared" si="50"/>
        <v>1</v>
      </c>
      <c r="N402" s="117">
        <f t="shared" si="57"/>
        <v>0</v>
      </c>
      <c r="O402" s="66" t="e">
        <f>VLOOKUP(P402,#REF!,2,FALSE)</f>
        <v>#REF!</v>
      </c>
      <c r="P402" s="69"/>
      <c r="Q402" s="69"/>
      <c r="R402" s="14"/>
      <c r="S402" s="93" t="s">
        <v>112</v>
      </c>
      <c r="T402" s="71"/>
      <c r="U402" s="117" t="e">
        <f>VLOOKUP(V402,#REF!,2,FALSE)</f>
        <v>#REF!</v>
      </c>
      <c r="V402" s="127"/>
      <c r="W402" s="69"/>
      <c r="X402" s="69"/>
      <c r="Y402" s="126"/>
      <c r="Z402" s="127"/>
      <c r="AA402" s="69"/>
      <c r="AB402" s="69"/>
      <c r="AC402" s="135" t="e">
        <f>VLOOKUP(E402,#REF!,2,FALSE)</f>
        <v>#REF!</v>
      </c>
      <c r="AD402" s="69"/>
      <c r="AE402" s="69"/>
      <c r="AF402" s="136" t="e">
        <f>SUM(PRODUCT(AC402,#REF!),PRODUCT(AD402,#REF!),PRODUCT(AE402,#REF!))</f>
        <v>#REF!</v>
      </c>
      <c r="AG402" s="134" t="e">
        <f>IF(AF402&gt;=#REF!,"Oui","Non")</f>
        <v>#REF!</v>
      </c>
      <c r="AH402" s="134">
        <f t="shared" si="53"/>
        <v>1</v>
      </c>
      <c r="AI402" s="133" t="e">
        <f>VLOOKUP(Z402,#REF!,3,FALSE)</f>
        <v>#REF!</v>
      </c>
      <c r="AL402" s="12">
        <f t="shared" si="55"/>
        <v>0</v>
      </c>
    </row>
    <row r="403" spans="1:38" ht="15" customHeight="1" x14ac:dyDescent="0.25">
      <c r="A403" s="127"/>
      <c r="B403" s="127"/>
      <c r="C403" s="69"/>
      <c r="D403" s="71"/>
      <c r="E403" s="71"/>
      <c r="F403" s="71"/>
      <c r="G403" s="70"/>
      <c r="H403" s="117" t="str">
        <f t="shared" si="51"/>
        <v/>
      </c>
      <c r="I403" s="117" t="str">
        <f t="shared" si="54"/>
        <v/>
      </c>
      <c r="J403" s="70"/>
      <c r="K403" s="117" t="str">
        <f t="shared" si="52"/>
        <v/>
      </c>
      <c r="L403" s="118" t="str">
        <f t="shared" si="56"/>
        <v/>
      </c>
      <c r="M403" s="118">
        <f t="shared" si="50"/>
        <v>1</v>
      </c>
      <c r="N403" s="117">
        <f t="shared" si="57"/>
        <v>0</v>
      </c>
      <c r="O403" s="66" t="e">
        <f>VLOOKUP(P403,#REF!,2,FALSE)</f>
        <v>#REF!</v>
      </c>
      <c r="P403" s="69"/>
      <c r="Q403" s="69"/>
      <c r="R403" s="14"/>
      <c r="S403" s="93" t="s">
        <v>112</v>
      </c>
      <c r="T403" s="71"/>
      <c r="U403" s="117" t="e">
        <f>VLOOKUP(V403,#REF!,2,FALSE)</f>
        <v>#REF!</v>
      </c>
      <c r="V403" s="127"/>
      <c r="W403" s="69"/>
      <c r="X403" s="69"/>
      <c r="Y403" s="126"/>
      <c r="Z403" s="127"/>
      <c r="AA403" s="69"/>
      <c r="AB403" s="69"/>
      <c r="AC403" s="135" t="e">
        <f>VLOOKUP(E403,#REF!,2,FALSE)</f>
        <v>#REF!</v>
      </c>
      <c r="AD403" s="69"/>
      <c r="AE403" s="69"/>
      <c r="AF403" s="136" t="e">
        <f>SUM(PRODUCT(AC403,#REF!),PRODUCT(AD403,#REF!),PRODUCT(AE403,#REF!))</f>
        <v>#REF!</v>
      </c>
      <c r="AG403" s="134" t="e">
        <f>IF(AF403&gt;=#REF!,"Oui","Non")</f>
        <v>#REF!</v>
      </c>
      <c r="AH403" s="134">
        <f t="shared" si="53"/>
        <v>1</v>
      </c>
      <c r="AI403" s="133" t="e">
        <f>VLOOKUP(Z403,#REF!,3,FALSE)</f>
        <v>#REF!</v>
      </c>
      <c r="AL403" s="12">
        <f t="shared" si="55"/>
        <v>0</v>
      </c>
    </row>
    <row r="404" spans="1:38" ht="15" customHeight="1" x14ac:dyDescent="0.25">
      <c r="A404" s="127"/>
      <c r="B404" s="127"/>
      <c r="C404" s="69"/>
      <c r="D404" s="71"/>
      <c r="E404" s="71"/>
      <c r="F404" s="71"/>
      <c r="G404" s="70"/>
      <c r="H404" s="117" t="str">
        <f t="shared" si="51"/>
        <v/>
      </c>
      <c r="I404" s="117" t="str">
        <f t="shared" si="54"/>
        <v/>
      </c>
      <c r="J404" s="70"/>
      <c r="K404" s="117" t="str">
        <f t="shared" si="52"/>
        <v/>
      </c>
      <c r="L404" s="118" t="str">
        <f t="shared" si="56"/>
        <v/>
      </c>
      <c r="M404" s="118">
        <f t="shared" si="50"/>
        <v>1</v>
      </c>
      <c r="N404" s="117">
        <f t="shared" si="57"/>
        <v>0</v>
      </c>
      <c r="O404" s="66" t="e">
        <f>VLOOKUP(P404,#REF!,2,FALSE)</f>
        <v>#REF!</v>
      </c>
      <c r="P404" s="69"/>
      <c r="Q404" s="69"/>
      <c r="R404" s="14"/>
      <c r="S404" s="93" t="s">
        <v>112</v>
      </c>
      <c r="T404" s="71"/>
      <c r="U404" s="117" t="e">
        <f>VLOOKUP(V404,#REF!,2,FALSE)</f>
        <v>#REF!</v>
      </c>
      <c r="V404" s="127"/>
      <c r="W404" s="69"/>
      <c r="X404" s="69"/>
      <c r="Y404" s="126"/>
      <c r="Z404" s="127"/>
      <c r="AA404" s="69"/>
      <c r="AB404" s="69"/>
      <c r="AC404" s="135" t="e">
        <f>VLOOKUP(E404,#REF!,2,FALSE)</f>
        <v>#REF!</v>
      </c>
      <c r="AD404" s="69"/>
      <c r="AE404" s="69"/>
      <c r="AF404" s="136" t="e">
        <f>SUM(PRODUCT(AC404,#REF!),PRODUCT(AD404,#REF!),PRODUCT(AE404,#REF!))</f>
        <v>#REF!</v>
      </c>
      <c r="AG404" s="134" t="e">
        <f>IF(AF404&gt;=#REF!,"Oui","Non")</f>
        <v>#REF!</v>
      </c>
      <c r="AH404" s="134">
        <f t="shared" si="53"/>
        <v>1</v>
      </c>
      <c r="AI404" s="133" t="e">
        <f>VLOOKUP(Z404,#REF!,3,FALSE)</f>
        <v>#REF!</v>
      </c>
      <c r="AL404" s="12">
        <f t="shared" si="55"/>
        <v>0</v>
      </c>
    </row>
    <row r="405" spans="1:38" ht="15" customHeight="1" x14ac:dyDescent="0.25">
      <c r="A405" s="127"/>
      <c r="B405" s="127"/>
      <c r="C405" s="69"/>
      <c r="D405" s="71"/>
      <c r="E405" s="71"/>
      <c r="F405" s="71"/>
      <c r="G405" s="70"/>
      <c r="H405" s="117" t="str">
        <f t="shared" si="51"/>
        <v/>
      </c>
      <c r="I405" s="117" t="str">
        <f t="shared" si="54"/>
        <v/>
      </c>
      <c r="J405" s="70"/>
      <c r="K405" s="117" t="str">
        <f t="shared" si="52"/>
        <v/>
      </c>
      <c r="L405" s="118" t="str">
        <f t="shared" si="56"/>
        <v/>
      </c>
      <c r="M405" s="118">
        <f t="shared" si="50"/>
        <v>1</v>
      </c>
      <c r="N405" s="117">
        <f t="shared" si="57"/>
        <v>0</v>
      </c>
      <c r="O405" s="66" t="e">
        <f>VLOOKUP(P405,#REF!,2,FALSE)</f>
        <v>#REF!</v>
      </c>
      <c r="P405" s="69"/>
      <c r="Q405" s="69"/>
      <c r="R405" s="14"/>
      <c r="S405" s="93" t="s">
        <v>112</v>
      </c>
      <c r="T405" s="71"/>
      <c r="U405" s="117" t="e">
        <f>VLOOKUP(V405,#REF!,2,FALSE)</f>
        <v>#REF!</v>
      </c>
      <c r="V405" s="127"/>
      <c r="W405" s="69"/>
      <c r="X405" s="69"/>
      <c r="Y405" s="126"/>
      <c r="Z405" s="127"/>
      <c r="AA405" s="69"/>
      <c r="AB405" s="69"/>
      <c r="AC405" s="135" t="e">
        <f>VLOOKUP(E405,#REF!,2,FALSE)</f>
        <v>#REF!</v>
      </c>
      <c r="AD405" s="69"/>
      <c r="AE405" s="69"/>
      <c r="AF405" s="136" t="e">
        <f>SUM(PRODUCT(AC405,#REF!),PRODUCT(AD405,#REF!),PRODUCT(AE405,#REF!))</f>
        <v>#REF!</v>
      </c>
      <c r="AG405" s="134" t="e">
        <f>IF(AF405&gt;=#REF!,"Oui","Non")</f>
        <v>#REF!</v>
      </c>
      <c r="AH405" s="134">
        <f t="shared" si="53"/>
        <v>1</v>
      </c>
      <c r="AI405" s="133" t="e">
        <f>VLOOKUP(Z405,#REF!,3,FALSE)</f>
        <v>#REF!</v>
      </c>
      <c r="AL405" s="12">
        <f t="shared" si="55"/>
        <v>0</v>
      </c>
    </row>
    <row r="406" spans="1:38" ht="15" customHeight="1" x14ac:dyDescent="0.25">
      <c r="A406" s="127"/>
      <c r="B406" s="127"/>
      <c r="C406" s="69"/>
      <c r="D406" s="71"/>
      <c r="E406" s="71"/>
      <c r="F406" s="71"/>
      <c r="G406" s="70"/>
      <c r="H406" s="117" t="str">
        <f t="shared" si="51"/>
        <v/>
      </c>
      <c r="I406" s="117" t="str">
        <f t="shared" si="54"/>
        <v/>
      </c>
      <c r="J406" s="70"/>
      <c r="K406" s="117" t="str">
        <f t="shared" si="52"/>
        <v/>
      </c>
      <c r="L406" s="118" t="str">
        <f t="shared" si="56"/>
        <v/>
      </c>
      <c r="M406" s="118">
        <f t="shared" si="50"/>
        <v>1</v>
      </c>
      <c r="N406" s="117">
        <f t="shared" si="57"/>
        <v>0</v>
      </c>
      <c r="O406" s="66" t="e">
        <f>VLOOKUP(P406,#REF!,2,FALSE)</f>
        <v>#REF!</v>
      </c>
      <c r="P406" s="69"/>
      <c r="Q406" s="69"/>
      <c r="R406" s="14"/>
      <c r="S406" s="93" t="s">
        <v>112</v>
      </c>
      <c r="T406" s="71"/>
      <c r="U406" s="117" t="e">
        <f>VLOOKUP(V406,#REF!,2,FALSE)</f>
        <v>#REF!</v>
      </c>
      <c r="V406" s="127"/>
      <c r="W406" s="69"/>
      <c r="X406" s="69"/>
      <c r="Y406" s="126"/>
      <c r="Z406" s="127"/>
      <c r="AA406" s="69"/>
      <c r="AB406" s="69"/>
      <c r="AC406" s="135" t="e">
        <f>VLOOKUP(E406,#REF!,2,FALSE)</f>
        <v>#REF!</v>
      </c>
      <c r="AD406" s="69"/>
      <c r="AE406" s="69"/>
      <c r="AF406" s="136" t="e">
        <f>SUM(PRODUCT(AC406,#REF!),PRODUCT(AD406,#REF!),PRODUCT(AE406,#REF!))</f>
        <v>#REF!</v>
      </c>
      <c r="AG406" s="134" t="e">
        <f>IF(AF406&gt;=#REF!,"Oui","Non")</f>
        <v>#REF!</v>
      </c>
      <c r="AH406" s="134">
        <f t="shared" si="53"/>
        <v>1</v>
      </c>
      <c r="AI406" s="133" t="e">
        <f>VLOOKUP(Z406,#REF!,3,FALSE)</f>
        <v>#REF!</v>
      </c>
      <c r="AL406" s="12">
        <f t="shared" si="55"/>
        <v>0</v>
      </c>
    </row>
    <row r="407" spans="1:38" ht="15" customHeight="1" x14ac:dyDescent="0.25">
      <c r="A407" s="127"/>
      <c r="B407" s="127"/>
      <c r="C407" s="69"/>
      <c r="D407" s="71"/>
      <c r="E407" s="71"/>
      <c r="F407" s="71"/>
      <c r="G407" s="70"/>
      <c r="H407" s="117" t="str">
        <f t="shared" si="51"/>
        <v/>
      </c>
      <c r="I407" s="117" t="str">
        <f t="shared" si="54"/>
        <v/>
      </c>
      <c r="J407" s="70"/>
      <c r="K407" s="117" t="str">
        <f t="shared" si="52"/>
        <v/>
      </c>
      <c r="L407" s="118" t="str">
        <f t="shared" si="56"/>
        <v/>
      </c>
      <c r="M407" s="118">
        <f t="shared" si="50"/>
        <v>1</v>
      </c>
      <c r="N407" s="117">
        <f t="shared" si="57"/>
        <v>0</v>
      </c>
      <c r="O407" s="66" t="e">
        <f>VLOOKUP(P407,#REF!,2,FALSE)</f>
        <v>#REF!</v>
      </c>
      <c r="P407" s="69"/>
      <c r="Q407" s="69"/>
      <c r="R407" s="14"/>
      <c r="S407" s="93" t="s">
        <v>112</v>
      </c>
      <c r="T407" s="71"/>
      <c r="U407" s="117" t="e">
        <f>VLOOKUP(V407,#REF!,2,FALSE)</f>
        <v>#REF!</v>
      </c>
      <c r="V407" s="127"/>
      <c r="W407" s="69"/>
      <c r="X407" s="69"/>
      <c r="Y407" s="126"/>
      <c r="Z407" s="127"/>
      <c r="AA407" s="69"/>
      <c r="AB407" s="69"/>
      <c r="AC407" s="135" t="e">
        <f>VLOOKUP(E407,#REF!,2,FALSE)</f>
        <v>#REF!</v>
      </c>
      <c r="AD407" s="69"/>
      <c r="AE407" s="69"/>
      <c r="AF407" s="136" t="e">
        <f>SUM(PRODUCT(AC407,#REF!),PRODUCT(AD407,#REF!),PRODUCT(AE407,#REF!))</f>
        <v>#REF!</v>
      </c>
      <c r="AG407" s="134" t="e">
        <f>IF(AF407&gt;=#REF!,"Oui","Non")</f>
        <v>#REF!</v>
      </c>
      <c r="AH407" s="134">
        <f t="shared" si="53"/>
        <v>1</v>
      </c>
      <c r="AI407" s="133" t="e">
        <f>VLOOKUP(Z407,#REF!,3,FALSE)</f>
        <v>#REF!</v>
      </c>
      <c r="AL407" s="12">
        <f t="shared" si="55"/>
        <v>0</v>
      </c>
    </row>
    <row r="408" spans="1:38" ht="15" customHeight="1" x14ac:dyDescent="0.25">
      <c r="A408" s="127"/>
      <c r="B408" s="127"/>
      <c r="C408" s="69"/>
      <c r="D408" s="71"/>
      <c r="E408" s="71"/>
      <c r="F408" s="71"/>
      <c r="G408" s="70"/>
      <c r="H408" s="117" t="str">
        <f t="shared" si="51"/>
        <v/>
      </c>
      <c r="I408" s="117" t="str">
        <f t="shared" si="54"/>
        <v/>
      </c>
      <c r="J408" s="70"/>
      <c r="K408" s="117" t="str">
        <f t="shared" si="52"/>
        <v/>
      </c>
      <c r="L408" s="118" t="str">
        <f t="shared" si="56"/>
        <v/>
      </c>
      <c r="M408" s="118">
        <f t="shared" si="50"/>
        <v>1</v>
      </c>
      <c r="N408" s="117">
        <f t="shared" si="57"/>
        <v>0</v>
      </c>
      <c r="O408" s="66" t="e">
        <f>VLOOKUP(P408,#REF!,2,FALSE)</f>
        <v>#REF!</v>
      </c>
      <c r="P408" s="69"/>
      <c r="Q408" s="69"/>
      <c r="R408" s="14"/>
      <c r="S408" s="93" t="s">
        <v>112</v>
      </c>
      <c r="T408" s="71"/>
      <c r="U408" s="117" t="e">
        <f>VLOOKUP(V408,#REF!,2,FALSE)</f>
        <v>#REF!</v>
      </c>
      <c r="V408" s="127"/>
      <c r="W408" s="69"/>
      <c r="X408" s="69"/>
      <c r="Y408" s="126"/>
      <c r="Z408" s="127"/>
      <c r="AA408" s="69"/>
      <c r="AB408" s="69"/>
      <c r="AC408" s="135" t="e">
        <f>VLOOKUP(E408,#REF!,2,FALSE)</f>
        <v>#REF!</v>
      </c>
      <c r="AD408" s="69"/>
      <c r="AE408" s="69"/>
      <c r="AF408" s="136" t="e">
        <f>SUM(PRODUCT(AC408,#REF!),PRODUCT(AD408,#REF!),PRODUCT(AE408,#REF!))</f>
        <v>#REF!</v>
      </c>
      <c r="AG408" s="134" t="e">
        <f>IF(AF408&gt;=#REF!,"Oui","Non")</f>
        <v>#REF!</v>
      </c>
      <c r="AH408" s="134">
        <f t="shared" si="53"/>
        <v>1</v>
      </c>
      <c r="AI408" s="133" t="e">
        <f>VLOOKUP(Z408,#REF!,3,FALSE)</f>
        <v>#REF!</v>
      </c>
      <c r="AL408" s="12">
        <f t="shared" si="55"/>
        <v>0</v>
      </c>
    </row>
    <row r="409" spans="1:38" ht="15" customHeight="1" x14ac:dyDescent="0.25">
      <c r="A409" s="127"/>
      <c r="B409" s="127"/>
      <c r="C409" s="69"/>
      <c r="D409" s="71"/>
      <c r="E409" s="71"/>
      <c r="F409" s="71"/>
      <c r="G409" s="70"/>
      <c r="H409" s="117" t="str">
        <f t="shared" si="51"/>
        <v/>
      </c>
      <c r="I409" s="117" t="str">
        <f t="shared" si="54"/>
        <v/>
      </c>
      <c r="J409" s="70"/>
      <c r="K409" s="117" t="str">
        <f t="shared" si="52"/>
        <v/>
      </c>
      <c r="L409" s="118" t="str">
        <f t="shared" si="56"/>
        <v/>
      </c>
      <c r="M409" s="118">
        <f t="shared" si="50"/>
        <v>1</v>
      </c>
      <c r="N409" s="117">
        <f t="shared" si="57"/>
        <v>0</v>
      </c>
      <c r="O409" s="66" t="e">
        <f>VLOOKUP(P409,#REF!,2,FALSE)</f>
        <v>#REF!</v>
      </c>
      <c r="P409" s="69"/>
      <c r="Q409" s="69"/>
      <c r="R409" s="14"/>
      <c r="S409" s="93" t="s">
        <v>112</v>
      </c>
      <c r="T409" s="71"/>
      <c r="U409" s="117" t="e">
        <f>VLOOKUP(V409,#REF!,2,FALSE)</f>
        <v>#REF!</v>
      </c>
      <c r="V409" s="127"/>
      <c r="W409" s="69"/>
      <c r="X409" s="69"/>
      <c r="Y409" s="126"/>
      <c r="Z409" s="127"/>
      <c r="AA409" s="69"/>
      <c r="AB409" s="69"/>
      <c r="AC409" s="135" t="e">
        <f>VLOOKUP(E409,#REF!,2,FALSE)</f>
        <v>#REF!</v>
      </c>
      <c r="AD409" s="69"/>
      <c r="AE409" s="69"/>
      <c r="AF409" s="136" t="e">
        <f>SUM(PRODUCT(AC409,#REF!),PRODUCT(AD409,#REF!),PRODUCT(AE409,#REF!))</f>
        <v>#REF!</v>
      </c>
      <c r="AG409" s="134" t="e">
        <f>IF(AF409&gt;=#REF!,"Oui","Non")</f>
        <v>#REF!</v>
      </c>
      <c r="AH409" s="134">
        <f t="shared" si="53"/>
        <v>1</v>
      </c>
      <c r="AI409" s="133" t="e">
        <f>VLOOKUP(Z409,#REF!,3,FALSE)</f>
        <v>#REF!</v>
      </c>
      <c r="AL409" s="12">
        <f t="shared" si="55"/>
        <v>0</v>
      </c>
    </row>
    <row r="410" spans="1:38" ht="15" customHeight="1" x14ac:dyDescent="0.25">
      <c r="A410" s="127"/>
      <c r="B410" s="127"/>
      <c r="C410" s="69"/>
      <c r="D410" s="71"/>
      <c r="E410" s="71"/>
      <c r="F410" s="71"/>
      <c r="G410" s="70"/>
      <c r="H410" s="117" t="str">
        <f t="shared" si="51"/>
        <v/>
      </c>
      <c r="I410" s="117" t="str">
        <f t="shared" si="54"/>
        <v/>
      </c>
      <c r="J410" s="70"/>
      <c r="K410" s="117" t="str">
        <f t="shared" si="52"/>
        <v/>
      </c>
      <c r="L410" s="118" t="str">
        <f t="shared" si="56"/>
        <v/>
      </c>
      <c r="M410" s="118">
        <f t="shared" si="50"/>
        <v>1</v>
      </c>
      <c r="N410" s="117">
        <f t="shared" si="57"/>
        <v>0</v>
      </c>
      <c r="O410" s="66" t="e">
        <f>VLOOKUP(P410,#REF!,2,FALSE)</f>
        <v>#REF!</v>
      </c>
      <c r="P410" s="69"/>
      <c r="Q410" s="69"/>
      <c r="R410" s="14"/>
      <c r="S410" s="93" t="s">
        <v>112</v>
      </c>
      <c r="T410" s="71"/>
      <c r="U410" s="117" t="e">
        <f>VLOOKUP(V410,#REF!,2,FALSE)</f>
        <v>#REF!</v>
      </c>
      <c r="V410" s="127"/>
      <c r="W410" s="69"/>
      <c r="X410" s="69"/>
      <c r="Y410" s="126"/>
      <c r="Z410" s="127"/>
      <c r="AA410" s="69"/>
      <c r="AB410" s="69"/>
      <c r="AC410" s="135" t="e">
        <f>VLOOKUP(E410,#REF!,2,FALSE)</f>
        <v>#REF!</v>
      </c>
      <c r="AD410" s="69"/>
      <c r="AE410" s="69"/>
      <c r="AF410" s="136" t="e">
        <f>SUM(PRODUCT(AC410,#REF!),PRODUCT(AD410,#REF!),PRODUCT(AE410,#REF!))</f>
        <v>#REF!</v>
      </c>
      <c r="AG410" s="134" t="e">
        <f>IF(AF410&gt;=#REF!,"Oui","Non")</f>
        <v>#REF!</v>
      </c>
      <c r="AH410" s="134">
        <f t="shared" si="53"/>
        <v>1</v>
      </c>
      <c r="AI410" s="133" t="e">
        <f>VLOOKUP(Z410,#REF!,3,FALSE)</f>
        <v>#REF!</v>
      </c>
      <c r="AL410" s="12">
        <f t="shared" si="55"/>
        <v>0</v>
      </c>
    </row>
    <row r="411" spans="1:38" ht="15" customHeight="1" x14ac:dyDescent="0.25">
      <c r="A411" s="127"/>
      <c r="B411" s="127"/>
      <c r="C411" s="69"/>
      <c r="D411" s="71"/>
      <c r="E411" s="71"/>
      <c r="F411" s="71"/>
      <c r="G411" s="70"/>
      <c r="H411" s="117" t="str">
        <f t="shared" si="51"/>
        <v/>
      </c>
      <c r="I411" s="117" t="str">
        <f t="shared" si="54"/>
        <v/>
      </c>
      <c r="J411" s="70"/>
      <c r="K411" s="117" t="str">
        <f t="shared" si="52"/>
        <v/>
      </c>
      <c r="L411" s="118" t="str">
        <f t="shared" si="56"/>
        <v/>
      </c>
      <c r="M411" s="118">
        <f t="shared" si="50"/>
        <v>1</v>
      </c>
      <c r="N411" s="117">
        <f t="shared" si="57"/>
        <v>0</v>
      </c>
      <c r="O411" s="66" t="e">
        <f>VLOOKUP(P411,#REF!,2,FALSE)</f>
        <v>#REF!</v>
      </c>
      <c r="P411" s="69"/>
      <c r="Q411" s="69"/>
      <c r="R411" s="14"/>
      <c r="S411" s="93" t="s">
        <v>112</v>
      </c>
      <c r="T411" s="71"/>
      <c r="U411" s="117" t="e">
        <f>VLOOKUP(V411,#REF!,2,FALSE)</f>
        <v>#REF!</v>
      </c>
      <c r="V411" s="127"/>
      <c r="W411" s="69"/>
      <c r="X411" s="69"/>
      <c r="Y411" s="126"/>
      <c r="Z411" s="127"/>
      <c r="AA411" s="69"/>
      <c r="AB411" s="69"/>
      <c r="AC411" s="135" t="e">
        <f>VLOOKUP(E411,#REF!,2,FALSE)</f>
        <v>#REF!</v>
      </c>
      <c r="AD411" s="69"/>
      <c r="AE411" s="69"/>
      <c r="AF411" s="136" t="e">
        <f>SUM(PRODUCT(AC411,#REF!),PRODUCT(AD411,#REF!),PRODUCT(AE411,#REF!))</f>
        <v>#REF!</v>
      </c>
      <c r="AG411" s="134" t="e">
        <f>IF(AF411&gt;=#REF!,"Oui","Non")</f>
        <v>#REF!</v>
      </c>
      <c r="AH411" s="134">
        <f t="shared" si="53"/>
        <v>1</v>
      </c>
      <c r="AI411" s="133" t="e">
        <f>VLOOKUP(Z411,#REF!,3,FALSE)</f>
        <v>#REF!</v>
      </c>
      <c r="AL411" s="12">
        <f t="shared" si="55"/>
        <v>0</v>
      </c>
    </row>
    <row r="412" spans="1:38" ht="15" customHeight="1" x14ac:dyDescent="0.25">
      <c r="A412" s="127"/>
      <c r="B412" s="127"/>
      <c r="C412" s="69"/>
      <c r="D412" s="71"/>
      <c r="E412" s="71"/>
      <c r="F412" s="71"/>
      <c r="G412" s="70"/>
      <c r="H412" s="117" t="str">
        <f t="shared" si="51"/>
        <v/>
      </c>
      <c r="I412" s="117" t="str">
        <f t="shared" si="54"/>
        <v/>
      </c>
      <c r="J412" s="70"/>
      <c r="K412" s="117" t="str">
        <f t="shared" si="52"/>
        <v/>
      </c>
      <c r="L412" s="118" t="str">
        <f t="shared" si="56"/>
        <v/>
      </c>
      <c r="M412" s="118">
        <f t="shared" si="50"/>
        <v>1</v>
      </c>
      <c r="N412" s="117">
        <f t="shared" si="57"/>
        <v>0</v>
      </c>
      <c r="O412" s="66" t="e">
        <f>VLOOKUP(P412,#REF!,2,FALSE)</f>
        <v>#REF!</v>
      </c>
      <c r="P412" s="69"/>
      <c r="Q412" s="69"/>
      <c r="R412" s="14"/>
      <c r="S412" s="93" t="s">
        <v>112</v>
      </c>
      <c r="T412" s="71"/>
      <c r="U412" s="117" t="e">
        <f>VLOOKUP(V412,#REF!,2,FALSE)</f>
        <v>#REF!</v>
      </c>
      <c r="V412" s="127"/>
      <c r="W412" s="69"/>
      <c r="X412" s="69"/>
      <c r="Y412" s="126"/>
      <c r="Z412" s="127"/>
      <c r="AA412" s="69"/>
      <c r="AB412" s="69"/>
      <c r="AC412" s="135" t="e">
        <f>VLOOKUP(E412,#REF!,2,FALSE)</f>
        <v>#REF!</v>
      </c>
      <c r="AD412" s="69"/>
      <c r="AE412" s="69"/>
      <c r="AF412" s="136" t="e">
        <f>SUM(PRODUCT(AC412,#REF!),PRODUCT(AD412,#REF!),PRODUCT(AE412,#REF!))</f>
        <v>#REF!</v>
      </c>
      <c r="AG412" s="134" t="e">
        <f>IF(AF412&gt;=#REF!,"Oui","Non")</f>
        <v>#REF!</v>
      </c>
      <c r="AH412" s="134">
        <f t="shared" si="53"/>
        <v>1</v>
      </c>
      <c r="AI412" s="133" t="e">
        <f>VLOOKUP(Z412,#REF!,3,FALSE)</f>
        <v>#REF!</v>
      </c>
      <c r="AL412" s="12">
        <f t="shared" si="55"/>
        <v>0</v>
      </c>
    </row>
    <row r="413" spans="1:38" ht="15" customHeight="1" x14ac:dyDescent="0.25">
      <c r="A413" s="127"/>
      <c r="B413" s="127"/>
      <c r="C413" s="69"/>
      <c r="D413" s="71"/>
      <c r="E413" s="71"/>
      <c r="F413" s="71"/>
      <c r="G413" s="70"/>
      <c r="H413" s="117" t="str">
        <f t="shared" si="51"/>
        <v/>
      </c>
      <c r="I413" s="117" t="str">
        <f t="shared" si="54"/>
        <v/>
      </c>
      <c r="J413" s="70"/>
      <c r="K413" s="117" t="str">
        <f t="shared" si="52"/>
        <v/>
      </c>
      <c r="L413" s="118" t="str">
        <f t="shared" si="56"/>
        <v/>
      </c>
      <c r="M413" s="118">
        <f t="shared" si="50"/>
        <v>1</v>
      </c>
      <c r="N413" s="117">
        <f t="shared" si="57"/>
        <v>0</v>
      </c>
      <c r="O413" s="66" t="e">
        <f>VLOOKUP(P413,#REF!,2,FALSE)</f>
        <v>#REF!</v>
      </c>
      <c r="P413" s="69"/>
      <c r="Q413" s="69"/>
      <c r="R413" s="14"/>
      <c r="S413" s="93" t="s">
        <v>112</v>
      </c>
      <c r="T413" s="71"/>
      <c r="U413" s="117" t="e">
        <f>VLOOKUP(V413,#REF!,2,FALSE)</f>
        <v>#REF!</v>
      </c>
      <c r="V413" s="127"/>
      <c r="W413" s="69"/>
      <c r="X413" s="69"/>
      <c r="Y413" s="126"/>
      <c r="Z413" s="127"/>
      <c r="AA413" s="69"/>
      <c r="AB413" s="69"/>
      <c r="AC413" s="135" t="e">
        <f>VLOOKUP(E413,#REF!,2,FALSE)</f>
        <v>#REF!</v>
      </c>
      <c r="AD413" s="69"/>
      <c r="AE413" s="69"/>
      <c r="AF413" s="136" t="e">
        <f>SUM(PRODUCT(AC413,#REF!),PRODUCT(AD413,#REF!),PRODUCT(AE413,#REF!))</f>
        <v>#REF!</v>
      </c>
      <c r="AG413" s="134" t="e">
        <f>IF(AF413&gt;=#REF!,"Oui","Non")</f>
        <v>#REF!</v>
      </c>
      <c r="AH413" s="134">
        <f t="shared" si="53"/>
        <v>1</v>
      </c>
      <c r="AI413" s="133" t="e">
        <f>VLOOKUP(Z413,#REF!,3,FALSE)</f>
        <v>#REF!</v>
      </c>
      <c r="AL413" s="12">
        <f t="shared" si="55"/>
        <v>0</v>
      </c>
    </row>
    <row r="414" spans="1:38" ht="15" customHeight="1" x14ac:dyDescent="0.25">
      <c r="A414" s="127"/>
      <c r="B414" s="127"/>
      <c r="C414" s="69"/>
      <c r="D414" s="71"/>
      <c r="E414" s="71"/>
      <c r="F414" s="71"/>
      <c r="G414" s="70"/>
      <c r="H414" s="117" t="str">
        <f t="shared" si="51"/>
        <v/>
      </c>
      <c r="I414" s="117" t="str">
        <f t="shared" si="54"/>
        <v/>
      </c>
      <c r="J414" s="70"/>
      <c r="K414" s="117" t="str">
        <f t="shared" si="52"/>
        <v/>
      </c>
      <c r="L414" s="118" t="str">
        <f t="shared" si="56"/>
        <v/>
      </c>
      <c r="M414" s="118">
        <f t="shared" si="50"/>
        <v>1</v>
      </c>
      <c r="N414" s="117">
        <f t="shared" si="57"/>
        <v>0</v>
      </c>
      <c r="O414" s="66" t="e">
        <f>VLOOKUP(P414,#REF!,2,FALSE)</f>
        <v>#REF!</v>
      </c>
      <c r="P414" s="69"/>
      <c r="Q414" s="69"/>
      <c r="R414" s="14"/>
      <c r="S414" s="93" t="s">
        <v>112</v>
      </c>
      <c r="T414" s="71"/>
      <c r="U414" s="117" t="e">
        <f>VLOOKUP(V414,#REF!,2,FALSE)</f>
        <v>#REF!</v>
      </c>
      <c r="V414" s="127"/>
      <c r="W414" s="69"/>
      <c r="X414" s="69"/>
      <c r="Y414" s="126"/>
      <c r="Z414" s="127"/>
      <c r="AA414" s="69"/>
      <c r="AB414" s="69"/>
      <c r="AC414" s="135" t="e">
        <f>VLOOKUP(E414,#REF!,2,FALSE)</f>
        <v>#REF!</v>
      </c>
      <c r="AD414" s="69"/>
      <c r="AE414" s="69"/>
      <c r="AF414" s="136" t="e">
        <f>SUM(PRODUCT(AC414,#REF!),PRODUCT(AD414,#REF!),PRODUCT(AE414,#REF!))</f>
        <v>#REF!</v>
      </c>
      <c r="AG414" s="134" t="e">
        <f>IF(AF414&gt;=#REF!,"Oui","Non")</f>
        <v>#REF!</v>
      </c>
      <c r="AH414" s="134">
        <f t="shared" si="53"/>
        <v>1</v>
      </c>
      <c r="AI414" s="133" t="e">
        <f>VLOOKUP(Z414,#REF!,3,FALSE)</f>
        <v>#REF!</v>
      </c>
      <c r="AL414" s="12">
        <f t="shared" si="55"/>
        <v>0</v>
      </c>
    </row>
    <row r="415" spans="1:38" ht="15" customHeight="1" x14ac:dyDescent="0.25">
      <c r="A415" s="127"/>
      <c r="B415" s="127"/>
      <c r="C415" s="69"/>
      <c r="D415" s="71"/>
      <c r="E415" s="71"/>
      <c r="F415" s="71"/>
      <c r="G415" s="70"/>
      <c r="H415" s="117" t="str">
        <f t="shared" si="51"/>
        <v/>
      </c>
      <c r="I415" s="117" t="str">
        <f t="shared" si="54"/>
        <v/>
      </c>
      <c r="J415" s="70"/>
      <c r="K415" s="117" t="str">
        <f t="shared" si="52"/>
        <v/>
      </c>
      <c r="L415" s="118" t="str">
        <f t="shared" si="56"/>
        <v/>
      </c>
      <c r="M415" s="118">
        <f t="shared" si="50"/>
        <v>1</v>
      </c>
      <c r="N415" s="117">
        <f t="shared" si="57"/>
        <v>0</v>
      </c>
      <c r="O415" s="66" t="e">
        <f>VLOOKUP(P415,#REF!,2,FALSE)</f>
        <v>#REF!</v>
      </c>
      <c r="P415" s="69"/>
      <c r="Q415" s="69"/>
      <c r="R415" s="14"/>
      <c r="S415" s="93" t="s">
        <v>112</v>
      </c>
      <c r="T415" s="71"/>
      <c r="U415" s="117" t="e">
        <f>VLOOKUP(V415,#REF!,2,FALSE)</f>
        <v>#REF!</v>
      </c>
      <c r="V415" s="127"/>
      <c r="W415" s="69"/>
      <c r="X415" s="69"/>
      <c r="Y415" s="126"/>
      <c r="Z415" s="127"/>
      <c r="AA415" s="69"/>
      <c r="AB415" s="69"/>
      <c r="AC415" s="135" t="e">
        <f>VLOOKUP(E415,#REF!,2,FALSE)</f>
        <v>#REF!</v>
      </c>
      <c r="AD415" s="69"/>
      <c r="AE415" s="69"/>
      <c r="AF415" s="136" t="e">
        <f>SUM(PRODUCT(AC415,#REF!),PRODUCT(AD415,#REF!),PRODUCT(AE415,#REF!))</f>
        <v>#REF!</v>
      </c>
      <c r="AG415" s="134" t="e">
        <f>IF(AF415&gt;=#REF!,"Oui","Non")</f>
        <v>#REF!</v>
      </c>
      <c r="AH415" s="134">
        <f t="shared" si="53"/>
        <v>1</v>
      </c>
      <c r="AI415" s="133" t="e">
        <f>VLOOKUP(Z415,#REF!,3,FALSE)</f>
        <v>#REF!</v>
      </c>
      <c r="AL415" s="12">
        <f t="shared" si="55"/>
        <v>0</v>
      </c>
    </row>
    <row r="416" spans="1:38" ht="15" customHeight="1" x14ac:dyDescent="0.25">
      <c r="A416" s="127"/>
      <c r="B416" s="127"/>
      <c r="C416" s="69"/>
      <c r="D416" s="71"/>
      <c r="E416" s="71"/>
      <c r="F416" s="71"/>
      <c r="G416" s="70"/>
      <c r="H416" s="117" t="str">
        <f t="shared" si="51"/>
        <v/>
      </c>
      <c r="I416" s="117" t="str">
        <f t="shared" si="54"/>
        <v/>
      </c>
      <c r="J416" s="70"/>
      <c r="K416" s="117" t="str">
        <f t="shared" si="52"/>
        <v/>
      </c>
      <c r="L416" s="118" t="str">
        <f t="shared" si="56"/>
        <v/>
      </c>
      <c r="M416" s="118">
        <f t="shared" si="50"/>
        <v>1</v>
      </c>
      <c r="N416" s="117">
        <f t="shared" si="57"/>
        <v>0</v>
      </c>
      <c r="O416" s="66" t="e">
        <f>VLOOKUP(P416,#REF!,2,FALSE)</f>
        <v>#REF!</v>
      </c>
      <c r="P416" s="69"/>
      <c r="Q416" s="69"/>
      <c r="R416" s="14"/>
      <c r="S416" s="93" t="s">
        <v>112</v>
      </c>
      <c r="T416" s="71"/>
      <c r="U416" s="117" t="e">
        <f>VLOOKUP(V416,#REF!,2,FALSE)</f>
        <v>#REF!</v>
      </c>
      <c r="V416" s="127"/>
      <c r="W416" s="69"/>
      <c r="X416" s="69"/>
      <c r="Y416" s="126"/>
      <c r="Z416" s="127"/>
      <c r="AA416" s="69"/>
      <c r="AB416" s="69"/>
      <c r="AC416" s="135" t="e">
        <f>VLOOKUP(E416,#REF!,2,FALSE)</f>
        <v>#REF!</v>
      </c>
      <c r="AD416" s="69"/>
      <c r="AE416" s="69"/>
      <c r="AF416" s="136" t="e">
        <f>SUM(PRODUCT(AC416,#REF!),PRODUCT(AD416,#REF!),PRODUCT(AE416,#REF!))</f>
        <v>#REF!</v>
      </c>
      <c r="AG416" s="134" t="e">
        <f>IF(AF416&gt;=#REF!,"Oui","Non")</f>
        <v>#REF!</v>
      </c>
      <c r="AH416" s="134">
        <f t="shared" si="53"/>
        <v>1</v>
      </c>
      <c r="AI416" s="133" t="e">
        <f>VLOOKUP(Z416,#REF!,3,FALSE)</f>
        <v>#REF!</v>
      </c>
      <c r="AL416" s="12">
        <f t="shared" si="55"/>
        <v>0</v>
      </c>
    </row>
    <row r="417" spans="1:38" ht="15" customHeight="1" x14ac:dyDescent="0.25">
      <c r="A417" s="127"/>
      <c r="B417" s="127"/>
      <c r="C417" s="69"/>
      <c r="D417" s="71"/>
      <c r="E417" s="71"/>
      <c r="F417" s="71"/>
      <c r="G417" s="70"/>
      <c r="H417" s="117" t="str">
        <f t="shared" si="51"/>
        <v/>
      </c>
      <c r="I417" s="117" t="str">
        <f t="shared" si="54"/>
        <v/>
      </c>
      <c r="J417" s="70"/>
      <c r="K417" s="117" t="str">
        <f t="shared" si="52"/>
        <v/>
      </c>
      <c r="L417" s="118" t="str">
        <f t="shared" si="56"/>
        <v/>
      </c>
      <c r="M417" s="118">
        <f t="shared" si="50"/>
        <v>1</v>
      </c>
      <c r="N417" s="117">
        <f t="shared" si="57"/>
        <v>0</v>
      </c>
      <c r="O417" s="66" t="e">
        <f>VLOOKUP(P417,#REF!,2,FALSE)</f>
        <v>#REF!</v>
      </c>
      <c r="P417" s="69"/>
      <c r="Q417" s="69"/>
      <c r="R417" s="14"/>
      <c r="S417" s="93" t="s">
        <v>112</v>
      </c>
      <c r="T417" s="71"/>
      <c r="U417" s="117" t="e">
        <f>VLOOKUP(V417,#REF!,2,FALSE)</f>
        <v>#REF!</v>
      </c>
      <c r="V417" s="127"/>
      <c r="W417" s="69"/>
      <c r="X417" s="69"/>
      <c r="Y417" s="126"/>
      <c r="Z417" s="127"/>
      <c r="AA417" s="69"/>
      <c r="AB417" s="69"/>
      <c r="AC417" s="135" t="e">
        <f>VLOOKUP(E417,#REF!,2,FALSE)</f>
        <v>#REF!</v>
      </c>
      <c r="AD417" s="69"/>
      <c r="AE417" s="69"/>
      <c r="AF417" s="136" t="e">
        <f>SUM(PRODUCT(AC417,#REF!),PRODUCT(AD417,#REF!),PRODUCT(AE417,#REF!))</f>
        <v>#REF!</v>
      </c>
      <c r="AG417" s="134" t="e">
        <f>IF(AF417&gt;=#REF!,"Oui","Non")</f>
        <v>#REF!</v>
      </c>
      <c r="AH417" s="134">
        <f t="shared" si="53"/>
        <v>1</v>
      </c>
      <c r="AI417" s="133" t="e">
        <f>VLOOKUP(Z417,#REF!,3,FALSE)</f>
        <v>#REF!</v>
      </c>
      <c r="AL417" s="12">
        <f t="shared" si="55"/>
        <v>0</v>
      </c>
    </row>
    <row r="418" spans="1:38" ht="15" customHeight="1" x14ac:dyDescent="0.25">
      <c r="A418" s="127"/>
      <c r="B418" s="127"/>
      <c r="C418" s="69"/>
      <c r="D418" s="71"/>
      <c r="E418" s="71"/>
      <c r="F418" s="71"/>
      <c r="G418" s="70"/>
      <c r="H418" s="117" t="str">
        <f t="shared" si="51"/>
        <v/>
      </c>
      <c r="I418" s="117" t="str">
        <f t="shared" si="54"/>
        <v/>
      </c>
      <c r="J418" s="70"/>
      <c r="K418" s="117" t="str">
        <f t="shared" si="52"/>
        <v/>
      </c>
      <c r="L418" s="118" t="str">
        <f t="shared" si="56"/>
        <v/>
      </c>
      <c r="M418" s="118">
        <f t="shared" ref="M418:M481" si="58">SUM($J418-$G418)+1</f>
        <v>1</v>
      </c>
      <c r="N418" s="117">
        <f t="shared" si="57"/>
        <v>0</v>
      </c>
      <c r="O418" s="66" t="e">
        <f>VLOOKUP(P418,#REF!,2,FALSE)</f>
        <v>#REF!</v>
      </c>
      <c r="P418" s="69"/>
      <c r="Q418" s="69"/>
      <c r="R418" s="14"/>
      <c r="S418" s="93" t="s">
        <v>112</v>
      </c>
      <c r="T418" s="71"/>
      <c r="U418" s="117" t="e">
        <f>VLOOKUP(V418,#REF!,2,FALSE)</f>
        <v>#REF!</v>
      </c>
      <c r="V418" s="127"/>
      <c r="W418" s="69"/>
      <c r="X418" s="69"/>
      <c r="Y418" s="126"/>
      <c r="Z418" s="127"/>
      <c r="AA418" s="69"/>
      <c r="AB418" s="69"/>
      <c r="AC418" s="135" t="e">
        <f>VLOOKUP(E418,#REF!,2,FALSE)</f>
        <v>#REF!</v>
      </c>
      <c r="AD418" s="69"/>
      <c r="AE418" s="69"/>
      <c r="AF418" s="136" t="e">
        <f>SUM(PRODUCT(AC418,#REF!),PRODUCT(AD418,#REF!),PRODUCT(AE418,#REF!))</f>
        <v>#REF!</v>
      </c>
      <c r="AG418" s="134" t="e">
        <f>IF(AF418&gt;=#REF!,"Oui","Non")</f>
        <v>#REF!</v>
      </c>
      <c r="AH418" s="134">
        <f t="shared" si="53"/>
        <v>1</v>
      </c>
      <c r="AI418" s="133" t="e">
        <f>VLOOKUP(Z418,#REF!,3,FALSE)</f>
        <v>#REF!</v>
      </c>
      <c r="AL418" s="12">
        <f t="shared" si="55"/>
        <v>0</v>
      </c>
    </row>
    <row r="419" spans="1:38" ht="15" customHeight="1" x14ac:dyDescent="0.25">
      <c r="A419" s="127"/>
      <c r="B419" s="127"/>
      <c r="C419" s="69"/>
      <c r="D419" s="71"/>
      <c r="E419" s="71"/>
      <c r="F419" s="71"/>
      <c r="G419" s="70"/>
      <c r="H419" s="117" t="str">
        <f t="shared" ref="H419:H482" si="59">IF(ISBLANK(G419),"",IF(G419="?","?",VALUE(IF(TYPE(G419)=2,LEFT(G419,4),YEAR(G419)))))</f>
        <v/>
      </c>
      <c r="I419" s="117" t="str">
        <f t="shared" si="54"/>
        <v/>
      </c>
      <c r="J419" s="70"/>
      <c r="K419" s="117" t="str">
        <f t="shared" ref="K419:K482" si="60">IF(ISBLANK(J419),"",IF(J419="?","?",VALUE(IF(TYPE(J419)=2,LEFT(J419,4),YEAR(J419)))))</f>
        <v/>
      </c>
      <c r="L419" s="118" t="str">
        <f t="shared" si="56"/>
        <v/>
      </c>
      <c r="M419" s="118">
        <f t="shared" si="58"/>
        <v>1</v>
      </c>
      <c r="N419" s="117">
        <f t="shared" si="57"/>
        <v>0</v>
      </c>
      <c r="O419" s="66" t="e">
        <f>VLOOKUP(P419,#REF!,2,FALSE)</f>
        <v>#REF!</v>
      </c>
      <c r="P419" s="69"/>
      <c r="Q419" s="69"/>
      <c r="R419" s="14"/>
      <c r="S419" s="93" t="s">
        <v>112</v>
      </c>
      <c r="T419" s="71"/>
      <c r="U419" s="117" t="e">
        <f>VLOOKUP(V419,#REF!,2,FALSE)</f>
        <v>#REF!</v>
      </c>
      <c r="V419" s="127"/>
      <c r="W419" s="69"/>
      <c r="X419" s="69"/>
      <c r="Y419" s="126"/>
      <c r="Z419" s="127"/>
      <c r="AA419" s="69"/>
      <c r="AB419" s="69"/>
      <c r="AC419" s="135" t="e">
        <f>VLOOKUP(E419,#REF!,2,FALSE)</f>
        <v>#REF!</v>
      </c>
      <c r="AD419" s="69"/>
      <c r="AE419" s="69"/>
      <c r="AF419" s="136" t="e">
        <f>SUM(PRODUCT(AC419,#REF!),PRODUCT(AD419,#REF!),PRODUCT(AE419,#REF!))</f>
        <v>#REF!</v>
      </c>
      <c r="AG419" s="134" t="e">
        <f>IF(AF419&gt;=#REF!,"Oui","Non")</f>
        <v>#REF!</v>
      </c>
      <c r="AH419" s="134">
        <f t="shared" si="53"/>
        <v>1</v>
      </c>
      <c r="AI419" s="133" t="e">
        <f>VLOOKUP(Z419,#REF!,3,FALSE)</f>
        <v>#REF!</v>
      </c>
      <c r="AL419" s="12">
        <f t="shared" si="55"/>
        <v>0</v>
      </c>
    </row>
    <row r="420" spans="1:38" ht="15" customHeight="1" x14ac:dyDescent="0.25">
      <c r="A420" s="127"/>
      <c r="B420" s="127"/>
      <c r="C420" s="69"/>
      <c r="D420" s="71"/>
      <c r="E420" s="71"/>
      <c r="F420" s="71"/>
      <c r="G420" s="70"/>
      <c r="H420" s="117" t="str">
        <f t="shared" si="59"/>
        <v/>
      </c>
      <c r="I420" s="117" t="str">
        <f t="shared" si="54"/>
        <v/>
      </c>
      <c r="J420" s="70"/>
      <c r="K420" s="117" t="str">
        <f t="shared" si="60"/>
        <v/>
      </c>
      <c r="L420" s="118" t="str">
        <f t="shared" si="56"/>
        <v/>
      </c>
      <c r="M420" s="118">
        <f t="shared" si="58"/>
        <v>1</v>
      </c>
      <c r="N420" s="117">
        <f t="shared" si="57"/>
        <v>0</v>
      </c>
      <c r="O420" s="66" t="e">
        <f>VLOOKUP(P420,#REF!,2,FALSE)</f>
        <v>#REF!</v>
      </c>
      <c r="P420" s="69"/>
      <c r="Q420" s="69"/>
      <c r="R420" s="14"/>
      <c r="S420" s="93" t="s">
        <v>112</v>
      </c>
      <c r="T420" s="71"/>
      <c r="U420" s="117" t="e">
        <f>VLOOKUP(V420,#REF!,2,FALSE)</f>
        <v>#REF!</v>
      </c>
      <c r="V420" s="127"/>
      <c r="W420" s="69"/>
      <c r="X420" s="69"/>
      <c r="Y420" s="126"/>
      <c r="Z420" s="127"/>
      <c r="AA420" s="69"/>
      <c r="AB420" s="69"/>
      <c r="AC420" s="135" t="e">
        <f>VLOOKUP(E420,#REF!,2,FALSE)</f>
        <v>#REF!</v>
      </c>
      <c r="AD420" s="69"/>
      <c r="AE420" s="69"/>
      <c r="AF420" s="136" t="e">
        <f>SUM(PRODUCT(AC420,#REF!),PRODUCT(AD420,#REF!),PRODUCT(AE420,#REF!))</f>
        <v>#REF!</v>
      </c>
      <c r="AG420" s="134" t="e">
        <f>IF(AF420&gt;=#REF!,"Oui","Non")</f>
        <v>#REF!</v>
      </c>
      <c r="AH420" s="134">
        <f t="shared" si="53"/>
        <v>1</v>
      </c>
      <c r="AI420" s="133" t="e">
        <f>VLOOKUP(Z420,#REF!,3,FALSE)</f>
        <v>#REF!</v>
      </c>
      <c r="AL420" s="12">
        <f t="shared" si="55"/>
        <v>0</v>
      </c>
    </row>
    <row r="421" spans="1:38" ht="15" customHeight="1" x14ac:dyDescent="0.25">
      <c r="A421" s="127"/>
      <c r="B421" s="127"/>
      <c r="C421" s="69"/>
      <c r="D421" s="71"/>
      <c r="E421" s="71"/>
      <c r="F421" s="71"/>
      <c r="G421" s="70"/>
      <c r="H421" s="117" t="str">
        <f t="shared" si="59"/>
        <v/>
      </c>
      <c r="I421" s="117" t="str">
        <f t="shared" si="54"/>
        <v/>
      </c>
      <c r="J421" s="70"/>
      <c r="K421" s="117" t="str">
        <f t="shared" si="60"/>
        <v/>
      </c>
      <c r="L421" s="118" t="str">
        <f t="shared" si="56"/>
        <v/>
      </c>
      <c r="M421" s="118">
        <f t="shared" si="58"/>
        <v>1</v>
      </c>
      <c r="N421" s="117">
        <f t="shared" si="57"/>
        <v>0</v>
      </c>
      <c r="O421" s="66" t="e">
        <f>VLOOKUP(P421,#REF!,2,FALSE)</f>
        <v>#REF!</v>
      </c>
      <c r="P421" s="69"/>
      <c r="Q421" s="69"/>
      <c r="R421" s="14"/>
      <c r="S421" s="93" t="s">
        <v>112</v>
      </c>
      <c r="T421" s="71"/>
      <c r="U421" s="117" t="e">
        <f>VLOOKUP(V421,#REF!,2,FALSE)</f>
        <v>#REF!</v>
      </c>
      <c r="V421" s="127"/>
      <c r="W421" s="69"/>
      <c r="X421" s="69"/>
      <c r="Y421" s="126"/>
      <c r="Z421" s="127"/>
      <c r="AA421" s="69"/>
      <c r="AB421" s="69"/>
      <c r="AC421" s="135" t="e">
        <f>VLOOKUP(E421,#REF!,2,FALSE)</f>
        <v>#REF!</v>
      </c>
      <c r="AD421" s="69"/>
      <c r="AE421" s="69"/>
      <c r="AF421" s="136" t="e">
        <f>SUM(PRODUCT(AC421,#REF!),PRODUCT(AD421,#REF!),PRODUCT(AE421,#REF!))</f>
        <v>#REF!</v>
      </c>
      <c r="AG421" s="134" t="e">
        <f>IF(AF421&gt;=#REF!,"Oui","Non")</f>
        <v>#REF!</v>
      </c>
      <c r="AH421" s="134">
        <f t="shared" si="53"/>
        <v>1</v>
      </c>
      <c r="AI421" s="133" t="e">
        <f>VLOOKUP(Z421,#REF!,3,FALSE)</f>
        <v>#REF!</v>
      </c>
      <c r="AL421" s="12">
        <f t="shared" si="55"/>
        <v>0</v>
      </c>
    </row>
    <row r="422" spans="1:38" ht="15" customHeight="1" x14ac:dyDescent="0.25">
      <c r="A422" s="127"/>
      <c r="B422" s="127"/>
      <c r="C422" s="69"/>
      <c r="D422" s="71"/>
      <c r="E422" s="71"/>
      <c r="F422" s="71"/>
      <c r="G422" s="70"/>
      <c r="H422" s="117" t="str">
        <f t="shared" si="59"/>
        <v/>
      </c>
      <c r="I422" s="117" t="str">
        <f t="shared" si="54"/>
        <v/>
      </c>
      <c r="J422" s="70"/>
      <c r="K422" s="117" t="str">
        <f t="shared" si="60"/>
        <v/>
      </c>
      <c r="L422" s="118" t="str">
        <f t="shared" si="56"/>
        <v/>
      </c>
      <c r="M422" s="118">
        <f t="shared" si="58"/>
        <v>1</v>
      </c>
      <c r="N422" s="117">
        <f t="shared" si="57"/>
        <v>0</v>
      </c>
      <c r="O422" s="66" t="e">
        <f>VLOOKUP(P422,#REF!,2,FALSE)</f>
        <v>#REF!</v>
      </c>
      <c r="P422" s="69"/>
      <c r="Q422" s="69"/>
      <c r="R422" s="14"/>
      <c r="S422" s="93" t="s">
        <v>112</v>
      </c>
      <c r="T422" s="71"/>
      <c r="U422" s="117" t="e">
        <f>VLOOKUP(V422,#REF!,2,FALSE)</f>
        <v>#REF!</v>
      </c>
      <c r="V422" s="127"/>
      <c r="W422" s="69"/>
      <c r="X422" s="69"/>
      <c r="Y422" s="126"/>
      <c r="Z422" s="127"/>
      <c r="AA422" s="69"/>
      <c r="AB422" s="69"/>
      <c r="AC422" s="135" t="e">
        <f>VLOOKUP(E422,#REF!,2,FALSE)</f>
        <v>#REF!</v>
      </c>
      <c r="AD422" s="69"/>
      <c r="AE422" s="69"/>
      <c r="AF422" s="136" t="e">
        <f>SUM(PRODUCT(AC422,#REF!),PRODUCT(AD422,#REF!),PRODUCT(AE422,#REF!))</f>
        <v>#REF!</v>
      </c>
      <c r="AG422" s="134" t="e">
        <f>IF(AF422&gt;=#REF!,"Oui","Non")</f>
        <v>#REF!</v>
      </c>
      <c r="AH422" s="134">
        <f t="shared" si="53"/>
        <v>1</v>
      </c>
      <c r="AI422" s="133" t="e">
        <f>VLOOKUP(Z422,#REF!,3,FALSE)</f>
        <v>#REF!</v>
      </c>
      <c r="AL422" s="12">
        <f t="shared" si="55"/>
        <v>0</v>
      </c>
    </row>
    <row r="423" spans="1:38" ht="15" customHeight="1" x14ac:dyDescent="0.25">
      <c r="A423" s="127"/>
      <c r="B423" s="127"/>
      <c r="C423" s="69"/>
      <c r="D423" s="71"/>
      <c r="E423" s="71"/>
      <c r="F423" s="71"/>
      <c r="G423" s="70"/>
      <c r="H423" s="117" t="str">
        <f t="shared" si="59"/>
        <v/>
      </c>
      <c r="I423" s="117" t="str">
        <f t="shared" si="54"/>
        <v/>
      </c>
      <c r="J423" s="70"/>
      <c r="K423" s="117" t="str">
        <f t="shared" si="60"/>
        <v/>
      </c>
      <c r="L423" s="118" t="str">
        <f t="shared" si="56"/>
        <v/>
      </c>
      <c r="M423" s="118">
        <f t="shared" si="58"/>
        <v>1</v>
      </c>
      <c r="N423" s="117">
        <f t="shared" si="57"/>
        <v>0</v>
      </c>
      <c r="O423" s="66" t="e">
        <f>VLOOKUP(P423,#REF!,2,FALSE)</f>
        <v>#REF!</v>
      </c>
      <c r="P423" s="69"/>
      <c r="Q423" s="69"/>
      <c r="R423" s="14"/>
      <c r="S423" s="93" t="s">
        <v>112</v>
      </c>
      <c r="T423" s="71"/>
      <c r="U423" s="117" t="e">
        <f>VLOOKUP(V423,#REF!,2,FALSE)</f>
        <v>#REF!</v>
      </c>
      <c r="V423" s="127"/>
      <c r="W423" s="69"/>
      <c r="X423" s="69"/>
      <c r="Y423" s="126"/>
      <c r="Z423" s="127"/>
      <c r="AA423" s="69"/>
      <c r="AB423" s="69"/>
      <c r="AC423" s="135" t="e">
        <f>VLOOKUP(E423,#REF!,2,FALSE)</f>
        <v>#REF!</v>
      </c>
      <c r="AD423" s="69"/>
      <c r="AE423" s="69"/>
      <c r="AF423" s="136" t="e">
        <f>SUM(PRODUCT(AC423,#REF!),PRODUCT(AD423,#REF!),PRODUCT(AE423,#REF!))</f>
        <v>#REF!</v>
      </c>
      <c r="AG423" s="134" t="e">
        <f>IF(AF423&gt;=#REF!,"Oui","Non")</f>
        <v>#REF!</v>
      </c>
      <c r="AH423" s="134">
        <f t="shared" si="53"/>
        <v>1</v>
      </c>
      <c r="AI423" s="133" t="e">
        <f>VLOOKUP(Z423,#REF!,3,FALSE)</f>
        <v>#REF!</v>
      </c>
      <c r="AL423" s="12">
        <f t="shared" si="55"/>
        <v>0</v>
      </c>
    </row>
    <row r="424" spans="1:38" ht="15" customHeight="1" x14ac:dyDescent="0.25">
      <c r="A424" s="127"/>
      <c r="B424" s="127"/>
      <c r="C424" s="69"/>
      <c r="D424" s="71"/>
      <c r="E424" s="71"/>
      <c r="F424" s="71"/>
      <c r="G424" s="70"/>
      <c r="H424" s="117" t="str">
        <f t="shared" si="59"/>
        <v/>
      </c>
      <c r="I424" s="117" t="str">
        <f t="shared" si="54"/>
        <v/>
      </c>
      <c r="J424" s="70"/>
      <c r="K424" s="117" t="str">
        <f t="shared" si="60"/>
        <v/>
      </c>
      <c r="L424" s="118" t="str">
        <f t="shared" si="56"/>
        <v/>
      </c>
      <c r="M424" s="118">
        <f t="shared" si="58"/>
        <v>1</v>
      </c>
      <c r="N424" s="117">
        <f t="shared" si="57"/>
        <v>0</v>
      </c>
      <c r="O424" s="66" t="e">
        <f>VLOOKUP(P424,#REF!,2,FALSE)</f>
        <v>#REF!</v>
      </c>
      <c r="P424" s="69"/>
      <c r="Q424" s="69"/>
      <c r="R424" s="14"/>
      <c r="S424" s="93" t="s">
        <v>112</v>
      </c>
      <c r="T424" s="71"/>
      <c r="U424" s="117" t="e">
        <f>VLOOKUP(V424,#REF!,2,FALSE)</f>
        <v>#REF!</v>
      </c>
      <c r="V424" s="127"/>
      <c r="W424" s="69"/>
      <c r="X424" s="69"/>
      <c r="Y424" s="126"/>
      <c r="Z424" s="127"/>
      <c r="AA424" s="69"/>
      <c r="AB424" s="69"/>
      <c r="AC424" s="135" t="e">
        <f>VLOOKUP(E424,#REF!,2,FALSE)</f>
        <v>#REF!</v>
      </c>
      <c r="AD424" s="69"/>
      <c r="AE424" s="69"/>
      <c r="AF424" s="136" t="e">
        <f>SUM(PRODUCT(AC424,#REF!),PRODUCT(AD424,#REF!),PRODUCT(AE424,#REF!))</f>
        <v>#REF!</v>
      </c>
      <c r="AG424" s="134" t="e">
        <f>IF(AF424&gt;=#REF!,"Oui","Non")</f>
        <v>#REF!</v>
      </c>
      <c r="AH424" s="134">
        <f t="shared" si="53"/>
        <v>1</v>
      </c>
      <c r="AI424" s="133" t="e">
        <f>VLOOKUP(Z424,#REF!,3,FALSE)</f>
        <v>#REF!</v>
      </c>
      <c r="AL424" s="12">
        <f t="shared" si="55"/>
        <v>0</v>
      </c>
    </row>
    <row r="425" spans="1:38" ht="15" customHeight="1" x14ac:dyDescent="0.25">
      <c r="A425" s="127"/>
      <c r="B425" s="127"/>
      <c r="C425" s="69"/>
      <c r="D425" s="71"/>
      <c r="E425" s="71"/>
      <c r="F425" s="71"/>
      <c r="G425" s="70"/>
      <c r="H425" s="117" t="str">
        <f t="shared" si="59"/>
        <v/>
      </c>
      <c r="I425" s="117" t="str">
        <f t="shared" si="54"/>
        <v/>
      </c>
      <c r="J425" s="70"/>
      <c r="K425" s="117" t="str">
        <f t="shared" si="60"/>
        <v/>
      </c>
      <c r="L425" s="118" t="str">
        <f t="shared" si="56"/>
        <v/>
      </c>
      <c r="M425" s="118">
        <f t="shared" si="58"/>
        <v>1</v>
      </c>
      <c r="N425" s="117">
        <f t="shared" si="57"/>
        <v>0</v>
      </c>
      <c r="O425" s="66" t="e">
        <f>VLOOKUP(P425,#REF!,2,FALSE)</f>
        <v>#REF!</v>
      </c>
      <c r="P425" s="69"/>
      <c r="Q425" s="69"/>
      <c r="R425" s="14"/>
      <c r="S425" s="93" t="s">
        <v>112</v>
      </c>
      <c r="T425" s="71"/>
      <c r="U425" s="117" t="e">
        <f>VLOOKUP(V425,#REF!,2,FALSE)</f>
        <v>#REF!</v>
      </c>
      <c r="V425" s="127"/>
      <c r="W425" s="69"/>
      <c r="X425" s="69"/>
      <c r="Y425" s="126"/>
      <c r="Z425" s="127"/>
      <c r="AA425" s="69"/>
      <c r="AB425" s="69"/>
      <c r="AC425" s="135" t="e">
        <f>VLOOKUP(E425,#REF!,2,FALSE)</f>
        <v>#REF!</v>
      </c>
      <c r="AD425" s="69"/>
      <c r="AE425" s="69"/>
      <c r="AF425" s="136" t="e">
        <f>SUM(PRODUCT(AC425,#REF!),PRODUCT(AD425,#REF!),PRODUCT(AE425,#REF!))</f>
        <v>#REF!</v>
      </c>
      <c r="AG425" s="134" t="e">
        <f>IF(AF425&gt;=#REF!,"Oui","Non")</f>
        <v>#REF!</v>
      </c>
      <c r="AH425" s="134">
        <f t="shared" si="53"/>
        <v>1</v>
      </c>
      <c r="AI425" s="133" t="e">
        <f>VLOOKUP(Z425,#REF!,3,FALSE)</f>
        <v>#REF!</v>
      </c>
      <c r="AL425" s="12">
        <f t="shared" si="55"/>
        <v>0</v>
      </c>
    </row>
    <row r="426" spans="1:38" ht="15" customHeight="1" x14ac:dyDescent="0.25">
      <c r="A426" s="127"/>
      <c r="B426" s="127"/>
      <c r="C426" s="69"/>
      <c r="D426" s="71"/>
      <c r="E426" s="71"/>
      <c r="F426" s="71"/>
      <c r="G426" s="70"/>
      <c r="H426" s="117" t="str">
        <f t="shared" si="59"/>
        <v/>
      </c>
      <c r="I426" s="117" t="str">
        <f t="shared" si="54"/>
        <v/>
      </c>
      <c r="J426" s="70"/>
      <c r="K426" s="117" t="str">
        <f t="shared" si="60"/>
        <v/>
      </c>
      <c r="L426" s="118" t="str">
        <f t="shared" si="56"/>
        <v/>
      </c>
      <c r="M426" s="118">
        <f t="shared" si="58"/>
        <v>1</v>
      </c>
      <c r="N426" s="117">
        <f t="shared" si="57"/>
        <v>0</v>
      </c>
      <c r="O426" s="66" t="e">
        <f>VLOOKUP(P426,#REF!,2,FALSE)</f>
        <v>#REF!</v>
      </c>
      <c r="P426" s="69"/>
      <c r="Q426" s="69"/>
      <c r="R426" s="14"/>
      <c r="S426" s="93" t="s">
        <v>112</v>
      </c>
      <c r="T426" s="71"/>
      <c r="U426" s="117" t="e">
        <f>VLOOKUP(V426,#REF!,2,FALSE)</f>
        <v>#REF!</v>
      </c>
      <c r="V426" s="127"/>
      <c r="W426" s="69"/>
      <c r="X426" s="69"/>
      <c r="Y426" s="126"/>
      <c r="Z426" s="127"/>
      <c r="AA426" s="69"/>
      <c r="AB426" s="69"/>
      <c r="AC426" s="135" t="e">
        <f>VLOOKUP(E426,#REF!,2,FALSE)</f>
        <v>#REF!</v>
      </c>
      <c r="AD426" s="69"/>
      <c r="AE426" s="69"/>
      <c r="AF426" s="136" t="e">
        <f>SUM(PRODUCT(AC426,#REF!),PRODUCT(AD426,#REF!),PRODUCT(AE426,#REF!))</f>
        <v>#REF!</v>
      </c>
      <c r="AG426" s="134" t="e">
        <f>IF(AF426&gt;=#REF!,"Oui","Non")</f>
        <v>#REF!</v>
      </c>
      <c r="AH426" s="134">
        <f t="shared" si="53"/>
        <v>1</v>
      </c>
      <c r="AI426" s="133" t="e">
        <f>VLOOKUP(Z426,#REF!,3,FALSE)</f>
        <v>#REF!</v>
      </c>
      <c r="AL426" s="12">
        <f t="shared" si="55"/>
        <v>0</v>
      </c>
    </row>
    <row r="427" spans="1:38" ht="15" customHeight="1" x14ac:dyDescent="0.25">
      <c r="A427" s="127"/>
      <c r="B427" s="127"/>
      <c r="C427" s="69"/>
      <c r="D427" s="71"/>
      <c r="E427" s="71"/>
      <c r="F427" s="71"/>
      <c r="G427" s="70"/>
      <c r="H427" s="117" t="str">
        <f t="shared" si="59"/>
        <v/>
      </c>
      <c r="I427" s="117" t="str">
        <f t="shared" si="54"/>
        <v/>
      </c>
      <c r="J427" s="70"/>
      <c r="K427" s="117" t="str">
        <f t="shared" si="60"/>
        <v/>
      </c>
      <c r="L427" s="118" t="str">
        <f t="shared" si="56"/>
        <v/>
      </c>
      <c r="M427" s="118">
        <f t="shared" si="58"/>
        <v>1</v>
      </c>
      <c r="N427" s="117">
        <f t="shared" si="57"/>
        <v>0</v>
      </c>
      <c r="O427" s="66" t="e">
        <f>VLOOKUP(P427,#REF!,2,FALSE)</f>
        <v>#REF!</v>
      </c>
      <c r="P427" s="69"/>
      <c r="Q427" s="69"/>
      <c r="R427" s="14"/>
      <c r="S427" s="93" t="s">
        <v>112</v>
      </c>
      <c r="T427" s="71"/>
      <c r="U427" s="117" t="e">
        <f>VLOOKUP(V427,#REF!,2,FALSE)</f>
        <v>#REF!</v>
      </c>
      <c r="V427" s="127"/>
      <c r="W427" s="69"/>
      <c r="X427" s="69"/>
      <c r="Y427" s="126"/>
      <c r="Z427" s="127"/>
      <c r="AA427" s="69"/>
      <c r="AB427" s="69"/>
      <c r="AC427" s="135" t="e">
        <f>VLOOKUP(E427,#REF!,2,FALSE)</f>
        <v>#REF!</v>
      </c>
      <c r="AD427" s="69"/>
      <c r="AE427" s="69"/>
      <c r="AF427" s="136" t="e">
        <f>SUM(PRODUCT(AC427,#REF!),PRODUCT(AD427,#REF!),PRODUCT(AE427,#REF!))</f>
        <v>#REF!</v>
      </c>
      <c r="AG427" s="134" t="e">
        <f>IF(AF427&gt;=#REF!,"Oui","Non")</f>
        <v>#REF!</v>
      </c>
      <c r="AH427" s="134">
        <f t="shared" si="53"/>
        <v>1</v>
      </c>
      <c r="AI427" s="133" t="e">
        <f>VLOOKUP(Z427,#REF!,3,FALSE)</f>
        <v>#REF!</v>
      </c>
      <c r="AL427" s="12">
        <f t="shared" si="55"/>
        <v>0</v>
      </c>
    </row>
    <row r="428" spans="1:38" ht="15" customHeight="1" x14ac:dyDescent="0.25">
      <c r="A428" s="127"/>
      <c r="B428" s="127"/>
      <c r="C428" s="69"/>
      <c r="D428" s="71"/>
      <c r="E428" s="71"/>
      <c r="F428" s="71"/>
      <c r="G428" s="70"/>
      <c r="H428" s="117" t="str">
        <f t="shared" si="59"/>
        <v/>
      </c>
      <c r="I428" s="117" t="str">
        <f t="shared" si="54"/>
        <v/>
      </c>
      <c r="J428" s="70"/>
      <c r="K428" s="117" t="str">
        <f t="shared" si="60"/>
        <v/>
      </c>
      <c r="L428" s="118" t="str">
        <f t="shared" si="56"/>
        <v/>
      </c>
      <c r="M428" s="118">
        <f t="shared" si="58"/>
        <v>1</v>
      </c>
      <c r="N428" s="117">
        <f t="shared" si="57"/>
        <v>0</v>
      </c>
      <c r="O428" s="66" t="e">
        <f>VLOOKUP(P428,#REF!,2,FALSE)</f>
        <v>#REF!</v>
      </c>
      <c r="P428" s="69"/>
      <c r="Q428" s="69"/>
      <c r="R428" s="14"/>
      <c r="S428" s="93" t="s">
        <v>112</v>
      </c>
      <c r="T428" s="71"/>
      <c r="U428" s="117" t="e">
        <f>VLOOKUP(V428,#REF!,2,FALSE)</f>
        <v>#REF!</v>
      </c>
      <c r="V428" s="127"/>
      <c r="W428" s="69"/>
      <c r="X428" s="69"/>
      <c r="Y428" s="126"/>
      <c r="Z428" s="127"/>
      <c r="AA428" s="69"/>
      <c r="AB428" s="69"/>
      <c r="AC428" s="135" t="e">
        <f>VLOOKUP(E428,#REF!,2,FALSE)</f>
        <v>#REF!</v>
      </c>
      <c r="AD428" s="69"/>
      <c r="AE428" s="69"/>
      <c r="AF428" s="136" t="e">
        <f>SUM(PRODUCT(AC428,#REF!),PRODUCT(AD428,#REF!),PRODUCT(AE428,#REF!))</f>
        <v>#REF!</v>
      </c>
      <c r="AG428" s="134" t="e">
        <f>IF(AF428&gt;=#REF!,"Oui","Non")</f>
        <v>#REF!</v>
      </c>
      <c r="AH428" s="134">
        <f t="shared" si="53"/>
        <v>1</v>
      </c>
      <c r="AI428" s="133" t="e">
        <f>VLOOKUP(Z428,#REF!,3,FALSE)</f>
        <v>#REF!</v>
      </c>
      <c r="AL428" s="12">
        <f t="shared" si="55"/>
        <v>0</v>
      </c>
    </row>
    <row r="429" spans="1:38" ht="15" customHeight="1" x14ac:dyDescent="0.25">
      <c r="A429" s="127"/>
      <c r="B429" s="127"/>
      <c r="C429" s="69"/>
      <c r="D429" s="71"/>
      <c r="E429" s="71"/>
      <c r="F429" s="71"/>
      <c r="G429" s="70"/>
      <c r="H429" s="117" t="str">
        <f t="shared" si="59"/>
        <v/>
      </c>
      <c r="I429" s="117" t="str">
        <f t="shared" si="54"/>
        <v/>
      </c>
      <c r="J429" s="70"/>
      <c r="K429" s="117" t="str">
        <f t="shared" si="60"/>
        <v/>
      </c>
      <c r="L429" s="118" t="str">
        <f t="shared" si="56"/>
        <v/>
      </c>
      <c r="M429" s="118">
        <f t="shared" si="58"/>
        <v>1</v>
      </c>
      <c r="N429" s="117">
        <f t="shared" si="57"/>
        <v>0</v>
      </c>
      <c r="O429" s="66" t="e">
        <f>VLOOKUP(P429,#REF!,2,FALSE)</f>
        <v>#REF!</v>
      </c>
      <c r="P429" s="69"/>
      <c r="Q429" s="69"/>
      <c r="R429" s="14"/>
      <c r="S429" s="93" t="s">
        <v>112</v>
      </c>
      <c r="T429" s="71"/>
      <c r="U429" s="117" t="e">
        <f>VLOOKUP(V429,#REF!,2,FALSE)</f>
        <v>#REF!</v>
      </c>
      <c r="V429" s="127"/>
      <c r="W429" s="69"/>
      <c r="X429" s="69"/>
      <c r="Y429" s="126"/>
      <c r="Z429" s="127"/>
      <c r="AA429" s="69"/>
      <c r="AB429" s="69"/>
      <c r="AC429" s="135" t="e">
        <f>VLOOKUP(E429,#REF!,2,FALSE)</f>
        <v>#REF!</v>
      </c>
      <c r="AD429" s="69"/>
      <c r="AE429" s="69"/>
      <c r="AF429" s="136" t="e">
        <f>SUM(PRODUCT(AC429,#REF!),PRODUCT(AD429,#REF!),PRODUCT(AE429,#REF!))</f>
        <v>#REF!</v>
      </c>
      <c r="AG429" s="134" t="e">
        <f>IF(AF429&gt;=#REF!,"Oui","Non")</f>
        <v>#REF!</v>
      </c>
      <c r="AH429" s="134">
        <f t="shared" si="53"/>
        <v>1</v>
      </c>
      <c r="AI429" s="133" t="e">
        <f>VLOOKUP(Z429,#REF!,3,FALSE)</f>
        <v>#REF!</v>
      </c>
      <c r="AL429" s="12">
        <f t="shared" si="55"/>
        <v>0</v>
      </c>
    </row>
    <row r="430" spans="1:38" ht="15" customHeight="1" x14ac:dyDescent="0.25">
      <c r="A430" s="127"/>
      <c r="B430" s="127"/>
      <c r="C430" s="69"/>
      <c r="D430" s="71"/>
      <c r="E430" s="71"/>
      <c r="F430" s="71"/>
      <c r="G430" s="70"/>
      <c r="H430" s="117" t="str">
        <f t="shared" si="59"/>
        <v/>
      </c>
      <c r="I430" s="117" t="str">
        <f t="shared" si="54"/>
        <v/>
      </c>
      <c r="J430" s="70"/>
      <c r="K430" s="117" t="str">
        <f t="shared" si="60"/>
        <v/>
      </c>
      <c r="L430" s="118" t="str">
        <f t="shared" si="56"/>
        <v/>
      </c>
      <c r="M430" s="118">
        <f t="shared" si="58"/>
        <v>1</v>
      </c>
      <c r="N430" s="117">
        <f t="shared" si="57"/>
        <v>0</v>
      </c>
      <c r="O430" s="66" t="e">
        <f>VLOOKUP(P430,#REF!,2,FALSE)</f>
        <v>#REF!</v>
      </c>
      <c r="P430" s="69"/>
      <c r="Q430" s="69"/>
      <c r="R430" s="14"/>
      <c r="S430" s="93" t="s">
        <v>112</v>
      </c>
      <c r="T430" s="71"/>
      <c r="U430" s="117" t="e">
        <f>VLOOKUP(V430,#REF!,2,FALSE)</f>
        <v>#REF!</v>
      </c>
      <c r="V430" s="127"/>
      <c r="W430" s="69"/>
      <c r="X430" s="69"/>
      <c r="Y430" s="126"/>
      <c r="Z430" s="127"/>
      <c r="AA430" s="69"/>
      <c r="AB430" s="69"/>
      <c r="AC430" s="135" t="e">
        <f>VLOOKUP(E430,#REF!,2,FALSE)</f>
        <v>#REF!</v>
      </c>
      <c r="AD430" s="69"/>
      <c r="AE430" s="69"/>
      <c r="AF430" s="136" t="e">
        <f>SUM(PRODUCT(AC430,#REF!),PRODUCT(AD430,#REF!),PRODUCT(AE430,#REF!))</f>
        <v>#REF!</v>
      </c>
      <c r="AG430" s="134" t="e">
        <f>IF(AF430&gt;=#REF!,"Oui","Non")</f>
        <v>#REF!</v>
      </c>
      <c r="AH430" s="134">
        <f t="shared" si="53"/>
        <v>1</v>
      </c>
      <c r="AI430" s="133" t="e">
        <f>VLOOKUP(Z430,#REF!,3,FALSE)</f>
        <v>#REF!</v>
      </c>
      <c r="AL430" s="12">
        <f t="shared" si="55"/>
        <v>0</v>
      </c>
    </row>
    <row r="431" spans="1:38" ht="15" customHeight="1" x14ac:dyDescent="0.25">
      <c r="A431" s="127"/>
      <c r="B431" s="127"/>
      <c r="C431" s="69"/>
      <c r="D431" s="71"/>
      <c r="E431" s="71"/>
      <c r="F431" s="71"/>
      <c r="G431" s="70"/>
      <c r="H431" s="117" t="str">
        <f t="shared" si="59"/>
        <v/>
      </c>
      <c r="I431" s="117" t="str">
        <f t="shared" si="54"/>
        <v/>
      </c>
      <c r="J431" s="70"/>
      <c r="K431" s="117" t="str">
        <f t="shared" si="60"/>
        <v/>
      </c>
      <c r="L431" s="118" t="str">
        <f t="shared" si="56"/>
        <v/>
      </c>
      <c r="M431" s="118">
        <f t="shared" si="58"/>
        <v>1</v>
      </c>
      <c r="N431" s="117">
        <f t="shared" si="57"/>
        <v>0</v>
      </c>
      <c r="O431" s="66" t="e">
        <f>VLOOKUP(P431,#REF!,2,FALSE)</f>
        <v>#REF!</v>
      </c>
      <c r="P431" s="69"/>
      <c r="Q431" s="69"/>
      <c r="R431" s="14"/>
      <c r="S431" s="93" t="s">
        <v>112</v>
      </c>
      <c r="T431" s="71"/>
      <c r="U431" s="117" t="e">
        <f>VLOOKUP(V431,#REF!,2,FALSE)</f>
        <v>#REF!</v>
      </c>
      <c r="V431" s="127"/>
      <c r="W431" s="69"/>
      <c r="X431" s="69"/>
      <c r="Y431" s="126"/>
      <c r="Z431" s="127"/>
      <c r="AA431" s="69"/>
      <c r="AB431" s="69"/>
      <c r="AC431" s="135" t="e">
        <f>VLOOKUP(E431,#REF!,2,FALSE)</f>
        <v>#REF!</v>
      </c>
      <c r="AD431" s="69"/>
      <c r="AE431" s="69"/>
      <c r="AF431" s="136" t="e">
        <f>SUM(PRODUCT(AC431,#REF!),PRODUCT(AD431,#REF!),PRODUCT(AE431,#REF!))</f>
        <v>#REF!</v>
      </c>
      <c r="AG431" s="134" t="e">
        <f>IF(AF431&gt;=#REF!,"Oui","Non")</f>
        <v>#REF!</v>
      </c>
      <c r="AH431" s="134">
        <f t="shared" si="53"/>
        <v>1</v>
      </c>
      <c r="AI431" s="133" t="e">
        <f>VLOOKUP(Z431,#REF!,3,FALSE)</f>
        <v>#REF!</v>
      </c>
      <c r="AL431" s="12">
        <f t="shared" si="55"/>
        <v>0</v>
      </c>
    </row>
    <row r="432" spans="1:38" ht="15" customHeight="1" x14ac:dyDescent="0.25">
      <c r="A432" s="127"/>
      <c r="B432" s="127"/>
      <c r="C432" s="69"/>
      <c r="D432" s="71"/>
      <c r="E432" s="71"/>
      <c r="F432" s="71"/>
      <c r="G432" s="70"/>
      <c r="H432" s="117" t="str">
        <f t="shared" si="59"/>
        <v/>
      </c>
      <c r="I432" s="117" t="str">
        <f t="shared" si="54"/>
        <v/>
      </c>
      <c r="J432" s="70"/>
      <c r="K432" s="117" t="str">
        <f t="shared" si="60"/>
        <v/>
      </c>
      <c r="L432" s="118" t="str">
        <f t="shared" si="56"/>
        <v/>
      </c>
      <c r="M432" s="118">
        <f t="shared" si="58"/>
        <v>1</v>
      </c>
      <c r="N432" s="117">
        <f t="shared" si="57"/>
        <v>0</v>
      </c>
      <c r="O432" s="66" t="e">
        <f>VLOOKUP(P432,#REF!,2,FALSE)</f>
        <v>#REF!</v>
      </c>
      <c r="P432" s="69"/>
      <c r="Q432" s="69"/>
      <c r="R432" s="14"/>
      <c r="S432" s="93" t="s">
        <v>112</v>
      </c>
      <c r="T432" s="71"/>
      <c r="U432" s="117" t="e">
        <f>VLOOKUP(V432,#REF!,2,FALSE)</f>
        <v>#REF!</v>
      </c>
      <c r="V432" s="127"/>
      <c r="W432" s="69"/>
      <c r="X432" s="69"/>
      <c r="Y432" s="126"/>
      <c r="Z432" s="127"/>
      <c r="AA432" s="69"/>
      <c r="AB432" s="69"/>
      <c r="AC432" s="135" t="e">
        <f>VLOOKUP(E432,#REF!,2,FALSE)</f>
        <v>#REF!</v>
      </c>
      <c r="AD432" s="69"/>
      <c r="AE432" s="69"/>
      <c r="AF432" s="136" t="e">
        <f>SUM(PRODUCT(AC432,#REF!),PRODUCT(AD432,#REF!),PRODUCT(AE432,#REF!))</f>
        <v>#REF!</v>
      </c>
      <c r="AG432" s="134" t="e">
        <f>IF(AF432&gt;=#REF!,"Oui","Non")</f>
        <v>#REF!</v>
      </c>
      <c r="AH432" s="134">
        <f t="shared" si="53"/>
        <v>1</v>
      </c>
      <c r="AI432" s="133" t="e">
        <f>VLOOKUP(Z432,#REF!,3,FALSE)</f>
        <v>#REF!</v>
      </c>
      <c r="AL432" s="12">
        <f t="shared" si="55"/>
        <v>0</v>
      </c>
    </row>
    <row r="433" spans="1:38" ht="15" customHeight="1" x14ac:dyDescent="0.25">
      <c r="A433" s="127"/>
      <c r="B433" s="127"/>
      <c r="C433" s="69"/>
      <c r="D433" s="71"/>
      <c r="E433" s="71"/>
      <c r="F433" s="71"/>
      <c r="G433" s="70"/>
      <c r="H433" s="117" t="str">
        <f t="shared" si="59"/>
        <v/>
      </c>
      <c r="I433" s="117" t="str">
        <f t="shared" si="54"/>
        <v/>
      </c>
      <c r="J433" s="70"/>
      <c r="K433" s="117" t="str">
        <f t="shared" si="60"/>
        <v/>
      </c>
      <c r="L433" s="118" t="str">
        <f t="shared" si="56"/>
        <v/>
      </c>
      <c r="M433" s="118">
        <f t="shared" si="58"/>
        <v>1</v>
      </c>
      <c r="N433" s="117">
        <f t="shared" si="57"/>
        <v>0</v>
      </c>
      <c r="O433" s="66" t="e">
        <f>VLOOKUP(P433,#REF!,2,FALSE)</f>
        <v>#REF!</v>
      </c>
      <c r="P433" s="69"/>
      <c r="Q433" s="69"/>
      <c r="R433" s="14"/>
      <c r="S433" s="93" t="s">
        <v>112</v>
      </c>
      <c r="T433" s="71"/>
      <c r="U433" s="117" t="e">
        <f>VLOOKUP(V433,#REF!,2,FALSE)</f>
        <v>#REF!</v>
      </c>
      <c r="V433" s="127"/>
      <c r="W433" s="69"/>
      <c r="X433" s="69"/>
      <c r="Y433" s="126"/>
      <c r="Z433" s="127"/>
      <c r="AA433" s="69"/>
      <c r="AB433" s="69"/>
      <c r="AC433" s="135" t="e">
        <f>VLOOKUP(E433,#REF!,2,FALSE)</f>
        <v>#REF!</v>
      </c>
      <c r="AD433" s="69"/>
      <c r="AE433" s="69"/>
      <c r="AF433" s="136" t="e">
        <f>SUM(PRODUCT(AC433,#REF!),PRODUCT(AD433,#REF!),PRODUCT(AE433,#REF!))</f>
        <v>#REF!</v>
      </c>
      <c r="AG433" s="134" t="e">
        <f>IF(AF433&gt;=#REF!,"Oui","Non")</f>
        <v>#REF!</v>
      </c>
      <c r="AH433" s="134">
        <f t="shared" si="53"/>
        <v>1</v>
      </c>
      <c r="AI433" s="133" t="e">
        <f>VLOOKUP(Z433,#REF!,3,FALSE)</f>
        <v>#REF!</v>
      </c>
      <c r="AL433" s="12">
        <f t="shared" si="55"/>
        <v>0</v>
      </c>
    </row>
    <row r="434" spans="1:38" ht="15" customHeight="1" x14ac:dyDescent="0.25">
      <c r="A434" s="127"/>
      <c r="B434" s="127"/>
      <c r="C434" s="69"/>
      <c r="D434" s="71"/>
      <c r="E434" s="71"/>
      <c r="F434" s="71"/>
      <c r="G434" s="70"/>
      <c r="H434" s="117" t="str">
        <f t="shared" si="59"/>
        <v/>
      </c>
      <c r="I434" s="117" t="str">
        <f t="shared" si="54"/>
        <v/>
      </c>
      <c r="J434" s="70"/>
      <c r="K434" s="117" t="str">
        <f t="shared" si="60"/>
        <v/>
      </c>
      <c r="L434" s="118" t="str">
        <f t="shared" si="56"/>
        <v/>
      </c>
      <c r="M434" s="118">
        <f t="shared" si="58"/>
        <v>1</v>
      </c>
      <c r="N434" s="117">
        <f t="shared" si="57"/>
        <v>0</v>
      </c>
      <c r="O434" s="66" t="e">
        <f>VLOOKUP(P434,#REF!,2,FALSE)</f>
        <v>#REF!</v>
      </c>
      <c r="P434" s="69"/>
      <c r="Q434" s="69"/>
      <c r="R434" s="14"/>
      <c r="S434" s="93" t="s">
        <v>112</v>
      </c>
      <c r="T434" s="71"/>
      <c r="U434" s="117" t="e">
        <f>VLOOKUP(V434,#REF!,2,FALSE)</f>
        <v>#REF!</v>
      </c>
      <c r="V434" s="127"/>
      <c r="W434" s="69"/>
      <c r="X434" s="69"/>
      <c r="Y434" s="126"/>
      <c r="Z434" s="127"/>
      <c r="AA434" s="69"/>
      <c r="AB434" s="69"/>
      <c r="AC434" s="135" t="e">
        <f>VLOOKUP(E434,#REF!,2,FALSE)</f>
        <v>#REF!</v>
      </c>
      <c r="AD434" s="69"/>
      <c r="AE434" s="69"/>
      <c r="AF434" s="136" t="e">
        <f>SUM(PRODUCT(AC434,#REF!),PRODUCT(AD434,#REF!),PRODUCT(AE434,#REF!))</f>
        <v>#REF!</v>
      </c>
      <c r="AG434" s="134" t="e">
        <f>IF(AF434&gt;=#REF!,"Oui","Non")</f>
        <v>#REF!</v>
      </c>
      <c r="AH434" s="134">
        <f t="shared" si="53"/>
        <v>1</v>
      </c>
      <c r="AI434" s="133" t="e">
        <f>VLOOKUP(Z434,#REF!,3,FALSE)</f>
        <v>#REF!</v>
      </c>
      <c r="AL434" s="12">
        <f t="shared" si="55"/>
        <v>0</v>
      </c>
    </row>
    <row r="435" spans="1:38" ht="15" customHeight="1" x14ac:dyDescent="0.25">
      <c r="A435" s="127"/>
      <c r="B435" s="127"/>
      <c r="C435" s="69"/>
      <c r="D435" s="71"/>
      <c r="E435" s="71"/>
      <c r="F435" s="71"/>
      <c r="G435" s="70"/>
      <c r="H435" s="117" t="str">
        <f t="shared" si="59"/>
        <v/>
      </c>
      <c r="I435" s="117" t="str">
        <f t="shared" si="54"/>
        <v/>
      </c>
      <c r="J435" s="70"/>
      <c r="K435" s="117" t="str">
        <f t="shared" si="60"/>
        <v/>
      </c>
      <c r="L435" s="118" t="str">
        <f t="shared" si="56"/>
        <v/>
      </c>
      <c r="M435" s="118">
        <f t="shared" si="58"/>
        <v>1</v>
      </c>
      <c r="N435" s="117">
        <f t="shared" si="57"/>
        <v>0</v>
      </c>
      <c r="O435" s="66" t="e">
        <f>VLOOKUP(P435,#REF!,2,FALSE)</f>
        <v>#REF!</v>
      </c>
      <c r="P435" s="69"/>
      <c r="Q435" s="69"/>
      <c r="R435" s="14"/>
      <c r="S435" s="93" t="s">
        <v>112</v>
      </c>
      <c r="T435" s="71"/>
      <c r="U435" s="117" t="e">
        <f>VLOOKUP(V435,#REF!,2,FALSE)</f>
        <v>#REF!</v>
      </c>
      <c r="V435" s="127"/>
      <c r="W435" s="69"/>
      <c r="X435" s="69"/>
      <c r="Y435" s="126"/>
      <c r="Z435" s="127"/>
      <c r="AA435" s="69"/>
      <c r="AB435" s="69"/>
      <c r="AC435" s="135" t="e">
        <f>VLOOKUP(E435,#REF!,2,FALSE)</f>
        <v>#REF!</v>
      </c>
      <c r="AD435" s="69"/>
      <c r="AE435" s="69"/>
      <c r="AF435" s="136" t="e">
        <f>SUM(PRODUCT(AC435,#REF!),PRODUCT(AD435,#REF!),PRODUCT(AE435,#REF!))</f>
        <v>#REF!</v>
      </c>
      <c r="AG435" s="134" t="e">
        <f>IF(AF435&gt;=#REF!,"Oui","Non")</f>
        <v>#REF!</v>
      </c>
      <c r="AH435" s="134">
        <f t="shared" si="53"/>
        <v>1</v>
      </c>
      <c r="AI435" s="133" t="e">
        <f>VLOOKUP(Z435,#REF!,3,FALSE)</f>
        <v>#REF!</v>
      </c>
      <c r="AL435" s="12">
        <f t="shared" si="55"/>
        <v>0</v>
      </c>
    </row>
    <row r="436" spans="1:38" ht="15" customHeight="1" x14ac:dyDescent="0.25">
      <c r="A436" s="127"/>
      <c r="B436" s="127"/>
      <c r="C436" s="69"/>
      <c r="D436" s="71"/>
      <c r="E436" s="71"/>
      <c r="F436" s="71"/>
      <c r="G436" s="70"/>
      <c r="H436" s="117" t="str">
        <f t="shared" si="59"/>
        <v/>
      </c>
      <c r="I436" s="117" t="str">
        <f t="shared" si="54"/>
        <v/>
      </c>
      <c r="J436" s="70"/>
      <c r="K436" s="117" t="str">
        <f t="shared" si="60"/>
        <v/>
      </c>
      <c r="L436" s="118" t="str">
        <f t="shared" si="56"/>
        <v/>
      </c>
      <c r="M436" s="118">
        <f t="shared" si="58"/>
        <v>1</v>
      </c>
      <c r="N436" s="117">
        <f t="shared" si="57"/>
        <v>0</v>
      </c>
      <c r="O436" s="66" t="e">
        <f>VLOOKUP(P436,#REF!,2,FALSE)</f>
        <v>#REF!</v>
      </c>
      <c r="P436" s="69"/>
      <c r="Q436" s="69"/>
      <c r="R436" s="14"/>
      <c r="S436" s="93" t="s">
        <v>112</v>
      </c>
      <c r="T436" s="71"/>
      <c r="U436" s="117" t="e">
        <f>VLOOKUP(V436,#REF!,2,FALSE)</f>
        <v>#REF!</v>
      </c>
      <c r="V436" s="127"/>
      <c r="W436" s="69"/>
      <c r="X436" s="69"/>
      <c r="Y436" s="126"/>
      <c r="Z436" s="127"/>
      <c r="AA436" s="69"/>
      <c r="AB436" s="69"/>
      <c r="AC436" s="135" t="e">
        <f>VLOOKUP(E436,#REF!,2,FALSE)</f>
        <v>#REF!</v>
      </c>
      <c r="AD436" s="69"/>
      <c r="AE436" s="69"/>
      <c r="AF436" s="136" t="e">
        <f>SUM(PRODUCT(AC436,#REF!),PRODUCT(AD436,#REF!),PRODUCT(AE436,#REF!))</f>
        <v>#REF!</v>
      </c>
      <c r="AG436" s="134" t="e">
        <f>IF(AF436&gt;=#REF!,"Oui","Non")</f>
        <v>#REF!</v>
      </c>
      <c r="AH436" s="134">
        <f t="shared" si="53"/>
        <v>1</v>
      </c>
      <c r="AI436" s="133" t="e">
        <f>VLOOKUP(Z436,#REF!,3,FALSE)</f>
        <v>#REF!</v>
      </c>
      <c r="AL436" s="12">
        <f t="shared" si="55"/>
        <v>0</v>
      </c>
    </row>
    <row r="437" spans="1:38" ht="15" customHeight="1" x14ac:dyDescent="0.25">
      <c r="A437" s="127"/>
      <c r="B437" s="127"/>
      <c r="C437" s="69"/>
      <c r="D437" s="71"/>
      <c r="E437" s="71"/>
      <c r="F437" s="71"/>
      <c r="G437" s="70"/>
      <c r="H437" s="117" t="str">
        <f t="shared" si="59"/>
        <v/>
      </c>
      <c r="I437" s="117" t="str">
        <f t="shared" si="54"/>
        <v/>
      </c>
      <c r="J437" s="70"/>
      <c r="K437" s="117" t="str">
        <f t="shared" si="60"/>
        <v/>
      </c>
      <c r="L437" s="118" t="str">
        <f t="shared" si="56"/>
        <v/>
      </c>
      <c r="M437" s="118">
        <f t="shared" si="58"/>
        <v>1</v>
      </c>
      <c r="N437" s="117">
        <f t="shared" si="57"/>
        <v>0</v>
      </c>
      <c r="O437" s="66" t="e">
        <f>VLOOKUP(P437,#REF!,2,FALSE)</f>
        <v>#REF!</v>
      </c>
      <c r="P437" s="69"/>
      <c r="Q437" s="69"/>
      <c r="R437" s="14"/>
      <c r="S437" s="93" t="s">
        <v>112</v>
      </c>
      <c r="T437" s="71"/>
      <c r="U437" s="117" t="e">
        <f>VLOOKUP(V437,#REF!,2,FALSE)</f>
        <v>#REF!</v>
      </c>
      <c r="V437" s="127"/>
      <c r="W437" s="69"/>
      <c r="X437" s="69"/>
      <c r="Y437" s="126"/>
      <c r="Z437" s="127"/>
      <c r="AA437" s="69"/>
      <c r="AB437" s="69"/>
      <c r="AC437" s="135" t="e">
        <f>VLOOKUP(E437,#REF!,2,FALSE)</f>
        <v>#REF!</v>
      </c>
      <c r="AD437" s="69"/>
      <c r="AE437" s="69"/>
      <c r="AF437" s="136" t="e">
        <f>SUM(PRODUCT(AC437,#REF!),PRODUCT(AD437,#REF!),PRODUCT(AE437,#REF!))</f>
        <v>#REF!</v>
      </c>
      <c r="AG437" s="134" t="e">
        <f>IF(AF437&gt;=#REF!,"Oui","Non")</f>
        <v>#REF!</v>
      </c>
      <c r="AH437" s="134">
        <f t="shared" si="53"/>
        <v>1</v>
      </c>
      <c r="AI437" s="133" t="e">
        <f>VLOOKUP(Z437,#REF!,3,FALSE)</f>
        <v>#REF!</v>
      </c>
      <c r="AL437" s="12">
        <f t="shared" si="55"/>
        <v>0</v>
      </c>
    </row>
    <row r="438" spans="1:38" ht="15" customHeight="1" x14ac:dyDescent="0.25">
      <c r="A438" s="127"/>
      <c r="B438" s="127"/>
      <c r="C438" s="69"/>
      <c r="D438" s="71"/>
      <c r="E438" s="71"/>
      <c r="F438" s="71"/>
      <c r="G438" s="70"/>
      <c r="H438" s="117" t="str">
        <f t="shared" si="59"/>
        <v/>
      </c>
      <c r="I438" s="117" t="str">
        <f t="shared" si="54"/>
        <v/>
      </c>
      <c r="J438" s="70"/>
      <c r="K438" s="117" t="str">
        <f t="shared" si="60"/>
        <v/>
      </c>
      <c r="L438" s="118" t="str">
        <f t="shared" si="56"/>
        <v/>
      </c>
      <c r="M438" s="118">
        <f t="shared" si="58"/>
        <v>1</v>
      </c>
      <c r="N438" s="117">
        <f t="shared" si="57"/>
        <v>0</v>
      </c>
      <c r="O438" s="66" t="e">
        <f>VLOOKUP(P438,#REF!,2,FALSE)</f>
        <v>#REF!</v>
      </c>
      <c r="P438" s="69"/>
      <c r="Q438" s="69"/>
      <c r="R438" s="14"/>
      <c r="S438" s="93" t="s">
        <v>112</v>
      </c>
      <c r="T438" s="71"/>
      <c r="U438" s="117" t="e">
        <f>VLOOKUP(V438,#REF!,2,FALSE)</f>
        <v>#REF!</v>
      </c>
      <c r="V438" s="127"/>
      <c r="W438" s="69"/>
      <c r="X438" s="69"/>
      <c r="Y438" s="126"/>
      <c r="Z438" s="127"/>
      <c r="AA438" s="69"/>
      <c r="AB438" s="69"/>
      <c r="AC438" s="135" t="e">
        <f>VLOOKUP(E438,#REF!,2,FALSE)</f>
        <v>#REF!</v>
      </c>
      <c r="AD438" s="69"/>
      <c r="AE438" s="69"/>
      <c r="AF438" s="136" t="e">
        <f>SUM(PRODUCT(AC438,#REF!),PRODUCT(AD438,#REF!),PRODUCT(AE438,#REF!))</f>
        <v>#REF!</v>
      </c>
      <c r="AG438" s="134" t="e">
        <f>IF(AF438&gt;=#REF!,"Oui","Non")</f>
        <v>#REF!</v>
      </c>
      <c r="AH438" s="134">
        <f t="shared" si="53"/>
        <v>1</v>
      </c>
      <c r="AI438" s="133" t="e">
        <f>VLOOKUP(Z438,#REF!,3,FALSE)</f>
        <v>#REF!</v>
      </c>
      <c r="AL438" s="12">
        <f t="shared" si="55"/>
        <v>0</v>
      </c>
    </row>
    <row r="439" spans="1:38" ht="15" customHeight="1" x14ac:dyDescent="0.25">
      <c r="A439" s="127"/>
      <c r="B439" s="127"/>
      <c r="C439" s="69"/>
      <c r="D439" s="71"/>
      <c r="E439" s="71"/>
      <c r="F439" s="71"/>
      <c r="G439" s="70"/>
      <c r="H439" s="117" t="str">
        <f t="shared" si="59"/>
        <v/>
      </c>
      <c r="I439" s="117" t="str">
        <f t="shared" si="54"/>
        <v/>
      </c>
      <c r="J439" s="70"/>
      <c r="K439" s="117" t="str">
        <f t="shared" si="60"/>
        <v/>
      </c>
      <c r="L439" s="118" t="str">
        <f t="shared" si="56"/>
        <v/>
      </c>
      <c r="M439" s="118">
        <f t="shared" si="58"/>
        <v>1</v>
      </c>
      <c r="N439" s="117">
        <f t="shared" si="57"/>
        <v>0</v>
      </c>
      <c r="O439" s="66" t="e">
        <f>VLOOKUP(P439,#REF!,2,FALSE)</f>
        <v>#REF!</v>
      </c>
      <c r="P439" s="69"/>
      <c r="Q439" s="69"/>
      <c r="R439" s="14"/>
      <c r="S439" s="93" t="s">
        <v>112</v>
      </c>
      <c r="T439" s="71"/>
      <c r="U439" s="117" t="e">
        <f>VLOOKUP(V439,#REF!,2,FALSE)</f>
        <v>#REF!</v>
      </c>
      <c r="V439" s="127"/>
      <c r="W439" s="69"/>
      <c r="X439" s="69"/>
      <c r="Y439" s="126"/>
      <c r="Z439" s="127"/>
      <c r="AA439" s="69"/>
      <c r="AB439" s="69"/>
      <c r="AC439" s="135" t="e">
        <f>VLOOKUP(E439,#REF!,2,FALSE)</f>
        <v>#REF!</v>
      </c>
      <c r="AD439" s="69"/>
      <c r="AE439" s="69"/>
      <c r="AF439" s="136" t="e">
        <f>SUM(PRODUCT(AC439,#REF!),PRODUCT(AD439,#REF!),PRODUCT(AE439,#REF!))</f>
        <v>#REF!</v>
      </c>
      <c r="AG439" s="134" t="e">
        <f>IF(AF439&gt;=#REF!,"Oui","Non")</f>
        <v>#REF!</v>
      </c>
      <c r="AH439" s="134">
        <f t="shared" si="53"/>
        <v>1</v>
      </c>
      <c r="AI439" s="133" t="e">
        <f>VLOOKUP(Z439,#REF!,3,FALSE)</f>
        <v>#REF!</v>
      </c>
      <c r="AL439" s="12">
        <f t="shared" si="55"/>
        <v>0</v>
      </c>
    </row>
    <row r="440" spans="1:38" ht="15" customHeight="1" x14ac:dyDescent="0.25">
      <c r="A440" s="127"/>
      <c r="B440" s="127"/>
      <c r="C440" s="69"/>
      <c r="D440" s="71"/>
      <c r="E440" s="71"/>
      <c r="F440" s="71"/>
      <c r="G440" s="70"/>
      <c r="H440" s="117" t="str">
        <f t="shared" si="59"/>
        <v/>
      </c>
      <c r="I440" s="117" t="str">
        <f t="shared" si="54"/>
        <v/>
      </c>
      <c r="J440" s="70"/>
      <c r="K440" s="117" t="str">
        <f t="shared" si="60"/>
        <v/>
      </c>
      <c r="L440" s="118" t="str">
        <f t="shared" si="56"/>
        <v/>
      </c>
      <c r="M440" s="118">
        <f t="shared" si="58"/>
        <v>1</v>
      </c>
      <c r="N440" s="117">
        <f t="shared" si="57"/>
        <v>0</v>
      </c>
      <c r="O440" s="66" t="e">
        <f>VLOOKUP(P440,#REF!,2,FALSE)</f>
        <v>#REF!</v>
      </c>
      <c r="P440" s="69"/>
      <c r="Q440" s="69"/>
      <c r="R440" s="14"/>
      <c r="S440" s="93" t="s">
        <v>112</v>
      </c>
      <c r="T440" s="71"/>
      <c r="U440" s="117" t="e">
        <f>VLOOKUP(V440,#REF!,2,FALSE)</f>
        <v>#REF!</v>
      </c>
      <c r="V440" s="127"/>
      <c r="W440" s="69"/>
      <c r="X440" s="69"/>
      <c r="Y440" s="126"/>
      <c r="Z440" s="127"/>
      <c r="AA440" s="69"/>
      <c r="AB440" s="69"/>
      <c r="AC440" s="135" t="e">
        <f>VLOOKUP(E440,#REF!,2,FALSE)</f>
        <v>#REF!</v>
      </c>
      <c r="AD440" s="69"/>
      <c r="AE440" s="69"/>
      <c r="AF440" s="136" t="e">
        <f>SUM(PRODUCT(AC440,#REF!),PRODUCT(AD440,#REF!),PRODUCT(AE440,#REF!))</f>
        <v>#REF!</v>
      </c>
      <c r="AG440" s="134" t="e">
        <f>IF(AF440&gt;=#REF!,"Oui","Non")</f>
        <v>#REF!</v>
      </c>
      <c r="AH440" s="134">
        <f t="shared" si="53"/>
        <v>1</v>
      </c>
      <c r="AI440" s="133" t="e">
        <f>VLOOKUP(Z440,#REF!,3,FALSE)</f>
        <v>#REF!</v>
      </c>
      <c r="AL440" s="12">
        <f t="shared" si="55"/>
        <v>0</v>
      </c>
    </row>
    <row r="441" spans="1:38" ht="15" customHeight="1" x14ac:dyDescent="0.25">
      <c r="A441" s="127"/>
      <c r="B441" s="127"/>
      <c r="C441" s="69"/>
      <c r="D441" s="71"/>
      <c r="E441" s="71"/>
      <c r="F441" s="71"/>
      <c r="G441" s="70"/>
      <c r="H441" s="117" t="str">
        <f t="shared" si="59"/>
        <v/>
      </c>
      <c r="I441" s="117" t="str">
        <f t="shared" si="54"/>
        <v/>
      </c>
      <c r="J441" s="70"/>
      <c r="K441" s="117" t="str">
        <f t="shared" si="60"/>
        <v/>
      </c>
      <c r="L441" s="118" t="str">
        <f t="shared" si="56"/>
        <v/>
      </c>
      <c r="M441" s="118">
        <f t="shared" si="58"/>
        <v>1</v>
      </c>
      <c r="N441" s="117">
        <f t="shared" si="57"/>
        <v>0</v>
      </c>
      <c r="O441" s="66" t="e">
        <f>VLOOKUP(P441,#REF!,2,FALSE)</f>
        <v>#REF!</v>
      </c>
      <c r="P441" s="69"/>
      <c r="Q441" s="69"/>
      <c r="R441" s="14"/>
      <c r="S441" s="93" t="s">
        <v>112</v>
      </c>
      <c r="T441" s="71"/>
      <c r="U441" s="117" t="e">
        <f>VLOOKUP(V441,#REF!,2,FALSE)</f>
        <v>#REF!</v>
      </c>
      <c r="V441" s="127"/>
      <c r="W441" s="69"/>
      <c r="X441" s="69"/>
      <c r="Y441" s="126"/>
      <c r="Z441" s="127"/>
      <c r="AA441" s="69"/>
      <c r="AB441" s="69"/>
      <c r="AC441" s="135" t="e">
        <f>VLOOKUP(E441,#REF!,2,FALSE)</f>
        <v>#REF!</v>
      </c>
      <c r="AD441" s="69"/>
      <c r="AE441" s="69"/>
      <c r="AF441" s="136" t="e">
        <f>SUM(PRODUCT(AC441,#REF!),PRODUCT(AD441,#REF!),PRODUCT(AE441,#REF!))</f>
        <v>#REF!</v>
      </c>
      <c r="AG441" s="134" t="e">
        <f>IF(AF441&gt;=#REF!,"Oui","Non")</f>
        <v>#REF!</v>
      </c>
      <c r="AH441" s="134">
        <f t="shared" si="53"/>
        <v>1</v>
      </c>
      <c r="AI441" s="133" t="e">
        <f>VLOOKUP(Z441,#REF!,3,FALSE)</f>
        <v>#REF!</v>
      </c>
      <c r="AL441" s="12">
        <f t="shared" si="55"/>
        <v>0</v>
      </c>
    </row>
    <row r="442" spans="1:38" ht="15" customHeight="1" x14ac:dyDescent="0.25">
      <c r="A442" s="127"/>
      <c r="B442" s="127"/>
      <c r="C442" s="69"/>
      <c r="D442" s="71"/>
      <c r="E442" s="71"/>
      <c r="F442" s="71"/>
      <c r="G442" s="70"/>
      <c r="H442" s="117" t="str">
        <f t="shared" si="59"/>
        <v/>
      </c>
      <c r="I442" s="117" t="str">
        <f t="shared" si="54"/>
        <v/>
      </c>
      <c r="J442" s="70"/>
      <c r="K442" s="117" t="str">
        <f t="shared" si="60"/>
        <v/>
      </c>
      <c r="L442" s="118" t="str">
        <f t="shared" si="56"/>
        <v/>
      </c>
      <c r="M442" s="118">
        <f t="shared" si="58"/>
        <v>1</v>
      </c>
      <c r="N442" s="117">
        <f t="shared" si="57"/>
        <v>0</v>
      </c>
      <c r="O442" s="66" t="e">
        <f>VLOOKUP(P442,#REF!,2,FALSE)</f>
        <v>#REF!</v>
      </c>
      <c r="P442" s="69"/>
      <c r="Q442" s="69"/>
      <c r="R442" s="14"/>
      <c r="S442" s="93" t="s">
        <v>112</v>
      </c>
      <c r="T442" s="71"/>
      <c r="U442" s="117" t="e">
        <f>VLOOKUP(V442,#REF!,2,FALSE)</f>
        <v>#REF!</v>
      </c>
      <c r="V442" s="127"/>
      <c r="W442" s="69"/>
      <c r="X442" s="69"/>
      <c r="Y442" s="126"/>
      <c r="Z442" s="127"/>
      <c r="AA442" s="69"/>
      <c r="AB442" s="69"/>
      <c r="AC442" s="135" t="e">
        <f>VLOOKUP(E442,#REF!,2,FALSE)</f>
        <v>#REF!</v>
      </c>
      <c r="AD442" s="69"/>
      <c r="AE442" s="69"/>
      <c r="AF442" s="136" t="e">
        <f>SUM(PRODUCT(AC442,#REF!),PRODUCT(AD442,#REF!),PRODUCT(AE442,#REF!))</f>
        <v>#REF!</v>
      </c>
      <c r="AG442" s="134" t="e">
        <f>IF(AF442&gt;=#REF!,"Oui","Non")</f>
        <v>#REF!</v>
      </c>
      <c r="AH442" s="134">
        <f t="shared" ref="AH442:AH505" si="61">IF(OR(Y442="?",G442="?",J442="?"),"?",IF(AND(ISNONTEXT(G442),ISNONTEXT(J442)),PRODUCT(Y442,SUM(J442,-G442,1)),PRODUCT(Y442,SUM(PRODUCT(SUM(L442,-I442,1),7),-2))))</f>
        <v>1</v>
      </c>
      <c r="AI442" s="133" t="e">
        <f>VLOOKUP(Z442,#REF!,3,FALSE)</f>
        <v>#REF!</v>
      </c>
      <c r="AL442" s="12">
        <f t="shared" si="55"/>
        <v>0</v>
      </c>
    </row>
    <row r="443" spans="1:38" ht="15" customHeight="1" x14ac:dyDescent="0.25">
      <c r="A443" s="127"/>
      <c r="B443" s="127"/>
      <c r="C443" s="69"/>
      <c r="D443" s="71"/>
      <c r="E443" s="71"/>
      <c r="F443" s="71"/>
      <c r="G443" s="70"/>
      <c r="H443" s="117" t="str">
        <f t="shared" si="59"/>
        <v/>
      </c>
      <c r="I443" s="117" t="str">
        <f t="shared" si="54"/>
        <v/>
      </c>
      <c r="J443" s="70"/>
      <c r="K443" s="117" t="str">
        <f t="shared" si="60"/>
        <v/>
      </c>
      <c r="L443" s="118" t="str">
        <f t="shared" si="56"/>
        <v/>
      </c>
      <c r="M443" s="118">
        <f t="shared" si="58"/>
        <v>1</v>
      </c>
      <c r="N443" s="117">
        <f t="shared" si="57"/>
        <v>0</v>
      </c>
      <c r="O443" s="66" t="e">
        <f>VLOOKUP(P443,#REF!,2,FALSE)</f>
        <v>#REF!</v>
      </c>
      <c r="P443" s="69"/>
      <c r="Q443" s="69"/>
      <c r="R443" s="14"/>
      <c r="S443" s="93" t="s">
        <v>112</v>
      </c>
      <c r="T443" s="71"/>
      <c r="U443" s="117" t="e">
        <f>VLOOKUP(V443,#REF!,2,FALSE)</f>
        <v>#REF!</v>
      </c>
      <c r="V443" s="127"/>
      <c r="W443" s="69"/>
      <c r="X443" s="69"/>
      <c r="Y443" s="126"/>
      <c r="Z443" s="127"/>
      <c r="AA443" s="69"/>
      <c r="AB443" s="69"/>
      <c r="AC443" s="135" t="e">
        <f>VLOOKUP(E443,#REF!,2,FALSE)</f>
        <v>#REF!</v>
      </c>
      <c r="AD443" s="69"/>
      <c r="AE443" s="69"/>
      <c r="AF443" s="136" t="e">
        <f>SUM(PRODUCT(AC443,#REF!),PRODUCT(AD443,#REF!),PRODUCT(AE443,#REF!))</f>
        <v>#REF!</v>
      </c>
      <c r="AG443" s="134" t="e">
        <f>IF(AF443&gt;=#REF!,"Oui","Non")</f>
        <v>#REF!</v>
      </c>
      <c r="AH443" s="134">
        <f t="shared" si="61"/>
        <v>1</v>
      </c>
      <c r="AI443" s="133" t="e">
        <f>VLOOKUP(Z443,#REF!,3,FALSE)</f>
        <v>#REF!</v>
      </c>
      <c r="AL443" s="12">
        <f t="shared" si="55"/>
        <v>0</v>
      </c>
    </row>
    <row r="444" spans="1:38" ht="15" customHeight="1" x14ac:dyDescent="0.25">
      <c r="A444" s="127"/>
      <c r="B444" s="127"/>
      <c r="C444" s="69"/>
      <c r="D444" s="71"/>
      <c r="E444" s="71"/>
      <c r="F444" s="71"/>
      <c r="G444" s="70"/>
      <c r="H444" s="117" t="str">
        <f t="shared" si="59"/>
        <v/>
      </c>
      <c r="I444" s="117" t="str">
        <f t="shared" si="54"/>
        <v/>
      </c>
      <c r="J444" s="70"/>
      <c r="K444" s="117" t="str">
        <f t="shared" si="60"/>
        <v/>
      </c>
      <c r="L444" s="118" t="str">
        <f t="shared" si="56"/>
        <v/>
      </c>
      <c r="M444" s="118">
        <f t="shared" si="58"/>
        <v>1</v>
      </c>
      <c r="N444" s="117">
        <f t="shared" si="57"/>
        <v>0</v>
      </c>
      <c r="O444" s="66" t="e">
        <f>VLOOKUP(P444,#REF!,2,FALSE)</f>
        <v>#REF!</v>
      </c>
      <c r="P444" s="69"/>
      <c r="Q444" s="69"/>
      <c r="R444" s="14"/>
      <c r="S444" s="93" t="s">
        <v>112</v>
      </c>
      <c r="T444" s="71"/>
      <c r="U444" s="117" t="e">
        <f>VLOOKUP(V444,#REF!,2,FALSE)</f>
        <v>#REF!</v>
      </c>
      <c r="V444" s="127"/>
      <c r="W444" s="69"/>
      <c r="X444" s="69"/>
      <c r="Y444" s="126"/>
      <c r="Z444" s="127"/>
      <c r="AA444" s="69"/>
      <c r="AB444" s="69"/>
      <c r="AC444" s="135" t="e">
        <f>VLOOKUP(E444,#REF!,2,FALSE)</f>
        <v>#REF!</v>
      </c>
      <c r="AD444" s="69"/>
      <c r="AE444" s="69"/>
      <c r="AF444" s="136" t="e">
        <f>SUM(PRODUCT(AC444,#REF!),PRODUCT(AD444,#REF!),PRODUCT(AE444,#REF!))</f>
        <v>#REF!</v>
      </c>
      <c r="AG444" s="134" t="e">
        <f>IF(AF444&gt;=#REF!,"Oui","Non")</f>
        <v>#REF!</v>
      </c>
      <c r="AH444" s="134">
        <f t="shared" si="61"/>
        <v>1</v>
      </c>
      <c r="AI444" s="133" t="e">
        <f>VLOOKUP(Z444,#REF!,3,FALSE)</f>
        <v>#REF!</v>
      </c>
      <c r="AL444" s="12">
        <f t="shared" si="55"/>
        <v>0</v>
      </c>
    </row>
    <row r="445" spans="1:38" ht="15" customHeight="1" x14ac:dyDescent="0.25">
      <c r="A445" s="127"/>
      <c r="B445" s="127"/>
      <c r="C445" s="69"/>
      <c r="D445" s="71"/>
      <c r="E445" s="71"/>
      <c r="F445" s="71"/>
      <c r="G445" s="70"/>
      <c r="H445" s="117" t="str">
        <f t="shared" si="59"/>
        <v/>
      </c>
      <c r="I445" s="117" t="str">
        <f t="shared" si="54"/>
        <v/>
      </c>
      <c r="J445" s="70"/>
      <c r="K445" s="117" t="str">
        <f t="shared" si="60"/>
        <v/>
      </c>
      <c r="L445" s="118" t="str">
        <f t="shared" si="56"/>
        <v/>
      </c>
      <c r="M445" s="118">
        <f t="shared" si="58"/>
        <v>1</v>
      </c>
      <c r="N445" s="117">
        <f t="shared" si="57"/>
        <v>0</v>
      </c>
      <c r="O445" s="66" t="e">
        <f>VLOOKUP(P445,#REF!,2,FALSE)</f>
        <v>#REF!</v>
      </c>
      <c r="P445" s="69"/>
      <c r="Q445" s="69"/>
      <c r="R445" s="14"/>
      <c r="S445" s="93" t="s">
        <v>112</v>
      </c>
      <c r="T445" s="71"/>
      <c r="U445" s="117" t="e">
        <f>VLOOKUP(V445,#REF!,2,FALSE)</f>
        <v>#REF!</v>
      </c>
      <c r="V445" s="127"/>
      <c r="W445" s="69"/>
      <c r="X445" s="69"/>
      <c r="Y445" s="126"/>
      <c r="Z445" s="127"/>
      <c r="AA445" s="69"/>
      <c r="AB445" s="69"/>
      <c r="AC445" s="135" t="e">
        <f>VLOOKUP(E445,#REF!,2,FALSE)</f>
        <v>#REF!</v>
      </c>
      <c r="AD445" s="69"/>
      <c r="AE445" s="69"/>
      <c r="AF445" s="136" t="e">
        <f>SUM(PRODUCT(AC445,#REF!),PRODUCT(AD445,#REF!),PRODUCT(AE445,#REF!))</f>
        <v>#REF!</v>
      </c>
      <c r="AG445" s="134" t="e">
        <f>IF(AF445&gt;=#REF!,"Oui","Non")</f>
        <v>#REF!</v>
      </c>
      <c r="AH445" s="134">
        <f t="shared" si="61"/>
        <v>1</v>
      </c>
      <c r="AI445" s="133" t="e">
        <f>VLOOKUP(Z445,#REF!,3,FALSE)</f>
        <v>#REF!</v>
      </c>
      <c r="AL445" s="12">
        <f t="shared" si="55"/>
        <v>0</v>
      </c>
    </row>
    <row r="446" spans="1:38" ht="15" customHeight="1" x14ac:dyDescent="0.25">
      <c r="A446" s="127"/>
      <c r="B446" s="127"/>
      <c r="C446" s="69"/>
      <c r="D446" s="71"/>
      <c r="E446" s="71"/>
      <c r="F446" s="71"/>
      <c r="G446" s="70"/>
      <c r="H446" s="117" t="str">
        <f t="shared" si="59"/>
        <v/>
      </c>
      <c r="I446" s="117" t="str">
        <f t="shared" si="54"/>
        <v/>
      </c>
      <c r="J446" s="70"/>
      <c r="K446" s="117" t="str">
        <f t="shared" si="60"/>
        <v/>
      </c>
      <c r="L446" s="118" t="str">
        <f t="shared" si="56"/>
        <v/>
      </c>
      <c r="M446" s="118">
        <f t="shared" si="58"/>
        <v>1</v>
      </c>
      <c r="N446" s="117">
        <f t="shared" si="57"/>
        <v>0</v>
      </c>
      <c r="O446" s="66" t="e">
        <f>VLOOKUP(P446,#REF!,2,FALSE)</f>
        <v>#REF!</v>
      </c>
      <c r="P446" s="69"/>
      <c r="Q446" s="69"/>
      <c r="R446" s="14"/>
      <c r="S446" s="93" t="s">
        <v>112</v>
      </c>
      <c r="T446" s="71"/>
      <c r="U446" s="117" t="e">
        <f>VLOOKUP(V446,#REF!,2,FALSE)</f>
        <v>#REF!</v>
      </c>
      <c r="V446" s="127"/>
      <c r="W446" s="69"/>
      <c r="X446" s="69"/>
      <c r="Y446" s="126"/>
      <c r="Z446" s="127"/>
      <c r="AA446" s="69"/>
      <c r="AB446" s="69"/>
      <c r="AC446" s="135" t="e">
        <f>VLOOKUP(E446,#REF!,2,FALSE)</f>
        <v>#REF!</v>
      </c>
      <c r="AD446" s="69"/>
      <c r="AE446" s="69"/>
      <c r="AF446" s="136" t="e">
        <f>SUM(PRODUCT(AC446,#REF!),PRODUCT(AD446,#REF!),PRODUCT(AE446,#REF!))</f>
        <v>#REF!</v>
      </c>
      <c r="AG446" s="134" t="e">
        <f>IF(AF446&gt;=#REF!,"Oui","Non")</f>
        <v>#REF!</v>
      </c>
      <c r="AH446" s="134">
        <f t="shared" si="61"/>
        <v>1</v>
      </c>
      <c r="AI446" s="133" t="e">
        <f>VLOOKUP(Z446,#REF!,3,FALSE)</f>
        <v>#REF!</v>
      </c>
      <c r="AL446" s="12">
        <f t="shared" si="55"/>
        <v>0</v>
      </c>
    </row>
    <row r="447" spans="1:38" ht="15" customHeight="1" x14ac:dyDescent="0.25">
      <c r="A447" s="127"/>
      <c r="B447" s="127"/>
      <c r="C447" s="69"/>
      <c r="D447" s="71"/>
      <c r="E447" s="71"/>
      <c r="F447" s="71"/>
      <c r="G447" s="70"/>
      <c r="H447" s="117" t="str">
        <f t="shared" si="59"/>
        <v/>
      </c>
      <c r="I447" s="117" t="str">
        <f t="shared" si="54"/>
        <v/>
      </c>
      <c r="J447" s="70"/>
      <c r="K447" s="117" t="str">
        <f t="shared" si="60"/>
        <v/>
      </c>
      <c r="L447" s="118" t="str">
        <f t="shared" si="56"/>
        <v/>
      </c>
      <c r="M447" s="118">
        <f t="shared" si="58"/>
        <v>1</v>
      </c>
      <c r="N447" s="117">
        <f t="shared" si="57"/>
        <v>0</v>
      </c>
      <c r="O447" s="66" t="e">
        <f>VLOOKUP(P447,#REF!,2,FALSE)</f>
        <v>#REF!</v>
      </c>
      <c r="P447" s="69"/>
      <c r="Q447" s="69"/>
      <c r="R447" s="14"/>
      <c r="S447" s="93" t="s">
        <v>112</v>
      </c>
      <c r="T447" s="71"/>
      <c r="U447" s="117" t="e">
        <f>VLOOKUP(V447,#REF!,2,FALSE)</f>
        <v>#REF!</v>
      </c>
      <c r="V447" s="127"/>
      <c r="W447" s="69"/>
      <c r="X447" s="69"/>
      <c r="Y447" s="126"/>
      <c r="Z447" s="127"/>
      <c r="AA447" s="69"/>
      <c r="AB447" s="69"/>
      <c r="AC447" s="135" t="e">
        <f>VLOOKUP(E447,#REF!,2,FALSE)</f>
        <v>#REF!</v>
      </c>
      <c r="AD447" s="69"/>
      <c r="AE447" s="69"/>
      <c r="AF447" s="136" t="e">
        <f>SUM(PRODUCT(AC447,#REF!),PRODUCT(AD447,#REF!),PRODUCT(AE447,#REF!))</f>
        <v>#REF!</v>
      </c>
      <c r="AG447" s="134" t="e">
        <f>IF(AF447&gt;=#REF!,"Oui","Non")</f>
        <v>#REF!</v>
      </c>
      <c r="AH447" s="134">
        <f t="shared" si="61"/>
        <v>1</v>
      </c>
      <c r="AI447" s="133" t="e">
        <f>VLOOKUP(Z447,#REF!,3,FALSE)</f>
        <v>#REF!</v>
      </c>
      <c r="AL447" s="12">
        <f t="shared" si="55"/>
        <v>0</v>
      </c>
    </row>
    <row r="448" spans="1:38" ht="15" customHeight="1" x14ac:dyDescent="0.25">
      <c r="A448" s="127"/>
      <c r="B448" s="127"/>
      <c r="C448" s="69"/>
      <c r="D448" s="71"/>
      <c r="E448" s="71"/>
      <c r="F448" s="71"/>
      <c r="G448" s="70"/>
      <c r="H448" s="117" t="str">
        <f t="shared" si="59"/>
        <v/>
      </c>
      <c r="I448" s="117" t="str">
        <f t="shared" si="54"/>
        <v/>
      </c>
      <c r="J448" s="70"/>
      <c r="K448" s="117" t="str">
        <f t="shared" si="60"/>
        <v/>
      </c>
      <c r="L448" s="118" t="str">
        <f t="shared" si="56"/>
        <v/>
      </c>
      <c r="M448" s="118">
        <f t="shared" si="58"/>
        <v>1</v>
      </c>
      <c r="N448" s="117">
        <f t="shared" si="57"/>
        <v>0</v>
      </c>
      <c r="O448" s="66" t="e">
        <f>VLOOKUP(P448,#REF!,2,FALSE)</f>
        <v>#REF!</v>
      </c>
      <c r="P448" s="69"/>
      <c r="Q448" s="69"/>
      <c r="R448" s="14"/>
      <c r="S448" s="93" t="s">
        <v>112</v>
      </c>
      <c r="T448" s="71"/>
      <c r="U448" s="117" t="e">
        <f>VLOOKUP(V448,#REF!,2,FALSE)</f>
        <v>#REF!</v>
      </c>
      <c r="V448" s="127"/>
      <c r="W448" s="69"/>
      <c r="X448" s="69"/>
      <c r="Y448" s="126"/>
      <c r="Z448" s="127"/>
      <c r="AA448" s="69"/>
      <c r="AB448" s="69"/>
      <c r="AC448" s="135" t="e">
        <f>VLOOKUP(E448,#REF!,2,FALSE)</f>
        <v>#REF!</v>
      </c>
      <c r="AD448" s="69"/>
      <c r="AE448" s="69"/>
      <c r="AF448" s="136" t="e">
        <f>SUM(PRODUCT(AC448,#REF!),PRODUCT(AD448,#REF!),PRODUCT(AE448,#REF!))</f>
        <v>#REF!</v>
      </c>
      <c r="AG448" s="134" t="e">
        <f>IF(AF448&gt;=#REF!,"Oui","Non")</f>
        <v>#REF!</v>
      </c>
      <c r="AH448" s="134">
        <f t="shared" si="61"/>
        <v>1</v>
      </c>
      <c r="AI448" s="133" t="e">
        <f>VLOOKUP(Z448,#REF!,3,FALSE)</f>
        <v>#REF!</v>
      </c>
      <c r="AL448" s="12">
        <f t="shared" si="55"/>
        <v>0</v>
      </c>
    </row>
    <row r="449" spans="1:38" ht="15" customHeight="1" x14ac:dyDescent="0.25">
      <c r="A449" s="127"/>
      <c r="B449" s="127"/>
      <c r="C449" s="69"/>
      <c r="D449" s="71"/>
      <c r="E449" s="71"/>
      <c r="F449" s="71"/>
      <c r="G449" s="70"/>
      <c r="H449" s="117" t="str">
        <f t="shared" si="59"/>
        <v/>
      </c>
      <c r="I449" s="117" t="str">
        <f t="shared" ref="I449:I512" si="62">IF(ISBLANK(G449),"",IF(G449="?","?",VALUE(IF(TYPE(G449)=2,RIGHT(G449,2),WEEKNUM(G449,2)))))</f>
        <v/>
      </c>
      <c r="J449" s="70"/>
      <c r="K449" s="117" t="str">
        <f t="shared" si="60"/>
        <v/>
      </c>
      <c r="L449" s="118" t="str">
        <f t="shared" si="56"/>
        <v/>
      </c>
      <c r="M449" s="118">
        <f t="shared" si="58"/>
        <v>1</v>
      </c>
      <c r="N449" s="117">
        <f t="shared" si="57"/>
        <v>0</v>
      </c>
      <c r="O449" s="66" t="e">
        <f>VLOOKUP(P449,#REF!,2,FALSE)</f>
        <v>#REF!</v>
      </c>
      <c r="P449" s="69"/>
      <c r="Q449" s="69"/>
      <c r="R449" s="14"/>
      <c r="S449" s="93" t="s">
        <v>112</v>
      </c>
      <c r="T449" s="71"/>
      <c r="U449" s="117" t="e">
        <f>VLOOKUP(V449,#REF!,2,FALSE)</f>
        <v>#REF!</v>
      </c>
      <c r="V449" s="127"/>
      <c r="W449" s="69"/>
      <c r="X449" s="69"/>
      <c r="Y449" s="126"/>
      <c r="Z449" s="127"/>
      <c r="AA449" s="69"/>
      <c r="AB449" s="69"/>
      <c r="AC449" s="135" t="e">
        <f>VLOOKUP(E449,#REF!,2,FALSE)</f>
        <v>#REF!</v>
      </c>
      <c r="AD449" s="69"/>
      <c r="AE449" s="69"/>
      <c r="AF449" s="136" t="e">
        <f>SUM(PRODUCT(AC449,#REF!),PRODUCT(AD449,#REF!),PRODUCT(AE449,#REF!))</f>
        <v>#REF!</v>
      </c>
      <c r="AG449" s="134" t="e">
        <f>IF(AF449&gt;=#REF!,"Oui","Non")</f>
        <v>#REF!</v>
      </c>
      <c r="AH449" s="134">
        <f t="shared" si="61"/>
        <v>1</v>
      </c>
      <c r="AI449" s="133" t="e">
        <f>VLOOKUP(Z449,#REF!,3,FALSE)</f>
        <v>#REF!</v>
      </c>
      <c r="AL449" s="12">
        <f t="shared" si="55"/>
        <v>0</v>
      </c>
    </row>
    <row r="450" spans="1:38" ht="15" customHeight="1" x14ac:dyDescent="0.25">
      <c r="A450" s="127"/>
      <c r="B450" s="127"/>
      <c r="C450" s="69"/>
      <c r="D450" s="71"/>
      <c r="E450" s="71"/>
      <c r="F450" s="71"/>
      <c r="G450" s="70"/>
      <c r="H450" s="117" t="str">
        <f t="shared" si="59"/>
        <v/>
      </c>
      <c r="I450" s="117" t="str">
        <f t="shared" si="62"/>
        <v/>
      </c>
      <c r="J450" s="70"/>
      <c r="K450" s="117" t="str">
        <f t="shared" si="60"/>
        <v/>
      </c>
      <c r="L450" s="118" t="str">
        <f t="shared" si="56"/>
        <v/>
      </c>
      <c r="M450" s="118">
        <f t="shared" si="58"/>
        <v>1</v>
      </c>
      <c r="N450" s="117">
        <f t="shared" si="57"/>
        <v>0</v>
      </c>
      <c r="O450" s="66" t="e">
        <f>VLOOKUP(P450,#REF!,2,FALSE)</f>
        <v>#REF!</v>
      </c>
      <c r="P450" s="69"/>
      <c r="Q450" s="69"/>
      <c r="R450" s="14"/>
      <c r="S450" s="93" t="s">
        <v>112</v>
      </c>
      <c r="T450" s="71"/>
      <c r="U450" s="117" t="e">
        <f>VLOOKUP(V450,#REF!,2,FALSE)</f>
        <v>#REF!</v>
      </c>
      <c r="V450" s="127"/>
      <c r="W450" s="69"/>
      <c r="X450" s="69"/>
      <c r="Y450" s="126"/>
      <c r="Z450" s="127"/>
      <c r="AA450" s="69"/>
      <c r="AB450" s="69"/>
      <c r="AC450" s="135" t="e">
        <f>VLOOKUP(E450,#REF!,2,FALSE)</f>
        <v>#REF!</v>
      </c>
      <c r="AD450" s="69"/>
      <c r="AE450" s="69"/>
      <c r="AF450" s="136" t="e">
        <f>SUM(PRODUCT(AC450,#REF!),PRODUCT(AD450,#REF!),PRODUCT(AE450,#REF!))</f>
        <v>#REF!</v>
      </c>
      <c r="AG450" s="134" t="e">
        <f>IF(AF450&gt;=#REF!,"Oui","Non")</f>
        <v>#REF!</v>
      </c>
      <c r="AH450" s="134">
        <f t="shared" si="61"/>
        <v>1</v>
      </c>
      <c r="AI450" s="133" t="e">
        <f>VLOOKUP(Z450,#REF!,3,FALSE)</f>
        <v>#REF!</v>
      </c>
      <c r="AL450" s="12">
        <f t="shared" si="55"/>
        <v>0</v>
      </c>
    </row>
    <row r="451" spans="1:38" ht="15" customHeight="1" x14ac:dyDescent="0.25">
      <c r="A451" s="127"/>
      <c r="B451" s="127"/>
      <c r="C451" s="69"/>
      <c r="D451" s="71"/>
      <c r="E451" s="71"/>
      <c r="F451" s="71"/>
      <c r="G451" s="70"/>
      <c r="H451" s="117" t="str">
        <f t="shared" si="59"/>
        <v/>
      </c>
      <c r="I451" s="117" t="str">
        <f t="shared" si="62"/>
        <v/>
      </c>
      <c r="J451" s="70"/>
      <c r="K451" s="117" t="str">
        <f t="shared" si="60"/>
        <v/>
      </c>
      <c r="L451" s="118" t="str">
        <f t="shared" si="56"/>
        <v/>
      </c>
      <c r="M451" s="118">
        <f t="shared" si="58"/>
        <v>1</v>
      </c>
      <c r="N451" s="117">
        <f t="shared" si="57"/>
        <v>0</v>
      </c>
      <c r="O451" s="66" t="e">
        <f>VLOOKUP(P451,#REF!,2,FALSE)</f>
        <v>#REF!</v>
      </c>
      <c r="P451" s="69"/>
      <c r="Q451" s="69"/>
      <c r="R451" s="14"/>
      <c r="S451" s="93" t="s">
        <v>112</v>
      </c>
      <c r="T451" s="71"/>
      <c r="U451" s="117" t="e">
        <f>VLOOKUP(V451,#REF!,2,FALSE)</f>
        <v>#REF!</v>
      </c>
      <c r="V451" s="127"/>
      <c r="W451" s="69"/>
      <c r="X451" s="69"/>
      <c r="Y451" s="126"/>
      <c r="Z451" s="127"/>
      <c r="AA451" s="69"/>
      <c r="AB451" s="69"/>
      <c r="AC451" s="135" t="e">
        <f>VLOOKUP(E451,#REF!,2,FALSE)</f>
        <v>#REF!</v>
      </c>
      <c r="AD451" s="69"/>
      <c r="AE451" s="69"/>
      <c r="AF451" s="136" t="e">
        <f>SUM(PRODUCT(AC451,#REF!),PRODUCT(AD451,#REF!),PRODUCT(AE451,#REF!))</f>
        <v>#REF!</v>
      </c>
      <c r="AG451" s="134" t="e">
        <f>IF(AF451&gt;=#REF!,"Oui","Non")</f>
        <v>#REF!</v>
      </c>
      <c r="AH451" s="134">
        <f t="shared" si="61"/>
        <v>1</v>
      </c>
      <c r="AI451" s="133" t="e">
        <f>VLOOKUP(Z451,#REF!,3,FALSE)</f>
        <v>#REF!</v>
      </c>
      <c r="AL451" s="12">
        <f t="shared" si="55"/>
        <v>0</v>
      </c>
    </row>
    <row r="452" spans="1:38" ht="15" customHeight="1" x14ac:dyDescent="0.25">
      <c r="A452" s="127"/>
      <c r="B452" s="127"/>
      <c r="C452" s="69"/>
      <c r="D452" s="71"/>
      <c r="E452" s="71"/>
      <c r="F452" s="71"/>
      <c r="G452" s="70"/>
      <c r="H452" s="117" t="str">
        <f t="shared" si="59"/>
        <v/>
      </c>
      <c r="I452" s="117" t="str">
        <f t="shared" si="62"/>
        <v/>
      </c>
      <c r="J452" s="70"/>
      <c r="K452" s="117" t="str">
        <f t="shared" si="60"/>
        <v/>
      </c>
      <c r="L452" s="118" t="str">
        <f t="shared" si="56"/>
        <v/>
      </c>
      <c r="M452" s="118">
        <f t="shared" si="58"/>
        <v>1</v>
      </c>
      <c r="N452" s="117">
        <f t="shared" si="57"/>
        <v>0</v>
      </c>
      <c r="O452" s="66" t="e">
        <f>VLOOKUP(P452,#REF!,2,FALSE)</f>
        <v>#REF!</v>
      </c>
      <c r="P452" s="69"/>
      <c r="Q452" s="69"/>
      <c r="R452" s="14"/>
      <c r="S452" s="93" t="s">
        <v>112</v>
      </c>
      <c r="T452" s="71"/>
      <c r="U452" s="117" t="e">
        <f>VLOOKUP(V452,#REF!,2,FALSE)</f>
        <v>#REF!</v>
      </c>
      <c r="V452" s="127"/>
      <c r="W452" s="69"/>
      <c r="X452" s="69"/>
      <c r="Y452" s="126"/>
      <c r="Z452" s="127"/>
      <c r="AA452" s="69"/>
      <c r="AB452" s="69"/>
      <c r="AC452" s="135" t="e">
        <f>VLOOKUP(E452,#REF!,2,FALSE)</f>
        <v>#REF!</v>
      </c>
      <c r="AD452" s="69"/>
      <c r="AE452" s="69"/>
      <c r="AF452" s="136" t="e">
        <f>SUM(PRODUCT(AC452,#REF!),PRODUCT(AD452,#REF!),PRODUCT(AE452,#REF!))</f>
        <v>#REF!</v>
      </c>
      <c r="AG452" s="134" t="e">
        <f>IF(AF452&gt;=#REF!,"Oui","Non")</f>
        <v>#REF!</v>
      </c>
      <c r="AH452" s="134">
        <f t="shared" si="61"/>
        <v>1</v>
      </c>
      <c r="AI452" s="133" t="e">
        <f>VLOOKUP(Z452,#REF!,3,FALSE)</f>
        <v>#REF!</v>
      </c>
      <c r="AL452" s="12">
        <f t="shared" si="55"/>
        <v>0</v>
      </c>
    </row>
    <row r="453" spans="1:38" ht="15" customHeight="1" x14ac:dyDescent="0.25">
      <c r="A453" s="127"/>
      <c r="B453" s="127"/>
      <c r="C453" s="69"/>
      <c r="D453" s="71"/>
      <c r="E453" s="71"/>
      <c r="F453" s="71"/>
      <c r="G453" s="70"/>
      <c r="H453" s="117" t="str">
        <f t="shared" si="59"/>
        <v/>
      </c>
      <c r="I453" s="117" t="str">
        <f t="shared" si="62"/>
        <v/>
      </c>
      <c r="J453" s="70"/>
      <c r="K453" s="117" t="str">
        <f t="shared" si="60"/>
        <v/>
      </c>
      <c r="L453" s="118" t="str">
        <f t="shared" si="56"/>
        <v/>
      </c>
      <c r="M453" s="118">
        <f t="shared" si="58"/>
        <v>1</v>
      </c>
      <c r="N453" s="117">
        <f t="shared" si="57"/>
        <v>0</v>
      </c>
      <c r="O453" s="66" t="e">
        <f>VLOOKUP(P453,#REF!,2,FALSE)</f>
        <v>#REF!</v>
      </c>
      <c r="P453" s="69"/>
      <c r="Q453" s="69"/>
      <c r="R453" s="14"/>
      <c r="S453" s="93" t="s">
        <v>112</v>
      </c>
      <c r="T453" s="71"/>
      <c r="U453" s="117" t="e">
        <f>VLOOKUP(V453,#REF!,2,FALSE)</f>
        <v>#REF!</v>
      </c>
      <c r="V453" s="127"/>
      <c r="W453" s="69"/>
      <c r="X453" s="69"/>
      <c r="Y453" s="126"/>
      <c r="Z453" s="127"/>
      <c r="AA453" s="69"/>
      <c r="AB453" s="69"/>
      <c r="AC453" s="135" t="e">
        <f>VLOOKUP(E453,#REF!,2,FALSE)</f>
        <v>#REF!</v>
      </c>
      <c r="AD453" s="69"/>
      <c r="AE453" s="69"/>
      <c r="AF453" s="136" t="e">
        <f>SUM(PRODUCT(AC453,#REF!),PRODUCT(AD453,#REF!),PRODUCT(AE453,#REF!))</f>
        <v>#REF!</v>
      </c>
      <c r="AG453" s="134" t="e">
        <f>IF(AF453&gt;=#REF!,"Oui","Non")</f>
        <v>#REF!</v>
      </c>
      <c r="AH453" s="134">
        <f t="shared" si="61"/>
        <v>1</v>
      </c>
      <c r="AI453" s="133" t="e">
        <f>VLOOKUP(Z453,#REF!,3,FALSE)</f>
        <v>#REF!</v>
      </c>
      <c r="AL453" s="12">
        <f t="shared" si="55"/>
        <v>0</v>
      </c>
    </row>
    <row r="454" spans="1:38" ht="15" customHeight="1" x14ac:dyDescent="0.25">
      <c r="A454" s="127"/>
      <c r="B454" s="127"/>
      <c r="C454" s="69"/>
      <c r="D454" s="71"/>
      <c r="E454" s="71"/>
      <c r="F454" s="71"/>
      <c r="G454" s="70"/>
      <c r="H454" s="117" t="str">
        <f t="shared" si="59"/>
        <v/>
      </c>
      <c r="I454" s="117" t="str">
        <f t="shared" si="62"/>
        <v/>
      </c>
      <c r="J454" s="70"/>
      <c r="K454" s="117" t="str">
        <f t="shared" si="60"/>
        <v/>
      </c>
      <c r="L454" s="118" t="str">
        <f t="shared" si="56"/>
        <v/>
      </c>
      <c r="M454" s="118">
        <f t="shared" si="58"/>
        <v>1</v>
      </c>
      <c r="N454" s="117">
        <f t="shared" si="57"/>
        <v>0</v>
      </c>
      <c r="O454" s="66" t="e">
        <f>VLOOKUP(P454,#REF!,2,FALSE)</f>
        <v>#REF!</v>
      </c>
      <c r="P454" s="69"/>
      <c r="Q454" s="69"/>
      <c r="R454" s="14"/>
      <c r="S454" s="93" t="s">
        <v>112</v>
      </c>
      <c r="T454" s="71"/>
      <c r="U454" s="117" t="e">
        <f>VLOOKUP(V454,#REF!,2,FALSE)</f>
        <v>#REF!</v>
      </c>
      <c r="V454" s="127"/>
      <c r="W454" s="69"/>
      <c r="X454" s="69"/>
      <c r="Y454" s="126"/>
      <c r="Z454" s="127"/>
      <c r="AA454" s="69"/>
      <c r="AB454" s="69"/>
      <c r="AC454" s="135" t="e">
        <f>VLOOKUP(E454,#REF!,2,FALSE)</f>
        <v>#REF!</v>
      </c>
      <c r="AD454" s="69"/>
      <c r="AE454" s="69"/>
      <c r="AF454" s="136" t="e">
        <f>SUM(PRODUCT(AC454,#REF!),PRODUCT(AD454,#REF!),PRODUCT(AE454,#REF!))</f>
        <v>#REF!</v>
      </c>
      <c r="AG454" s="134" t="e">
        <f>IF(AF454&gt;=#REF!,"Oui","Non")</f>
        <v>#REF!</v>
      </c>
      <c r="AH454" s="134">
        <f t="shared" si="61"/>
        <v>1</v>
      </c>
      <c r="AI454" s="133" t="e">
        <f>VLOOKUP(Z454,#REF!,3,FALSE)</f>
        <v>#REF!</v>
      </c>
      <c r="AL454" s="12">
        <f t="shared" ref="AL454:AL517" si="63">SUM(AK454:AK454)</f>
        <v>0</v>
      </c>
    </row>
    <row r="455" spans="1:38" ht="15" customHeight="1" x14ac:dyDescent="0.25">
      <c r="A455" s="127"/>
      <c r="B455" s="127"/>
      <c r="C455" s="69"/>
      <c r="D455" s="71"/>
      <c r="E455" s="71"/>
      <c r="F455" s="71"/>
      <c r="G455" s="70"/>
      <c r="H455" s="117" t="str">
        <f t="shared" si="59"/>
        <v/>
      </c>
      <c r="I455" s="117" t="str">
        <f t="shared" si="62"/>
        <v/>
      </c>
      <c r="J455" s="70"/>
      <c r="K455" s="117" t="str">
        <f t="shared" si="60"/>
        <v/>
      </c>
      <c r="L455" s="118" t="str">
        <f t="shared" si="56"/>
        <v/>
      </c>
      <c r="M455" s="118">
        <f t="shared" si="58"/>
        <v>1</v>
      </c>
      <c r="N455" s="117">
        <f t="shared" si="57"/>
        <v>0</v>
      </c>
      <c r="O455" s="66" t="e">
        <f>VLOOKUP(P455,#REF!,2,FALSE)</f>
        <v>#REF!</v>
      </c>
      <c r="P455" s="69"/>
      <c r="Q455" s="69"/>
      <c r="R455" s="14"/>
      <c r="S455" s="93" t="s">
        <v>112</v>
      </c>
      <c r="T455" s="71"/>
      <c r="U455" s="117" t="e">
        <f>VLOOKUP(V455,#REF!,2,FALSE)</f>
        <v>#REF!</v>
      </c>
      <c r="V455" s="127"/>
      <c r="W455" s="69"/>
      <c r="X455" s="69"/>
      <c r="Y455" s="126"/>
      <c r="Z455" s="127"/>
      <c r="AA455" s="69"/>
      <c r="AB455" s="69"/>
      <c r="AC455" s="135" t="e">
        <f>VLOOKUP(E455,#REF!,2,FALSE)</f>
        <v>#REF!</v>
      </c>
      <c r="AD455" s="69"/>
      <c r="AE455" s="69"/>
      <c r="AF455" s="136" t="e">
        <f>SUM(PRODUCT(AC455,#REF!),PRODUCT(AD455,#REF!),PRODUCT(AE455,#REF!))</f>
        <v>#REF!</v>
      </c>
      <c r="AG455" s="134" t="e">
        <f>IF(AF455&gt;=#REF!,"Oui","Non")</f>
        <v>#REF!</v>
      </c>
      <c r="AH455" s="134">
        <f t="shared" si="61"/>
        <v>1</v>
      </c>
      <c r="AI455" s="133" t="e">
        <f>VLOOKUP(Z455,#REF!,3,FALSE)</f>
        <v>#REF!</v>
      </c>
      <c r="AL455" s="12">
        <f t="shared" si="63"/>
        <v>0</v>
      </c>
    </row>
    <row r="456" spans="1:38" ht="15" customHeight="1" x14ac:dyDescent="0.25">
      <c r="A456" s="127"/>
      <c r="B456" s="127"/>
      <c r="C456" s="69"/>
      <c r="D456" s="71"/>
      <c r="E456" s="71"/>
      <c r="F456" s="71"/>
      <c r="G456" s="70"/>
      <c r="H456" s="117" t="str">
        <f t="shared" si="59"/>
        <v/>
      </c>
      <c r="I456" s="117" t="str">
        <f t="shared" si="62"/>
        <v/>
      </c>
      <c r="J456" s="70"/>
      <c r="K456" s="117" t="str">
        <f t="shared" si="60"/>
        <v/>
      </c>
      <c r="L456" s="118" t="str">
        <f t="shared" ref="L456:L519" si="64">IF(ISBLANK(J456),"",IF(J456="?","?",VALUE(IF(TYPE(J456)=2,RIGHT(J456,2),WEEKNUM(J456,2)))))</f>
        <v/>
      </c>
      <c r="M456" s="118">
        <f t="shared" si="58"/>
        <v>1</v>
      </c>
      <c r="N456" s="117">
        <f t="shared" si="57"/>
        <v>0</v>
      </c>
      <c r="O456" s="66" t="e">
        <f>VLOOKUP(P456,#REF!,2,FALSE)</f>
        <v>#REF!</v>
      </c>
      <c r="P456" s="69"/>
      <c r="Q456" s="69"/>
      <c r="R456" s="14"/>
      <c r="S456" s="93" t="s">
        <v>112</v>
      </c>
      <c r="T456" s="71"/>
      <c r="U456" s="117" t="e">
        <f>VLOOKUP(V456,#REF!,2,FALSE)</f>
        <v>#REF!</v>
      </c>
      <c r="V456" s="127"/>
      <c r="W456" s="69"/>
      <c r="X456" s="69"/>
      <c r="Y456" s="126"/>
      <c r="Z456" s="127"/>
      <c r="AA456" s="69"/>
      <c r="AB456" s="69"/>
      <c r="AC456" s="135" t="e">
        <f>VLOOKUP(E456,#REF!,2,FALSE)</f>
        <v>#REF!</v>
      </c>
      <c r="AD456" s="69"/>
      <c r="AE456" s="69"/>
      <c r="AF456" s="136" t="e">
        <f>SUM(PRODUCT(AC456,#REF!),PRODUCT(AD456,#REF!),PRODUCT(AE456,#REF!))</f>
        <v>#REF!</v>
      </c>
      <c r="AG456" s="134" t="e">
        <f>IF(AF456&gt;=#REF!,"Oui","Non")</f>
        <v>#REF!</v>
      </c>
      <c r="AH456" s="134">
        <f t="shared" si="61"/>
        <v>1</v>
      </c>
      <c r="AI456" s="133" t="e">
        <f>VLOOKUP(Z456,#REF!,3,FALSE)</f>
        <v>#REF!</v>
      </c>
      <c r="AL456" s="12">
        <f t="shared" si="63"/>
        <v>0</v>
      </c>
    </row>
    <row r="457" spans="1:38" ht="15" customHeight="1" x14ac:dyDescent="0.25">
      <c r="A457" s="127"/>
      <c r="B457" s="127"/>
      <c r="C457" s="69"/>
      <c r="D457" s="71"/>
      <c r="E457" s="71"/>
      <c r="F457" s="71"/>
      <c r="G457" s="70"/>
      <c r="H457" s="117" t="str">
        <f t="shared" si="59"/>
        <v/>
      </c>
      <c r="I457" s="117" t="str">
        <f t="shared" si="62"/>
        <v/>
      </c>
      <c r="J457" s="70"/>
      <c r="K457" s="117" t="str">
        <f t="shared" si="60"/>
        <v/>
      </c>
      <c r="L457" s="118" t="str">
        <f t="shared" si="64"/>
        <v/>
      </c>
      <c r="M457" s="118">
        <f t="shared" si="58"/>
        <v>1</v>
      </c>
      <c r="N457" s="117">
        <f t="shared" si="57"/>
        <v>0</v>
      </c>
      <c r="O457" s="66" t="e">
        <f>VLOOKUP(P457,#REF!,2,FALSE)</f>
        <v>#REF!</v>
      </c>
      <c r="P457" s="69"/>
      <c r="Q457" s="69"/>
      <c r="R457" s="14"/>
      <c r="S457" s="93" t="s">
        <v>112</v>
      </c>
      <c r="T457" s="71"/>
      <c r="U457" s="117" t="e">
        <f>VLOOKUP(V457,#REF!,2,FALSE)</f>
        <v>#REF!</v>
      </c>
      <c r="V457" s="127"/>
      <c r="W457" s="69"/>
      <c r="X457" s="69"/>
      <c r="Y457" s="126"/>
      <c r="Z457" s="127"/>
      <c r="AA457" s="69"/>
      <c r="AB457" s="69"/>
      <c r="AC457" s="135" t="e">
        <f>VLOOKUP(E457,#REF!,2,FALSE)</f>
        <v>#REF!</v>
      </c>
      <c r="AD457" s="69"/>
      <c r="AE457" s="69"/>
      <c r="AF457" s="136" t="e">
        <f>SUM(PRODUCT(AC457,#REF!),PRODUCT(AD457,#REF!),PRODUCT(AE457,#REF!))</f>
        <v>#REF!</v>
      </c>
      <c r="AG457" s="134" t="e">
        <f>IF(AF457&gt;=#REF!,"Oui","Non")</f>
        <v>#REF!</v>
      </c>
      <c r="AH457" s="134">
        <f t="shared" si="61"/>
        <v>1</v>
      </c>
      <c r="AI457" s="133" t="e">
        <f>VLOOKUP(Z457,#REF!,3,FALSE)</f>
        <v>#REF!</v>
      </c>
      <c r="AL457" s="12">
        <f t="shared" si="63"/>
        <v>0</v>
      </c>
    </row>
    <row r="458" spans="1:38" ht="15" customHeight="1" x14ac:dyDescent="0.25">
      <c r="A458" s="127"/>
      <c r="B458" s="127"/>
      <c r="C458" s="69"/>
      <c r="D458" s="71"/>
      <c r="E458" s="71"/>
      <c r="F458" s="71"/>
      <c r="G458" s="70"/>
      <c r="H458" s="117" t="str">
        <f t="shared" si="59"/>
        <v/>
      </c>
      <c r="I458" s="117" t="str">
        <f t="shared" si="62"/>
        <v/>
      </c>
      <c r="J458" s="70"/>
      <c r="K458" s="117" t="str">
        <f t="shared" si="60"/>
        <v/>
      </c>
      <c r="L458" s="118" t="str">
        <f t="shared" si="64"/>
        <v/>
      </c>
      <c r="M458" s="118">
        <f t="shared" si="58"/>
        <v>1</v>
      </c>
      <c r="N458" s="117">
        <f t="shared" ref="N458:N521" si="65">IF(AND(OR(A458="Validé",A458="Prévu"),OR(K458&gt;$H$5,K458="?",AND(K458=$H$5,OR(L458&gt;=$I$5,L458="?"))),OR(H458&lt;$K$5,H458="?",AND(H458=$K$5,OR(I458&lt;=$L$5,I458="?")))),1,0)</f>
        <v>0</v>
      </c>
      <c r="O458" s="66" t="e">
        <f>VLOOKUP(P458,#REF!,2,FALSE)</f>
        <v>#REF!</v>
      </c>
      <c r="P458" s="69"/>
      <c r="Q458" s="69"/>
      <c r="R458" s="14"/>
      <c r="S458" s="93" t="s">
        <v>112</v>
      </c>
      <c r="T458" s="71"/>
      <c r="U458" s="117" t="e">
        <f>VLOOKUP(V458,#REF!,2,FALSE)</f>
        <v>#REF!</v>
      </c>
      <c r="V458" s="127"/>
      <c r="W458" s="69"/>
      <c r="X458" s="69"/>
      <c r="Y458" s="126"/>
      <c r="Z458" s="127"/>
      <c r="AA458" s="69"/>
      <c r="AB458" s="69"/>
      <c r="AC458" s="135" t="e">
        <f>VLOOKUP(E458,#REF!,2,FALSE)</f>
        <v>#REF!</v>
      </c>
      <c r="AD458" s="69"/>
      <c r="AE458" s="69"/>
      <c r="AF458" s="136" t="e">
        <f>SUM(PRODUCT(AC458,#REF!),PRODUCT(AD458,#REF!),PRODUCT(AE458,#REF!))</f>
        <v>#REF!</v>
      </c>
      <c r="AG458" s="134" t="e">
        <f>IF(AF458&gt;=#REF!,"Oui","Non")</f>
        <v>#REF!</v>
      </c>
      <c r="AH458" s="134">
        <f t="shared" si="61"/>
        <v>1</v>
      </c>
      <c r="AI458" s="133" t="e">
        <f>VLOOKUP(Z458,#REF!,3,FALSE)</f>
        <v>#REF!</v>
      </c>
      <c r="AL458" s="12">
        <f t="shared" si="63"/>
        <v>0</v>
      </c>
    </row>
    <row r="459" spans="1:38" ht="15" customHeight="1" x14ac:dyDescent="0.25">
      <c r="A459" s="127"/>
      <c r="B459" s="127"/>
      <c r="C459" s="69"/>
      <c r="D459" s="71"/>
      <c r="E459" s="71"/>
      <c r="F459" s="71"/>
      <c r="G459" s="70"/>
      <c r="H459" s="117" t="str">
        <f t="shared" si="59"/>
        <v/>
      </c>
      <c r="I459" s="117" t="str">
        <f t="shared" si="62"/>
        <v/>
      </c>
      <c r="J459" s="70"/>
      <c r="K459" s="117" t="str">
        <f t="shared" si="60"/>
        <v/>
      </c>
      <c r="L459" s="118" t="str">
        <f t="shared" si="64"/>
        <v/>
      </c>
      <c r="M459" s="118">
        <f t="shared" si="58"/>
        <v>1</v>
      </c>
      <c r="N459" s="117">
        <f t="shared" si="65"/>
        <v>0</v>
      </c>
      <c r="O459" s="66" t="e">
        <f>VLOOKUP(P459,#REF!,2,FALSE)</f>
        <v>#REF!</v>
      </c>
      <c r="P459" s="69"/>
      <c r="Q459" s="69"/>
      <c r="R459" s="14"/>
      <c r="S459" s="93" t="s">
        <v>112</v>
      </c>
      <c r="T459" s="71"/>
      <c r="U459" s="117" t="e">
        <f>VLOOKUP(V459,#REF!,2,FALSE)</f>
        <v>#REF!</v>
      </c>
      <c r="V459" s="127"/>
      <c r="W459" s="69"/>
      <c r="X459" s="69"/>
      <c r="Y459" s="126"/>
      <c r="Z459" s="127"/>
      <c r="AA459" s="69"/>
      <c r="AB459" s="69"/>
      <c r="AC459" s="135" t="e">
        <f>VLOOKUP(E459,#REF!,2,FALSE)</f>
        <v>#REF!</v>
      </c>
      <c r="AD459" s="69"/>
      <c r="AE459" s="69"/>
      <c r="AF459" s="136" t="e">
        <f>SUM(PRODUCT(AC459,#REF!),PRODUCT(AD459,#REF!),PRODUCT(AE459,#REF!))</f>
        <v>#REF!</v>
      </c>
      <c r="AG459" s="134" t="e">
        <f>IF(AF459&gt;=#REF!,"Oui","Non")</f>
        <v>#REF!</v>
      </c>
      <c r="AH459" s="134">
        <f t="shared" si="61"/>
        <v>1</v>
      </c>
      <c r="AI459" s="133" t="e">
        <f>VLOOKUP(Z459,#REF!,3,FALSE)</f>
        <v>#REF!</v>
      </c>
      <c r="AL459" s="12">
        <f t="shared" si="63"/>
        <v>0</v>
      </c>
    </row>
    <row r="460" spans="1:38" ht="15" customHeight="1" x14ac:dyDescent="0.25">
      <c r="A460" s="127"/>
      <c r="B460" s="127"/>
      <c r="C460" s="69"/>
      <c r="D460" s="71"/>
      <c r="E460" s="71"/>
      <c r="F460" s="71"/>
      <c r="G460" s="70"/>
      <c r="H460" s="117" t="str">
        <f t="shared" si="59"/>
        <v/>
      </c>
      <c r="I460" s="117" t="str">
        <f t="shared" si="62"/>
        <v/>
      </c>
      <c r="J460" s="70"/>
      <c r="K460" s="117" t="str">
        <f t="shared" si="60"/>
        <v/>
      </c>
      <c r="L460" s="118" t="str">
        <f t="shared" si="64"/>
        <v/>
      </c>
      <c r="M460" s="118">
        <f t="shared" si="58"/>
        <v>1</v>
      </c>
      <c r="N460" s="117">
        <f t="shared" si="65"/>
        <v>0</v>
      </c>
      <c r="O460" s="66" t="e">
        <f>VLOOKUP(P460,#REF!,2,FALSE)</f>
        <v>#REF!</v>
      </c>
      <c r="P460" s="69"/>
      <c r="Q460" s="69"/>
      <c r="R460" s="14"/>
      <c r="S460" s="93" t="s">
        <v>112</v>
      </c>
      <c r="T460" s="71"/>
      <c r="U460" s="117" t="e">
        <f>VLOOKUP(V460,#REF!,2,FALSE)</f>
        <v>#REF!</v>
      </c>
      <c r="V460" s="127"/>
      <c r="W460" s="69"/>
      <c r="X460" s="69"/>
      <c r="Y460" s="126"/>
      <c r="Z460" s="127"/>
      <c r="AA460" s="69"/>
      <c r="AB460" s="69"/>
      <c r="AC460" s="135" t="e">
        <f>VLOOKUP(E460,#REF!,2,FALSE)</f>
        <v>#REF!</v>
      </c>
      <c r="AD460" s="69"/>
      <c r="AE460" s="69"/>
      <c r="AF460" s="136" t="e">
        <f>SUM(PRODUCT(AC460,#REF!),PRODUCT(AD460,#REF!),PRODUCT(AE460,#REF!))</f>
        <v>#REF!</v>
      </c>
      <c r="AG460" s="134" t="e">
        <f>IF(AF460&gt;=#REF!,"Oui","Non")</f>
        <v>#REF!</v>
      </c>
      <c r="AH460" s="134">
        <f t="shared" si="61"/>
        <v>1</v>
      </c>
      <c r="AI460" s="133" t="e">
        <f>VLOOKUP(Z460,#REF!,3,FALSE)</f>
        <v>#REF!</v>
      </c>
      <c r="AL460" s="12">
        <f t="shared" si="63"/>
        <v>0</v>
      </c>
    </row>
    <row r="461" spans="1:38" ht="15" customHeight="1" x14ac:dyDescent="0.25">
      <c r="A461" s="127"/>
      <c r="B461" s="127"/>
      <c r="C461" s="69"/>
      <c r="D461" s="71"/>
      <c r="E461" s="71"/>
      <c r="F461" s="71"/>
      <c r="G461" s="70"/>
      <c r="H461" s="117" t="str">
        <f t="shared" si="59"/>
        <v/>
      </c>
      <c r="I461" s="117" t="str">
        <f t="shared" si="62"/>
        <v/>
      </c>
      <c r="J461" s="70"/>
      <c r="K461" s="117" t="str">
        <f t="shared" si="60"/>
        <v/>
      </c>
      <c r="L461" s="118" t="str">
        <f t="shared" si="64"/>
        <v/>
      </c>
      <c r="M461" s="118">
        <f t="shared" si="58"/>
        <v>1</v>
      </c>
      <c r="N461" s="117">
        <f t="shared" si="65"/>
        <v>0</v>
      </c>
      <c r="O461" s="66" t="e">
        <f>VLOOKUP(P461,#REF!,2,FALSE)</f>
        <v>#REF!</v>
      </c>
      <c r="P461" s="69"/>
      <c r="Q461" s="69"/>
      <c r="R461" s="14"/>
      <c r="S461" s="93" t="s">
        <v>112</v>
      </c>
      <c r="T461" s="71"/>
      <c r="U461" s="117" t="e">
        <f>VLOOKUP(V461,#REF!,2,FALSE)</f>
        <v>#REF!</v>
      </c>
      <c r="V461" s="127"/>
      <c r="W461" s="69"/>
      <c r="X461" s="69"/>
      <c r="Y461" s="126"/>
      <c r="Z461" s="127"/>
      <c r="AA461" s="69"/>
      <c r="AB461" s="69"/>
      <c r="AC461" s="135" t="e">
        <f>VLOOKUP(E461,#REF!,2,FALSE)</f>
        <v>#REF!</v>
      </c>
      <c r="AD461" s="69"/>
      <c r="AE461" s="69"/>
      <c r="AF461" s="136" t="e">
        <f>SUM(PRODUCT(AC461,#REF!),PRODUCT(AD461,#REF!),PRODUCT(AE461,#REF!))</f>
        <v>#REF!</v>
      </c>
      <c r="AG461" s="134" t="e">
        <f>IF(AF461&gt;=#REF!,"Oui","Non")</f>
        <v>#REF!</v>
      </c>
      <c r="AH461" s="134">
        <f t="shared" si="61"/>
        <v>1</v>
      </c>
      <c r="AI461" s="133" t="e">
        <f>VLOOKUP(Z461,#REF!,3,FALSE)</f>
        <v>#REF!</v>
      </c>
      <c r="AL461" s="12">
        <f t="shared" si="63"/>
        <v>0</v>
      </c>
    </row>
    <row r="462" spans="1:38" ht="15" customHeight="1" x14ac:dyDescent="0.25">
      <c r="A462" s="127"/>
      <c r="B462" s="127"/>
      <c r="C462" s="69"/>
      <c r="D462" s="71"/>
      <c r="E462" s="71"/>
      <c r="F462" s="71"/>
      <c r="G462" s="70"/>
      <c r="H462" s="117" t="str">
        <f t="shared" si="59"/>
        <v/>
      </c>
      <c r="I462" s="117" t="str">
        <f t="shared" si="62"/>
        <v/>
      </c>
      <c r="J462" s="70"/>
      <c r="K462" s="117" t="str">
        <f t="shared" si="60"/>
        <v/>
      </c>
      <c r="L462" s="118" t="str">
        <f t="shared" si="64"/>
        <v/>
      </c>
      <c r="M462" s="118">
        <f t="shared" si="58"/>
        <v>1</v>
      </c>
      <c r="N462" s="117">
        <f t="shared" si="65"/>
        <v>0</v>
      </c>
      <c r="O462" s="66" t="e">
        <f>VLOOKUP(P462,#REF!,2,FALSE)</f>
        <v>#REF!</v>
      </c>
      <c r="P462" s="69"/>
      <c r="Q462" s="69"/>
      <c r="R462" s="14"/>
      <c r="S462" s="93" t="s">
        <v>112</v>
      </c>
      <c r="T462" s="71"/>
      <c r="U462" s="117" t="e">
        <f>VLOOKUP(V462,#REF!,2,FALSE)</f>
        <v>#REF!</v>
      </c>
      <c r="V462" s="127"/>
      <c r="W462" s="69"/>
      <c r="X462" s="69"/>
      <c r="Y462" s="126"/>
      <c r="Z462" s="127"/>
      <c r="AA462" s="69"/>
      <c r="AB462" s="69"/>
      <c r="AC462" s="135" t="e">
        <f>VLOOKUP(E462,#REF!,2,FALSE)</f>
        <v>#REF!</v>
      </c>
      <c r="AD462" s="69"/>
      <c r="AE462" s="69"/>
      <c r="AF462" s="136" t="e">
        <f>SUM(PRODUCT(AC462,#REF!),PRODUCT(AD462,#REF!),PRODUCT(AE462,#REF!))</f>
        <v>#REF!</v>
      </c>
      <c r="AG462" s="134" t="e">
        <f>IF(AF462&gt;=#REF!,"Oui","Non")</f>
        <v>#REF!</v>
      </c>
      <c r="AH462" s="134">
        <f t="shared" si="61"/>
        <v>1</v>
      </c>
      <c r="AI462" s="133" t="e">
        <f>VLOOKUP(Z462,#REF!,3,FALSE)</f>
        <v>#REF!</v>
      </c>
      <c r="AL462" s="12">
        <f t="shared" si="63"/>
        <v>0</v>
      </c>
    </row>
    <row r="463" spans="1:38" ht="15" customHeight="1" x14ac:dyDescent="0.25">
      <c r="A463" s="127"/>
      <c r="B463" s="127"/>
      <c r="C463" s="69"/>
      <c r="D463" s="71"/>
      <c r="E463" s="71"/>
      <c r="F463" s="71"/>
      <c r="G463" s="70"/>
      <c r="H463" s="117" t="str">
        <f t="shared" si="59"/>
        <v/>
      </c>
      <c r="I463" s="117" t="str">
        <f t="shared" si="62"/>
        <v/>
      </c>
      <c r="J463" s="70"/>
      <c r="K463" s="117" t="str">
        <f t="shared" si="60"/>
        <v/>
      </c>
      <c r="L463" s="118" t="str">
        <f t="shared" si="64"/>
        <v/>
      </c>
      <c r="M463" s="118">
        <f t="shared" si="58"/>
        <v>1</v>
      </c>
      <c r="N463" s="117">
        <f t="shared" si="65"/>
        <v>0</v>
      </c>
      <c r="O463" s="66" t="e">
        <f>VLOOKUP(P463,#REF!,2,FALSE)</f>
        <v>#REF!</v>
      </c>
      <c r="P463" s="69"/>
      <c r="Q463" s="69"/>
      <c r="R463" s="14"/>
      <c r="S463" s="93" t="s">
        <v>112</v>
      </c>
      <c r="T463" s="71"/>
      <c r="U463" s="117" t="e">
        <f>VLOOKUP(V463,#REF!,2,FALSE)</f>
        <v>#REF!</v>
      </c>
      <c r="V463" s="127"/>
      <c r="W463" s="69"/>
      <c r="X463" s="69"/>
      <c r="Y463" s="126"/>
      <c r="Z463" s="127"/>
      <c r="AA463" s="69"/>
      <c r="AB463" s="69"/>
      <c r="AC463" s="135" t="e">
        <f>VLOOKUP(E463,#REF!,2,FALSE)</f>
        <v>#REF!</v>
      </c>
      <c r="AD463" s="69"/>
      <c r="AE463" s="69"/>
      <c r="AF463" s="136" t="e">
        <f>SUM(PRODUCT(AC463,#REF!),PRODUCT(AD463,#REF!),PRODUCT(AE463,#REF!))</f>
        <v>#REF!</v>
      </c>
      <c r="AG463" s="134" t="e">
        <f>IF(AF463&gt;=#REF!,"Oui","Non")</f>
        <v>#REF!</v>
      </c>
      <c r="AH463" s="134">
        <f t="shared" si="61"/>
        <v>1</v>
      </c>
      <c r="AI463" s="133" t="e">
        <f>VLOOKUP(Z463,#REF!,3,FALSE)</f>
        <v>#REF!</v>
      </c>
      <c r="AL463" s="12">
        <f t="shared" si="63"/>
        <v>0</v>
      </c>
    </row>
    <row r="464" spans="1:38" ht="15" customHeight="1" x14ac:dyDescent="0.25">
      <c r="A464" s="127"/>
      <c r="B464" s="127"/>
      <c r="C464" s="69"/>
      <c r="D464" s="71"/>
      <c r="E464" s="71"/>
      <c r="F464" s="71"/>
      <c r="G464" s="70"/>
      <c r="H464" s="117" t="str">
        <f t="shared" si="59"/>
        <v/>
      </c>
      <c r="I464" s="117" t="str">
        <f t="shared" si="62"/>
        <v/>
      </c>
      <c r="J464" s="70"/>
      <c r="K464" s="117" t="str">
        <f t="shared" si="60"/>
        <v/>
      </c>
      <c r="L464" s="118" t="str">
        <f t="shared" si="64"/>
        <v/>
      </c>
      <c r="M464" s="118">
        <f t="shared" si="58"/>
        <v>1</v>
      </c>
      <c r="N464" s="117">
        <f t="shared" si="65"/>
        <v>0</v>
      </c>
      <c r="O464" s="66" t="e">
        <f>VLOOKUP(P464,#REF!,2,FALSE)</f>
        <v>#REF!</v>
      </c>
      <c r="P464" s="69"/>
      <c r="Q464" s="69"/>
      <c r="R464" s="14"/>
      <c r="S464" s="93" t="s">
        <v>112</v>
      </c>
      <c r="T464" s="71"/>
      <c r="U464" s="117" t="e">
        <f>VLOOKUP(V464,#REF!,2,FALSE)</f>
        <v>#REF!</v>
      </c>
      <c r="V464" s="127"/>
      <c r="W464" s="69"/>
      <c r="X464" s="69"/>
      <c r="Y464" s="126"/>
      <c r="Z464" s="127"/>
      <c r="AA464" s="69"/>
      <c r="AB464" s="69"/>
      <c r="AC464" s="135" t="e">
        <f>VLOOKUP(E464,#REF!,2,FALSE)</f>
        <v>#REF!</v>
      </c>
      <c r="AD464" s="69"/>
      <c r="AE464" s="69"/>
      <c r="AF464" s="136" t="e">
        <f>SUM(PRODUCT(AC464,#REF!),PRODUCT(AD464,#REF!),PRODUCT(AE464,#REF!))</f>
        <v>#REF!</v>
      </c>
      <c r="AG464" s="134" t="e">
        <f>IF(AF464&gt;=#REF!,"Oui","Non")</f>
        <v>#REF!</v>
      </c>
      <c r="AH464" s="134">
        <f t="shared" si="61"/>
        <v>1</v>
      </c>
      <c r="AI464" s="133" t="e">
        <f>VLOOKUP(Z464,#REF!,3,FALSE)</f>
        <v>#REF!</v>
      </c>
      <c r="AL464" s="12">
        <f t="shared" si="63"/>
        <v>0</v>
      </c>
    </row>
    <row r="465" spans="1:38" ht="15" customHeight="1" x14ac:dyDescent="0.25">
      <c r="A465" s="127"/>
      <c r="B465" s="127"/>
      <c r="C465" s="69"/>
      <c r="D465" s="71"/>
      <c r="E465" s="71"/>
      <c r="F465" s="71"/>
      <c r="G465" s="70"/>
      <c r="H465" s="117" t="str">
        <f t="shared" si="59"/>
        <v/>
      </c>
      <c r="I465" s="117" t="str">
        <f t="shared" si="62"/>
        <v/>
      </c>
      <c r="J465" s="70"/>
      <c r="K465" s="117" t="str">
        <f t="shared" si="60"/>
        <v/>
      </c>
      <c r="L465" s="118" t="str">
        <f t="shared" si="64"/>
        <v/>
      </c>
      <c r="M465" s="118">
        <f t="shared" si="58"/>
        <v>1</v>
      </c>
      <c r="N465" s="117">
        <f t="shared" si="65"/>
        <v>0</v>
      </c>
      <c r="O465" s="66" t="e">
        <f>VLOOKUP(P465,#REF!,2,FALSE)</f>
        <v>#REF!</v>
      </c>
      <c r="P465" s="69"/>
      <c r="Q465" s="69"/>
      <c r="R465" s="14"/>
      <c r="S465" s="93" t="s">
        <v>112</v>
      </c>
      <c r="T465" s="71"/>
      <c r="U465" s="117" t="e">
        <f>VLOOKUP(V465,#REF!,2,FALSE)</f>
        <v>#REF!</v>
      </c>
      <c r="V465" s="127"/>
      <c r="W465" s="69"/>
      <c r="X465" s="69"/>
      <c r="Y465" s="126"/>
      <c r="Z465" s="127"/>
      <c r="AA465" s="69"/>
      <c r="AB465" s="69"/>
      <c r="AC465" s="135" t="e">
        <f>VLOOKUP(E465,#REF!,2,FALSE)</f>
        <v>#REF!</v>
      </c>
      <c r="AD465" s="69"/>
      <c r="AE465" s="69"/>
      <c r="AF465" s="136" t="e">
        <f>SUM(PRODUCT(AC465,#REF!),PRODUCT(AD465,#REF!),PRODUCT(AE465,#REF!))</f>
        <v>#REF!</v>
      </c>
      <c r="AG465" s="134" t="e">
        <f>IF(AF465&gt;=#REF!,"Oui","Non")</f>
        <v>#REF!</v>
      </c>
      <c r="AH465" s="134">
        <f t="shared" si="61"/>
        <v>1</v>
      </c>
      <c r="AI465" s="133" t="e">
        <f>VLOOKUP(Z465,#REF!,3,FALSE)</f>
        <v>#REF!</v>
      </c>
      <c r="AL465" s="12">
        <f t="shared" si="63"/>
        <v>0</v>
      </c>
    </row>
    <row r="466" spans="1:38" ht="15" customHeight="1" x14ac:dyDescent="0.25">
      <c r="A466" s="127"/>
      <c r="B466" s="127"/>
      <c r="C466" s="69"/>
      <c r="D466" s="71"/>
      <c r="E466" s="71"/>
      <c r="F466" s="71"/>
      <c r="G466" s="70"/>
      <c r="H466" s="117" t="str">
        <f t="shared" si="59"/>
        <v/>
      </c>
      <c r="I466" s="117" t="str">
        <f t="shared" si="62"/>
        <v/>
      </c>
      <c r="J466" s="70"/>
      <c r="K466" s="117" t="str">
        <f t="shared" si="60"/>
        <v/>
      </c>
      <c r="L466" s="118" t="str">
        <f t="shared" si="64"/>
        <v/>
      </c>
      <c r="M466" s="118">
        <f t="shared" si="58"/>
        <v>1</v>
      </c>
      <c r="N466" s="117">
        <f t="shared" si="65"/>
        <v>0</v>
      </c>
      <c r="O466" s="66" t="e">
        <f>VLOOKUP(P466,#REF!,2,FALSE)</f>
        <v>#REF!</v>
      </c>
      <c r="P466" s="69"/>
      <c r="Q466" s="69"/>
      <c r="R466" s="14"/>
      <c r="S466" s="93" t="s">
        <v>112</v>
      </c>
      <c r="T466" s="71"/>
      <c r="U466" s="117" t="e">
        <f>VLOOKUP(V466,#REF!,2,FALSE)</f>
        <v>#REF!</v>
      </c>
      <c r="V466" s="127"/>
      <c r="W466" s="69"/>
      <c r="X466" s="69"/>
      <c r="Y466" s="126"/>
      <c r="Z466" s="127"/>
      <c r="AA466" s="69"/>
      <c r="AB466" s="69"/>
      <c r="AC466" s="135" t="e">
        <f>VLOOKUP(E466,#REF!,2,FALSE)</f>
        <v>#REF!</v>
      </c>
      <c r="AD466" s="69"/>
      <c r="AE466" s="69"/>
      <c r="AF466" s="136" t="e">
        <f>SUM(PRODUCT(AC466,#REF!),PRODUCT(AD466,#REF!),PRODUCT(AE466,#REF!))</f>
        <v>#REF!</v>
      </c>
      <c r="AG466" s="134" t="e">
        <f>IF(AF466&gt;=#REF!,"Oui","Non")</f>
        <v>#REF!</v>
      </c>
      <c r="AH466" s="134">
        <f t="shared" si="61"/>
        <v>1</v>
      </c>
      <c r="AI466" s="133" t="e">
        <f>VLOOKUP(Z466,#REF!,3,FALSE)</f>
        <v>#REF!</v>
      </c>
      <c r="AL466" s="12">
        <f t="shared" si="63"/>
        <v>0</v>
      </c>
    </row>
    <row r="467" spans="1:38" ht="15" customHeight="1" x14ac:dyDescent="0.25">
      <c r="A467" s="127"/>
      <c r="B467" s="127"/>
      <c r="C467" s="69"/>
      <c r="D467" s="71"/>
      <c r="E467" s="71"/>
      <c r="F467" s="71"/>
      <c r="G467" s="70"/>
      <c r="H467" s="117" t="str">
        <f t="shared" si="59"/>
        <v/>
      </c>
      <c r="I467" s="117" t="str">
        <f t="shared" si="62"/>
        <v/>
      </c>
      <c r="J467" s="70"/>
      <c r="K467" s="117" t="str">
        <f t="shared" si="60"/>
        <v/>
      </c>
      <c r="L467" s="118" t="str">
        <f t="shared" si="64"/>
        <v/>
      </c>
      <c r="M467" s="118">
        <f t="shared" si="58"/>
        <v>1</v>
      </c>
      <c r="N467" s="117">
        <f t="shared" si="65"/>
        <v>0</v>
      </c>
      <c r="O467" s="66" t="e">
        <f>VLOOKUP(P467,#REF!,2,FALSE)</f>
        <v>#REF!</v>
      </c>
      <c r="P467" s="69"/>
      <c r="Q467" s="69"/>
      <c r="R467" s="14"/>
      <c r="S467" s="93" t="s">
        <v>112</v>
      </c>
      <c r="T467" s="71"/>
      <c r="U467" s="117" t="e">
        <f>VLOOKUP(V467,#REF!,2,FALSE)</f>
        <v>#REF!</v>
      </c>
      <c r="V467" s="127"/>
      <c r="W467" s="69"/>
      <c r="X467" s="69"/>
      <c r="Y467" s="126"/>
      <c r="Z467" s="127"/>
      <c r="AA467" s="69"/>
      <c r="AB467" s="69"/>
      <c r="AC467" s="135" t="e">
        <f>VLOOKUP(E467,#REF!,2,FALSE)</f>
        <v>#REF!</v>
      </c>
      <c r="AD467" s="69"/>
      <c r="AE467" s="69"/>
      <c r="AF467" s="136" t="e">
        <f>SUM(PRODUCT(AC467,#REF!),PRODUCT(AD467,#REF!),PRODUCT(AE467,#REF!))</f>
        <v>#REF!</v>
      </c>
      <c r="AG467" s="134" t="e">
        <f>IF(AF467&gt;=#REF!,"Oui","Non")</f>
        <v>#REF!</v>
      </c>
      <c r="AH467" s="134">
        <f t="shared" si="61"/>
        <v>1</v>
      </c>
      <c r="AI467" s="133" t="e">
        <f>VLOOKUP(Z467,#REF!,3,FALSE)</f>
        <v>#REF!</v>
      </c>
      <c r="AL467" s="12">
        <f t="shared" si="63"/>
        <v>0</v>
      </c>
    </row>
    <row r="468" spans="1:38" ht="15" customHeight="1" x14ac:dyDescent="0.25">
      <c r="A468" s="127"/>
      <c r="B468" s="127"/>
      <c r="C468" s="69"/>
      <c r="D468" s="71"/>
      <c r="E468" s="71"/>
      <c r="F468" s="71"/>
      <c r="G468" s="70"/>
      <c r="H468" s="117" t="str">
        <f t="shared" si="59"/>
        <v/>
      </c>
      <c r="I468" s="117" t="str">
        <f t="shared" si="62"/>
        <v/>
      </c>
      <c r="J468" s="70"/>
      <c r="K468" s="117" t="str">
        <f t="shared" si="60"/>
        <v/>
      </c>
      <c r="L468" s="118" t="str">
        <f t="shared" si="64"/>
        <v/>
      </c>
      <c r="M468" s="118">
        <f t="shared" si="58"/>
        <v>1</v>
      </c>
      <c r="N468" s="117">
        <f t="shared" si="65"/>
        <v>0</v>
      </c>
      <c r="O468" s="66" t="e">
        <f>VLOOKUP(P468,#REF!,2,FALSE)</f>
        <v>#REF!</v>
      </c>
      <c r="P468" s="69"/>
      <c r="Q468" s="69"/>
      <c r="R468" s="14"/>
      <c r="S468" s="93" t="s">
        <v>112</v>
      </c>
      <c r="T468" s="71"/>
      <c r="U468" s="117" t="e">
        <f>VLOOKUP(V468,#REF!,2,FALSE)</f>
        <v>#REF!</v>
      </c>
      <c r="V468" s="127"/>
      <c r="W468" s="69"/>
      <c r="X468" s="69"/>
      <c r="Y468" s="126"/>
      <c r="Z468" s="127"/>
      <c r="AA468" s="69"/>
      <c r="AB468" s="69"/>
      <c r="AC468" s="135" t="e">
        <f>VLOOKUP(E468,#REF!,2,FALSE)</f>
        <v>#REF!</v>
      </c>
      <c r="AD468" s="69"/>
      <c r="AE468" s="69"/>
      <c r="AF468" s="136" t="e">
        <f>SUM(PRODUCT(AC468,#REF!),PRODUCT(AD468,#REF!),PRODUCT(AE468,#REF!))</f>
        <v>#REF!</v>
      </c>
      <c r="AG468" s="134" t="e">
        <f>IF(AF468&gt;=#REF!,"Oui","Non")</f>
        <v>#REF!</v>
      </c>
      <c r="AH468" s="134">
        <f t="shared" si="61"/>
        <v>1</v>
      </c>
      <c r="AI468" s="133" t="e">
        <f>VLOOKUP(Z468,#REF!,3,FALSE)</f>
        <v>#REF!</v>
      </c>
      <c r="AL468" s="12">
        <f t="shared" si="63"/>
        <v>0</v>
      </c>
    </row>
    <row r="469" spans="1:38" ht="15" customHeight="1" x14ac:dyDescent="0.25">
      <c r="A469" s="127"/>
      <c r="B469" s="127"/>
      <c r="C469" s="69"/>
      <c r="D469" s="71"/>
      <c r="E469" s="71"/>
      <c r="F469" s="71"/>
      <c r="G469" s="70"/>
      <c r="H469" s="117" t="str">
        <f t="shared" si="59"/>
        <v/>
      </c>
      <c r="I469" s="117" t="str">
        <f t="shared" si="62"/>
        <v/>
      </c>
      <c r="J469" s="70"/>
      <c r="K469" s="117" t="str">
        <f t="shared" si="60"/>
        <v/>
      </c>
      <c r="L469" s="118" t="str">
        <f t="shared" si="64"/>
        <v/>
      </c>
      <c r="M469" s="118">
        <f t="shared" si="58"/>
        <v>1</v>
      </c>
      <c r="N469" s="117">
        <f t="shared" si="65"/>
        <v>0</v>
      </c>
      <c r="O469" s="66" t="e">
        <f>VLOOKUP(P469,#REF!,2,FALSE)</f>
        <v>#REF!</v>
      </c>
      <c r="P469" s="69"/>
      <c r="Q469" s="69"/>
      <c r="R469" s="14"/>
      <c r="S469" s="93" t="s">
        <v>112</v>
      </c>
      <c r="T469" s="71"/>
      <c r="U469" s="117" t="e">
        <f>VLOOKUP(V469,#REF!,2,FALSE)</f>
        <v>#REF!</v>
      </c>
      <c r="V469" s="127"/>
      <c r="W469" s="69"/>
      <c r="X469" s="69"/>
      <c r="Y469" s="126"/>
      <c r="Z469" s="127"/>
      <c r="AA469" s="69"/>
      <c r="AB469" s="69"/>
      <c r="AC469" s="135" t="e">
        <f>VLOOKUP(E469,#REF!,2,FALSE)</f>
        <v>#REF!</v>
      </c>
      <c r="AD469" s="69"/>
      <c r="AE469" s="69"/>
      <c r="AF469" s="136" t="e">
        <f>SUM(PRODUCT(AC469,#REF!),PRODUCT(AD469,#REF!),PRODUCT(AE469,#REF!))</f>
        <v>#REF!</v>
      </c>
      <c r="AG469" s="134" t="e">
        <f>IF(AF469&gt;=#REF!,"Oui","Non")</f>
        <v>#REF!</v>
      </c>
      <c r="AH469" s="134">
        <f t="shared" si="61"/>
        <v>1</v>
      </c>
      <c r="AI469" s="133" t="e">
        <f>VLOOKUP(Z469,#REF!,3,FALSE)</f>
        <v>#REF!</v>
      </c>
      <c r="AL469" s="12">
        <f t="shared" si="63"/>
        <v>0</v>
      </c>
    </row>
    <row r="470" spans="1:38" ht="15" customHeight="1" x14ac:dyDescent="0.25">
      <c r="A470" s="127"/>
      <c r="B470" s="127"/>
      <c r="C470" s="69"/>
      <c r="D470" s="71"/>
      <c r="E470" s="71"/>
      <c r="F470" s="71"/>
      <c r="G470" s="70"/>
      <c r="H470" s="117" t="str">
        <f t="shared" si="59"/>
        <v/>
      </c>
      <c r="I470" s="117" t="str">
        <f t="shared" si="62"/>
        <v/>
      </c>
      <c r="J470" s="70"/>
      <c r="K470" s="117" t="str">
        <f t="shared" si="60"/>
        <v/>
      </c>
      <c r="L470" s="118" t="str">
        <f t="shared" si="64"/>
        <v/>
      </c>
      <c r="M470" s="118">
        <f t="shared" si="58"/>
        <v>1</v>
      </c>
      <c r="N470" s="117">
        <f t="shared" si="65"/>
        <v>0</v>
      </c>
      <c r="O470" s="66" t="e">
        <f>VLOOKUP(P470,#REF!,2,FALSE)</f>
        <v>#REF!</v>
      </c>
      <c r="P470" s="69"/>
      <c r="Q470" s="69"/>
      <c r="R470" s="14"/>
      <c r="S470" s="93" t="s">
        <v>112</v>
      </c>
      <c r="T470" s="71"/>
      <c r="U470" s="117" t="e">
        <f>VLOOKUP(V470,#REF!,2,FALSE)</f>
        <v>#REF!</v>
      </c>
      <c r="V470" s="127"/>
      <c r="W470" s="69"/>
      <c r="X470" s="69"/>
      <c r="Y470" s="126"/>
      <c r="Z470" s="127"/>
      <c r="AA470" s="69"/>
      <c r="AB470" s="69"/>
      <c r="AC470" s="135" t="e">
        <f>VLOOKUP(E470,#REF!,2,FALSE)</f>
        <v>#REF!</v>
      </c>
      <c r="AD470" s="69"/>
      <c r="AE470" s="69"/>
      <c r="AF470" s="136" t="e">
        <f>SUM(PRODUCT(AC470,#REF!),PRODUCT(AD470,#REF!),PRODUCT(AE470,#REF!))</f>
        <v>#REF!</v>
      </c>
      <c r="AG470" s="134" t="e">
        <f>IF(AF470&gt;=#REF!,"Oui","Non")</f>
        <v>#REF!</v>
      </c>
      <c r="AH470" s="134">
        <f t="shared" si="61"/>
        <v>1</v>
      </c>
      <c r="AI470" s="133" t="e">
        <f>VLOOKUP(Z470,#REF!,3,FALSE)</f>
        <v>#REF!</v>
      </c>
      <c r="AL470" s="12">
        <f t="shared" si="63"/>
        <v>0</v>
      </c>
    </row>
    <row r="471" spans="1:38" ht="15" customHeight="1" x14ac:dyDescent="0.25">
      <c r="A471" s="127"/>
      <c r="B471" s="127"/>
      <c r="C471" s="69"/>
      <c r="D471" s="71"/>
      <c r="E471" s="71"/>
      <c r="F471" s="71"/>
      <c r="G471" s="70"/>
      <c r="H471" s="117" t="str">
        <f t="shared" si="59"/>
        <v/>
      </c>
      <c r="I471" s="117" t="str">
        <f t="shared" si="62"/>
        <v/>
      </c>
      <c r="J471" s="70"/>
      <c r="K471" s="117" t="str">
        <f t="shared" si="60"/>
        <v/>
      </c>
      <c r="L471" s="118" t="str">
        <f t="shared" si="64"/>
        <v/>
      </c>
      <c r="M471" s="118">
        <f t="shared" si="58"/>
        <v>1</v>
      </c>
      <c r="N471" s="117">
        <f t="shared" si="65"/>
        <v>0</v>
      </c>
      <c r="O471" s="66" t="e">
        <f>VLOOKUP(P471,#REF!,2,FALSE)</f>
        <v>#REF!</v>
      </c>
      <c r="P471" s="69"/>
      <c r="Q471" s="69"/>
      <c r="R471" s="14"/>
      <c r="S471" s="93" t="s">
        <v>112</v>
      </c>
      <c r="T471" s="71"/>
      <c r="U471" s="117" t="e">
        <f>VLOOKUP(V471,#REF!,2,FALSE)</f>
        <v>#REF!</v>
      </c>
      <c r="V471" s="127"/>
      <c r="W471" s="69"/>
      <c r="X471" s="69"/>
      <c r="Y471" s="126"/>
      <c r="Z471" s="127"/>
      <c r="AA471" s="69"/>
      <c r="AB471" s="69"/>
      <c r="AC471" s="135" t="e">
        <f>VLOOKUP(E471,#REF!,2,FALSE)</f>
        <v>#REF!</v>
      </c>
      <c r="AD471" s="69"/>
      <c r="AE471" s="69"/>
      <c r="AF471" s="136" t="e">
        <f>SUM(PRODUCT(AC471,#REF!),PRODUCT(AD471,#REF!),PRODUCT(AE471,#REF!))</f>
        <v>#REF!</v>
      </c>
      <c r="AG471" s="134" t="e">
        <f>IF(AF471&gt;=#REF!,"Oui","Non")</f>
        <v>#REF!</v>
      </c>
      <c r="AH471" s="134">
        <f t="shared" si="61"/>
        <v>1</v>
      </c>
      <c r="AI471" s="133" t="e">
        <f>VLOOKUP(Z471,#REF!,3,FALSE)</f>
        <v>#REF!</v>
      </c>
      <c r="AL471" s="12">
        <f t="shared" si="63"/>
        <v>0</v>
      </c>
    </row>
    <row r="472" spans="1:38" ht="15" customHeight="1" x14ac:dyDescent="0.25">
      <c r="A472" s="127"/>
      <c r="B472" s="127"/>
      <c r="C472" s="69"/>
      <c r="D472" s="71"/>
      <c r="E472" s="71"/>
      <c r="F472" s="71"/>
      <c r="G472" s="70"/>
      <c r="H472" s="117" t="str">
        <f t="shared" si="59"/>
        <v/>
      </c>
      <c r="I472" s="117" t="str">
        <f t="shared" si="62"/>
        <v/>
      </c>
      <c r="J472" s="70"/>
      <c r="K472" s="117" t="str">
        <f t="shared" si="60"/>
        <v/>
      </c>
      <c r="L472" s="118" t="str">
        <f t="shared" si="64"/>
        <v/>
      </c>
      <c r="M472" s="118">
        <f t="shared" si="58"/>
        <v>1</v>
      </c>
      <c r="N472" s="117">
        <f t="shared" si="65"/>
        <v>0</v>
      </c>
      <c r="O472" s="66" t="e">
        <f>VLOOKUP(P472,#REF!,2,FALSE)</f>
        <v>#REF!</v>
      </c>
      <c r="P472" s="69"/>
      <c r="Q472" s="69"/>
      <c r="R472" s="14"/>
      <c r="S472" s="93" t="s">
        <v>112</v>
      </c>
      <c r="T472" s="71"/>
      <c r="U472" s="117" t="e">
        <f>VLOOKUP(V472,#REF!,2,FALSE)</f>
        <v>#REF!</v>
      </c>
      <c r="V472" s="127"/>
      <c r="W472" s="69"/>
      <c r="X472" s="69"/>
      <c r="Y472" s="126"/>
      <c r="Z472" s="127"/>
      <c r="AA472" s="69"/>
      <c r="AB472" s="69"/>
      <c r="AC472" s="135" t="e">
        <f>VLOOKUP(E472,#REF!,2,FALSE)</f>
        <v>#REF!</v>
      </c>
      <c r="AD472" s="69"/>
      <c r="AE472" s="69"/>
      <c r="AF472" s="136" t="e">
        <f>SUM(PRODUCT(AC472,#REF!),PRODUCT(AD472,#REF!),PRODUCT(AE472,#REF!))</f>
        <v>#REF!</v>
      </c>
      <c r="AG472" s="134" t="e">
        <f>IF(AF472&gt;=#REF!,"Oui","Non")</f>
        <v>#REF!</v>
      </c>
      <c r="AH472" s="134">
        <f t="shared" si="61"/>
        <v>1</v>
      </c>
      <c r="AI472" s="133" t="e">
        <f>VLOOKUP(Z472,#REF!,3,FALSE)</f>
        <v>#REF!</v>
      </c>
      <c r="AL472" s="12">
        <f t="shared" si="63"/>
        <v>0</v>
      </c>
    </row>
    <row r="473" spans="1:38" ht="15" customHeight="1" x14ac:dyDescent="0.25">
      <c r="A473" s="127"/>
      <c r="B473" s="127"/>
      <c r="C473" s="69"/>
      <c r="D473" s="71"/>
      <c r="E473" s="71"/>
      <c r="F473" s="71"/>
      <c r="G473" s="70"/>
      <c r="H473" s="117" t="str">
        <f t="shared" si="59"/>
        <v/>
      </c>
      <c r="I473" s="117" t="str">
        <f t="shared" si="62"/>
        <v/>
      </c>
      <c r="J473" s="70"/>
      <c r="K473" s="117" t="str">
        <f t="shared" si="60"/>
        <v/>
      </c>
      <c r="L473" s="118" t="str">
        <f t="shared" si="64"/>
        <v/>
      </c>
      <c r="M473" s="118">
        <f t="shared" si="58"/>
        <v>1</v>
      </c>
      <c r="N473" s="117">
        <f t="shared" si="65"/>
        <v>0</v>
      </c>
      <c r="O473" s="66" t="e">
        <f>VLOOKUP(P473,#REF!,2,FALSE)</f>
        <v>#REF!</v>
      </c>
      <c r="P473" s="69"/>
      <c r="Q473" s="69"/>
      <c r="R473" s="14"/>
      <c r="S473" s="93" t="s">
        <v>112</v>
      </c>
      <c r="T473" s="71"/>
      <c r="U473" s="117" t="e">
        <f>VLOOKUP(V473,#REF!,2,FALSE)</f>
        <v>#REF!</v>
      </c>
      <c r="V473" s="127"/>
      <c r="W473" s="69"/>
      <c r="X473" s="69"/>
      <c r="Y473" s="126"/>
      <c r="Z473" s="127"/>
      <c r="AA473" s="69"/>
      <c r="AB473" s="69"/>
      <c r="AC473" s="135" t="e">
        <f>VLOOKUP(E473,#REF!,2,FALSE)</f>
        <v>#REF!</v>
      </c>
      <c r="AD473" s="69"/>
      <c r="AE473" s="69"/>
      <c r="AF473" s="136" t="e">
        <f>SUM(PRODUCT(AC473,#REF!),PRODUCT(AD473,#REF!),PRODUCT(AE473,#REF!))</f>
        <v>#REF!</v>
      </c>
      <c r="AG473" s="134" t="e">
        <f>IF(AF473&gt;=#REF!,"Oui","Non")</f>
        <v>#REF!</v>
      </c>
      <c r="AH473" s="134">
        <f t="shared" si="61"/>
        <v>1</v>
      </c>
      <c r="AI473" s="133" t="e">
        <f>VLOOKUP(Z473,#REF!,3,FALSE)</f>
        <v>#REF!</v>
      </c>
      <c r="AL473" s="12">
        <f t="shared" si="63"/>
        <v>0</v>
      </c>
    </row>
    <row r="474" spans="1:38" ht="15" customHeight="1" x14ac:dyDescent="0.25">
      <c r="A474" s="127"/>
      <c r="B474" s="127"/>
      <c r="C474" s="69"/>
      <c r="D474" s="71"/>
      <c r="E474" s="71"/>
      <c r="F474" s="71"/>
      <c r="G474" s="70"/>
      <c r="H474" s="117" t="str">
        <f t="shared" si="59"/>
        <v/>
      </c>
      <c r="I474" s="117" t="str">
        <f t="shared" si="62"/>
        <v/>
      </c>
      <c r="J474" s="70"/>
      <c r="K474" s="117" t="str">
        <f t="shared" si="60"/>
        <v/>
      </c>
      <c r="L474" s="118" t="str">
        <f t="shared" si="64"/>
        <v/>
      </c>
      <c r="M474" s="118">
        <f t="shared" si="58"/>
        <v>1</v>
      </c>
      <c r="N474" s="117">
        <f t="shared" si="65"/>
        <v>0</v>
      </c>
      <c r="O474" s="66" t="e">
        <f>VLOOKUP(P474,#REF!,2,FALSE)</f>
        <v>#REF!</v>
      </c>
      <c r="P474" s="69"/>
      <c r="Q474" s="69"/>
      <c r="R474" s="14"/>
      <c r="S474" s="93" t="s">
        <v>112</v>
      </c>
      <c r="T474" s="71"/>
      <c r="U474" s="117" t="e">
        <f>VLOOKUP(V474,#REF!,2,FALSE)</f>
        <v>#REF!</v>
      </c>
      <c r="V474" s="127"/>
      <c r="W474" s="69"/>
      <c r="X474" s="69"/>
      <c r="Y474" s="126"/>
      <c r="Z474" s="127"/>
      <c r="AA474" s="69"/>
      <c r="AB474" s="69"/>
      <c r="AC474" s="135" t="e">
        <f>VLOOKUP(E474,#REF!,2,FALSE)</f>
        <v>#REF!</v>
      </c>
      <c r="AD474" s="69"/>
      <c r="AE474" s="69"/>
      <c r="AF474" s="136" t="e">
        <f>SUM(PRODUCT(AC474,#REF!),PRODUCT(AD474,#REF!),PRODUCT(AE474,#REF!))</f>
        <v>#REF!</v>
      </c>
      <c r="AG474" s="134" t="e">
        <f>IF(AF474&gt;=#REF!,"Oui","Non")</f>
        <v>#REF!</v>
      </c>
      <c r="AH474" s="134">
        <f t="shared" si="61"/>
        <v>1</v>
      </c>
      <c r="AI474" s="133" t="e">
        <f>VLOOKUP(Z474,#REF!,3,FALSE)</f>
        <v>#REF!</v>
      </c>
      <c r="AL474" s="12">
        <f t="shared" si="63"/>
        <v>0</v>
      </c>
    </row>
    <row r="475" spans="1:38" ht="15" customHeight="1" x14ac:dyDescent="0.25">
      <c r="A475" s="127"/>
      <c r="B475" s="127"/>
      <c r="C475" s="69"/>
      <c r="D475" s="71"/>
      <c r="E475" s="71"/>
      <c r="F475" s="71"/>
      <c r="G475" s="70"/>
      <c r="H475" s="117" t="str">
        <f t="shared" si="59"/>
        <v/>
      </c>
      <c r="I475" s="117" t="str">
        <f t="shared" si="62"/>
        <v/>
      </c>
      <c r="J475" s="70"/>
      <c r="K475" s="117" t="str">
        <f t="shared" si="60"/>
        <v/>
      </c>
      <c r="L475" s="118" t="str">
        <f t="shared" si="64"/>
        <v/>
      </c>
      <c r="M475" s="118">
        <f t="shared" si="58"/>
        <v>1</v>
      </c>
      <c r="N475" s="117">
        <f t="shared" si="65"/>
        <v>0</v>
      </c>
      <c r="O475" s="66" t="e">
        <f>VLOOKUP(P475,#REF!,2,FALSE)</f>
        <v>#REF!</v>
      </c>
      <c r="P475" s="69"/>
      <c r="Q475" s="69"/>
      <c r="R475" s="14"/>
      <c r="S475" s="93" t="s">
        <v>112</v>
      </c>
      <c r="T475" s="71"/>
      <c r="U475" s="117" t="e">
        <f>VLOOKUP(V475,#REF!,2,FALSE)</f>
        <v>#REF!</v>
      </c>
      <c r="V475" s="127"/>
      <c r="W475" s="69"/>
      <c r="X475" s="69"/>
      <c r="Y475" s="126"/>
      <c r="Z475" s="127"/>
      <c r="AA475" s="69"/>
      <c r="AB475" s="69"/>
      <c r="AC475" s="135" t="e">
        <f>VLOOKUP(E475,#REF!,2,FALSE)</f>
        <v>#REF!</v>
      </c>
      <c r="AD475" s="69"/>
      <c r="AE475" s="69"/>
      <c r="AF475" s="136" t="e">
        <f>SUM(PRODUCT(AC475,#REF!),PRODUCT(AD475,#REF!),PRODUCT(AE475,#REF!))</f>
        <v>#REF!</v>
      </c>
      <c r="AG475" s="134" t="e">
        <f>IF(AF475&gt;=#REF!,"Oui","Non")</f>
        <v>#REF!</v>
      </c>
      <c r="AH475" s="134">
        <f t="shared" si="61"/>
        <v>1</v>
      </c>
      <c r="AI475" s="133" t="e">
        <f>VLOOKUP(Z475,#REF!,3,FALSE)</f>
        <v>#REF!</v>
      </c>
      <c r="AL475" s="12">
        <f t="shared" si="63"/>
        <v>0</v>
      </c>
    </row>
    <row r="476" spans="1:38" ht="15" customHeight="1" x14ac:dyDescent="0.25">
      <c r="A476" s="127"/>
      <c r="B476" s="127"/>
      <c r="C476" s="69"/>
      <c r="D476" s="71"/>
      <c r="E476" s="71"/>
      <c r="F476" s="71"/>
      <c r="G476" s="70"/>
      <c r="H476" s="117" t="str">
        <f t="shared" si="59"/>
        <v/>
      </c>
      <c r="I476" s="117" t="str">
        <f t="shared" si="62"/>
        <v/>
      </c>
      <c r="J476" s="70"/>
      <c r="K476" s="117" t="str">
        <f t="shared" si="60"/>
        <v/>
      </c>
      <c r="L476" s="118" t="str">
        <f t="shared" si="64"/>
        <v/>
      </c>
      <c r="M476" s="118">
        <f t="shared" si="58"/>
        <v>1</v>
      </c>
      <c r="N476" s="117">
        <f t="shared" si="65"/>
        <v>0</v>
      </c>
      <c r="O476" s="66" t="e">
        <f>VLOOKUP(P476,#REF!,2,FALSE)</f>
        <v>#REF!</v>
      </c>
      <c r="P476" s="69"/>
      <c r="Q476" s="69"/>
      <c r="R476" s="14"/>
      <c r="S476" s="93" t="s">
        <v>112</v>
      </c>
      <c r="T476" s="71"/>
      <c r="U476" s="117" t="e">
        <f>VLOOKUP(V476,#REF!,2,FALSE)</f>
        <v>#REF!</v>
      </c>
      <c r="V476" s="127"/>
      <c r="W476" s="69"/>
      <c r="X476" s="69"/>
      <c r="Y476" s="126"/>
      <c r="Z476" s="127"/>
      <c r="AA476" s="69"/>
      <c r="AB476" s="69"/>
      <c r="AC476" s="135" t="e">
        <f>VLOOKUP(E476,#REF!,2,FALSE)</f>
        <v>#REF!</v>
      </c>
      <c r="AD476" s="69"/>
      <c r="AE476" s="69"/>
      <c r="AF476" s="136" t="e">
        <f>SUM(PRODUCT(AC476,#REF!),PRODUCT(AD476,#REF!),PRODUCT(AE476,#REF!))</f>
        <v>#REF!</v>
      </c>
      <c r="AG476" s="134" t="e">
        <f>IF(AF476&gt;=#REF!,"Oui","Non")</f>
        <v>#REF!</v>
      </c>
      <c r="AH476" s="134">
        <f t="shared" si="61"/>
        <v>1</v>
      </c>
      <c r="AI476" s="133" t="e">
        <f>VLOOKUP(Z476,#REF!,3,FALSE)</f>
        <v>#REF!</v>
      </c>
      <c r="AL476" s="12">
        <f t="shared" si="63"/>
        <v>0</v>
      </c>
    </row>
    <row r="477" spans="1:38" ht="15" customHeight="1" x14ac:dyDescent="0.25">
      <c r="A477" s="127"/>
      <c r="B477" s="127"/>
      <c r="C477" s="69"/>
      <c r="D477" s="71"/>
      <c r="E477" s="71"/>
      <c r="F477" s="71"/>
      <c r="G477" s="70"/>
      <c r="H477" s="117" t="str">
        <f t="shared" si="59"/>
        <v/>
      </c>
      <c r="I477" s="117" t="str">
        <f t="shared" si="62"/>
        <v/>
      </c>
      <c r="J477" s="70"/>
      <c r="K477" s="117" t="str">
        <f t="shared" si="60"/>
        <v/>
      </c>
      <c r="L477" s="118" t="str">
        <f t="shared" si="64"/>
        <v/>
      </c>
      <c r="M477" s="118">
        <f t="shared" si="58"/>
        <v>1</v>
      </c>
      <c r="N477" s="117">
        <f t="shared" si="65"/>
        <v>0</v>
      </c>
      <c r="O477" s="66" t="e">
        <f>VLOOKUP(P477,#REF!,2,FALSE)</f>
        <v>#REF!</v>
      </c>
      <c r="P477" s="69"/>
      <c r="Q477" s="69"/>
      <c r="R477" s="14"/>
      <c r="S477" s="93" t="s">
        <v>112</v>
      </c>
      <c r="T477" s="71"/>
      <c r="U477" s="117" t="e">
        <f>VLOOKUP(V477,#REF!,2,FALSE)</f>
        <v>#REF!</v>
      </c>
      <c r="V477" s="127"/>
      <c r="W477" s="69"/>
      <c r="X477" s="69"/>
      <c r="Y477" s="126"/>
      <c r="Z477" s="127"/>
      <c r="AA477" s="69"/>
      <c r="AB477" s="69"/>
      <c r="AC477" s="135" t="e">
        <f>VLOOKUP(E477,#REF!,2,FALSE)</f>
        <v>#REF!</v>
      </c>
      <c r="AD477" s="69"/>
      <c r="AE477" s="69"/>
      <c r="AF477" s="136" t="e">
        <f>SUM(PRODUCT(AC477,#REF!),PRODUCT(AD477,#REF!),PRODUCT(AE477,#REF!))</f>
        <v>#REF!</v>
      </c>
      <c r="AG477" s="134" t="e">
        <f>IF(AF477&gt;=#REF!,"Oui","Non")</f>
        <v>#REF!</v>
      </c>
      <c r="AH477" s="134">
        <f t="shared" si="61"/>
        <v>1</v>
      </c>
      <c r="AI477" s="133" t="e">
        <f>VLOOKUP(Z477,#REF!,3,FALSE)</f>
        <v>#REF!</v>
      </c>
      <c r="AL477" s="12">
        <f t="shared" si="63"/>
        <v>0</v>
      </c>
    </row>
    <row r="478" spans="1:38" ht="15" customHeight="1" x14ac:dyDescent="0.25">
      <c r="A478" s="127"/>
      <c r="B478" s="127"/>
      <c r="C478" s="69"/>
      <c r="D478" s="71"/>
      <c r="E478" s="71"/>
      <c r="F478" s="71"/>
      <c r="G478" s="70"/>
      <c r="H478" s="117" t="str">
        <f t="shared" si="59"/>
        <v/>
      </c>
      <c r="I478" s="117" t="str">
        <f t="shared" si="62"/>
        <v/>
      </c>
      <c r="J478" s="70"/>
      <c r="K478" s="117" t="str">
        <f t="shared" si="60"/>
        <v/>
      </c>
      <c r="L478" s="118" t="str">
        <f t="shared" si="64"/>
        <v/>
      </c>
      <c r="M478" s="118">
        <f t="shared" si="58"/>
        <v>1</v>
      </c>
      <c r="N478" s="117">
        <f t="shared" si="65"/>
        <v>0</v>
      </c>
      <c r="O478" s="66" t="e">
        <f>VLOOKUP(P478,#REF!,2,FALSE)</f>
        <v>#REF!</v>
      </c>
      <c r="P478" s="69"/>
      <c r="Q478" s="69"/>
      <c r="R478" s="14"/>
      <c r="S478" s="93" t="s">
        <v>112</v>
      </c>
      <c r="T478" s="71"/>
      <c r="U478" s="117" t="e">
        <f>VLOOKUP(V478,#REF!,2,FALSE)</f>
        <v>#REF!</v>
      </c>
      <c r="V478" s="127"/>
      <c r="W478" s="69"/>
      <c r="X478" s="69"/>
      <c r="Y478" s="126"/>
      <c r="Z478" s="127"/>
      <c r="AA478" s="69"/>
      <c r="AB478" s="69"/>
      <c r="AC478" s="135" t="e">
        <f>VLOOKUP(E478,#REF!,2,FALSE)</f>
        <v>#REF!</v>
      </c>
      <c r="AD478" s="69"/>
      <c r="AE478" s="69"/>
      <c r="AF478" s="136" t="e">
        <f>SUM(PRODUCT(AC478,#REF!),PRODUCT(AD478,#REF!),PRODUCT(AE478,#REF!))</f>
        <v>#REF!</v>
      </c>
      <c r="AG478" s="134" t="e">
        <f>IF(AF478&gt;=#REF!,"Oui","Non")</f>
        <v>#REF!</v>
      </c>
      <c r="AH478" s="134">
        <f t="shared" si="61"/>
        <v>1</v>
      </c>
      <c r="AI478" s="133" t="e">
        <f>VLOOKUP(Z478,#REF!,3,FALSE)</f>
        <v>#REF!</v>
      </c>
      <c r="AL478" s="12">
        <f t="shared" si="63"/>
        <v>0</v>
      </c>
    </row>
    <row r="479" spans="1:38" ht="15" customHeight="1" x14ac:dyDescent="0.25">
      <c r="A479" s="127"/>
      <c r="B479" s="127"/>
      <c r="C479" s="69"/>
      <c r="D479" s="71"/>
      <c r="E479" s="71"/>
      <c r="F479" s="71"/>
      <c r="G479" s="70"/>
      <c r="H479" s="117" t="str">
        <f t="shared" si="59"/>
        <v/>
      </c>
      <c r="I479" s="117" t="str">
        <f t="shared" si="62"/>
        <v/>
      </c>
      <c r="J479" s="70"/>
      <c r="K479" s="117" t="str">
        <f t="shared" si="60"/>
        <v/>
      </c>
      <c r="L479" s="118" t="str">
        <f t="shared" si="64"/>
        <v/>
      </c>
      <c r="M479" s="118">
        <f t="shared" si="58"/>
        <v>1</v>
      </c>
      <c r="N479" s="117">
        <f t="shared" si="65"/>
        <v>0</v>
      </c>
      <c r="O479" s="66" t="e">
        <f>VLOOKUP(P479,#REF!,2,FALSE)</f>
        <v>#REF!</v>
      </c>
      <c r="P479" s="69"/>
      <c r="Q479" s="69"/>
      <c r="R479" s="14"/>
      <c r="S479" s="93" t="s">
        <v>112</v>
      </c>
      <c r="T479" s="71"/>
      <c r="U479" s="117" t="e">
        <f>VLOOKUP(V479,#REF!,2,FALSE)</f>
        <v>#REF!</v>
      </c>
      <c r="V479" s="127"/>
      <c r="W479" s="69"/>
      <c r="X479" s="69"/>
      <c r="Y479" s="126"/>
      <c r="Z479" s="127"/>
      <c r="AA479" s="69"/>
      <c r="AB479" s="69"/>
      <c r="AC479" s="135" t="e">
        <f>VLOOKUP(E479,#REF!,2,FALSE)</f>
        <v>#REF!</v>
      </c>
      <c r="AD479" s="69"/>
      <c r="AE479" s="69"/>
      <c r="AF479" s="136" t="e">
        <f>SUM(PRODUCT(AC479,#REF!),PRODUCT(AD479,#REF!),PRODUCT(AE479,#REF!))</f>
        <v>#REF!</v>
      </c>
      <c r="AG479" s="134" t="e">
        <f>IF(AF479&gt;=#REF!,"Oui","Non")</f>
        <v>#REF!</v>
      </c>
      <c r="AH479" s="134">
        <f t="shared" si="61"/>
        <v>1</v>
      </c>
      <c r="AI479" s="133" t="e">
        <f>VLOOKUP(Z479,#REF!,3,FALSE)</f>
        <v>#REF!</v>
      </c>
      <c r="AL479" s="12">
        <f t="shared" si="63"/>
        <v>0</v>
      </c>
    </row>
    <row r="480" spans="1:38" ht="15" customHeight="1" x14ac:dyDescent="0.25">
      <c r="A480" s="127"/>
      <c r="B480" s="127"/>
      <c r="C480" s="69"/>
      <c r="D480" s="71"/>
      <c r="E480" s="71"/>
      <c r="F480" s="71"/>
      <c r="G480" s="70"/>
      <c r="H480" s="117" t="str">
        <f t="shared" si="59"/>
        <v/>
      </c>
      <c r="I480" s="117" t="str">
        <f t="shared" si="62"/>
        <v/>
      </c>
      <c r="J480" s="70"/>
      <c r="K480" s="117" t="str">
        <f t="shared" si="60"/>
        <v/>
      </c>
      <c r="L480" s="118" t="str">
        <f t="shared" si="64"/>
        <v/>
      </c>
      <c r="M480" s="118">
        <f t="shared" si="58"/>
        <v>1</v>
      </c>
      <c r="N480" s="117">
        <f t="shared" si="65"/>
        <v>0</v>
      </c>
      <c r="O480" s="66" t="e">
        <f>VLOOKUP(P480,#REF!,2,FALSE)</f>
        <v>#REF!</v>
      </c>
      <c r="P480" s="69"/>
      <c r="Q480" s="69"/>
      <c r="R480" s="14"/>
      <c r="S480" s="93" t="s">
        <v>112</v>
      </c>
      <c r="T480" s="71"/>
      <c r="U480" s="117" t="e">
        <f>VLOOKUP(V480,#REF!,2,FALSE)</f>
        <v>#REF!</v>
      </c>
      <c r="V480" s="127"/>
      <c r="W480" s="69"/>
      <c r="X480" s="69"/>
      <c r="Y480" s="126"/>
      <c r="Z480" s="127"/>
      <c r="AA480" s="69"/>
      <c r="AB480" s="69"/>
      <c r="AC480" s="135" t="e">
        <f>VLOOKUP(E480,#REF!,2,FALSE)</f>
        <v>#REF!</v>
      </c>
      <c r="AD480" s="69"/>
      <c r="AE480" s="69"/>
      <c r="AF480" s="136" t="e">
        <f>SUM(PRODUCT(AC480,#REF!),PRODUCT(AD480,#REF!),PRODUCT(AE480,#REF!))</f>
        <v>#REF!</v>
      </c>
      <c r="AG480" s="134" t="e">
        <f>IF(AF480&gt;=#REF!,"Oui","Non")</f>
        <v>#REF!</v>
      </c>
      <c r="AH480" s="134">
        <f t="shared" si="61"/>
        <v>1</v>
      </c>
      <c r="AI480" s="133" t="e">
        <f>VLOOKUP(Z480,#REF!,3,FALSE)</f>
        <v>#REF!</v>
      </c>
      <c r="AL480" s="12">
        <f t="shared" si="63"/>
        <v>0</v>
      </c>
    </row>
    <row r="481" spans="1:38" ht="15" customHeight="1" x14ac:dyDescent="0.25">
      <c r="A481" s="127"/>
      <c r="B481" s="127"/>
      <c r="C481" s="69"/>
      <c r="D481" s="71"/>
      <c r="E481" s="71"/>
      <c r="F481" s="71"/>
      <c r="G481" s="70"/>
      <c r="H481" s="117" t="str">
        <f t="shared" si="59"/>
        <v/>
      </c>
      <c r="I481" s="117" t="str">
        <f t="shared" si="62"/>
        <v/>
      </c>
      <c r="J481" s="70"/>
      <c r="K481" s="117" t="str">
        <f t="shared" si="60"/>
        <v/>
      </c>
      <c r="L481" s="118" t="str">
        <f t="shared" si="64"/>
        <v/>
      </c>
      <c r="M481" s="118">
        <f t="shared" si="58"/>
        <v>1</v>
      </c>
      <c r="N481" s="117">
        <f t="shared" si="65"/>
        <v>0</v>
      </c>
      <c r="O481" s="66" t="e">
        <f>VLOOKUP(P481,#REF!,2,FALSE)</f>
        <v>#REF!</v>
      </c>
      <c r="P481" s="69"/>
      <c r="Q481" s="69"/>
      <c r="R481" s="14"/>
      <c r="S481" s="93" t="s">
        <v>112</v>
      </c>
      <c r="T481" s="71"/>
      <c r="U481" s="117" t="e">
        <f>VLOOKUP(V481,#REF!,2,FALSE)</f>
        <v>#REF!</v>
      </c>
      <c r="V481" s="127"/>
      <c r="W481" s="69"/>
      <c r="X481" s="69"/>
      <c r="Y481" s="126"/>
      <c r="Z481" s="127"/>
      <c r="AA481" s="69"/>
      <c r="AB481" s="69"/>
      <c r="AC481" s="135" t="e">
        <f>VLOOKUP(E481,#REF!,2,FALSE)</f>
        <v>#REF!</v>
      </c>
      <c r="AD481" s="69"/>
      <c r="AE481" s="69"/>
      <c r="AF481" s="136" t="e">
        <f>SUM(PRODUCT(AC481,#REF!),PRODUCT(AD481,#REF!),PRODUCT(AE481,#REF!))</f>
        <v>#REF!</v>
      </c>
      <c r="AG481" s="134" t="e">
        <f>IF(AF481&gt;=#REF!,"Oui","Non")</f>
        <v>#REF!</v>
      </c>
      <c r="AH481" s="134">
        <f t="shared" si="61"/>
        <v>1</v>
      </c>
      <c r="AI481" s="133" t="e">
        <f>VLOOKUP(Z481,#REF!,3,FALSE)</f>
        <v>#REF!</v>
      </c>
      <c r="AL481" s="12">
        <f t="shared" si="63"/>
        <v>0</v>
      </c>
    </row>
    <row r="482" spans="1:38" ht="15" customHeight="1" x14ac:dyDescent="0.25">
      <c r="A482" s="127"/>
      <c r="B482" s="127"/>
      <c r="C482" s="69"/>
      <c r="D482" s="71"/>
      <c r="E482" s="71"/>
      <c r="F482" s="71"/>
      <c r="G482" s="70"/>
      <c r="H482" s="117" t="str">
        <f t="shared" si="59"/>
        <v/>
      </c>
      <c r="I482" s="117" t="str">
        <f t="shared" si="62"/>
        <v/>
      </c>
      <c r="J482" s="70"/>
      <c r="K482" s="117" t="str">
        <f t="shared" si="60"/>
        <v/>
      </c>
      <c r="L482" s="118" t="str">
        <f t="shared" si="64"/>
        <v/>
      </c>
      <c r="M482" s="118">
        <f t="shared" ref="M482:M545" si="66">SUM($J482-$G482)+1</f>
        <v>1</v>
      </c>
      <c r="N482" s="117">
        <f t="shared" si="65"/>
        <v>0</v>
      </c>
      <c r="O482" s="66" t="e">
        <f>VLOOKUP(P482,#REF!,2,FALSE)</f>
        <v>#REF!</v>
      </c>
      <c r="P482" s="69"/>
      <c r="Q482" s="69"/>
      <c r="R482" s="14"/>
      <c r="S482" s="93" t="s">
        <v>112</v>
      </c>
      <c r="T482" s="71"/>
      <c r="U482" s="117" t="e">
        <f>VLOOKUP(V482,#REF!,2,FALSE)</f>
        <v>#REF!</v>
      </c>
      <c r="V482" s="127"/>
      <c r="W482" s="69"/>
      <c r="X482" s="69"/>
      <c r="Y482" s="126"/>
      <c r="Z482" s="127"/>
      <c r="AA482" s="69"/>
      <c r="AB482" s="69"/>
      <c r="AC482" s="135" t="e">
        <f>VLOOKUP(E482,#REF!,2,FALSE)</f>
        <v>#REF!</v>
      </c>
      <c r="AD482" s="69"/>
      <c r="AE482" s="69"/>
      <c r="AF482" s="136" t="e">
        <f>SUM(PRODUCT(AC482,#REF!),PRODUCT(AD482,#REF!),PRODUCT(AE482,#REF!))</f>
        <v>#REF!</v>
      </c>
      <c r="AG482" s="134" t="e">
        <f>IF(AF482&gt;=#REF!,"Oui","Non")</f>
        <v>#REF!</v>
      </c>
      <c r="AH482" s="134">
        <f t="shared" si="61"/>
        <v>1</v>
      </c>
      <c r="AI482" s="133" t="e">
        <f>VLOOKUP(Z482,#REF!,3,FALSE)</f>
        <v>#REF!</v>
      </c>
      <c r="AL482" s="12">
        <f t="shared" si="63"/>
        <v>0</v>
      </c>
    </row>
    <row r="483" spans="1:38" ht="15" customHeight="1" x14ac:dyDescent="0.25">
      <c r="A483" s="127"/>
      <c r="B483" s="127"/>
      <c r="C483" s="69"/>
      <c r="D483" s="71"/>
      <c r="E483" s="71"/>
      <c r="F483" s="71"/>
      <c r="G483" s="70"/>
      <c r="H483" s="117" t="str">
        <f t="shared" ref="H483:H546" si="67">IF(ISBLANK(G483),"",IF(G483="?","?",VALUE(IF(TYPE(G483)=2,LEFT(G483,4),YEAR(G483)))))</f>
        <v/>
      </c>
      <c r="I483" s="117" t="str">
        <f t="shared" si="62"/>
        <v/>
      </c>
      <c r="J483" s="70"/>
      <c r="K483" s="117" t="str">
        <f t="shared" ref="K483:K546" si="68">IF(ISBLANK(J483),"",IF(J483="?","?",VALUE(IF(TYPE(J483)=2,LEFT(J483,4),YEAR(J483)))))</f>
        <v/>
      </c>
      <c r="L483" s="118" t="str">
        <f t="shared" si="64"/>
        <v/>
      </c>
      <c r="M483" s="118">
        <f t="shared" si="66"/>
        <v>1</v>
      </c>
      <c r="N483" s="117">
        <f t="shared" si="65"/>
        <v>0</v>
      </c>
      <c r="O483" s="66" t="e">
        <f>VLOOKUP(P483,#REF!,2,FALSE)</f>
        <v>#REF!</v>
      </c>
      <c r="P483" s="69"/>
      <c r="Q483" s="69"/>
      <c r="R483" s="14"/>
      <c r="S483" s="93" t="s">
        <v>112</v>
      </c>
      <c r="T483" s="71"/>
      <c r="U483" s="117" t="e">
        <f>VLOOKUP(V483,#REF!,2,FALSE)</f>
        <v>#REF!</v>
      </c>
      <c r="V483" s="127"/>
      <c r="W483" s="69"/>
      <c r="X483" s="69"/>
      <c r="Y483" s="126"/>
      <c r="Z483" s="127"/>
      <c r="AA483" s="69"/>
      <c r="AB483" s="69"/>
      <c r="AC483" s="135" t="e">
        <f>VLOOKUP(E483,#REF!,2,FALSE)</f>
        <v>#REF!</v>
      </c>
      <c r="AD483" s="69"/>
      <c r="AE483" s="69"/>
      <c r="AF483" s="136" t="e">
        <f>SUM(PRODUCT(AC483,#REF!),PRODUCT(AD483,#REF!),PRODUCT(AE483,#REF!))</f>
        <v>#REF!</v>
      </c>
      <c r="AG483" s="134" t="e">
        <f>IF(AF483&gt;=#REF!,"Oui","Non")</f>
        <v>#REF!</v>
      </c>
      <c r="AH483" s="134">
        <f t="shared" si="61"/>
        <v>1</v>
      </c>
      <c r="AI483" s="133" t="e">
        <f>VLOOKUP(Z483,#REF!,3,FALSE)</f>
        <v>#REF!</v>
      </c>
      <c r="AL483" s="12">
        <f t="shared" si="63"/>
        <v>0</v>
      </c>
    </row>
    <row r="484" spans="1:38" ht="15" customHeight="1" x14ac:dyDescent="0.25">
      <c r="A484" s="127"/>
      <c r="B484" s="127"/>
      <c r="C484" s="69"/>
      <c r="D484" s="71"/>
      <c r="E484" s="71"/>
      <c r="F484" s="71"/>
      <c r="G484" s="70"/>
      <c r="H484" s="117" t="str">
        <f t="shared" si="67"/>
        <v/>
      </c>
      <c r="I484" s="117" t="str">
        <f t="shared" si="62"/>
        <v/>
      </c>
      <c r="J484" s="70"/>
      <c r="K484" s="117" t="str">
        <f t="shared" si="68"/>
        <v/>
      </c>
      <c r="L484" s="118" t="str">
        <f t="shared" si="64"/>
        <v/>
      </c>
      <c r="M484" s="118">
        <f t="shared" si="66"/>
        <v>1</v>
      </c>
      <c r="N484" s="117">
        <f t="shared" si="65"/>
        <v>0</v>
      </c>
      <c r="O484" s="66" t="e">
        <f>VLOOKUP(P484,#REF!,2,FALSE)</f>
        <v>#REF!</v>
      </c>
      <c r="P484" s="69"/>
      <c r="Q484" s="69"/>
      <c r="R484" s="14"/>
      <c r="S484" s="93" t="s">
        <v>112</v>
      </c>
      <c r="T484" s="71"/>
      <c r="U484" s="117" t="e">
        <f>VLOOKUP(V484,#REF!,2,FALSE)</f>
        <v>#REF!</v>
      </c>
      <c r="V484" s="127"/>
      <c r="W484" s="69"/>
      <c r="X484" s="69"/>
      <c r="Y484" s="126"/>
      <c r="Z484" s="127"/>
      <c r="AA484" s="69"/>
      <c r="AB484" s="69"/>
      <c r="AC484" s="135" t="e">
        <f>VLOOKUP(E484,#REF!,2,FALSE)</f>
        <v>#REF!</v>
      </c>
      <c r="AD484" s="69"/>
      <c r="AE484" s="69"/>
      <c r="AF484" s="136" t="e">
        <f>SUM(PRODUCT(AC484,#REF!),PRODUCT(AD484,#REF!),PRODUCT(AE484,#REF!))</f>
        <v>#REF!</v>
      </c>
      <c r="AG484" s="134" t="e">
        <f>IF(AF484&gt;=#REF!,"Oui","Non")</f>
        <v>#REF!</v>
      </c>
      <c r="AH484" s="134">
        <f t="shared" si="61"/>
        <v>1</v>
      </c>
      <c r="AI484" s="133" t="e">
        <f>VLOOKUP(Z484,#REF!,3,FALSE)</f>
        <v>#REF!</v>
      </c>
      <c r="AL484" s="12">
        <f t="shared" si="63"/>
        <v>0</v>
      </c>
    </row>
    <row r="485" spans="1:38" ht="15" customHeight="1" x14ac:dyDescent="0.25">
      <c r="A485" s="127"/>
      <c r="B485" s="127"/>
      <c r="C485" s="69"/>
      <c r="D485" s="71"/>
      <c r="E485" s="71"/>
      <c r="F485" s="71"/>
      <c r="G485" s="70"/>
      <c r="H485" s="117" t="str">
        <f t="shared" si="67"/>
        <v/>
      </c>
      <c r="I485" s="117" t="str">
        <f t="shared" si="62"/>
        <v/>
      </c>
      <c r="J485" s="70"/>
      <c r="K485" s="117" t="str">
        <f t="shared" si="68"/>
        <v/>
      </c>
      <c r="L485" s="118" t="str">
        <f t="shared" si="64"/>
        <v/>
      </c>
      <c r="M485" s="118">
        <f t="shared" si="66"/>
        <v>1</v>
      </c>
      <c r="N485" s="117">
        <f t="shared" si="65"/>
        <v>0</v>
      </c>
      <c r="O485" s="66" t="e">
        <f>VLOOKUP(P485,#REF!,2,FALSE)</f>
        <v>#REF!</v>
      </c>
      <c r="P485" s="69"/>
      <c r="Q485" s="69"/>
      <c r="R485" s="14"/>
      <c r="S485" s="93" t="s">
        <v>112</v>
      </c>
      <c r="T485" s="71"/>
      <c r="U485" s="117" t="e">
        <f>VLOOKUP(V485,#REF!,2,FALSE)</f>
        <v>#REF!</v>
      </c>
      <c r="V485" s="127"/>
      <c r="W485" s="69"/>
      <c r="X485" s="69"/>
      <c r="Y485" s="126"/>
      <c r="Z485" s="127"/>
      <c r="AA485" s="69"/>
      <c r="AB485" s="69"/>
      <c r="AC485" s="135" t="e">
        <f>VLOOKUP(E485,#REF!,2,FALSE)</f>
        <v>#REF!</v>
      </c>
      <c r="AD485" s="69"/>
      <c r="AE485" s="69"/>
      <c r="AF485" s="136" t="e">
        <f>SUM(PRODUCT(AC485,#REF!),PRODUCT(AD485,#REF!),PRODUCT(AE485,#REF!))</f>
        <v>#REF!</v>
      </c>
      <c r="AG485" s="134" t="e">
        <f>IF(AF485&gt;=#REF!,"Oui","Non")</f>
        <v>#REF!</v>
      </c>
      <c r="AH485" s="134">
        <f t="shared" si="61"/>
        <v>1</v>
      </c>
      <c r="AI485" s="133" t="e">
        <f>VLOOKUP(Z485,#REF!,3,FALSE)</f>
        <v>#REF!</v>
      </c>
      <c r="AL485" s="12">
        <f t="shared" si="63"/>
        <v>0</v>
      </c>
    </row>
    <row r="486" spans="1:38" ht="15" customHeight="1" x14ac:dyDescent="0.25">
      <c r="A486" s="127"/>
      <c r="B486" s="127"/>
      <c r="C486" s="69"/>
      <c r="D486" s="71"/>
      <c r="E486" s="71"/>
      <c r="F486" s="71"/>
      <c r="G486" s="70"/>
      <c r="H486" s="117" t="str">
        <f t="shared" si="67"/>
        <v/>
      </c>
      <c r="I486" s="117" t="str">
        <f t="shared" si="62"/>
        <v/>
      </c>
      <c r="J486" s="70"/>
      <c r="K486" s="117" t="str">
        <f t="shared" si="68"/>
        <v/>
      </c>
      <c r="L486" s="118" t="str">
        <f t="shared" si="64"/>
        <v/>
      </c>
      <c r="M486" s="118">
        <f t="shared" si="66"/>
        <v>1</v>
      </c>
      <c r="N486" s="117">
        <f t="shared" si="65"/>
        <v>0</v>
      </c>
      <c r="O486" s="66" t="e">
        <f>VLOOKUP(P486,#REF!,2,FALSE)</f>
        <v>#REF!</v>
      </c>
      <c r="P486" s="69"/>
      <c r="Q486" s="69"/>
      <c r="R486" s="14"/>
      <c r="S486" s="93" t="s">
        <v>112</v>
      </c>
      <c r="T486" s="71"/>
      <c r="U486" s="117" t="e">
        <f>VLOOKUP(V486,#REF!,2,FALSE)</f>
        <v>#REF!</v>
      </c>
      <c r="V486" s="127"/>
      <c r="W486" s="69"/>
      <c r="X486" s="69"/>
      <c r="Y486" s="126"/>
      <c r="Z486" s="127"/>
      <c r="AA486" s="69"/>
      <c r="AB486" s="69"/>
      <c r="AC486" s="135" t="e">
        <f>VLOOKUP(E486,#REF!,2,FALSE)</f>
        <v>#REF!</v>
      </c>
      <c r="AD486" s="69"/>
      <c r="AE486" s="69"/>
      <c r="AF486" s="136" t="e">
        <f>SUM(PRODUCT(AC486,#REF!),PRODUCT(AD486,#REF!),PRODUCT(AE486,#REF!))</f>
        <v>#REF!</v>
      </c>
      <c r="AG486" s="134" t="e">
        <f>IF(AF486&gt;=#REF!,"Oui","Non")</f>
        <v>#REF!</v>
      </c>
      <c r="AH486" s="134">
        <f t="shared" si="61"/>
        <v>1</v>
      </c>
      <c r="AI486" s="133" t="e">
        <f>VLOOKUP(Z486,#REF!,3,FALSE)</f>
        <v>#REF!</v>
      </c>
      <c r="AL486" s="12">
        <f t="shared" si="63"/>
        <v>0</v>
      </c>
    </row>
    <row r="487" spans="1:38" ht="15" customHeight="1" x14ac:dyDescent="0.25">
      <c r="A487" s="127"/>
      <c r="B487" s="127"/>
      <c r="C487" s="69"/>
      <c r="D487" s="71"/>
      <c r="E487" s="71"/>
      <c r="F487" s="71"/>
      <c r="G487" s="70"/>
      <c r="H487" s="117" t="str">
        <f t="shared" si="67"/>
        <v/>
      </c>
      <c r="I487" s="117" t="str">
        <f t="shared" si="62"/>
        <v/>
      </c>
      <c r="J487" s="70"/>
      <c r="K487" s="117" t="str">
        <f t="shared" si="68"/>
        <v/>
      </c>
      <c r="L487" s="118" t="str">
        <f t="shared" si="64"/>
        <v/>
      </c>
      <c r="M487" s="118">
        <f t="shared" si="66"/>
        <v>1</v>
      </c>
      <c r="N487" s="117">
        <f t="shared" si="65"/>
        <v>0</v>
      </c>
      <c r="O487" s="66" t="e">
        <f>VLOOKUP(P487,#REF!,2,FALSE)</f>
        <v>#REF!</v>
      </c>
      <c r="P487" s="69"/>
      <c r="Q487" s="69"/>
      <c r="R487" s="14"/>
      <c r="S487" s="93" t="s">
        <v>112</v>
      </c>
      <c r="T487" s="71"/>
      <c r="U487" s="117" t="e">
        <f>VLOOKUP(V487,#REF!,2,FALSE)</f>
        <v>#REF!</v>
      </c>
      <c r="V487" s="127"/>
      <c r="W487" s="69"/>
      <c r="X487" s="69"/>
      <c r="Y487" s="126"/>
      <c r="Z487" s="127"/>
      <c r="AA487" s="69"/>
      <c r="AB487" s="69"/>
      <c r="AC487" s="135" t="e">
        <f>VLOOKUP(E487,#REF!,2,FALSE)</f>
        <v>#REF!</v>
      </c>
      <c r="AD487" s="69"/>
      <c r="AE487" s="69"/>
      <c r="AF487" s="136" t="e">
        <f>SUM(PRODUCT(AC487,#REF!),PRODUCT(AD487,#REF!),PRODUCT(AE487,#REF!))</f>
        <v>#REF!</v>
      </c>
      <c r="AG487" s="134" t="e">
        <f>IF(AF487&gt;=#REF!,"Oui","Non")</f>
        <v>#REF!</v>
      </c>
      <c r="AH487" s="134">
        <f t="shared" si="61"/>
        <v>1</v>
      </c>
      <c r="AI487" s="133" t="e">
        <f>VLOOKUP(Z487,#REF!,3,FALSE)</f>
        <v>#REF!</v>
      </c>
      <c r="AL487" s="12">
        <f t="shared" si="63"/>
        <v>0</v>
      </c>
    </row>
    <row r="488" spans="1:38" ht="15" customHeight="1" x14ac:dyDescent="0.25">
      <c r="A488" s="127"/>
      <c r="B488" s="127"/>
      <c r="C488" s="69"/>
      <c r="D488" s="71"/>
      <c r="E488" s="71"/>
      <c r="F488" s="71"/>
      <c r="G488" s="70"/>
      <c r="H488" s="117" t="str">
        <f t="shared" si="67"/>
        <v/>
      </c>
      <c r="I488" s="117" t="str">
        <f t="shared" si="62"/>
        <v/>
      </c>
      <c r="J488" s="70"/>
      <c r="K488" s="117" t="str">
        <f t="shared" si="68"/>
        <v/>
      </c>
      <c r="L488" s="118" t="str">
        <f t="shared" si="64"/>
        <v/>
      </c>
      <c r="M488" s="118">
        <f t="shared" si="66"/>
        <v>1</v>
      </c>
      <c r="N488" s="117">
        <f t="shared" si="65"/>
        <v>0</v>
      </c>
      <c r="O488" s="66" t="e">
        <f>VLOOKUP(P488,#REF!,2,FALSE)</f>
        <v>#REF!</v>
      </c>
      <c r="P488" s="69"/>
      <c r="Q488" s="69"/>
      <c r="R488" s="14"/>
      <c r="S488" s="93" t="s">
        <v>112</v>
      </c>
      <c r="T488" s="71"/>
      <c r="U488" s="117" t="e">
        <f>VLOOKUP(V488,#REF!,2,FALSE)</f>
        <v>#REF!</v>
      </c>
      <c r="V488" s="127"/>
      <c r="W488" s="69"/>
      <c r="X488" s="69"/>
      <c r="Y488" s="126"/>
      <c r="Z488" s="127"/>
      <c r="AA488" s="69"/>
      <c r="AB488" s="69"/>
      <c r="AC488" s="135" t="e">
        <f>VLOOKUP(E488,#REF!,2,FALSE)</f>
        <v>#REF!</v>
      </c>
      <c r="AD488" s="69"/>
      <c r="AE488" s="69"/>
      <c r="AF488" s="136" t="e">
        <f>SUM(PRODUCT(AC488,#REF!),PRODUCT(AD488,#REF!),PRODUCT(AE488,#REF!))</f>
        <v>#REF!</v>
      </c>
      <c r="AG488" s="134" t="e">
        <f>IF(AF488&gt;=#REF!,"Oui","Non")</f>
        <v>#REF!</v>
      </c>
      <c r="AH488" s="134">
        <f t="shared" si="61"/>
        <v>1</v>
      </c>
      <c r="AI488" s="133" t="e">
        <f>VLOOKUP(Z488,#REF!,3,FALSE)</f>
        <v>#REF!</v>
      </c>
      <c r="AL488" s="12">
        <f t="shared" si="63"/>
        <v>0</v>
      </c>
    </row>
    <row r="489" spans="1:38" ht="15" customHeight="1" x14ac:dyDescent="0.25">
      <c r="A489" s="127"/>
      <c r="B489" s="127"/>
      <c r="C489" s="69"/>
      <c r="D489" s="71"/>
      <c r="E489" s="71"/>
      <c r="F489" s="71"/>
      <c r="G489" s="70"/>
      <c r="H489" s="117" t="str">
        <f t="shared" si="67"/>
        <v/>
      </c>
      <c r="I489" s="117" t="str">
        <f t="shared" si="62"/>
        <v/>
      </c>
      <c r="J489" s="70"/>
      <c r="K489" s="117" t="str">
        <f t="shared" si="68"/>
        <v/>
      </c>
      <c r="L489" s="118" t="str">
        <f t="shared" si="64"/>
        <v/>
      </c>
      <c r="M489" s="118">
        <f t="shared" si="66"/>
        <v>1</v>
      </c>
      <c r="N489" s="117">
        <f t="shared" si="65"/>
        <v>0</v>
      </c>
      <c r="O489" s="66" t="e">
        <f>VLOOKUP(P489,#REF!,2,FALSE)</f>
        <v>#REF!</v>
      </c>
      <c r="P489" s="69"/>
      <c r="Q489" s="69"/>
      <c r="R489" s="14"/>
      <c r="S489" s="93" t="s">
        <v>112</v>
      </c>
      <c r="T489" s="71"/>
      <c r="U489" s="117" t="e">
        <f>VLOOKUP(V489,#REF!,2,FALSE)</f>
        <v>#REF!</v>
      </c>
      <c r="V489" s="127"/>
      <c r="W489" s="69"/>
      <c r="X489" s="69"/>
      <c r="Y489" s="126"/>
      <c r="Z489" s="127"/>
      <c r="AA489" s="69"/>
      <c r="AB489" s="69"/>
      <c r="AC489" s="135" t="e">
        <f>VLOOKUP(E489,#REF!,2,FALSE)</f>
        <v>#REF!</v>
      </c>
      <c r="AD489" s="69"/>
      <c r="AE489" s="69"/>
      <c r="AF489" s="136" t="e">
        <f>SUM(PRODUCT(AC489,#REF!),PRODUCT(AD489,#REF!),PRODUCT(AE489,#REF!))</f>
        <v>#REF!</v>
      </c>
      <c r="AG489" s="134" t="e">
        <f>IF(AF489&gt;=#REF!,"Oui","Non")</f>
        <v>#REF!</v>
      </c>
      <c r="AH489" s="134">
        <f t="shared" si="61"/>
        <v>1</v>
      </c>
      <c r="AI489" s="133" t="e">
        <f>VLOOKUP(Z489,#REF!,3,FALSE)</f>
        <v>#REF!</v>
      </c>
      <c r="AL489" s="12">
        <f t="shared" si="63"/>
        <v>0</v>
      </c>
    </row>
    <row r="490" spans="1:38" ht="15" customHeight="1" x14ac:dyDescent="0.25">
      <c r="A490" s="127"/>
      <c r="B490" s="127"/>
      <c r="C490" s="69"/>
      <c r="D490" s="71"/>
      <c r="E490" s="71"/>
      <c r="F490" s="71"/>
      <c r="G490" s="70"/>
      <c r="H490" s="117" t="str">
        <f t="shared" si="67"/>
        <v/>
      </c>
      <c r="I490" s="117" t="str">
        <f t="shared" si="62"/>
        <v/>
      </c>
      <c r="J490" s="70"/>
      <c r="K490" s="117" t="str">
        <f t="shared" si="68"/>
        <v/>
      </c>
      <c r="L490" s="118" t="str">
        <f t="shared" si="64"/>
        <v/>
      </c>
      <c r="M490" s="118">
        <f t="shared" si="66"/>
        <v>1</v>
      </c>
      <c r="N490" s="117">
        <f t="shared" si="65"/>
        <v>0</v>
      </c>
      <c r="O490" s="66" t="e">
        <f>VLOOKUP(P490,#REF!,2,FALSE)</f>
        <v>#REF!</v>
      </c>
      <c r="P490" s="69"/>
      <c r="Q490" s="69"/>
      <c r="R490" s="14"/>
      <c r="S490" s="93" t="s">
        <v>112</v>
      </c>
      <c r="T490" s="71"/>
      <c r="U490" s="117" t="e">
        <f>VLOOKUP(V490,#REF!,2,FALSE)</f>
        <v>#REF!</v>
      </c>
      <c r="V490" s="127"/>
      <c r="W490" s="69"/>
      <c r="X490" s="69"/>
      <c r="Y490" s="126"/>
      <c r="Z490" s="127"/>
      <c r="AA490" s="69"/>
      <c r="AB490" s="69"/>
      <c r="AC490" s="135" t="e">
        <f>VLOOKUP(E490,#REF!,2,FALSE)</f>
        <v>#REF!</v>
      </c>
      <c r="AD490" s="69"/>
      <c r="AE490" s="69"/>
      <c r="AF490" s="136" t="e">
        <f>SUM(PRODUCT(AC490,#REF!),PRODUCT(AD490,#REF!),PRODUCT(AE490,#REF!))</f>
        <v>#REF!</v>
      </c>
      <c r="AG490" s="134" t="e">
        <f>IF(AF490&gt;=#REF!,"Oui","Non")</f>
        <v>#REF!</v>
      </c>
      <c r="AH490" s="134">
        <f t="shared" si="61"/>
        <v>1</v>
      </c>
      <c r="AI490" s="133" t="e">
        <f>VLOOKUP(Z490,#REF!,3,FALSE)</f>
        <v>#REF!</v>
      </c>
      <c r="AL490" s="12">
        <f t="shared" si="63"/>
        <v>0</v>
      </c>
    </row>
    <row r="491" spans="1:38" ht="15" customHeight="1" x14ac:dyDescent="0.25">
      <c r="A491" s="127"/>
      <c r="B491" s="127"/>
      <c r="C491" s="69"/>
      <c r="D491" s="71"/>
      <c r="E491" s="71"/>
      <c r="F491" s="71"/>
      <c r="G491" s="70"/>
      <c r="H491" s="117" t="str">
        <f t="shared" si="67"/>
        <v/>
      </c>
      <c r="I491" s="117" t="str">
        <f t="shared" si="62"/>
        <v/>
      </c>
      <c r="J491" s="70"/>
      <c r="K491" s="117" t="str">
        <f t="shared" si="68"/>
        <v/>
      </c>
      <c r="L491" s="118" t="str">
        <f t="shared" si="64"/>
        <v/>
      </c>
      <c r="M491" s="118">
        <f t="shared" si="66"/>
        <v>1</v>
      </c>
      <c r="N491" s="117">
        <f t="shared" si="65"/>
        <v>0</v>
      </c>
      <c r="O491" s="66" t="e">
        <f>VLOOKUP(P491,#REF!,2,FALSE)</f>
        <v>#REF!</v>
      </c>
      <c r="P491" s="69"/>
      <c r="Q491" s="69"/>
      <c r="R491" s="14"/>
      <c r="S491" s="93" t="s">
        <v>112</v>
      </c>
      <c r="T491" s="71"/>
      <c r="U491" s="117" t="e">
        <f>VLOOKUP(V491,#REF!,2,FALSE)</f>
        <v>#REF!</v>
      </c>
      <c r="V491" s="127"/>
      <c r="W491" s="69"/>
      <c r="X491" s="69"/>
      <c r="Y491" s="126"/>
      <c r="Z491" s="127"/>
      <c r="AA491" s="69"/>
      <c r="AB491" s="69"/>
      <c r="AC491" s="135" t="e">
        <f>VLOOKUP(E491,#REF!,2,FALSE)</f>
        <v>#REF!</v>
      </c>
      <c r="AD491" s="69"/>
      <c r="AE491" s="69"/>
      <c r="AF491" s="136" t="e">
        <f>SUM(PRODUCT(AC491,#REF!),PRODUCT(AD491,#REF!),PRODUCT(AE491,#REF!))</f>
        <v>#REF!</v>
      </c>
      <c r="AG491" s="134" t="e">
        <f>IF(AF491&gt;=#REF!,"Oui","Non")</f>
        <v>#REF!</v>
      </c>
      <c r="AH491" s="134">
        <f t="shared" si="61"/>
        <v>1</v>
      </c>
      <c r="AI491" s="133" t="e">
        <f>VLOOKUP(Z491,#REF!,3,FALSE)</f>
        <v>#REF!</v>
      </c>
      <c r="AL491" s="12">
        <f t="shared" si="63"/>
        <v>0</v>
      </c>
    </row>
    <row r="492" spans="1:38" ht="15" customHeight="1" x14ac:dyDescent="0.25">
      <c r="A492" s="127"/>
      <c r="B492" s="127"/>
      <c r="C492" s="69"/>
      <c r="D492" s="71"/>
      <c r="E492" s="71"/>
      <c r="F492" s="71"/>
      <c r="G492" s="70"/>
      <c r="H492" s="117" t="str">
        <f t="shared" si="67"/>
        <v/>
      </c>
      <c r="I492" s="117" t="str">
        <f t="shared" si="62"/>
        <v/>
      </c>
      <c r="J492" s="70"/>
      <c r="K492" s="117" t="str">
        <f t="shared" si="68"/>
        <v/>
      </c>
      <c r="L492" s="118" t="str">
        <f t="shared" si="64"/>
        <v/>
      </c>
      <c r="M492" s="118">
        <f t="shared" si="66"/>
        <v>1</v>
      </c>
      <c r="N492" s="117">
        <f t="shared" si="65"/>
        <v>0</v>
      </c>
      <c r="O492" s="66" t="e">
        <f>VLOOKUP(P492,#REF!,2,FALSE)</f>
        <v>#REF!</v>
      </c>
      <c r="P492" s="69"/>
      <c r="Q492" s="69"/>
      <c r="R492" s="14"/>
      <c r="S492" s="93" t="s">
        <v>112</v>
      </c>
      <c r="T492" s="71"/>
      <c r="U492" s="117" t="e">
        <f>VLOOKUP(V492,#REF!,2,FALSE)</f>
        <v>#REF!</v>
      </c>
      <c r="V492" s="127"/>
      <c r="W492" s="69"/>
      <c r="X492" s="69"/>
      <c r="Y492" s="126"/>
      <c r="Z492" s="127"/>
      <c r="AA492" s="69"/>
      <c r="AB492" s="69"/>
      <c r="AC492" s="135" t="e">
        <f>VLOOKUP(E492,#REF!,2,FALSE)</f>
        <v>#REF!</v>
      </c>
      <c r="AD492" s="69"/>
      <c r="AE492" s="69"/>
      <c r="AF492" s="136" t="e">
        <f>SUM(PRODUCT(AC492,#REF!),PRODUCT(AD492,#REF!),PRODUCT(AE492,#REF!))</f>
        <v>#REF!</v>
      </c>
      <c r="AG492" s="134" t="e">
        <f>IF(AF492&gt;=#REF!,"Oui","Non")</f>
        <v>#REF!</v>
      </c>
      <c r="AH492" s="134">
        <f t="shared" si="61"/>
        <v>1</v>
      </c>
      <c r="AI492" s="133" t="e">
        <f>VLOOKUP(Z492,#REF!,3,FALSE)</f>
        <v>#REF!</v>
      </c>
      <c r="AL492" s="12">
        <f t="shared" si="63"/>
        <v>0</v>
      </c>
    </row>
    <row r="493" spans="1:38" ht="15" customHeight="1" x14ac:dyDescent="0.25">
      <c r="A493" s="127"/>
      <c r="B493" s="127"/>
      <c r="C493" s="69"/>
      <c r="D493" s="71"/>
      <c r="E493" s="71"/>
      <c r="F493" s="71"/>
      <c r="G493" s="70"/>
      <c r="H493" s="117" t="str">
        <f t="shared" si="67"/>
        <v/>
      </c>
      <c r="I493" s="117" t="str">
        <f t="shared" si="62"/>
        <v/>
      </c>
      <c r="J493" s="70"/>
      <c r="K493" s="117" t="str">
        <f t="shared" si="68"/>
        <v/>
      </c>
      <c r="L493" s="118" t="str">
        <f t="shared" si="64"/>
        <v/>
      </c>
      <c r="M493" s="118">
        <f t="shared" si="66"/>
        <v>1</v>
      </c>
      <c r="N493" s="117">
        <f t="shared" si="65"/>
        <v>0</v>
      </c>
      <c r="O493" s="66" t="e">
        <f>VLOOKUP(P493,#REF!,2,FALSE)</f>
        <v>#REF!</v>
      </c>
      <c r="P493" s="69"/>
      <c r="Q493" s="69"/>
      <c r="R493" s="14"/>
      <c r="S493" s="93" t="s">
        <v>112</v>
      </c>
      <c r="T493" s="71"/>
      <c r="U493" s="117" t="e">
        <f>VLOOKUP(V493,#REF!,2,FALSE)</f>
        <v>#REF!</v>
      </c>
      <c r="V493" s="127"/>
      <c r="W493" s="69"/>
      <c r="X493" s="69"/>
      <c r="Y493" s="126"/>
      <c r="Z493" s="127"/>
      <c r="AA493" s="69"/>
      <c r="AB493" s="69"/>
      <c r="AC493" s="135" t="e">
        <f>VLOOKUP(E493,#REF!,2,FALSE)</f>
        <v>#REF!</v>
      </c>
      <c r="AD493" s="69"/>
      <c r="AE493" s="69"/>
      <c r="AF493" s="136" t="e">
        <f>SUM(PRODUCT(AC493,#REF!),PRODUCT(AD493,#REF!),PRODUCT(AE493,#REF!))</f>
        <v>#REF!</v>
      </c>
      <c r="AG493" s="134" t="e">
        <f>IF(AF493&gt;=#REF!,"Oui","Non")</f>
        <v>#REF!</v>
      </c>
      <c r="AH493" s="134">
        <f t="shared" si="61"/>
        <v>1</v>
      </c>
      <c r="AI493" s="133" t="e">
        <f>VLOOKUP(Z493,#REF!,3,FALSE)</f>
        <v>#REF!</v>
      </c>
      <c r="AL493" s="12">
        <f t="shared" si="63"/>
        <v>0</v>
      </c>
    </row>
    <row r="494" spans="1:38" ht="15" customHeight="1" x14ac:dyDescent="0.25">
      <c r="A494" s="127"/>
      <c r="B494" s="127"/>
      <c r="C494" s="69"/>
      <c r="D494" s="71"/>
      <c r="E494" s="71"/>
      <c r="F494" s="71"/>
      <c r="G494" s="70"/>
      <c r="H494" s="117" t="str">
        <f t="shared" si="67"/>
        <v/>
      </c>
      <c r="I494" s="117" t="str">
        <f t="shared" si="62"/>
        <v/>
      </c>
      <c r="J494" s="70"/>
      <c r="K494" s="117" t="str">
        <f t="shared" si="68"/>
        <v/>
      </c>
      <c r="L494" s="118" t="str">
        <f t="shared" si="64"/>
        <v/>
      </c>
      <c r="M494" s="118">
        <f t="shared" si="66"/>
        <v>1</v>
      </c>
      <c r="N494" s="117">
        <f t="shared" si="65"/>
        <v>0</v>
      </c>
      <c r="O494" s="66" t="e">
        <f>VLOOKUP(P494,#REF!,2,FALSE)</f>
        <v>#REF!</v>
      </c>
      <c r="P494" s="69"/>
      <c r="Q494" s="69"/>
      <c r="R494" s="14"/>
      <c r="S494" s="93" t="s">
        <v>112</v>
      </c>
      <c r="T494" s="71"/>
      <c r="U494" s="117" t="e">
        <f>VLOOKUP(V494,#REF!,2,FALSE)</f>
        <v>#REF!</v>
      </c>
      <c r="V494" s="127"/>
      <c r="W494" s="69"/>
      <c r="X494" s="69"/>
      <c r="Y494" s="126"/>
      <c r="Z494" s="127"/>
      <c r="AA494" s="69"/>
      <c r="AB494" s="69"/>
      <c r="AC494" s="135" t="e">
        <f>VLOOKUP(E494,#REF!,2,FALSE)</f>
        <v>#REF!</v>
      </c>
      <c r="AD494" s="69"/>
      <c r="AE494" s="69"/>
      <c r="AF494" s="136" t="e">
        <f>SUM(PRODUCT(AC494,#REF!),PRODUCT(AD494,#REF!),PRODUCT(AE494,#REF!))</f>
        <v>#REF!</v>
      </c>
      <c r="AG494" s="134" t="e">
        <f>IF(AF494&gt;=#REF!,"Oui","Non")</f>
        <v>#REF!</v>
      </c>
      <c r="AH494" s="134">
        <f t="shared" si="61"/>
        <v>1</v>
      </c>
      <c r="AI494" s="133" t="e">
        <f>VLOOKUP(Z494,#REF!,3,FALSE)</f>
        <v>#REF!</v>
      </c>
      <c r="AL494" s="12">
        <f t="shared" si="63"/>
        <v>0</v>
      </c>
    </row>
    <row r="495" spans="1:38" ht="15" customHeight="1" x14ac:dyDescent="0.25">
      <c r="A495" s="127"/>
      <c r="B495" s="127"/>
      <c r="C495" s="69"/>
      <c r="D495" s="71"/>
      <c r="E495" s="71"/>
      <c r="F495" s="71"/>
      <c r="G495" s="70"/>
      <c r="H495" s="117" t="str">
        <f t="shared" si="67"/>
        <v/>
      </c>
      <c r="I495" s="117" t="str">
        <f t="shared" si="62"/>
        <v/>
      </c>
      <c r="J495" s="70"/>
      <c r="K495" s="117" t="str">
        <f t="shared" si="68"/>
        <v/>
      </c>
      <c r="L495" s="118" t="str">
        <f t="shared" si="64"/>
        <v/>
      </c>
      <c r="M495" s="118">
        <f t="shared" si="66"/>
        <v>1</v>
      </c>
      <c r="N495" s="117">
        <f t="shared" si="65"/>
        <v>0</v>
      </c>
      <c r="O495" s="66" t="e">
        <f>VLOOKUP(P495,#REF!,2,FALSE)</f>
        <v>#REF!</v>
      </c>
      <c r="P495" s="69"/>
      <c r="Q495" s="69"/>
      <c r="R495" s="14"/>
      <c r="S495" s="93" t="s">
        <v>112</v>
      </c>
      <c r="T495" s="71"/>
      <c r="U495" s="117" t="e">
        <f>VLOOKUP(V495,#REF!,2,FALSE)</f>
        <v>#REF!</v>
      </c>
      <c r="V495" s="127"/>
      <c r="W495" s="69"/>
      <c r="X495" s="69"/>
      <c r="Y495" s="126"/>
      <c r="Z495" s="127"/>
      <c r="AA495" s="69"/>
      <c r="AB495" s="69"/>
      <c r="AC495" s="135" t="e">
        <f>VLOOKUP(E495,#REF!,2,FALSE)</f>
        <v>#REF!</v>
      </c>
      <c r="AD495" s="69"/>
      <c r="AE495" s="69"/>
      <c r="AF495" s="136" t="e">
        <f>SUM(PRODUCT(AC495,#REF!),PRODUCT(AD495,#REF!),PRODUCT(AE495,#REF!))</f>
        <v>#REF!</v>
      </c>
      <c r="AG495" s="134" t="e">
        <f>IF(AF495&gt;=#REF!,"Oui","Non")</f>
        <v>#REF!</v>
      </c>
      <c r="AH495" s="134">
        <f t="shared" si="61"/>
        <v>1</v>
      </c>
      <c r="AI495" s="133" t="e">
        <f>VLOOKUP(Z495,#REF!,3,FALSE)</f>
        <v>#REF!</v>
      </c>
      <c r="AL495" s="12">
        <f t="shared" si="63"/>
        <v>0</v>
      </c>
    </row>
    <row r="496" spans="1:38" ht="15" customHeight="1" x14ac:dyDescent="0.25">
      <c r="A496" s="127"/>
      <c r="B496" s="127"/>
      <c r="C496" s="69"/>
      <c r="D496" s="71"/>
      <c r="E496" s="71"/>
      <c r="F496" s="71"/>
      <c r="G496" s="70"/>
      <c r="H496" s="117" t="str">
        <f t="shared" si="67"/>
        <v/>
      </c>
      <c r="I496" s="117" t="str">
        <f t="shared" si="62"/>
        <v/>
      </c>
      <c r="J496" s="70"/>
      <c r="K496" s="117" t="str">
        <f t="shared" si="68"/>
        <v/>
      </c>
      <c r="L496" s="118" t="str">
        <f t="shared" si="64"/>
        <v/>
      </c>
      <c r="M496" s="118">
        <f t="shared" si="66"/>
        <v>1</v>
      </c>
      <c r="N496" s="117">
        <f t="shared" si="65"/>
        <v>0</v>
      </c>
      <c r="O496" s="66" t="e">
        <f>VLOOKUP(P496,#REF!,2,FALSE)</f>
        <v>#REF!</v>
      </c>
      <c r="P496" s="69"/>
      <c r="Q496" s="69"/>
      <c r="R496" s="14"/>
      <c r="S496" s="93" t="s">
        <v>112</v>
      </c>
      <c r="T496" s="71"/>
      <c r="U496" s="117" t="e">
        <f>VLOOKUP(V496,#REF!,2,FALSE)</f>
        <v>#REF!</v>
      </c>
      <c r="V496" s="127"/>
      <c r="W496" s="69"/>
      <c r="X496" s="69"/>
      <c r="Y496" s="126"/>
      <c r="Z496" s="127"/>
      <c r="AA496" s="69"/>
      <c r="AB496" s="69"/>
      <c r="AC496" s="135" t="e">
        <f>VLOOKUP(E496,#REF!,2,FALSE)</f>
        <v>#REF!</v>
      </c>
      <c r="AD496" s="69"/>
      <c r="AE496" s="69"/>
      <c r="AF496" s="136" t="e">
        <f>SUM(PRODUCT(AC496,#REF!),PRODUCT(AD496,#REF!),PRODUCT(AE496,#REF!))</f>
        <v>#REF!</v>
      </c>
      <c r="AG496" s="134" t="e">
        <f>IF(AF496&gt;=#REF!,"Oui","Non")</f>
        <v>#REF!</v>
      </c>
      <c r="AH496" s="134">
        <f t="shared" si="61"/>
        <v>1</v>
      </c>
      <c r="AI496" s="133" t="e">
        <f>VLOOKUP(Z496,#REF!,3,FALSE)</f>
        <v>#REF!</v>
      </c>
      <c r="AL496" s="12">
        <f t="shared" si="63"/>
        <v>0</v>
      </c>
    </row>
    <row r="497" spans="1:38" ht="15" customHeight="1" x14ac:dyDescent="0.25">
      <c r="A497" s="127"/>
      <c r="B497" s="127"/>
      <c r="C497" s="69"/>
      <c r="D497" s="71"/>
      <c r="E497" s="71"/>
      <c r="F497" s="71"/>
      <c r="G497" s="70"/>
      <c r="H497" s="117" t="str">
        <f t="shared" si="67"/>
        <v/>
      </c>
      <c r="I497" s="117" t="str">
        <f t="shared" si="62"/>
        <v/>
      </c>
      <c r="J497" s="70"/>
      <c r="K497" s="117" t="str">
        <f t="shared" si="68"/>
        <v/>
      </c>
      <c r="L497" s="118" t="str">
        <f t="shared" si="64"/>
        <v/>
      </c>
      <c r="M497" s="118">
        <f t="shared" si="66"/>
        <v>1</v>
      </c>
      <c r="N497" s="117">
        <f t="shared" si="65"/>
        <v>0</v>
      </c>
      <c r="O497" s="66" t="e">
        <f>VLOOKUP(P497,#REF!,2,FALSE)</f>
        <v>#REF!</v>
      </c>
      <c r="P497" s="69"/>
      <c r="Q497" s="69"/>
      <c r="R497" s="14"/>
      <c r="S497" s="93" t="s">
        <v>112</v>
      </c>
      <c r="T497" s="71"/>
      <c r="U497" s="117" t="e">
        <f>VLOOKUP(V497,#REF!,2,FALSE)</f>
        <v>#REF!</v>
      </c>
      <c r="V497" s="127"/>
      <c r="W497" s="69"/>
      <c r="X497" s="69"/>
      <c r="Y497" s="126"/>
      <c r="Z497" s="127"/>
      <c r="AA497" s="69"/>
      <c r="AB497" s="69"/>
      <c r="AC497" s="135" t="e">
        <f>VLOOKUP(E497,#REF!,2,FALSE)</f>
        <v>#REF!</v>
      </c>
      <c r="AD497" s="69"/>
      <c r="AE497" s="69"/>
      <c r="AF497" s="136" t="e">
        <f>SUM(PRODUCT(AC497,#REF!),PRODUCT(AD497,#REF!),PRODUCT(AE497,#REF!))</f>
        <v>#REF!</v>
      </c>
      <c r="AG497" s="134" t="e">
        <f>IF(AF497&gt;=#REF!,"Oui","Non")</f>
        <v>#REF!</v>
      </c>
      <c r="AH497" s="134">
        <f t="shared" si="61"/>
        <v>1</v>
      </c>
      <c r="AI497" s="133" t="e">
        <f>VLOOKUP(Z497,#REF!,3,FALSE)</f>
        <v>#REF!</v>
      </c>
      <c r="AL497" s="12">
        <f t="shared" si="63"/>
        <v>0</v>
      </c>
    </row>
    <row r="498" spans="1:38" ht="15" customHeight="1" x14ac:dyDescent="0.25">
      <c r="A498" s="127"/>
      <c r="B498" s="127"/>
      <c r="C498" s="69"/>
      <c r="D498" s="71"/>
      <c r="E498" s="71"/>
      <c r="F498" s="71"/>
      <c r="G498" s="70"/>
      <c r="H498" s="117" t="str">
        <f t="shared" si="67"/>
        <v/>
      </c>
      <c r="I498" s="117" t="str">
        <f t="shared" si="62"/>
        <v/>
      </c>
      <c r="J498" s="70"/>
      <c r="K498" s="117" t="str">
        <f t="shared" si="68"/>
        <v/>
      </c>
      <c r="L498" s="118" t="str">
        <f t="shared" si="64"/>
        <v/>
      </c>
      <c r="M498" s="118">
        <f t="shared" si="66"/>
        <v>1</v>
      </c>
      <c r="N498" s="117">
        <f t="shared" si="65"/>
        <v>0</v>
      </c>
      <c r="O498" s="66" t="e">
        <f>VLOOKUP(P498,#REF!,2,FALSE)</f>
        <v>#REF!</v>
      </c>
      <c r="P498" s="69"/>
      <c r="Q498" s="69"/>
      <c r="R498" s="14"/>
      <c r="S498" s="93" t="s">
        <v>112</v>
      </c>
      <c r="T498" s="71"/>
      <c r="U498" s="117" t="e">
        <f>VLOOKUP(V498,#REF!,2,FALSE)</f>
        <v>#REF!</v>
      </c>
      <c r="V498" s="127"/>
      <c r="W498" s="69"/>
      <c r="X498" s="69"/>
      <c r="Y498" s="126"/>
      <c r="Z498" s="127"/>
      <c r="AA498" s="69"/>
      <c r="AB498" s="69"/>
      <c r="AC498" s="135" t="e">
        <f>VLOOKUP(E498,#REF!,2,FALSE)</f>
        <v>#REF!</v>
      </c>
      <c r="AD498" s="69"/>
      <c r="AE498" s="69"/>
      <c r="AF498" s="136" t="e">
        <f>SUM(PRODUCT(AC498,#REF!),PRODUCT(AD498,#REF!),PRODUCT(AE498,#REF!))</f>
        <v>#REF!</v>
      </c>
      <c r="AG498" s="134" t="e">
        <f>IF(AF498&gt;=#REF!,"Oui","Non")</f>
        <v>#REF!</v>
      </c>
      <c r="AH498" s="134">
        <f t="shared" si="61"/>
        <v>1</v>
      </c>
      <c r="AI498" s="133" t="e">
        <f>VLOOKUP(Z498,#REF!,3,FALSE)</f>
        <v>#REF!</v>
      </c>
      <c r="AL498" s="12">
        <f t="shared" si="63"/>
        <v>0</v>
      </c>
    </row>
    <row r="499" spans="1:38" ht="15" customHeight="1" x14ac:dyDescent="0.25">
      <c r="A499" s="127"/>
      <c r="B499" s="127"/>
      <c r="C499" s="69"/>
      <c r="D499" s="71"/>
      <c r="E499" s="71"/>
      <c r="F499" s="71"/>
      <c r="G499" s="70"/>
      <c r="H499" s="117" t="str">
        <f t="shared" si="67"/>
        <v/>
      </c>
      <c r="I499" s="117" t="str">
        <f t="shared" si="62"/>
        <v/>
      </c>
      <c r="J499" s="70"/>
      <c r="K499" s="117" t="str">
        <f t="shared" si="68"/>
        <v/>
      </c>
      <c r="L499" s="118" t="str">
        <f t="shared" si="64"/>
        <v/>
      </c>
      <c r="M499" s="118">
        <f t="shared" si="66"/>
        <v>1</v>
      </c>
      <c r="N499" s="117">
        <f t="shared" si="65"/>
        <v>0</v>
      </c>
      <c r="O499" s="66" t="e">
        <f>VLOOKUP(P499,#REF!,2,FALSE)</f>
        <v>#REF!</v>
      </c>
      <c r="P499" s="69"/>
      <c r="Q499" s="69"/>
      <c r="R499" s="14"/>
      <c r="S499" s="93" t="s">
        <v>112</v>
      </c>
      <c r="T499" s="71"/>
      <c r="U499" s="117" t="e">
        <f>VLOOKUP(V499,#REF!,2,FALSE)</f>
        <v>#REF!</v>
      </c>
      <c r="V499" s="127"/>
      <c r="W499" s="69"/>
      <c r="X499" s="69"/>
      <c r="Y499" s="126"/>
      <c r="Z499" s="127"/>
      <c r="AA499" s="69"/>
      <c r="AB499" s="69"/>
      <c r="AC499" s="135" t="e">
        <f>VLOOKUP(E499,#REF!,2,FALSE)</f>
        <v>#REF!</v>
      </c>
      <c r="AD499" s="69"/>
      <c r="AE499" s="69"/>
      <c r="AF499" s="136" t="e">
        <f>SUM(PRODUCT(AC499,#REF!),PRODUCT(AD499,#REF!),PRODUCT(AE499,#REF!))</f>
        <v>#REF!</v>
      </c>
      <c r="AG499" s="134" t="e">
        <f>IF(AF499&gt;=#REF!,"Oui","Non")</f>
        <v>#REF!</v>
      </c>
      <c r="AH499" s="134">
        <f t="shared" si="61"/>
        <v>1</v>
      </c>
      <c r="AI499" s="133" t="e">
        <f>VLOOKUP(Z499,#REF!,3,FALSE)</f>
        <v>#REF!</v>
      </c>
      <c r="AL499" s="12">
        <f t="shared" si="63"/>
        <v>0</v>
      </c>
    </row>
    <row r="500" spans="1:38" ht="15" customHeight="1" x14ac:dyDescent="0.25">
      <c r="A500" s="127"/>
      <c r="B500" s="127"/>
      <c r="C500" s="69"/>
      <c r="D500" s="71"/>
      <c r="E500" s="71"/>
      <c r="F500" s="71"/>
      <c r="G500" s="70"/>
      <c r="H500" s="117" t="str">
        <f t="shared" si="67"/>
        <v/>
      </c>
      <c r="I500" s="117" t="str">
        <f t="shared" si="62"/>
        <v/>
      </c>
      <c r="J500" s="70"/>
      <c r="K500" s="117" t="str">
        <f t="shared" si="68"/>
        <v/>
      </c>
      <c r="L500" s="118" t="str">
        <f t="shared" si="64"/>
        <v/>
      </c>
      <c r="M500" s="118">
        <f t="shared" si="66"/>
        <v>1</v>
      </c>
      <c r="N500" s="117">
        <f t="shared" si="65"/>
        <v>0</v>
      </c>
      <c r="O500" s="66" t="e">
        <f>VLOOKUP(P500,#REF!,2,FALSE)</f>
        <v>#REF!</v>
      </c>
      <c r="P500" s="69"/>
      <c r="Q500" s="69"/>
      <c r="R500" s="14"/>
      <c r="S500" s="93" t="s">
        <v>112</v>
      </c>
      <c r="T500" s="71"/>
      <c r="U500" s="117" t="e">
        <f>VLOOKUP(V500,#REF!,2,FALSE)</f>
        <v>#REF!</v>
      </c>
      <c r="V500" s="127"/>
      <c r="W500" s="69"/>
      <c r="X500" s="69"/>
      <c r="Y500" s="126"/>
      <c r="Z500" s="127"/>
      <c r="AA500" s="69"/>
      <c r="AB500" s="69"/>
      <c r="AC500" s="135" t="e">
        <f>VLOOKUP(E500,#REF!,2,FALSE)</f>
        <v>#REF!</v>
      </c>
      <c r="AD500" s="69"/>
      <c r="AE500" s="69"/>
      <c r="AF500" s="136" t="e">
        <f>SUM(PRODUCT(AC500,#REF!),PRODUCT(AD500,#REF!),PRODUCT(AE500,#REF!))</f>
        <v>#REF!</v>
      </c>
      <c r="AG500" s="134" t="e">
        <f>IF(AF500&gt;=#REF!,"Oui","Non")</f>
        <v>#REF!</v>
      </c>
      <c r="AH500" s="134">
        <f t="shared" si="61"/>
        <v>1</v>
      </c>
      <c r="AI500" s="133" t="e">
        <f>VLOOKUP(Z500,#REF!,3,FALSE)</f>
        <v>#REF!</v>
      </c>
      <c r="AL500" s="12">
        <f t="shared" si="63"/>
        <v>0</v>
      </c>
    </row>
    <row r="501" spans="1:38" ht="15" customHeight="1" x14ac:dyDescent="0.25">
      <c r="A501" s="127"/>
      <c r="B501" s="127"/>
      <c r="C501" s="69"/>
      <c r="D501" s="71"/>
      <c r="E501" s="71"/>
      <c r="F501" s="71"/>
      <c r="G501" s="70"/>
      <c r="H501" s="117" t="str">
        <f t="shared" si="67"/>
        <v/>
      </c>
      <c r="I501" s="117" t="str">
        <f t="shared" si="62"/>
        <v/>
      </c>
      <c r="J501" s="70"/>
      <c r="K501" s="117" t="str">
        <f t="shared" si="68"/>
        <v/>
      </c>
      <c r="L501" s="118" t="str">
        <f t="shared" si="64"/>
        <v/>
      </c>
      <c r="M501" s="118">
        <f t="shared" si="66"/>
        <v>1</v>
      </c>
      <c r="N501" s="117">
        <f t="shared" si="65"/>
        <v>0</v>
      </c>
      <c r="O501" s="66" t="e">
        <f>VLOOKUP(P501,#REF!,2,FALSE)</f>
        <v>#REF!</v>
      </c>
      <c r="P501" s="69"/>
      <c r="Q501" s="69"/>
      <c r="R501" s="14"/>
      <c r="S501" s="93" t="s">
        <v>112</v>
      </c>
      <c r="T501" s="71"/>
      <c r="U501" s="117" t="e">
        <f>VLOOKUP(V501,#REF!,2,FALSE)</f>
        <v>#REF!</v>
      </c>
      <c r="V501" s="127"/>
      <c r="W501" s="69"/>
      <c r="X501" s="69"/>
      <c r="Y501" s="126"/>
      <c r="Z501" s="127"/>
      <c r="AA501" s="69"/>
      <c r="AB501" s="69"/>
      <c r="AC501" s="135" t="e">
        <f>VLOOKUP(E501,#REF!,2,FALSE)</f>
        <v>#REF!</v>
      </c>
      <c r="AD501" s="69"/>
      <c r="AE501" s="69"/>
      <c r="AF501" s="136" t="e">
        <f>SUM(PRODUCT(AC501,#REF!),PRODUCT(AD501,#REF!),PRODUCT(AE501,#REF!))</f>
        <v>#REF!</v>
      </c>
      <c r="AG501" s="134" t="e">
        <f>IF(AF501&gt;=#REF!,"Oui","Non")</f>
        <v>#REF!</v>
      </c>
      <c r="AH501" s="134">
        <f t="shared" si="61"/>
        <v>1</v>
      </c>
      <c r="AI501" s="133" t="e">
        <f>VLOOKUP(Z501,#REF!,3,FALSE)</f>
        <v>#REF!</v>
      </c>
      <c r="AL501" s="12">
        <f t="shared" si="63"/>
        <v>0</v>
      </c>
    </row>
    <row r="502" spans="1:38" ht="15" customHeight="1" x14ac:dyDescent="0.25">
      <c r="A502" s="127"/>
      <c r="B502" s="127"/>
      <c r="C502" s="69"/>
      <c r="D502" s="71"/>
      <c r="E502" s="71"/>
      <c r="F502" s="71"/>
      <c r="G502" s="70"/>
      <c r="H502" s="117" t="str">
        <f t="shared" si="67"/>
        <v/>
      </c>
      <c r="I502" s="117" t="str">
        <f t="shared" si="62"/>
        <v/>
      </c>
      <c r="J502" s="70"/>
      <c r="K502" s="117" t="str">
        <f t="shared" si="68"/>
        <v/>
      </c>
      <c r="L502" s="118" t="str">
        <f t="shared" si="64"/>
        <v/>
      </c>
      <c r="M502" s="118">
        <f t="shared" si="66"/>
        <v>1</v>
      </c>
      <c r="N502" s="117">
        <f t="shared" si="65"/>
        <v>0</v>
      </c>
      <c r="O502" s="66" t="e">
        <f>VLOOKUP(P502,#REF!,2,FALSE)</f>
        <v>#REF!</v>
      </c>
      <c r="P502" s="69"/>
      <c r="Q502" s="69"/>
      <c r="R502" s="14"/>
      <c r="S502" s="93" t="s">
        <v>112</v>
      </c>
      <c r="T502" s="71"/>
      <c r="U502" s="117" t="e">
        <f>VLOOKUP(V502,#REF!,2,FALSE)</f>
        <v>#REF!</v>
      </c>
      <c r="V502" s="127"/>
      <c r="W502" s="69"/>
      <c r="X502" s="69"/>
      <c r="Y502" s="126"/>
      <c r="Z502" s="127"/>
      <c r="AA502" s="69"/>
      <c r="AB502" s="69"/>
      <c r="AC502" s="135" t="e">
        <f>VLOOKUP(E502,#REF!,2,FALSE)</f>
        <v>#REF!</v>
      </c>
      <c r="AD502" s="69"/>
      <c r="AE502" s="69"/>
      <c r="AF502" s="136" t="e">
        <f>SUM(PRODUCT(AC502,#REF!),PRODUCT(AD502,#REF!),PRODUCT(AE502,#REF!))</f>
        <v>#REF!</v>
      </c>
      <c r="AG502" s="134" t="e">
        <f>IF(AF502&gt;=#REF!,"Oui","Non")</f>
        <v>#REF!</v>
      </c>
      <c r="AH502" s="134">
        <f t="shared" si="61"/>
        <v>1</v>
      </c>
      <c r="AI502" s="133" t="e">
        <f>VLOOKUP(Z502,#REF!,3,FALSE)</f>
        <v>#REF!</v>
      </c>
      <c r="AL502" s="12">
        <f t="shared" si="63"/>
        <v>0</v>
      </c>
    </row>
    <row r="503" spans="1:38" ht="15" customHeight="1" x14ac:dyDescent="0.25">
      <c r="A503" s="127"/>
      <c r="B503" s="127"/>
      <c r="C503" s="69"/>
      <c r="D503" s="71"/>
      <c r="E503" s="71"/>
      <c r="F503" s="71"/>
      <c r="G503" s="70"/>
      <c r="H503" s="117" t="str">
        <f t="shared" si="67"/>
        <v/>
      </c>
      <c r="I503" s="117" t="str">
        <f t="shared" si="62"/>
        <v/>
      </c>
      <c r="J503" s="70"/>
      <c r="K503" s="117" t="str">
        <f t="shared" si="68"/>
        <v/>
      </c>
      <c r="L503" s="118" t="str">
        <f t="shared" si="64"/>
        <v/>
      </c>
      <c r="M503" s="118">
        <f t="shared" si="66"/>
        <v>1</v>
      </c>
      <c r="N503" s="117">
        <f t="shared" si="65"/>
        <v>0</v>
      </c>
      <c r="O503" s="66" t="e">
        <f>VLOOKUP(P503,#REF!,2,FALSE)</f>
        <v>#REF!</v>
      </c>
      <c r="P503" s="69"/>
      <c r="Q503" s="69"/>
      <c r="R503" s="14"/>
      <c r="S503" s="93" t="s">
        <v>112</v>
      </c>
      <c r="T503" s="71"/>
      <c r="U503" s="117" t="e">
        <f>VLOOKUP(V503,#REF!,2,FALSE)</f>
        <v>#REF!</v>
      </c>
      <c r="V503" s="127"/>
      <c r="W503" s="69"/>
      <c r="X503" s="69"/>
      <c r="Y503" s="126"/>
      <c r="Z503" s="127"/>
      <c r="AA503" s="69"/>
      <c r="AB503" s="69"/>
      <c r="AC503" s="135" t="e">
        <f>VLOOKUP(E503,#REF!,2,FALSE)</f>
        <v>#REF!</v>
      </c>
      <c r="AD503" s="69"/>
      <c r="AE503" s="69"/>
      <c r="AF503" s="136" t="e">
        <f>SUM(PRODUCT(AC503,#REF!),PRODUCT(AD503,#REF!),PRODUCT(AE503,#REF!))</f>
        <v>#REF!</v>
      </c>
      <c r="AG503" s="134" t="e">
        <f>IF(AF503&gt;=#REF!,"Oui","Non")</f>
        <v>#REF!</v>
      </c>
      <c r="AH503" s="134">
        <f t="shared" si="61"/>
        <v>1</v>
      </c>
      <c r="AI503" s="133" t="e">
        <f>VLOOKUP(Z503,#REF!,3,FALSE)</f>
        <v>#REF!</v>
      </c>
      <c r="AL503" s="12">
        <f t="shared" si="63"/>
        <v>0</v>
      </c>
    </row>
    <row r="504" spans="1:38" ht="15" customHeight="1" x14ac:dyDescent="0.25">
      <c r="A504" s="127"/>
      <c r="B504" s="127"/>
      <c r="C504" s="69"/>
      <c r="D504" s="71"/>
      <c r="E504" s="71"/>
      <c r="F504" s="71"/>
      <c r="G504" s="70"/>
      <c r="H504" s="117" t="str">
        <f t="shared" si="67"/>
        <v/>
      </c>
      <c r="I504" s="117" t="str">
        <f t="shared" si="62"/>
        <v/>
      </c>
      <c r="J504" s="70"/>
      <c r="K504" s="117" t="str">
        <f t="shared" si="68"/>
        <v/>
      </c>
      <c r="L504" s="118" t="str">
        <f t="shared" si="64"/>
        <v/>
      </c>
      <c r="M504" s="118">
        <f t="shared" si="66"/>
        <v>1</v>
      </c>
      <c r="N504" s="117">
        <f t="shared" si="65"/>
        <v>0</v>
      </c>
      <c r="O504" s="66" t="e">
        <f>VLOOKUP(P504,#REF!,2,FALSE)</f>
        <v>#REF!</v>
      </c>
      <c r="P504" s="69"/>
      <c r="Q504" s="69"/>
      <c r="R504" s="14"/>
      <c r="S504" s="93" t="s">
        <v>112</v>
      </c>
      <c r="T504" s="71"/>
      <c r="U504" s="117" t="e">
        <f>VLOOKUP(V504,#REF!,2,FALSE)</f>
        <v>#REF!</v>
      </c>
      <c r="V504" s="127"/>
      <c r="W504" s="69"/>
      <c r="X504" s="69"/>
      <c r="Y504" s="126"/>
      <c r="Z504" s="127"/>
      <c r="AA504" s="69"/>
      <c r="AB504" s="69"/>
      <c r="AC504" s="135" t="e">
        <f>VLOOKUP(E504,#REF!,2,FALSE)</f>
        <v>#REF!</v>
      </c>
      <c r="AD504" s="69"/>
      <c r="AE504" s="69"/>
      <c r="AF504" s="136" t="e">
        <f>SUM(PRODUCT(AC504,#REF!),PRODUCT(AD504,#REF!),PRODUCT(AE504,#REF!))</f>
        <v>#REF!</v>
      </c>
      <c r="AG504" s="134" t="e">
        <f>IF(AF504&gt;=#REF!,"Oui","Non")</f>
        <v>#REF!</v>
      </c>
      <c r="AH504" s="134">
        <f t="shared" si="61"/>
        <v>1</v>
      </c>
      <c r="AI504" s="133" t="e">
        <f>VLOOKUP(Z504,#REF!,3,FALSE)</f>
        <v>#REF!</v>
      </c>
      <c r="AL504" s="12">
        <f t="shared" si="63"/>
        <v>0</v>
      </c>
    </row>
    <row r="505" spans="1:38" ht="15" customHeight="1" x14ac:dyDescent="0.25">
      <c r="A505" s="127"/>
      <c r="B505" s="127"/>
      <c r="C505" s="69"/>
      <c r="D505" s="71"/>
      <c r="E505" s="71"/>
      <c r="F505" s="71"/>
      <c r="G505" s="70"/>
      <c r="H505" s="117" t="str">
        <f t="shared" si="67"/>
        <v/>
      </c>
      <c r="I505" s="117" t="str">
        <f t="shared" si="62"/>
        <v/>
      </c>
      <c r="J505" s="70"/>
      <c r="K505" s="117" t="str">
        <f t="shared" si="68"/>
        <v/>
      </c>
      <c r="L505" s="118" t="str">
        <f t="shared" si="64"/>
        <v/>
      </c>
      <c r="M505" s="118">
        <f t="shared" si="66"/>
        <v>1</v>
      </c>
      <c r="N505" s="117">
        <f t="shared" si="65"/>
        <v>0</v>
      </c>
      <c r="O505" s="66" t="e">
        <f>VLOOKUP(P505,#REF!,2,FALSE)</f>
        <v>#REF!</v>
      </c>
      <c r="P505" s="69"/>
      <c r="Q505" s="69"/>
      <c r="R505" s="14"/>
      <c r="S505" s="93" t="s">
        <v>112</v>
      </c>
      <c r="T505" s="71"/>
      <c r="U505" s="117" t="e">
        <f>VLOOKUP(V505,#REF!,2,FALSE)</f>
        <v>#REF!</v>
      </c>
      <c r="V505" s="127"/>
      <c r="W505" s="69"/>
      <c r="X505" s="69"/>
      <c r="Y505" s="126"/>
      <c r="Z505" s="127"/>
      <c r="AA505" s="69"/>
      <c r="AB505" s="69"/>
      <c r="AC505" s="135" t="e">
        <f>VLOOKUP(E505,#REF!,2,FALSE)</f>
        <v>#REF!</v>
      </c>
      <c r="AD505" s="69"/>
      <c r="AE505" s="69"/>
      <c r="AF505" s="136" t="e">
        <f>SUM(PRODUCT(AC505,#REF!),PRODUCT(AD505,#REF!),PRODUCT(AE505,#REF!))</f>
        <v>#REF!</v>
      </c>
      <c r="AG505" s="134" t="e">
        <f>IF(AF505&gt;=#REF!,"Oui","Non")</f>
        <v>#REF!</v>
      </c>
      <c r="AH505" s="134">
        <f t="shared" si="61"/>
        <v>1</v>
      </c>
      <c r="AI505" s="133" t="e">
        <f>VLOOKUP(Z505,#REF!,3,FALSE)</f>
        <v>#REF!</v>
      </c>
      <c r="AL505" s="12">
        <f t="shared" si="63"/>
        <v>0</v>
      </c>
    </row>
    <row r="506" spans="1:38" ht="15" customHeight="1" x14ac:dyDescent="0.25">
      <c r="A506" s="127"/>
      <c r="B506" s="127"/>
      <c r="C506" s="69"/>
      <c r="D506" s="71"/>
      <c r="E506" s="71"/>
      <c r="F506" s="71"/>
      <c r="G506" s="70"/>
      <c r="H506" s="117" t="str">
        <f t="shared" si="67"/>
        <v/>
      </c>
      <c r="I506" s="117" t="str">
        <f t="shared" si="62"/>
        <v/>
      </c>
      <c r="J506" s="70"/>
      <c r="K506" s="117" t="str">
        <f t="shared" si="68"/>
        <v/>
      </c>
      <c r="L506" s="118" t="str">
        <f t="shared" si="64"/>
        <v/>
      </c>
      <c r="M506" s="118">
        <f t="shared" si="66"/>
        <v>1</v>
      </c>
      <c r="N506" s="117">
        <f t="shared" si="65"/>
        <v>0</v>
      </c>
      <c r="O506" s="66" t="e">
        <f>VLOOKUP(P506,#REF!,2,FALSE)</f>
        <v>#REF!</v>
      </c>
      <c r="P506" s="69"/>
      <c r="Q506" s="69"/>
      <c r="R506" s="14"/>
      <c r="S506" s="93" t="s">
        <v>112</v>
      </c>
      <c r="T506" s="71"/>
      <c r="U506" s="117" t="e">
        <f>VLOOKUP(V506,#REF!,2,FALSE)</f>
        <v>#REF!</v>
      </c>
      <c r="V506" s="127"/>
      <c r="W506" s="69"/>
      <c r="X506" s="69"/>
      <c r="Y506" s="126"/>
      <c r="Z506" s="127"/>
      <c r="AA506" s="69"/>
      <c r="AB506" s="69"/>
      <c r="AC506" s="135" t="e">
        <f>VLOOKUP(E506,#REF!,2,FALSE)</f>
        <v>#REF!</v>
      </c>
      <c r="AD506" s="69"/>
      <c r="AE506" s="69"/>
      <c r="AF506" s="136" t="e">
        <f>SUM(PRODUCT(AC506,#REF!),PRODUCT(AD506,#REF!),PRODUCT(AE506,#REF!))</f>
        <v>#REF!</v>
      </c>
      <c r="AG506" s="134" t="e">
        <f>IF(AF506&gt;=#REF!,"Oui","Non")</f>
        <v>#REF!</v>
      </c>
      <c r="AH506" s="134">
        <f t="shared" ref="AH506:AH569" si="69">IF(OR(Y506="?",G506="?",J506="?"),"?",IF(AND(ISNONTEXT(G506),ISNONTEXT(J506)),PRODUCT(Y506,SUM(J506,-G506,1)),PRODUCT(Y506,SUM(PRODUCT(SUM(L506,-I506,1),7),-2))))</f>
        <v>1</v>
      </c>
      <c r="AI506" s="133" t="e">
        <f>VLOOKUP(Z506,#REF!,3,FALSE)</f>
        <v>#REF!</v>
      </c>
      <c r="AL506" s="12">
        <f t="shared" si="63"/>
        <v>0</v>
      </c>
    </row>
    <row r="507" spans="1:38" ht="15" customHeight="1" x14ac:dyDescent="0.25">
      <c r="A507" s="127"/>
      <c r="B507" s="127"/>
      <c r="C507" s="69"/>
      <c r="D507" s="71"/>
      <c r="E507" s="71"/>
      <c r="F507" s="71"/>
      <c r="G507" s="70"/>
      <c r="H507" s="117" t="str">
        <f t="shared" si="67"/>
        <v/>
      </c>
      <c r="I507" s="117" t="str">
        <f t="shared" si="62"/>
        <v/>
      </c>
      <c r="J507" s="70"/>
      <c r="K507" s="117" t="str">
        <f t="shared" si="68"/>
        <v/>
      </c>
      <c r="L507" s="118" t="str">
        <f t="shared" si="64"/>
        <v/>
      </c>
      <c r="M507" s="118">
        <f t="shared" si="66"/>
        <v>1</v>
      </c>
      <c r="N507" s="117">
        <f t="shared" si="65"/>
        <v>0</v>
      </c>
      <c r="O507" s="66" t="e">
        <f>VLOOKUP(P507,#REF!,2,FALSE)</f>
        <v>#REF!</v>
      </c>
      <c r="P507" s="69"/>
      <c r="Q507" s="69"/>
      <c r="R507" s="14"/>
      <c r="S507" s="93" t="s">
        <v>112</v>
      </c>
      <c r="T507" s="71"/>
      <c r="U507" s="117" t="e">
        <f>VLOOKUP(V507,#REF!,2,FALSE)</f>
        <v>#REF!</v>
      </c>
      <c r="V507" s="127"/>
      <c r="W507" s="69"/>
      <c r="X507" s="69"/>
      <c r="Y507" s="126"/>
      <c r="Z507" s="127"/>
      <c r="AA507" s="69"/>
      <c r="AB507" s="69"/>
      <c r="AC507" s="135" t="e">
        <f>VLOOKUP(E507,#REF!,2,FALSE)</f>
        <v>#REF!</v>
      </c>
      <c r="AD507" s="69"/>
      <c r="AE507" s="69"/>
      <c r="AF507" s="136" t="e">
        <f>SUM(PRODUCT(AC507,#REF!),PRODUCT(AD507,#REF!),PRODUCT(AE507,#REF!))</f>
        <v>#REF!</v>
      </c>
      <c r="AG507" s="134" t="e">
        <f>IF(AF507&gt;=#REF!,"Oui","Non")</f>
        <v>#REF!</v>
      </c>
      <c r="AH507" s="134">
        <f t="shared" si="69"/>
        <v>1</v>
      </c>
      <c r="AI507" s="133" t="e">
        <f>VLOOKUP(Z507,#REF!,3,FALSE)</f>
        <v>#REF!</v>
      </c>
      <c r="AL507" s="12">
        <f t="shared" si="63"/>
        <v>0</v>
      </c>
    </row>
    <row r="508" spans="1:38" ht="15" customHeight="1" x14ac:dyDescent="0.25">
      <c r="A508" s="127"/>
      <c r="B508" s="127"/>
      <c r="C508" s="69"/>
      <c r="D508" s="71"/>
      <c r="E508" s="71"/>
      <c r="F508" s="71"/>
      <c r="G508" s="70"/>
      <c r="H508" s="117" t="str">
        <f t="shared" si="67"/>
        <v/>
      </c>
      <c r="I508" s="117" t="str">
        <f t="shared" si="62"/>
        <v/>
      </c>
      <c r="J508" s="70"/>
      <c r="K508" s="117" t="str">
        <f t="shared" si="68"/>
        <v/>
      </c>
      <c r="L508" s="118" t="str">
        <f t="shared" si="64"/>
        <v/>
      </c>
      <c r="M508" s="118">
        <f t="shared" si="66"/>
        <v>1</v>
      </c>
      <c r="N508" s="117">
        <f t="shared" si="65"/>
        <v>0</v>
      </c>
      <c r="O508" s="66" t="e">
        <f>VLOOKUP(P508,#REF!,2,FALSE)</f>
        <v>#REF!</v>
      </c>
      <c r="P508" s="69"/>
      <c r="Q508" s="69"/>
      <c r="R508" s="14"/>
      <c r="S508" s="93" t="s">
        <v>112</v>
      </c>
      <c r="T508" s="71"/>
      <c r="U508" s="117" t="e">
        <f>VLOOKUP(V508,#REF!,2,FALSE)</f>
        <v>#REF!</v>
      </c>
      <c r="V508" s="127"/>
      <c r="W508" s="69"/>
      <c r="X508" s="69"/>
      <c r="Y508" s="126"/>
      <c r="Z508" s="127"/>
      <c r="AA508" s="69"/>
      <c r="AB508" s="69"/>
      <c r="AC508" s="135" t="e">
        <f>VLOOKUP(E508,#REF!,2,FALSE)</f>
        <v>#REF!</v>
      </c>
      <c r="AD508" s="69"/>
      <c r="AE508" s="69"/>
      <c r="AF508" s="136" t="e">
        <f>SUM(PRODUCT(AC508,#REF!),PRODUCT(AD508,#REF!),PRODUCT(AE508,#REF!))</f>
        <v>#REF!</v>
      </c>
      <c r="AG508" s="134" t="e">
        <f>IF(AF508&gt;=#REF!,"Oui","Non")</f>
        <v>#REF!</v>
      </c>
      <c r="AH508" s="134">
        <f t="shared" si="69"/>
        <v>1</v>
      </c>
      <c r="AI508" s="133" t="e">
        <f>VLOOKUP(Z508,#REF!,3,FALSE)</f>
        <v>#REF!</v>
      </c>
      <c r="AL508" s="12">
        <f t="shared" si="63"/>
        <v>0</v>
      </c>
    </row>
    <row r="509" spans="1:38" ht="15" customHeight="1" x14ac:dyDescent="0.25">
      <c r="A509" s="127"/>
      <c r="B509" s="127"/>
      <c r="C509" s="69"/>
      <c r="D509" s="71"/>
      <c r="E509" s="71"/>
      <c r="F509" s="71"/>
      <c r="G509" s="70"/>
      <c r="H509" s="117" t="str">
        <f t="shared" si="67"/>
        <v/>
      </c>
      <c r="I509" s="117" t="str">
        <f t="shared" si="62"/>
        <v/>
      </c>
      <c r="J509" s="70"/>
      <c r="K509" s="117" t="str">
        <f t="shared" si="68"/>
        <v/>
      </c>
      <c r="L509" s="118" t="str">
        <f t="shared" si="64"/>
        <v/>
      </c>
      <c r="M509" s="118">
        <f t="shared" si="66"/>
        <v>1</v>
      </c>
      <c r="N509" s="117">
        <f t="shared" si="65"/>
        <v>0</v>
      </c>
      <c r="O509" s="66" t="e">
        <f>VLOOKUP(P509,#REF!,2,FALSE)</f>
        <v>#REF!</v>
      </c>
      <c r="P509" s="69"/>
      <c r="Q509" s="69"/>
      <c r="R509" s="14"/>
      <c r="S509" s="93" t="s">
        <v>112</v>
      </c>
      <c r="T509" s="71"/>
      <c r="U509" s="117" t="e">
        <f>VLOOKUP(V509,#REF!,2,FALSE)</f>
        <v>#REF!</v>
      </c>
      <c r="V509" s="127"/>
      <c r="W509" s="69"/>
      <c r="X509" s="69"/>
      <c r="Y509" s="126"/>
      <c r="Z509" s="127"/>
      <c r="AA509" s="69"/>
      <c r="AB509" s="69"/>
      <c r="AC509" s="135" t="e">
        <f>VLOOKUP(E509,#REF!,2,FALSE)</f>
        <v>#REF!</v>
      </c>
      <c r="AD509" s="69"/>
      <c r="AE509" s="69"/>
      <c r="AF509" s="136" t="e">
        <f>SUM(PRODUCT(AC509,#REF!),PRODUCT(AD509,#REF!),PRODUCT(AE509,#REF!))</f>
        <v>#REF!</v>
      </c>
      <c r="AG509" s="134" t="e">
        <f>IF(AF509&gt;=#REF!,"Oui","Non")</f>
        <v>#REF!</v>
      </c>
      <c r="AH509" s="134">
        <f t="shared" si="69"/>
        <v>1</v>
      </c>
      <c r="AI509" s="133" t="e">
        <f>VLOOKUP(Z509,#REF!,3,FALSE)</f>
        <v>#REF!</v>
      </c>
      <c r="AL509" s="12">
        <f t="shared" si="63"/>
        <v>0</v>
      </c>
    </row>
    <row r="510" spans="1:38" ht="15" customHeight="1" x14ac:dyDescent="0.25">
      <c r="A510" s="127"/>
      <c r="B510" s="127"/>
      <c r="C510" s="69"/>
      <c r="D510" s="71"/>
      <c r="E510" s="71"/>
      <c r="F510" s="71"/>
      <c r="G510" s="70"/>
      <c r="H510" s="117" t="str">
        <f t="shared" si="67"/>
        <v/>
      </c>
      <c r="I510" s="117" t="str">
        <f t="shared" si="62"/>
        <v/>
      </c>
      <c r="J510" s="70"/>
      <c r="K510" s="117" t="str">
        <f t="shared" si="68"/>
        <v/>
      </c>
      <c r="L510" s="118" t="str">
        <f t="shared" si="64"/>
        <v/>
      </c>
      <c r="M510" s="118">
        <f t="shared" si="66"/>
        <v>1</v>
      </c>
      <c r="N510" s="117">
        <f t="shared" si="65"/>
        <v>0</v>
      </c>
      <c r="O510" s="66" t="e">
        <f>VLOOKUP(P510,#REF!,2,FALSE)</f>
        <v>#REF!</v>
      </c>
      <c r="P510" s="69"/>
      <c r="Q510" s="69"/>
      <c r="R510" s="14"/>
      <c r="S510" s="93" t="s">
        <v>112</v>
      </c>
      <c r="T510" s="71"/>
      <c r="U510" s="117" t="e">
        <f>VLOOKUP(V510,#REF!,2,FALSE)</f>
        <v>#REF!</v>
      </c>
      <c r="V510" s="127"/>
      <c r="W510" s="69"/>
      <c r="X510" s="69"/>
      <c r="Y510" s="126"/>
      <c r="Z510" s="127"/>
      <c r="AA510" s="69"/>
      <c r="AB510" s="69"/>
      <c r="AC510" s="135" t="e">
        <f>VLOOKUP(E510,#REF!,2,FALSE)</f>
        <v>#REF!</v>
      </c>
      <c r="AD510" s="69"/>
      <c r="AE510" s="69"/>
      <c r="AF510" s="136" t="e">
        <f>SUM(PRODUCT(AC510,#REF!),PRODUCT(AD510,#REF!),PRODUCT(AE510,#REF!))</f>
        <v>#REF!</v>
      </c>
      <c r="AG510" s="134" t="e">
        <f>IF(AF510&gt;=#REF!,"Oui","Non")</f>
        <v>#REF!</v>
      </c>
      <c r="AH510" s="134">
        <f t="shared" si="69"/>
        <v>1</v>
      </c>
      <c r="AI510" s="133" t="e">
        <f>VLOOKUP(Z510,#REF!,3,FALSE)</f>
        <v>#REF!</v>
      </c>
      <c r="AL510" s="12">
        <f t="shared" si="63"/>
        <v>0</v>
      </c>
    </row>
    <row r="511" spans="1:38" ht="15" customHeight="1" x14ac:dyDescent="0.25">
      <c r="A511" s="127"/>
      <c r="B511" s="127"/>
      <c r="C511" s="69"/>
      <c r="D511" s="71"/>
      <c r="E511" s="71"/>
      <c r="F511" s="71"/>
      <c r="G511" s="70"/>
      <c r="H511" s="117" t="str">
        <f t="shared" si="67"/>
        <v/>
      </c>
      <c r="I511" s="117" t="str">
        <f t="shared" si="62"/>
        <v/>
      </c>
      <c r="J511" s="70"/>
      <c r="K511" s="117" t="str">
        <f t="shared" si="68"/>
        <v/>
      </c>
      <c r="L511" s="118" t="str">
        <f t="shared" si="64"/>
        <v/>
      </c>
      <c r="M511" s="118">
        <f t="shared" si="66"/>
        <v>1</v>
      </c>
      <c r="N511" s="117">
        <f t="shared" si="65"/>
        <v>0</v>
      </c>
      <c r="O511" s="66" t="e">
        <f>VLOOKUP(P511,#REF!,2,FALSE)</f>
        <v>#REF!</v>
      </c>
      <c r="P511" s="69"/>
      <c r="Q511" s="69"/>
      <c r="R511" s="14"/>
      <c r="S511" s="93" t="s">
        <v>112</v>
      </c>
      <c r="T511" s="71"/>
      <c r="U511" s="117" t="e">
        <f>VLOOKUP(V511,#REF!,2,FALSE)</f>
        <v>#REF!</v>
      </c>
      <c r="V511" s="127"/>
      <c r="W511" s="69"/>
      <c r="X511" s="69"/>
      <c r="Y511" s="126"/>
      <c r="Z511" s="127"/>
      <c r="AA511" s="69"/>
      <c r="AB511" s="69"/>
      <c r="AC511" s="135" t="e">
        <f>VLOOKUP(E511,#REF!,2,FALSE)</f>
        <v>#REF!</v>
      </c>
      <c r="AD511" s="69"/>
      <c r="AE511" s="69"/>
      <c r="AF511" s="136" t="e">
        <f>SUM(PRODUCT(AC511,#REF!),PRODUCT(AD511,#REF!),PRODUCT(AE511,#REF!))</f>
        <v>#REF!</v>
      </c>
      <c r="AG511" s="134" t="e">
        <f>IF(AF511&gt;=#REF!,"Oui","Non")</f>
        <v>#REF!</v>
      </c>
      <c r="AH511" s="134">
        <f t="shared" si="69"/>
        <v>1</v>
      </c>
      <c r="AI511" s="133" t="e">
        <f>VLOOKUP(Z511,#REF!,3,FALSE)</f>
        <v>#REF!</v>
      </c>
      <c r="AL511" s="12">
        <f t="shared" si="63"/>
        <v>0</v>
      </c>
    </row>
    <row r="512" spans="1:38" ht="15" customHeight="1" x14ac:dyDescent="0.25">
      <c r="A512" s="127"/>
      <c r="B512" s="127"/>
      <c r="C512" s="69"/>
      <c r="D512" s="71"/>
      <c r="E512" s="71"/>
      <c r="F512" s="71"/>
      <c r="G512" s="70"/>
      <c r="H512" s="117" t="str">
        <f t="shared" si="67"/>
        <v/>
      </c>
      <c r="I512" s="117" t="str">
        <f t="shared" si="62"/>
        <v/>
      </c>
      <c r="J512" s="70"/>
      <c r="K512" s="117" t="str">
        <f t="shared" si="68"/>
        <v/>
      </c>
      <c r="L512" s="118" t="str">
        <f t="shared" si="64"/>
        <v/>
      </c>
      <c r="M512" s="118">
        <f t="shared" si="66"/>
        <v>1</v>
      </c>
      <c r="N512" s="117">
        <f t="shared" si="65"/>
        <v>0</v>
      </c>
      <c r="O512" s="66" t="e">
        <f>VLOOKUP(P512,#REF!,2,FALSE)</f>
        <v>#REF!</v>
      </c>
      <c r="P512" s="69"/>
      <c r="Q512" s="69"/>
      <c r="R512" s="14"/>
      <c r="S512" s="93" t="s">
        <v>112</v>
      </c>
      <c r="T512" s="71"/>
      <c r="U512" s="117" t="e">
        <f>VLOOKUP(V512,#REF!,2,FALSE)</f>
        <v>#REF!</v>
      </c>
      <c r="V512" s="127"/>
      <c r="W512" s="69"/>
      <c r="X512" s="69"/>
      <c r="Y512" s="126"/>
      <c r="Z512" s="127"/>
      <c r="AA512" s="69"/>
      <c r="AB512" s="69"/>
      <c r="AC512" s="135" t="e">
        <f>VLOOKUP(E512,#REF!,2,FALSE)</f>
        <v>#REF!</v>
      </c>
      <c r="AD512" s="69"/>
      <c r="AE512" s="69"/>
      <c r="AF512" s="136" t="e">
        <f>SUM(PRODUCT(AC512,#REF!),PRODUCT(AD512,#REF!),PRODUCT(AE512,#REF!))</f>
        <v>#REF!</v>
      </c>
      <c r="AG512" s="134" t="e">
        <f>IF(AF512&gt;=#REF!,"Oui","Non")</f>
        <v>#REF!</v>
      </c>
      <c r="AH512" s="134">
        <f t="shared" si="69"/>
        <v>1</v>
      </c>
      <c r="AI512" s="133" t="e">
        <f>VLOOKUP(Z512,#REF!,3,FALSE)</f>
        <v>#REF!</v>
      </c>
      <c r="AL512" s="12">
        <f t="shared" si="63"/>
        <v>0</v>
      </c>
    </row>
    <row r="513" spans="1:38" ht="15" customHeight="1" x14ac:dyDescent="0.25">
      <c r="A513" s="127"/>
      <c r="B513" s="127"/>
      <c r="C513" s="69"/>
      <c r="D513" s="71"/>
      <c r="E513" s="71"/>
      <c r="F513" s="71"/>
      <c r="G513" s="70"/>
      <c r="H513" s="117" t="str">
        <f t="shared" si="67"/>
        <v/>
      </c>
      <c r="I513" s="117" t="str">
        <f t="shared" ref="I513:I576" si="70">IF(ISBLANK(G513),"",IF(G513="?","?",VALUE(IF(TYPE(G513)=2,RIGHT(G513,2),WEEKNUM(G513,2)))))</f>
        <v/>
      </c>
      <c r="J513" s="70"/>
      <c r="K513" s="117" t="str">
        <f t="shared" si="68"/>
        <v/>
      </c>
      <c r="L513" s="118" t="str">
        <f t="shared" si="64"/>
        <v/>
      </c>
      <c r="M513" s="118">
        <f t="shared" si="66"/>
        <v>1</v>
      </c>
      <c r="N513" s="117">
        <f t="shared" si="65"/>
        <v>0</v>
      </c>
      <c r="O513" s="66" t="e">
        <f>VLOOKUP(P513,#REF!,2,FALSE)</f>
        <v>#REF!</v>
      </c>
      <c r="P513" s="69"/>
      <c r="Q513" s="69"/>
      <c r="R513" s="14"/>
      <c r="S513" s="93" t="s">
        <v>112</v>
      </c>
      <c r="T513" s="71"/>
      <c r="U513" s="117" t="e">
        <f>VLOOKUP(V513,#REF!,2,FALSE)</f>
        <v>#REF!</v>
      </c>
      <c r="V513" s="127"/>
      <c r="W513" s="69"/>
      <c r="X513" s="69"/>
      <c r="Y513" s="126"/>
      <c r="Z513" s="127"/>
      <c r="AA513" s="69"/>
      <c r="AB513" s="69"/>
      <c r="AC513" s="135" t="e">
        <f>VLOOKUP(E513,#REF!,2,FALSE)</f>
        <v>#REF!</v>
      </c>
      <c r="AD513" s="69"/>
      <c r="AE513" s="69"/>
      <c r="AF513" s="136" t="e">
        <f>SUM(PRODUCT(AC513,#REF!),PRODUCT(AD513,#REF!),PRODUCT(AE513,#REF!))</f>
        <v>#REF!</v>
      </c>
      <c r="AG513" s="134" t="e">
        <f>IF(AF513&gt;=#REF!,"Oui","Non")</f>
        <v>#REF!</v>
      </c>
      <c r="AH513" s="134">
        <f t="shared" si="69"/>
        <v>1</v>
      </c>
      <c r="AI513" s="133" t="e">
        <f>VLOOKUP(Z513,#REF!,3,FALSE)</f>
        <v>#REF!</v>
      </c>
      <c r="AL513" s="12">
        <f t="shared" si="63"/>
        <v>0</v>
      </c>
    </row>
    <row r="514" spans="1:38" ht="15" customHeight="1" x14ac:dyDescent="0.25">
      <c r="A514" s="127"/>
      <c r="B514" s="127"/>
      <c r="C514" s="69"/>
      <c r="D514" s="71"/>
      <c r="E514" s="71"/>
      <c r="F514" s="71"/>
      <c r="G514" s="70"/>
      <c r="H514" s="117" t="str">
        <f t="shared" si="67"/>
        <v/>
      </c>
      <c r="I514" s="117" t="str">
        <f t="shared" si="70"/>
        <v/>
      </c>
      <c r="J514" s="70"/>
      <c r="K514" s="117" t="str">
        <f t="shared" si="68"/>
        <v/>
      </c>
      <c r="L514" s="118" t="str">
        <f t="shared" si="64"/>
        <v/>
      </c>
      <c r="M514" s="118">
        <f t="shared" si="66"/>
        <v>1</v>
      </c>
      <c r="N514" s="117">
        <f t="shared" si="65"/>
        <v>0</v>
      </c>
      <c r="O514" s="66" t="e">
        <f>VLOOKUP(P514,#REF!,2,FALSE)</f>
        <v>#REF!</v>
      </c>
      <c r="P514" s="69"/>
      <c r="Q514" s="69"/>
      <c r="R514" s="14"/>
      <c r="S514" s="93" t="s">
        <v>112</v>
      </c>
      <c r="T514" s="71"/>
      <c r="U514" s="117" t="e">
        <f>VLOOKUP(V514,#REF!,2,FALSE)</f>
        <v>#REF!</v>
      </c>
      <c r="V514" s="127"/>
      <c r="W514" s="69"/>
      <c r="X514" s="69"/>
      <c r="Y514" s="126"/>
      <c r="Z514" s="127"/>
      <c r="AA514" s="69"/>
      <c r="AB514" s="69"/>
      <c r="AC514" s="135" t="e">
        <f>VLOOKUP(E514,#REF!,2,FALSE)</f>
        <v>#REF!</v>
      </c>
      <c r="AD514" s="69"/>
      <c r="AE514" s="69"/>
      <c r="AF514" s="136" t="e">
        <f>SUM(PRODUCT(AC514,#REF!),PRODUCT(AD514,#REF!),PRODUCT(AE514,#REF!))</f>
        <v>#REF!</v>
      </c>
      <c r="AG514" s="134" t="e">
        <f>IF(AF514&gt;=#REF!,"Oui","Non")</f>
        <v>#REF!</v>
      </c>
      <c r="AH514" s="134">
        <f t="shared" si="69"/>
        <v>1</v>
      </c>
      <c r="AI514" s="133" t="e">
        <f>VLOOKUP(Z514,#REF!,3,FALSE)</f>
        <v>#REF!</v>
      </c>
      <c r="AL514" s="12">
        <f t="shared" si="63"/>
        <v>0</v>
      </c>
    </row>
    <row r="515" spans="1:38" ht="15" customHeight="1" x14ac:dyDescent="0.25">
      <c r="A515" s="127"/>
      <c r="B515" s="127"/>
      <c r="C515" s="69"/>
      <c r="D515" s="71"/>
      <c r="E515" s="71"/>
      <c r="F515" s="71"/>
      <c r="G515" s="70"/>
      <c r="H515" s="117" t="str">
        <f t="shared" si="67"/>
        <v/>
      </c>
      <c r="I515" s="117" t="str">
        <f t="shared" si="70"/>
        <v/>
      </c>
      <c r="J515" s="70"/>
      <c r="K515" s="117" t="str">
        <f t="shared" si="68"/>
        <v/>
      </c>
      <c r="L515" s="118" t="str">
        <f t="shared" si="64"/>
        <v/>
      </c>
      <c r="M515" s="118">
        <f t="shared" si="66"/>
        <v>1</v>
      </c>
      <c r="N515" s="117">
        <f t="shared" si="65"/>
        <v>0</v>
      </c>
      <c r="O515" s="66" t="e">
        <f>VLOOKUP(P515,#REF!,2,FALSE)</f>
        <v>#REF!</v>
      </c>
      <c r="P515" s="69"/>
      <c r="Q515" s="69"/>
      <c r="R515" s="14"/>
      <c r="S515" s="93" t="s">
        <v>112</v>
      </c>
      <c r="T515" s="71"/>
      <c r="U515" s="117" t="e">
        <f>VLOOKUP(V515,#REF!,2,FALSE)</f>
        <v>#REF!</v>
      </c>
      <c r="V515" s="127"/>
      <c r="W515" s="69"/>
      <c r="X515" s="69"/>
      <c r="Y515" s="126"/>
      <c r="Z515" s="127"/>
      <c r="AA515" s="69"/>
      <c r="AB515" s="69"/>
      <c r="AC515" s="135" t="e">
        <f>VLOOKUP(E515,#REF!,2,FALSE)</f>
        <v>#REF!</v>
      </c>
      <c r="AD515" s="69"/>
      <c r="AE515" s="69"/>
      <c r="AF515" s="136" t="e">
        <f>SUM(PRODUCT(AC515,#REF!),PRODUCT(AD515,#REF!),PRODUCT(AE515,#REF!))</f>
        <v>#REF!</v>
      </c>
      <c r="AG515" s="134" t="e">
        <f>IF(AF515&gt;=#REF!,"Oui","Non")</f>
        <v>#REF!</v>
      </c>
      <c r="AH515" s="134">
        <f t="shared" si="69"/>
        <v>1</v>
      </c>
      <c r="AI515" s="133" t="e">
        <f>VLOOKUP(Z515,#REF!,3,FALSE)</f>
        <v>#REF!</v>
      </c>
      <c r="AL515" s="12">
        <f t="shared" si="63"/>
        <v>0</v>
      </c>
    </row>
    <row r="516" spans="1:38" ht="15" customHeight="1" x14ac:dyDescent="0.25">
      <c r="A516" s="127"/>
      <c r="B516" s="127"/>
      <c r="C516" s="69"/>
      <c r="D516" s="71"/>
      <c r="E516" s="71"/>
      <c r="F516" s="71"/>
      <c r="G516" s="70"/>
      <c r="H516" s="117" t="str">
        <f t="shared" si="67"/>
        <v/>
      </c>
      <c r="I516" s="117" t="str">
        <f t="shared" si="70"/>
        <v/>
      </c>
      <c r="J516" s="70"/>
      <c r="K516" s="117" t="str">
        <f t="shared" si="68"/>
        <v/>
      </c>
      <c r="L516" s="118" t="str">
        <f t="shared" si="64"/>
        <v/>
      </c>
      <c r="M516" s="118">
        <f t="shared" si="66"/>
        <v>1</v>
      </c>
      <c r="N516" s="117">
        <f t="shared" si="65"/>
        <v>0</v>
      </c>
      <c r="O516" s="66" t="e">
        <f>VLOOKUP(P516,#REF!,2,FALSE)</f>
        <v>#REF!</v>
      </c>
      <c r="P516" s="69"/>
      <c r="Q516" s="69"/>
      <c r="R516" s="14"/>
      <c r="S516" s="93" t="s">
        <v>112</v>
      </c>
      <c r="T516" s="71"/>
      <c r="U516" s="117" t="e">
        <f>VLOOKUP(V516,#REF!,2,FALSE)</f>
        <v>#REF!</v>
      </c>
      <c r="V516" s="127"/>
      <c r="W516" s="69"/>
      <c r="X516" s="69"/>
      <c r="Y516" s="126"/>
      <c r="Z516" s="127"/>
      <c r="AA516" s="69"/>
      <c r="AB516" s="69"/>
      <c r="AC516" s="135" t="e">
        <f>VLOOKUP(E516,#REF!,2,FALSE)</f>
        <v>#REF!</v>
      </c>
      <c r="AD516" s="69"/>
      <c r="AE516" s="69"/>
      <c r="AF516" s="136" t="e">
        <f>SUM(PRODUCT(AC516,#REF!),PRODUCT(AD516,#REF!),PRODUCT(AE516,#REF!))</f>
        <v>#REF!</v>
      </c>
      <c r="AG516" s="134" t="e">
        <f>IF(AF516&gt;=#REF!,"Oui","Non")</f>
        <v>#REF!</v>
      </c>
      <c r="AH516" s="134">
        <f t="shared" si="69"/>
        <v>1</v>
      </c>
      <c r="AI516" s="133" t="e">
        <f>VLOOKUP(Z516,#REF!,3,FALSE)</f>
        <v>#REF!</v>
      </c>
      <c r="AL516" s="12">
        <f t="shared" si="63"/>
        <v>0</v>
      </c>
    </row>
    <row r="517" spans="1:38" ht="15" customHeight="1" x14ac:dyDescent="0.25">
      <c r="A517" s="127"/>
      <c r="B517" s="127"/>
      <c r="C517" s="69"/>
      <c r="D517" s="71"/>
      <c r="E517" s="71"/>
      <c r="F517" s="71"/>
      <c r="G517" s="70"/>
      <c r="H517" s="117" t="str">
        <f t="shared" si="67"/>
        <v/>
      </c>
      <c r="I517" s="117" t="str">
        <f t="shared" si="70"/>
        <v/>
      </c>
      <c r="J517" s="70"/>
      <c r="K517" s="117" t="str">
        <f t="shared" si="68"/>
        <v/>
      </c>
      <c r="L517" s="118" t="str">
        <f t="shared" si="64"/>
        <v/>
      </c>
      <c r="M517" s="118">
        <f t="shared" si="66"/>
        <v>1</v>
      </c>
      <c r="N517" s="117">
        <f t="shared" si="65"/>
        <v>0</v>
      </c>
      <c r="O517" s="66" t="e">
        <f>VLOOKUP(P517,#REF!,2,FALSE)</f>
        <v>#REF!</v>
      </c>
      <c r="P517" s="69"/>
      <c r="Q517" s="69"/>
      <c r="R517" s="14"/>
      <c r="S517" s="93" t="s">
        <v>112</v>
      </c>
      <c r="T517" s="71"/>
      <c r="U517" s="117" t="e">
        <f>VLOOKUP(V517,#REF!,2,FALSE)</f>
        <v>#REF!</v>
      </c>
      <c r="V517" s="127"/>
      <c r="W517" s="69"/>
      <c r="X517" s="69"/>
      <c r="Y517" s="126"/>
      <c r="Z517" s="127"/>
      <c r="AA517" s="69"/>
      <c r="AB517" s="69"/>
      <c r="AC517" s="135" t="e">
        <f>VLOOKUP(E517,#REF!,2,FALSE)</f>
        <v>#REF!</v>
      </c>
      <c r="AD517" s="69"/>
      <c r="AE517" s="69"/>
      <c r="AF517" s="136" t="e">
        <f>SUM(PRODUCT(AC517,#REF!),PRODUCT(AD517,#REF!),PRODUCT(AE517,#REF!))</f>
        <v>#REF!</v>
      </c>
      <c r="AG517" s="134" t="e">
        <f>IF(AF517&gt;=#REF!,"Oui","Non")</f>
        <v>#REF!</v>
      </c>
      <c r="AH517" s="134">
        <f t="shared" si="69"/>
        <v>1</v>
      </c>
      <c r="AI517" s="133" t="e">
        <f>VLOOKUP(Z517,#REF!,3,FALSE)</f>
        <v>#REF!</v>
      </c>
      <c r="AL517" s="12">
        <f t="shared" si="63"/>
        <v>0</v>
      </c>
    </row>
    <row r="518" spans="1:38" ht="15" customHeight="1" x14ac:dyDescent="0.25">
      <c r="A518" s="127"/>
      <c r="B518" s="127"/>
      <c r="C518" s="69"/>
      <c r="D518" s="71"/>
      <c r="E518" s="71"/>
      <c r="F518" s="71"/>
      <c r="G518" s="70"/>
      <c r="H518" s="117" t="str">
        <f t="shared" si="67"/>
        <v/>
      </c>
      <c r="I518" s="117" t="str">
        <f t="shared" si="70"/>
        <v/>
      </c>
      <c r="J518" s="70"/>
      <c r="K518" s="117" t="str">
        <f t="shared" si="68"/>
        <v/>
      </c>
      <c r="L518" s="118" t="str">
        <f t="shared" si="64"/>
        <v/>
      </c>
      <c r="M518" s="118">
        <f t="shared" si="66"/>
        <v>1</v>
      </c>
      <c r="N518" s="117">
        <f t="shared" si="65"/>
        <v>0</v>
      </c>
      <c r="O518" s="66" t="e">
        <f>VLOOKUP(P518,#REF!,2,FALSE)</f>
        <v>#REF!</v>
      </c>
      <c r="P518" s="69"/>
      <c r="Q518" s="69"/>
      <c r="R518" s="14"/>
      <c r="S518" s="93" t="s">
        <v>112</v>
      </c>
      <c r="T518" s="71"/>
      <c r="U518" s="117" t="e">
        <f>VLOOKUP(V518,#REF!,2,FALSE)</f>
        <v>#REF!</v>
      </c>
      <c r="V518" s="127"/>
      <c r="W518" s="69"/>
      <c r="X518" s="69"/>
      <c r="Y518" s="126"/>
      <c r="Z518" s="127"/>
      <c r="AA518" s="69"/>
      <c r="AB518" s="69"/>
      <c r="AC518" s="135" t="e">
        <f>VLOOKUP(E518,#REF!,2,FALSE)</f>
        <v>#REF!</v>
      </c>
      <c r="AD518" s="69"/>
      <c r="AE518" s="69"/>
      <c r="AF518" s="136" t="e">
        <f>SUM(PRODUCT(AC518,#REF!),PRODUCT(AD518,#REF!),PRODUCT(AE518,#REF!))</f>
        <v>#REF!</v>
      </c>
      <c r="AG518" s="134" t="e">
        <f>IF(AF518&gt;=#REF!,"Oui","Non")</f>
        <v>#REF!</v>
      </c>
      <c r="AH518" s="134">
        <f t="shared" si="69"/>
        <v>1</v>
      </c>
      <c r="AI518" s="133" t="e">
        <f>VLOOKUP(Z518,#REF!,3,FALSE)</f>
        <v>#REF!</v>
      </c>
      <c r="AL518" s="12">
        <f t="shared" ref="AL518:AL581" si="71">SUM(AK518:AK518)</f>
        <v>0</v>
      </c>
    </row>
    <row r="519" spans="1:38" ht="15" customHeight="1" x14ac:dyDescent="0.25">
      <c r="A519" s="127"/>
      <c r="B519" s="127"/>
      <c r="C519" s="69"/>
      <c r="D519" s="71"/>
      <c r="E519" s="71"/>
      <c r="F519" s="71"/>
      <c r="G519" s="70"/>
      <c r="H519" s="117" t="str">
        <f t="shared" si="67"/>
        <v/>
      </c>
      <c r="I519" s="117" t="str">
        <f t="shared" si="70"/>
        <v/>
      </c>
      <c r="J519" s="70"/>
      <c r="K519" s="117" t="str">
        <f t="shared" si="68"/>
        <v/>
      </c>
      <c r="L519" s="118" t="str">
        <f t="shared" si="64"/>
        <v/>
      </c>
      <c r="M519" s="118">
        <f t="shared" si="66"/>
        <v>1</v>
      </c>
      <c r="N519" s="117">
        <f t="shared" si="65"/>
        <v>0</v>
      </c>
      <c r="O519" s="66" t="e">
        <f>VLOOKUP(P519,#REF!,2,FALSE)</f>
        <v>#REF!</v>
      </c>
      <c r="P519" s="69"/>
      <c r="Q519" s="69"/>
      <c r="R519" s="14"/>
      <c r="S519" s="93" t="s">
        <v>112</v>
      </c>
      <c r="T519" s="71"/>
      <c r="U519" s="117" t="e">
        <f>VLOOKUP(V519,#REF!,2,FALSE)</f>
        <v>#REF!</v>
      </c>
      <c r="V519" s="127"/>
      <c r="W519" s="69"/>
      <c r="X519" s="69"/>
      <c r="Y519" s="126"/>
      <c r="Z519" s="127"/>
      <c r="AA519" s="69"/>
      <c r="AB519" s="69"/>
      <c r="AC519" s="135" t="e">
        <f>VLOOKUP(E519,#REF!,2,FALSE)</f>
        <v>#REF!</v>
      </c>
      <c r="AD519" s="69"/>
      <c r="AE519" s="69"/>
      <c r="AF519" s="136" t="e">
        <f>SUM(PRODUCT(AC519,#REF!),PRODUCT(AD519,#REF!),PRODUCT(AE519,#REF!))</f>
        <v>#REF!</v>
      </c>
      <c r="AG519" s="134" t="e">
        <f>IF(AF519&gt;=#REF!,"Oui","Non")</f>
        <v>#REF!</v>
      </c>
      <c r="AH519" s="134">
        <f t="shared" si="69"/>
        <v>1</v>
      </c>
      <c r="AI519" s="133" t="e">
        <f>VLOOKUP(Z519,#REF!,3,FALSE)</f>
        <v>#REF!</v>
      </c>
      <c r="AL519" s="12">
        <f t="shared" si="71"/>
        <v>0</v>
      </c>
    </row>
    <row r="520" spans="1:38" ht="15" customHeight="1" x14ac:dyDescent="0.25">
      <c r="A520" s="127"/>
      <c r="B520" s="127"/>
      <c r="C520" s="69"/>
      <c r="D520" s="71"/>
      <c r="E520" s="71"/>
      <c r="F520" s="71"/>
      <c r="G520" s="70"/>
      <c r="H520" s="117" t="str">
        <f t="shared" si="67"/>
        <v/>
      </c>
      <c r="I520" s="117" t="str">
        <f t="shared" si="70"/>
        <v/>
      </c>
      <c r="J520" s="70"/>
      <c r="K520" s="117" t="str">
        <f t="shared" si="68"/>
        <v/>
      </c>
      <c r="L520" s="118" t="str">
        <f t="shared" ref="L520:L583" si="72">IF(ISBLANK(J520),"",IF(J520="?","?",VALUE(IF(TYPE(J520)=2,RIGHT(J520,2),WEEKNUM(J520,2)))))</f>
        <v/>
      </c>
      <c r="M520" s="118">
        <f t="shared" si="66"/>
        <v>1</v>
      </c>
      <c r="N520" s="117">
        <f t="shared" si="65"/>
        <v>0</v>
      </c>
      <c r="O520" s="66" t="e">
        <f>VLOOKUP(P520,#REF!,2,FALSE)</f>
        <v>#REF!</v>
      </c>
      <c r="P520" s="69"/>
      <c r="Q520" s="69"/>
      <c r="R520" s="14"/>
      <c r="S520" s="93" t="s">
        <v>112</v>
      </c>
      <c r="T520" s="71"/>
      <c r="U520" s="117" t="e">
        <f>VLOOKUP(V520,#REF!,2,FALSE)</f>
        <v>#REF!</v>
      </c>
      <c r="V520" s="127"/>
      <c r="W520" s="69"/>
      <c r="X520" s="69"/>
      <c r="Y520" s="126"/>
      <c r="Z520" s="127"/>
      <c r="AA520" s="69"/>
      <c r="AB520" s="69"/>
      <c r="AC520" s="135" t="e">
        <f>VLOOKUP(E520,#REF!,2,FALSE)</f>
        <v>#REF!</v>
      </c>
      <c r="AD520" s="69"/>
      <c r="AE520" s="69"/>
      <c r="AF520" s="136" t="e">
        <f>SUM(PRODUCT(AC520,#REF!),PRODUCT(AD520,#REF!),PRODUCT(AE520,#REF!))</f>
        <v>#REF!</v>
      </c>
      <c r="AG520" s="134" t="e">
        <f>IF(AF520&gt;=#REF!,"Oui","Non")</f>
        <v>#REF!</v>
      </c>
      <c r="AH520" s="134">
        <f t="shared" si="69"/>
        <v>1</v>
      </c>
      <c r="AI520" s="133" t="e">
        <f>VLOOKUP(Z520,#REF!,3,FALSE)</f>
        <v>#REF!</v>
      </c>
      <c r="AL520" s="12">
        <f t="shared" si="71"/>
        <v>0</v>
      </c>
    </row>
    <row r="521" spans="1:38" ht="15" customHeight="1" x14ac:dyDescent="0.25">
      <c r="A521" s="127"/>
      <c r="B521" s="127"/>
      <c r="C521" s="69"/>
      <c r="D521" s="71"/>
      <c r="E521" s="71"/>
      <c r="F521" s="71"/>
      <c r="G521" s="70"/>
      <c r="H521" s="117" t="str">
        <f t="shared" si="67"/>
        <v/>
      </c>
      <c r="I521" s="117" t="str">
        <f t="shared" si="70"/>
        <v/>
      </c>
      <c r="J521" s="70"/>
      <c r="K521" s="117" t="str">
        <f t="shared" si="68"/>
        <v/>
      </c>
      <c r="L521" s="118" t="str">
        <f t="shared" si="72"/>
        <v/>
      </c>
      <c r="M521" s="118">
        <f t="shared" si="66"/>
        <v>1</v>
      </c>
      <c r="N521" s="117">
        <f t="shared" si="65"/>
        <v>0</v>
      </c>
      <c r="O521" s="66" t="e">
        <f>VLOOKUP(P521,#REF!,2,FALSE)</f>
        <v>#REF!</v>
      </c>
      <c r="P521" s="69"/>
      <c r="Q521" s="69"/>
      <c r="R521" s="14"/>
      <c r="S521" s="93" t="s">
        <v>112</v>
      </c>
      <c r="T521" s="71"/>
      <c r="U521" s="117" t="e">
        <f>VLOOKUP(V521,#REF!,2,FALSE)</f>
        <v>#REF!</v>
      </c>
      <c r="V521" s="127"/>
      <c r="W521" s="69"/>
      <c r="X521" s="69"/>
      <c r="Y521" s="126"/>
      <c r="Z521" s="127"/>
      <c r="AA521" s="69"/>
      <c r="AB521" s="69"/>
      <c r="AC521" s="135" t="e">
        <f>VLOOKUP(E521,#REF!,2,FALSE)</f>
        <v>#REF!</v>
      </c>
      <c r="AD521" s="69"/>
      <c r="AE521" s="69"/>
      <c r="AF521" s="136" t="e">
        <f>SUM(PRODUCT(AC521,#REF!),PRODUCT(AD521,#REF!),PRODUCT(AE521,#REF!))</f>
        <v>#REF!</v>
      </c>
      <c r="AG521" s="134" t="e">
        <f>IF(AF521&gt;=#REF!,"Oui","Non")</f>
        <v>#REF!</v>
      </c>
      <c r="AH521" s="134">
        <f t="shared" si="69"/>
        <v>1</v>
      </c>
      <c r="AI521" s="133" t="e">
        <f>VLOOKUP(Z521,#REF!,3,FALSE)</f>
        <v>#REF!</v>
      </c>
      <c r="AL521" s="12">
        <f t="shared" si="71"/>
        <v>0</v>
      </c>
    </row>
    <row r="522" spans="1:38" ht="15" customHeight="1" x14ac:dyDescent="0.25">
      <c r="A522" s="127"/>
      <c r="B522" s="127"/>
      <c r="C522" s="69"/>
      <c r="D522" s="71"/>
      <c r="E522" s="71"/>
      <c r="F522" s="71"/>
      <c r="G522" s="70"/>
      <c r="H522" s="117" t="str">
        <f t="shared" si="67"/>
        <v/>
      </c>
      <c r="I522" s="117" t="str">
        <f t="shared" si="70"/>
        <v/>
      </c>
      <c r="J522" s="70"/>
      <c r="K522" s="117" t="str">
        <f t="shared" si="68"/>
        <v/>
      </c>
      <c r="L522" s="118" t="str">
        <f t="shared" si="72"/>
        <v/>
      </c>
      <c r="M522" s="118">
        <f t="shared" si="66"/>
        <v>1</v>
      </c>
      <c r="N522" s="117">
        <f t="shared" ref="N522:N585" si="73">IF(AND(OR(A522="Validé",A522="Prévu"),OR(K522&gt;$H$5,K522="?",AND(K522=$H$5,OR(L522&gt;=$I$5,L522="?"))),OR(H522&lt;$K$5,H522="?",AND(H522=$K$5,OR(I522&lt;=$L$5,I522="?")))),1,0)</f>
        <v>0</v>
      </c>
      <c r="O522" s="66" t="e">
        <f>VLOOKUP(P522,#REF!,2,FALSE)</f>
        <v>#REF!</v>
      </c>
      <c r="P522" s="69"/>
      <c r="Q522" s="69"/>
      <c r="R522" s="14"/>
      <c r="S522" s="93" t="s">
        <v>112</v>
      </c>
      <c r="T522" s="71"/>
      <c r="U522" s="117" t="e">
        <f>VLOOKUP(V522,#REF!,2,FALSE)</f>
        <v>#REF!</v>
      </c>
      <c r="V522" s="127"/>
      <c r="W522" s="69"/>
      <c r="X522" s="69"/>
      <c r="Y522" s="126"/>
      <c r="Z522" s="127"/>
      <c r="AA522" s="69"/>
      <c r="AB522" s="69"/>
      <c r="AC522" s="135" t="e">
        <f>VLOOKUP(E522,#REF!,2,FALSE)</f>
        <v>#REF!</v>
      </c>
      <c r="AD522" s="69"/>
      <c r="AE522" s="69"/>
      <c r="AF522" s="136" t="e">
        <f>SUM(PRODUCT(AC522,#REF!),PRODUCT(AD522,#REF!),PRODUCT(AE522,#REF!))</f>
        <v>#REF!</v>
      </c>
      <c r="AG522" s="134" t="e">
        <f>IF(AF522&gt;=#REF!,"Oui","Non")</f>
        <v>#REF!</v>
      </c>
      <c r="AH522" s="134">
        <f t="shared" si="69"/>
        <v>1</v>
      </c>
      <c r="AI522" s="133" t="e">
        <f>VLOOKUP(Z522,#REF!,3,FALSE)</f>
        <v>#REF!</v>
      </c>
      <c r="AL522" s="12">
        <f t="shared" si="71"/>
        <v>0</v>
      </c>
    </row>
    <row r="523" spans="1:38" ht="15" customHeight="1" x14ac:dyDescent="0.25">
      <c r="A523" s="127"/>
      <c r="B523" s="127"/>
      <c r="C523" s="69"/>
      <c r="D523" s="71"/>
      <c r="E523" s="71"/>
      <c r="F523" s="71"/>
      <c r="G523" s="70"/>
      <c r="H523" s="117" t="str">
        <f t="shared" si="67"/>
        <v/>
      </c>
      <c r="I523" s="117" t="str">
        <f t="shared" si="70"/>
        <v/>
      </c>
      <c r="J523" s="70"/>
      <c r="K523" s="117" t="str">
        <f t="shared" si="68"/>
        <v/>
      </c>
      <c r="L523" s="118" t="str">
        <f t="shared" si="72"/>
        <v/>
      </c>
      <c r="M523" s="118">
        <f t="shared" si="66"/>
        <v>1</v>
      </c>
      <c r="N523" s="117">
        <f t="shared" si="73"/>
        <v>0</v>
      </c>
      <c r="O523" s="66" t="e">
        <f>VLOOKUP(P523,#REF!,2,FALSE)</f>
        <v>#REF!</v>
      </c>
      <c r="P523" s="69"/>
      <c r="Q523" s="69"/>
      <c r="R523" s="14"/>
      <c r="S523" s="93" t="s">
        <v>112</v>
      </c>
      <c r="T523" s="71"/>
      <c r="U523" s="117" t="e">
        <f>VLOOKUP(V523,#REF!,2,FALSE)</f>
        <v>#REF!</v>
      </c>
      <c r="V523" s="127"/>
      <c r="W523" s="69"/>
      <c r="X523" s="69"/>
      <c r="Y523" s="126"/>
      <c r="Z523" s="127"/>
      <c r="AA523" s="69"/>
      <c r="AB523" s="69"/>
      <c r="AC523" s="135" t="e">
        <f>VLOOKUP(E523,#REF!,2,FALSE)</f>
        <v>#REF!</v>
      </c>
      <c r="AD523" s="69"/>
      <c r="AE523" s="69"/>
      <c r="AF523" s="136" t="e">
        <f>SUM(PRODUCT(AC523,#REF!),PRODUCT(AD523,#REF!),PRODUCT(AE523,#REF!))</f>
        <v>#REF!</v>
      </c>
      <c r="AG523" s="134" t="e">
        <f>IF(AF523&gt;=#REF!,"Oui","Non")</f>
        <v>#REF!</v>
      </c>
      <c r="AH523" s="134">
        <f t="shared" si="69"/>
        <v>1</v>
      </c>
      <c r="AI523" s="133" t="e">
        <f>VLOOKUP(Z523,#REF!,3,FALSE)</f>
        <v>#REF!</v>
      </c>
      <c r="AL523" s="12">
        <f t="shared" si="71"/>
        <v>0</v>
      </c>
    </row>
    <row r="524" spans="1:38" ht="15" customHeight="1" x14ac:dyDescent="0.25">
      <c r="A524" s="127"/>
      <c r="B524" s="127"/>
      <c r="C524" s="69"/>
      <c r="D524" s="71"/>
      <c r="E524" s="71"/>
      <c r="F524" s="71"/>
      <c r="G524" s="70"/>
      <c r="H524" s="117" t="str">
        <f t="shared" si="67"/>
        <v/>
      </c>
      <c r="I524" s="117" t="str">
        <f t="shared" si="70"/>
        <v/>
      </c>
      <c r="J524" s="70"/>
      <c r="K524" s="117" t="str">
        <f t="shared" si="68"/>
        <v/>
      </c>
      <c r="L524" s="118" t="str">
        <f t="shared" si="72"/>
        <v/>
      </c>
      <c r="M524" s="118">
        <f t="shared" si="66"/>
        <v>1</v>
      </c>
      <c r="N524" s="117">
        <f t="shared" si="73"/>
        <v>0</v>
      </c>
      <c r="O524" s="66" t="e">
        <f>VLOOKUP(P524,#REF!,2,FALSE)</f>
        <v>#REF!</v>
      </c>
      <c r="P524" s="69"/>
      <c r="Q524" s="69"/>
      <c r="R524" s="14"/>
      <c r="S524" s="93" t="s">
        <v>112</v>
      </c>
      <c r="T524" s="71"/>
      <c r="U524" s="117" t="e">
        <f>VLOOKUP(V524,#REF!,2,FALSE)</f>
        <v>#REF!</v>
      </c>
      <c r="V524" s="127"/>
      <c r="W524" s="69"/>
      <c r="X524" s="69"/>
      <c r="Y524" s="126"/>
      <c r="Z524" s="127"/>
      <c r="AA524" s="69"/>
      <c r="AB524" s="69"/>
      <c r="AC524" s="135" t="e">
        <f>VLOOKUP(E524,#REF!,2,FALSE)</f>
        <v>#REF!</v>
      </c>
      <c r="AD524" s="69"/>
      <c r="AE524" s="69"/>
      <c r="AF524" s="136" t="e">
        <f>SUM(PRODUCT(AC524,#REF!),PRODUCT(AD524,#REF!),PRODUCT(AE524,#REF!))</f>
        <v>#REF!</v>
      </c>
      <c r="AG524" s="134" t="e">
        <f>IF(AF524&gt;=#REF!,"Oui","Non")</f>
        <v>#REF!</v>
      </c>
      <c r="AH524" s="134">
        <f t="shared" si="69"/>
        <v>1</v>
      </c>
      <c r="AI524" s="133" t="e">
        <f>VLOOKUP(Z524,#REF!,3,FALSE)</f>
        <v>#REF!</v>
      </c>
      <c r="AL524" s="12">
        <f t="shared" si="71"/>
        <v>0</v>
      </c>
    </row>
    <row r="525" spans="1:38" ht="15" customHeight="1" x14ac:dyDescent="0.25">
      <c r="A525" s="127"/>
      <c r="B525" s="127"/>
      <c r="C525" s="69"/>
      <c r="D525" s="71"/>
      <c r="E525" s="71"/>
      <c r="F525" s="71"/>
      <c r="G525" s="70"/>
      <c r="H525" s="117" t="str">
        <f t="shared" si="67"/>
        <v/>
      </c>
      <c r="I525" s="117" t="str">
        <f t="shared" si="70"/>
        <v/>
      </c>
      <c r="J525" s="70"/>
      <c r="K525" s="117" t="str">
        <f t="shared" si="68"/>
        <v/>
      </c>
      <c r="L525" s="118" t="str">
        <f t="shared" si="72"/>
        <v/>
      </c>
      <c r="M525" s="118">
        <f t="shared" si="66"/>
        <v>1</v>
      </c>
      <c r="N525" s="117">
        <f t="shared" si="73"/>
        <v>0</v>
      </c>
      <c r="O525" s="66" t="e">
        <f>VLOOKUP(P525,#REF!,2,FALSE)</f>
        <v>#REF!</v>
      </c>
      <c r="P525" s="69"/>
      <c r="Q525" s="69"/>
      <c r="R525" s="14"/>
      <c r="S525" s="93" t="s">
        <v>112</v>
      </c>
      <c r="T525" s="71"/>
      <c r="U525" s="117" t="e">
        <f>VLOOKUP(V525,#REF!,2,FALSE)</f>
        <v>#REF!</v>
      </c>
      <c r="V525" s="127"/>
      <c r="W525" s="69"/>
      <c r="X525" s="69"/>
      <c r="Y525" s="126"/>
      <c r="Z525" s="127"/>
      <c r="AA525" s="69"/>
      <c r="AB525" s="69"/>
      <c r="AC525" s="135" t="e">
        <f>VLOOKUP(E525,#REF!,2,FALSE)</f>
        <v>#REF!</v>
      </c>
      <c r="AD525" s="69"/>
      <c r="AE525" s="69"/>
      <c r="AF525" s="136" t="e">
        <f>SUM(PRODUCT(AC525,#REF!),PRODUCT(AD525,#REF!),PRODUCT(AE525,#REF!))</f>
        <v>#REF!</v>
      </c>
      <c r="AG525" s="134" t="e">
        <f>IF(AF525&gt;=#REF!,"Oui","Non")</f>
        <v>#REF!</v>
      </c>
      <c r="AH525" s="134">
        <f t="shared" si="69"/>
        <v>1</v>
      </c>
      <c r="AI525" s="133" t="e">
        <f>VLOOKUP(Z525,#REF!,3,FALSE)</f>
        <v>#REF!</v>
      </c>
      <c r="AL525" s="12">
        <f t="shared" si="71"/>
        <v>0</v>
      </c>
    </row>
    <row r="526" spans="1:38" ht="15" customHeight="1" x14ac:dyDescent="0.25">
      <c r="A526" s="127"/>
      <c r="B526" s="127"/>
      <c r="C526" s="69"/>
      <c r="D526" s="71"/>
      <c r="E526" s="71"/>
      <c r="F526" s="71"/>
      <c r="G526" s="70"/>
      <c r="H526" s="117" t="str">
        <f t="shared" si="67"/>
        <v/>
      </c>
      <c r="I526" s="117" t="str">
        <f t="shared" si="70"/>
        <v/>
      </c>
      <c r="J526" s="70"/>
      <c r="K526" s="117" t="str">
        <f t="shared" si="68"/>
        <v/>
      </c>
      <c r="L526" s="118" t="str">
        <f t="shared" si="72"/>
        <v/>
      </c>
      <c r="M526" s="118">
        <f t="shared" si="66"/>
        <v>1</v>
      </c>
      <c r="N526" s="117">
        <f t="shared" si="73"/>
        <v>0</v>
      </c>
      <c r="O526" s="66" t="e">
        <f>VLOOKUP(P526,#REF!,2,FALSE)</f>
        <v>#REF!</v>
      </c>
      <c r="P526" s="69"/>
      <c r="Q526" s="69"/>
      <c r="R526" s="14"/>
      <c r="S526" s="93" t="s">
        <v>112</v>
      </c>
      <c r="T526" s="71"/>
      <c r="U526" s="117" t="e">
        <f>VLOOKUP(V526,#REF!,2,FALSE)</f>
        <v>#REF!</v>
      </c>
      <c r="V526" s="127"/>
      <c r="W526" s="69"/>
      <c r="X526" s="69"/>
      <c r="Y526" s="126"/>
      <c r="Z526" s="127"/>
      <c r="AA526" s="69"/>
      <c r="AB526" s="69"/>
      <c r="AC526" s="135" t="e">
        <f>VLOOKUP(E526,#REF!,2,FALSE)</f>
        <v>#REF!</v>
      </c>
      <c r="AD526" s="69"/>
      <c r="AE526" s="69"/>
      <c r="AF526" s="136" t="e">
        <f>SUM(PRODUCT(AC526,#REF!),PRODUCT(AD526,#REF!),PRODUCT(AE526,#REF!))</f>
        <v>#REF!</v>
      </c>
      <c r="AG526" s="134" t="e">
        <f>IF(AF526&gt;=#REF!,"Oui","Non")</f>
        <v>#REF!</v>
      </c>
      <c r="AH526" s="134">
        <f t="shared" si="69"/>
        <v>1</v>
      </c>
      <c r="AI526" s="133" t="e">
        <f>VLOOKUP(Z526,#REF!,3,FALSE)</f>
        <v>#REF!</v>
      </c>
      <c r="AL526" s="12">
        <f t="shared" si="71"/>
        <v>0</v>
      </c>
    </row>
    <row r="527" spans="1:38" ht="15" customHeight="1" x14ac:dyDescent="0.25">
      <c r="A527" s="127"/>
      <c r="B527" s="127"/>
      <c r="C527" s="69"/>
      <c r="D527" s="71"/>
      <c r="E527" s="71"/>
      <c r="F527" s="71"/>
      <c r="G527" s="70"/>
      <c r="H527" s="117" t="str">
        <f t="shared" si="67"/>
        <v/>
      </c>
      <c r="I527" s="117" t="str">
        <f t="shared" si="70"/>
        <v/>
      </c>
      <c r="J527" s="70"/>
      <c r="K527" s="117" t="str">
        <f t="shared" si="68"/>
        <v/>
      </c>
      <c r="L527" s="118" t="str">
        <f t="shared" si="72"/>
        <v/>
      </c>
      <c r="M527" s="118">
        <f t="shared" si="66"/>
        <v>1</v>
      </c>
      <c r="N527" s="117">
        <f t="shared" si="73"/>
        <v>0</v>
      </c>
      <c r="O527" s="66" t="e">
        <f>VLOOKUP(P527,#REF!,2,FALSE)</f>
        <v>#REF!</v>
      </c>
      <c r="P527" s="69"/>
      <c r="Q527" s="69"/>
      <c r="R527" s="14"/>
      <c r="S527" s="93" t="s">
        <v>112</v>
      </c>
      <c r="T527" s="71"/>
      <c r="U527" s="117" t="e">
        <f>VLOOKUP(V527,#REF!,2,FALSE)</f>
        <v>#REF!</v>
      </c>
      <c r="V527" s="127"/>
      <c r="W527" s="69"/>
      <c r="X527" s="69"/>
      <c r="Y527" s="126"/>
      <c r="Z527" s="127"/>
      <c r="AA527" s="69"/>
      <c r="AB527" s="69"/>
      <c r="AC527" s="135" t="e">
        <f>VLOOKUP(E527,#REF!,2,FALSE)</f>
        <v>#REF!</v>
      </c>
      <c r="AD527" s="69"/>
      <c r="AE527" s="69"/>
      <c r="AF527" s="136" t="e">
        <f>SUM(PRODUCT(AC527,#REF!),PRODUCT(AD527,#REF!),PRODUCT(AE527,#REF!))</f>
        <v>#REF!</v>
      </c>
      <c r="AG527" s="134" t="e">
        <f>IF(AF527&gt;=#REF!,"Oui","Non")</f>
        <v>#REF!</v>
      </c>
      <c r="AH527" s="134">
        <f t="shared" si="69"/>
        <v>1</v>
      </c>
      <c r="AI527" s="133" t="e">
        <f>VLOOKUP(Z527,#REF!,3,FALSE)</f>
        <v>#REF!</v>
      </c>
      <c r="AL527" s="12">
        <f t="shared" si="71"/>
        <v>0</v>
      </c>
    </row>
    <row r="528" spans="1:38" ht="15" customHeight="1" x14ac:dyDescent="0.25">
      <c r="A528" s="127"/>
      <c r="B528" s="127"/>
      <c r="C528" s="69"/>
      <c r="D528" s="71"/>
      <c r="E528" s="71"/>
      <c r="F528" s="71"/>
      <c r="G528" s="70"/>
      <c r="H528" s="117" t="str">
        <f t="shared" si="67"/>
        <v/>
      </c>
      <c r="I528" s="117" t="str">
        <f t="shared" si="70"/>
        <v/>
      </c>
      <c r="J528" s="70"/>
      <c r="K528" s="117" t="str">
        <f t="shared" si="68"/>
        <v/>
      </c>
      <c r="L528" s="118" t="str">
        <f t="shared" si="72"/>
        <v/>
      </c>
      <c r="M528" s="118">
        <f t="shared" si="66"/>
        <v>1</v>
      </c>
      <c r="N528" s="117">
        <f t="shared" si="73"/>
        <v>0</v>
      </c>
      <c r="O528" s="66" t="e">
        <f>VLOOKUP(P528,#REF!,2,FALSE)</f>
        <v>#REF!</v>
      </c>
      <c r="P528" s="69"/>
      <c r="Q528" s="69"/>
      <c r="R528" s="14"/>
      <c r="S528" s="93" t="s">
        <v>112</v>
      </c>
      <c r="T528" s="71"/>
      <c r="U528" s="117" t="e">
        <f>VLOOKUP(V528,#REF!,2,FALSE)</f>
        <v>#REF!</v>
      </c>
      <c r="V528" s="127"/>
      <c r="W528" s="69"/>
      <c r="X528" s="69"/>
      <c r="Y528" s="126"/>
      <c r="Z528" s="127"/>
      <c r="AA528" s="69"/>
      <c r="AB528" s="69"/>
      <c r="AC528" s="135" t="e">
        <f>VLOOKUP(E528,#REF!,2,FALSE)</f>
        <v>#REF!</v>
      </c>
      <c r="AD528" s="69"/>
      <c r="AE528" s="69"/>
      <c r="AF528" s="136" t="e">
        <f>SUM(PRODUCT(AC528,#REF!),PRODUCT(AD528,#REF!),PRODUCT(AE528,#REF!))</f>
        <v>#REF!</v>
      </c>
      <c r="AG528" s="134" t="e">
        <f>IF(AF528&gt;=#REF!,"Oui","Non")</f>
        <v>#REF!</v>
      </c>
      <c r="AH528" s="134">
        <f t="shared" si="69"/>
        <v>1</v>
      </c>
      <c r="AI528" s="133" t="e">
        <f>VLOOKUP(Z528,#REF!,3,FALSE)</f>
        <v>#REF!</v>
      </c>
      <c r="AL528" s="12">
        <f t="shared" si="71"/>
        <v>0</v>
      </c>
    </row>
    <row r="529" spans="1:38" ht="15" customHeight="1" x14ac:dyDescent="0.25">
      <c r="A529" s="127"/>
      <c r="B529" s="127"/>
      <c r="C529" s="69"/>
      <c r="D529" s="71"/>
      <c r="E529" s="71"/>
      <c r="F529" s="71"/>
      <c r="G529" s="70"/>
      <c r="H529" s="117" t="str">
        <f t="shared" si="67"/>
        <v/>
      </c>
      <c r="I529" s="117" t="str">
        <f t="shared" si="70"/>
        <v/>
      </c>
      <c r="J529" s="70"/>
      <c r="K529" s="117" t="str">
        <f t="shared" si="68"/>
        <v/>
      </c>
      <c r="L529" s="118" t="str">
        <f t="shared" si="72"/>
        <v/>
      </c>
      <c r="M529" s="118">
        <f t="shared" si="66"/>
        <v>1</v>
      </c>
      <c r="N529" s="117">
        <f t="shared" si="73"/>
        <v>0</v>
      </c>
      <c r="O529" s="66" t="e">
        <f>VLOOKUP(P529,#REF!,2,FALSE)</f>
        <v>#REF!</v>
      </c>
      <c r="P529" s="69"/>
      <c r="Q529" s="69"/>
      <c r="R529" s="14"/>
      <c r="S529" s="93" t="s">
        <v>112</v>
      </c>
      <c r="T529" s="71"/>
      <c r="U529" s="117" t="e">
        <f>VLOOKUP(V529,#REF!,2,FALSE)</f>
        <v>#REF!</v>
      </c>
      <c r="V529" s="127"/>
      <c r="W529" s="69"/>
      <c r="X529" s="69"/>
      <c r="Y529" s="126"/>
      <c r="Z529" s="127"/>
      <c r="AA529" s="69"/>
      <c r="AB529" s="69"/>
      <c r="AC529" s="135" t="e">
        <f>VLOOKUP(E529,#REF!,2,FALSE)</f>
        <v>#REF!</v>
      </c>
      <c r="AD529" s="69"/>
      <c r="AE529" s="69"/>
      <c r="AF529" s="136" t="e">
        <f>SUM(PRODUCT(AC529,#REF!),PRODUCT(AD529,#REF!),PRODUCT(AE529,#REF!))</f>
        <v>#REF!</v>
      </c>
      <c r="AG529" s="134" t="e">
        <f>IF(AF529&gt;=#REF!,"Oui","Non")</f>
        <v>#REF!</v>
      </c>
      <c r="AH529" s="134">
        <f t="shared" si="69"/>
        <v>1</v>
      </c>
      <c r="AI529" s="133" t="e">
        <f>VLOOKUP(Z529,#REF!,3,FALSE)</f>
        <v>#REF!</v>
      </c>
      <c r="AL529" s="12">
        <f t="shared" si="71"/>
        <v>0</v>
      </c>
    </row>
    <row r="530" spans="1:38" ht="15" customHeight="1" x14ac:dyDescent="0.25">
      <c r="A530" s="127"/>
      <c r="B530" s="127"/>
      <c r="C530" s="69"/>
      <c r="D530" s="71"/>
      <c r="E530" s="71"/>
      <c r="F530" s="71"/>
      <c r="G530" s="70"/>
      <c r="H530" s="117" t="str">
        <f t="shared" si="67"/>
        <v/>
      </c>
      <c r="I530" s="117" t="str">
        <f t="shared" si="70"/>
        <v/>
      </c>
      <c r="J530" s="70"/>
      <c r="K530" s="117" t="str">
        <f t="shared" si="68"/>
        <v/>
      </c>
      <c r="L530" s="118" t="str">
        <f t="shared" si="72"/>
        <v/>
      </c>
      <c r="M530" s="118">
        <f t="shared" si="66"/>
        <v>1</v>
      </c>
      <c r="N530" s="117">
        <f t="shared" si="73"/>
        <v>0</v>
      </c>
      <c r="O530" s="66" t="e">
        <f>VLOOKUP(P530,#REF!,2,FALSE)</f>
        <v>#REF!</v>
      </c>
      <c r="P530" s="69"/>
      <c r="Q530" s="69"/>
      <c r="R530" s="14"/>
      <c r="S530" s="93" t="s">
        <v>112</v>
      </c>
      <c r="T530" s="71"/>
      <c r="U530" s="117" t="e">
        <f>VLOOKUP(V530,#REF!,2,FALSE)</f>
        <v>#REF!</v>
      </c>
      <c r="V530" s="127"/>
      <c r="W530" s="69"/>
      <c r="X530" s="69"/>
      <c r="Y530" s="126"/>
      <c r="Z530" s="127"/>
      <c r="AA530" s="69"/>
      <c r="AB530" s="69"/>
      <c r="AC530" s="135" t="e">
        <f>VLOOKUP(E530,#REF!,2,FALSE)</f>
        <v>#REF!</v>
      </c>
      <c r="AD530" s="69"/>
      <c r="AE530" s="69"/>
      <c r="AF530" s="136" t="e">
        <f>SUM(PRODUCT(AC530,#REF!),PRODUCT(AD530,#REF!),PRODUCT(AE530,#REF!))</f>
        <v>#REF!</v>
      </c>
      <c r="AG530" s="134" t="e">
        <f>IF(AF530&gt;=#REF!,"Oui","Non")</f>
        <v>#REF!</v>
      </c>
      <c r="AH530" s="134">
        <f t="shared" si="69"/>
        <v>1</v>
      </c>
      <c r="AI530" s="133" t="e">
        <f>VLOOKUP(Z530,#REF!,3,FALSE)</f>
        <v>#REF!</v>
      </c>
      <c r="AL530" s="12">
        <f t="shared" si="71"/>
        <v>0</v>
      </c>
    </row>
    <row r="531" spans="1:38" ht="15" customHeight="1" x14ac:dyDescent="0.25">
      <c r="A531" s="127"/>
      <c r="B531" s="127"/>
      <c r="C531" s="69"/>
      <c r="D531" s="71"/>
      <c r="E531" s="71"/>
      <c r="F531" s="71"/>
      <c r="G531" s="70"/>
      <c r="H531" s="117" t="str">
        <f t="shared" si="67"/>
        <v/>
      </c>
      <c r="I531" s="117" t="str">
        <f t="shared" si="70"/>
        <v/>
      </c>
      <c r="J531" s="70"/>
      <c r="K531" s="117" t="str">
        <f t="shared" si="68"/>
        <v/>
      </c>
      <c r="L531" s="118" t="str">
        <f t="shared" si="72"/>
        <v/>
      </c>
      <c r="M531" s="118">
        <f t="shared" si="66"/>
        <v>1</v>
      </c>
      <c r="N531" s="117">
        <f t="shared" si="73"/>
        <v>0</v>
      </c>
      <c r="O531" s="66" t="e">
        <f>VLOOKUP(P531,#REF!,2,FALSE)</f>
        <v>#REF!</v>
      </c>
      <c r="P531" s="69"/>
      <c r="Q531" s="69"/>
      <c r="R531" s="14"/>
      <c r="S531" s="93" t="s">
        <v>112</v>
      </c>
      <c r="T531" s="71"/>
      <c r="U531" s="117" t="e">
        <f>VLOOKUP(V531,#REF!,2,FALSE)</f>
        <v>#REF!</v>
      </c>
      <c r="V531" s="127"/>
      <c r="W531" s="69"/>
      <c r="X531" s="69"/>
      <c r="Y531" s="126"/>
      <c r="Z531" s="127"/>
      <c r="AA531" s="69"/>
      <c r="AB531" s="69"/>
      <c r="AC531" s="135" t="e">
        <f>VLOOKUP(E531,#REF!,2,FALSE)</f>
        <v>#REF!</v>
      </c>
      <c r="AD531" s="69"/>
      <c r="AE531" s="69"/>
      <c r="AF531" s="136" t="e">
        <f>SUM(PRODUCT(AC531,#REF!),PRODUCT(AD531,#REF!),PRODUCT(AE531,#REF!))</f>
        <v>#REF!</v>
      </c>
      <c r="AG531" s="134" t="e">
        <f>IF(AF531&gt;=#REF!,"Oui","Non")</f>
        <v>#REF!</v>
      </c>
      <c r="AH531" s="134">
        <f t="shared" si="69"/>
        <v>1</v>
      </c>
      <c r="AI531" s="133" t="e">
        <f>VLOOKUP(Z531,#REF!,3,FALSE)</f>
        <v>#REF!</v>
      </c>
      <c r="AL531" s="12">
        <f t="shared" si="71"/>
        <v>0</v>
      </c>
    </row>
    <row r="532" spans="1:38" ht="15" customHeight="1" x14ac:dyDescent="0.25">
      <c r="A532" s="127"/>
      <c r="B532" s="127"/>
      <c r="C532" s="69"/>
      <c r="D532" s="71"/>
      <c r="E532" s="71"/>
      <c r="F532" s="71"/>
      <c r="G532" s="70"/>
      <c r="H532" s="117" t="str">
        <f t="shared" si="67"/>
        <v/>
      </c>
      <c r="I532" s="117" t="str">
        <f t="shared" si="70"/>
        <v/>
      </c>
      <c r="J532" s="70"/>
      <c r="K532" s="117" t="str">
        <f t="shared" si="68"/>
        <v/>
      </c>
      <c r="L532" s="118" t="str">
        <f t="shared" si="72"/>
        <v/>
      </c>
      <c r="M532" s="118">
        <f t="shared" si="66"/>
        <v>1</v>
      </c>
      <c r="N532" s="117">
        <f t="shared" si="73"/>
        <v>0</v>
      </c>
      <c r="O532" s="66" t="e">
        <f>VLOOKUP(P532,#REF!,2,FALSE)</f>
        <v>#REF!</v>
      </c>
      <c r="P532" s="69"/>
      <c r="Q532" s="69"/>
      <c r="R532" s="14"/>
      <c r="S532" s="93" t="s">
        <v>112</v>
      </c>
      <c r="T532" s="71"/>
      <c r="U532" s="117" t="e">
        <f>VLOOKUP(V532,#REF!,2,FALSE)</f>
        <v>#REF!</v>
      </c>
      <c r="V532" s="127"/>
      <c r="W532" s="69"/>
      <c r="X532" s="69"/>
      <c r="Y532" s="126"/>
      <c r="Z532" s="127"/>
      <c r="AA532" s="69"/>
      <c r="AB532" s="69"/>
      <c r="AC532" s="135" t="e">
        <f>VLOOKUP(E532,#REF!,2,FALSE)</f>
        <v>#REF!</v>
      </c>
      <c r="AD532" s="69"/>
      <c r="AE532" s="69"/>
      <c r="AF532" s="136" t="e">
        <f>SUM(PRODUCT(AC532,#REF!),PRODUCT(AD532,#REF!),PRODUCT(AE532,#REF!))</f>
        <v>#REF!</v>
      </c>
      <c r="AG532" s="134" t="e">
        <f>IF(AF532&gt;=#REF!,"Oui","Non")</f>
        <v>#REF!</v>
      </c>
      <c r="AH532" s="134">
        <f t="shared" si="69"/>
        <v>1</v>
      </c>
      <c r="AI532" s="133" t="e">
        <f>VLOOKUP(Z532,#REF!,3,FALSE)</f>
        <v>#REF!</v>
      </c>
      <c r="AL532" s="12">
        <f t="shared" si="71"/>
        <v>0</v>
      </c>
    </row>
    <row r="533" spans="1:38" ht="15" customHeight="1" x14ac:dyDescent="0.25">
      <c r="A533" s="127"/>
      <c r="B533" s="127"/>
      <c r="C533" s="69"/>
      <c r="D533" s="71"/>
      <c r="E533" s="71"/>
      <c r="F533" s="71"/>
      <c r="G533" s="70"/>
      <c r="H533" s="117" t="str">
        <f t="shared" si="67"/>
        <v/>
      </c>
      <c r="I533" s="117" t="str">
        <f t="shared" si="70"/>
        <v/>
      </c>
      <c r="J533" s="70"/>
      <c r="K533" s="117" t="str">
        <f t="shared" si="68"/>
        <v/>
      </c>
      <c r="L533" s="118" t="str">
        <f t="shared" si="72"/>
        <v/>
      </c>
      <c r="M533" s="118">
        <f t="shared" si="66"/>
        <v>1</v>
      </c>
      <c r="N533" s="117">
        <f t="shared" si="73"/>
        <v>0</v>
      </c>
      <c r="O533" s="66" t="e">
        <f>VLOOKUP(P533,#REF!,2,FALSE)</f>
        <v>#REF!</v>
      </c>
      <c r="P533" s="69"/>
      <c r="Q533" s="69"/>
      <c r="R533" s="14"/>
      <c r="S533" s="93" t="s">
        <v>112</v>
      </c>
      <c r="T533" s="71"/>
      <c r="U533" s="117" t="e">
        <f>VLOOKUP(V533,#REF!,2,FALSE)</f>
        <v>#REF!</v>
      </c>
      <c r="V533" s="127"/>
      <c r="W533" s="69"/>
      <c r="X533" s="69"/>
      <c r="Y533" s="126"/>
      <c r="Z533" s="127"/>
      <c r="AA533" s="69"/>
      <c r="AB533" s="69"/>
      <c r="AC533" s="135" t="e">
        <f>VLOOKUP(E533,#REF!,2,FALSE)</f>
        <v>#REF!</v>
      </c>
      <c r="AD533" s="69"/>
      <c r="AE533" s="69"/>
      <c r="AF533" s="136" t="e">
        <f>SUM(PRODUCT(AC533,#REF!),PRODUCT(AD533,#REF!),PRODUCT(AE533,#REF!))</f>
        <v>#REF!</v>
      </c>
      <c r="AG533" s="134" t="e">
        <f>IF(AF533&gt;=#REF!,"Oui","Non")</f>
        <v>#REF!</v>
      </c>
      <c r="AH533" s="134">
        <f t="shared" si="69"/>
        <v>1</v>
      </c>
      <c r="AI533" s="133" t="e">
        <f>VLOOKUP(Z533,#REF!,3,FALSE)</f>
        <v>#REF!</v>
      </c>
      <c r="AL533" s="12">
        <f t="shared" si="71"/>
        <v>0</v>
      </c>
    </row>
    <row r="534" spans="1:38" ht="15" customHeight="1" x14ac:dyDescent="0.25">
      <c r="A534" s="127"/>
      <c r="B534" s="127"/>
      <c r="C534" s="69"/>
      <c r="D534" s="71"/>
      <c r="E534" s="71"/>
      <c r="F534" s="71"/>
      <c r="G534" s="70"/>
      <c r="H534" s="117" t="str">
        <f t="shared" si="67"/>
        <v/>
      </c>
      <c r="I534" s="117" t="str">
        <f t="shared" si="70"/>
        <v/>
      </c>
      <c r="J534" s="70"/>
      <c r="K534" s="117" t="str">
        <f t="shared" si="68"/>
        <v/>
      </c>
      <c r="L534" s="118" t="str">
        <f t="shared" si="72"/>
        <v/>
      </c>
      <c r="M534" s="118">
        <f t="shared" si="66"/>
        <v>1</v>
      </c>
      <c r="N534" s="117">
        <f t="shared" si="73"/>
        <v>0</v>
      </c>
      <c r="O534" s="66" t="e">
        <f>VLOOKUP(P534,#REF!,2,FALSE)</f>
        <v>#REF!</v>
      </c>
      <c r="P534" s="69"/>
      <c r="Q534" s="69"/>
      <c r="R534" s="14"/>
      <c r="S534" s="93" t="s">
        <v>112</v>
      </c>
      <c r="T534" s="71"/>
      <c r="U534" s="117" t="e">
        <f>VLOOKUP(V534,#REF!,2,FALSE)</f>
        <v>#REF!</v>
      </c>
      <c r="V534" s="127"/>
      <c r="W534" s="69"/>
      <c r="X534" s="69"/>
      <c r="Y534" s="126"/>
      <c r="Z534" s="127"/>
      <c r="AA534" s="69"/>
      <c r="AB534" s="69"/>
      <c r="AC534" s="135" t="e">
        <f>VLOOKUP(E534,#REF!,2,FALSE)</f>
        <v>#REF!</v>
      </c>
      <c r="AD534" s="69"/>
      <c r="AE534" s="69"/>
      <c r="AF534" s="136" t="e">
        <f>SUM(PRODUCT(AC534,#REF!),PRODUCT(AD534,#REF!),PRODUCT(AE534,#REF!))</f>
        <v>#REF!</v>
      </c>
      <c r="AG534" s="134" t="e">
        <f>IF(AF534&gt;=#REF!,"Oui","Non")</f>
        <v>#REF!</v>
      </c>
      <c r="AH534" s="134">
        <f t="shared" si="69"/>
        <v>1</v>
      </c>
      <c r="AI534" s="133" t="e">
        <f>VLOOKUP(Z534,#REF!,3,FALSE)</f>
        <v>#REF!</v>
      </c>
      <c r="AL534" s="12">
        <f t="shared" si="71"/>
        <v>0</v>
      </c>
    </row>
    <row r="535" spans="1:38" ht="15" customHeight="1" x14ac:dyDescent="0.25">
      <c r="A535" s="127"/>
      <c r="B535" s="127"/>
      <c r="C535" s="69"/>
      <c r="D535" s="71"/>
      <c r="E535" s="71"/>
      <c r="F535" s="71"/>
      <c r="G535" s="70"/>
      <c r="H535" s="117" t="str">
        <f t="shared" si="67"/>
        <v/>
      </c>
      <c r="I535" s="117" t="str">
        <f t="shared" si="70"/>
        <v/>
      </c>
      <c r="J535" s="70"/>
      <c r="K535" s="117" t="str">
        <f t="shared" si="68"/>
        <v/>
      </c>
      <c r="L535" s="118" t="str">
        <f t="shared" si="72"/>
        <v/>
      </c>
      <c r="M535" s="118">
        <f t="shared" si="66"/>
        <v>1</v>
      </c>
      <c r="N535" s="117">
        <f t="shared" si="73"/>
        <v>0</v>
      </c>
      <c r="O535" s="66" t="e">
        <f>VLOOKUP(P535,#REF!,2,FALSE)</f>
        <v>#REF!</v>
      </c>
      <c r="P535" s="69"/>
      <c r="Q535" s="69"/>
      <c r="R535" s="14"/>
      <c r="S535" s="93" t="s">
        <v>112</v>
      </c>
      <c r="T535" s="71"/>
      <c r="U535" s="117" t="e">
        <f>VLOOKUP(V535,#REF!,2,FALSE)</f>
        <v>#REF!</v>
      </c>
      <c r="V535" s="127"/>
      <c r="W535" s="69"/>
      <c r="X535" s="69"/>
      <c r="Y535" s="126"/>
      <c r="Z535" s="127"/>
      <c r="AA535" s="69"/>
      <c r="AB535" s="69"/>
      <c r="AC535" s="135" t="e">
        <f>VLOOKUP(E535,#REF!,2,FALSE)</f>
        <v>#REF!</v>
      </c>
      <c r="AD535" s="69"/>
      <c r="AE535" s="69"/>
      <c r="AF535" s="136" t="e">
        <f>SUM(PRODUCT(AC535,#REF!),PRODUCT(AD535,#REF!),PRODUCT(AE535,#REF!))</f>
        <v>#REF!</v>
      </c>
      <c r="AG535" s="134" t="e">
        <f>IF(AF535&gt;=#REF!,"Oui","Non")</f>
        <v>#REF!</v>
      </c>
      <c r="AH535" s="134">
        <f t="shared" si="69"/>
        <v>1</v>
      </c>
      <c r="AI535" s="133" t="e">
        <f>VLOOKUP(Z535,#REF!,3,FALSE)</f>
        <v>#REF!</v>
      </c>
      <c r="AL535" s="12">
        <f t="shared" si="71"/>
        <v>0</v>
      </c>
    </row>
    <row r="536" spans="1:38" ht="15" customHeight="1" x14ac:dyDescent="0.25">
      <c r="A536" s="127"/>
      <c r="B536" s="127"/>
      <c r="C536" s="69"/>
      <c r="D536" s="71"/>
      <c r="E536" s="71"/>
      <c r="F536" s="71"/>
      <c r="G536" s="70"/>
      <c r="H536" s="117" t="str">
        <f t="shared" si="67"/>
        <v/>
      </c>
      <c r="I536" s="117" t="str">
        <f t="shared" si="70"/>
        <v/>
      </c>
      <c r="J536" s="70"/>
      <c r="K536" s="117" t="str">
        <f t="shared" si="68"/>
        <v/>
      </c>
      <c r="L536" s="118" t="str">
        <f t="shared" si="72"/>
        <v/>
      </c>
      <c r="M536" s="118">
        <f t="shared" si="66"/>
        <v>1</v>
      </c>
      <c r="N536" s="117">
        <f t="shared" si="73"/>
        <v>0</v>
      </c>
      <c r="O536" s="66" t="e">
        <f>VLOOKUP(P536,#REF!,2,FALSE)</f>
        <v>#REF!</v>
      </c>
      <c r="P536" s="69"/>
      <c r="Q536" s="69"/>
      <c r="R536" s="14"/>
      <c r="S536" s="93" t="s">
        <v>112</v>
      </c>
      <c r="T536" s="71"/>
      <c r="U536" s="117" t="e">
        <f>VLOOKUP(V536,#REF!,2,FALSE)</f>
        <v>#REF!</v>
      </c>
      <c r="V536" s="127"/>
      <c r="W536" s="69"/>
      <c r="X536" s="69"/>
      <c r="Y536" s="126"/>
      <c r="Z536" s="127"/>
      <c r="AA536" s="69"/>
      <c r="AB536" s="69"/>
      <c r="AC536" s="135" t="e">
        <f>VLOOKUP(E536,#REF!,2,FALSE)</f>
        <v>#REF!</v>
      </c>
      <c r="AD536" s="69"/>
      <c r="AE536" s="69"/>
      <c r="AF536" s="136" t="e">
        <f>SUM(PRODUCT(AC536,#REF!),PRODUCT(AD536,#REF!),PRODUCT(AE536,#REF!))</f>
        <v>#REF!</v>
      </c>
      <c r="AG536" s="134" t="e">
        <f>IF(AF536&gt;=#REF!,"Oui","Non")</f>
        <v>#REF!</v>
      </c>
      <c r="AH536" s="134">
        <f t="shared" si="69"/>
        <v>1</v>
      </c>
      <c r="AI536" s="133" t="e">
        <f>VLOOKUP(Z536,#REF!,3,FALSE)</f>
        <v>#REF!</v>
      </c>
      <c r="AL536" s="12">
        <f t="shared" si="71"/>
        <v>0</v>
      </c>
    </row>
    <row r="537" spans="1:38" ht="15" customHeight="1" x14ac:dyDescent="0.25">
      <c r="A537" s="127"/>
      <c r="B537" s="127"/>
      <c r="C537" s="69"/>
      <c r="D537" s="71"/>
      <c r="E537" s="71"/>
      <c r="F537" s="71"/>
      <c r="G537" s="70"/>
      <c r="H537" s="117" t="str">
        <f t="shared" si="67"/>
        <v/>
      </c>
      <c r="I537" s="117" t="str">
        <f t="shared" si="70"/>
        <v/>
      </c>
      <c r="J537" s="70"/>
      <c r="K537" s="117" t="str">
        <f t="shared" si="68"/>
        <v/>
      </c>
      <c r="L537" s="118" t="str">
        <f t="shared" si="72"/>
        <v/>
      </c>
      <c r="M537" s="118">
        <f t="shared" si="66"/>
        <v>1</v>
      </c>
      <c r="N537" s="117">
        <f t="shared" si="73"/>
        <v>0</v>
      </c>
      <c r="O537" s="66" t="e">
        <f>VLOOKUP(P537,#REF!,2,FALSE)</f>
        <v>#REF!</v>
      </c>
      <c r="P537" s="69"/>
      <c r="Q537" s="69"/>
      <c r="R537" s="14"/>
      <c r="S537" s="93" t="s">
        <v>112</v>
      </c>
      <c r="T537" s="71"/>
      <c r="U537" s="117" t="e">
        <f>VLOOKUP(V537,#REF!,2,FALSE)</f>
        <v>#REF!</v>
      </c>
      <c r="V537" s="127"/>
      <c r="W537" s="69"/>
      <c r="X537" s="69"/>
      <c r="Y537" s="126"/>
      <c r="Z537" s="127"/>
      <c r="AA537" s="69"/>
      <c r="AB537" s="69"/>
      <c r="AC537" s="135" t="e">
        <f>VLOOKUP(E537,#REF!,2,FALSE)</f>
        <v>#REF!</v>
      </c>
      <c r="AD537" s="69"/>
      <c r="AE537" s="69"/>
      <c r="AF537" s="136" t="e">
        <f>SUM(PRODUCT(AC537,#REF!),PRODUCT(AD537,#REF!),PRODUCT(AE537,#REF!))</f>
        <v>#REF!</v>
      </c>
      <c r="AG537" s="134" t="e">
        <f>IF(AF537&gt;=#REF!,"Oui","Non")</f>
        <v>#REF!</v>
      </c>
      <c r="AH537" s="134">
        <f t="shared" si="69"/>
        <v>1</v>
      </c>
      <c r="AI537" s="133" t="e">
        <f>VLOOKUP(Z537,#REF!,3,FALSE)</f>
        <v>#REF!</v>
      </c>
      <c r="AL537" s="12">
        <f t="shared" si="71"/>
        <v>0</v>
      </c>
    </row>
    <row r="538" spans="1:38" ht="15" customHeight="1" x14ac:dyDescent="0.25">
      <c r="A538" s="127"/>
      <c r="B538" s="127"/>
      <c r="C538" s="69"/>
      <c r="D538" s="71"/>
      <c r="E538" s="71"/>
      <c r="F538" s="71"/>
      <c r="G538" s="70"/>
      <c r="H538" s="117" t="str">
        <f t="shared" si="67"/>
        <v/>
      </c>
      <c r="I538" s="117" t="str">
        <f t="shared" si="70"/>
        <v/>
      </c>
      <c r="J538" s="70"/>
      <c r="K538" s="117" t="str">
        <f t="shared" si="68"/>
        <v/>
      </c>
      <c r="L538" s="118" t="str">
        <f t="shared" si="72"/>
        <v/>
      </c>
      <c r="M538" s="118">
        <f t="shared" si="66"/>
        <v>1</v>
      </c>
      <c r="N538" s="117">
        <f t="shared" si="73"/>
        <v>0</v>
      </c>
      <c r="O538" s="66" t="e">
        <f>VLOOKUP(P538,#REF!,2,FALSE)</f>
        <v>#REF!</v>
      </c>
      <c r="P538" s="69"/>
      <c r="Q538" s="69"/>
      <c r="R538" s="14"/>
      <c r="S538" s="93" t="s">
        <v>112</v>
      </c>
      <c r="T538" s="71"/>
      <c r="U538" s="117" t="e">
        <f>VLOOKUP(V538,#REF!,2,FALSE)</f>
        <v>#REF!</v>
      </c>
      <c r="V538" s="127"/>
      <c r="W538" s="69"/>
      <c r="X538" s="69"/>
      <c r="Y538" s="126"/>
      <c r="Z538" s="127"/>
      <c r="AA538" s="69"/>
      <c r="AB538" s="69"/>
      <c r="AC538" s="135" t="e">
        <f>VLOOKUP(E538,#REF!,2,FALSE)</f>
        <v>#REF!</v>
      </c>
      <c r="AD538" s="69"/>
      <c r="AE538" s="69"/>
      <c r="AF538" s="136" t="e">
        <f>SUM(PRODUCT(AC538,#REF!),PRODUCT(AD538,#REF!),PRODUCT(AE538,#REF!))</f>
        <v>#REF!</v>
      </c>
      <c r="AG538" s="134" t="e">
        <f>IF(AF538&gt;=#REF!,"Oui","Non")</f>
        <v>#REF!</v>
      </c>
      <c r="AH538" s="134">
        <f t="shared" si="69"/>
        <v>1</v>
      </c>
      <c r="AI538" s="133" t="e">
        <f>VLOOKUP(Z538,#REF!,3,FALSE)</f>
        <v>#REF!</v>
      </c>
      <c r="AL538" s="12">
        <f t="shared" si="71"/>
        <v>0</v>
      </c>
    </row>
    <row r="539" spans="1:38" ht="15" customHeight="1" x14ac:dyDescent="0.25">
      <c r="A539" s="127"/>
      <c r="B539" s="127"/>
      <c r="C539" s="69"/>
      <c r="D539" s="71"/>
      <c r="E539" s="71"/>
      <c r="F539" s="71"/>
      <c r="G539" s="70"/>
      <c r="H539" s="117" t="str">
        <f t="shared" si="67"/>
        <v/>
      </c>
      <c r="I539" s="117" t="str">
        <f t="shared" si="70"/>
        <v/>
      </c>
      <c r="J539" s="70"/>
      <c r="K539" s="117" t="str">
        <f t="shared" si="68"/>
        <v/>
      </c>
      <c r="L539" s="118" t="str">
        <f t="shared" si="72"/>
        <v/>
      </c>
      <c r="M539" s="118">
        <f t="shared" si="66"/>
        <v>1</v>
      </c>
      <c r="N539" s="117">
        <f t="shared" si="73"/>
        <v>0</v>
      </c>
      <c r="O539" s="66" t="e">
        <f>VLOOKUP(P539,#REF!,2,FALSE)</f>
        <v>#REF!</v>
      </c>
      <c r="P539" s="69"/>
      <c r="Q539" s="69"/>
      <c r="R539" s="14"/>
      <c r="S539" s="93" t="s">
        <v>112</v>
      </c>
      <c r="T539" s="71"/>
      <c r="U539" s="117" t="e">
        <f>VLOOKUP(V539,#REF!,2,FALSE)</f>
        <v>#REF!</v>
      </c>
      <c r="V539" s="127"/>
      <c r="W539" s="69"/>
      <c r="X539" s="69"/>
      <c r="Y539" s="126"/>
      <c r="Z539" s="127"/>
      <c r="AA539" s="69"/>
      <c r="AB539" s="69"/>
      <c r="AC539" s="135" t="e">
        <f>VLOOKUP(E539,#REF!,2,FALSE)</f>
        <v>#REF!</v>
      </c>
      <c r="AD539" s="69"/>
      <c r="AE539" s="69"/>
      <c r="AF539" s="136" t="e">
        <f>SUM(PRODUCT(AC539,#REF!),PRODUCT(AD539,#REF!),PRODUCT(AE539,#REF!))</f>
        <v>#REF!</v>
      </c>
      <c r="AG539" s="134" t="e">
        <f>IF(AF539&gt;=#REF!,"Oui","Non")</f>
        <v>#REF!</v>
      </c>
      <c r="AH539" s="134">
        <f t="shared" si="69"/>
        <v>1</v>
      </c>
      <c r="AI539" s="133" t="e">
        <f>VLOOKUP(Z539,#REF!,3,FALSE)</f>
        <v>#REF!</v>
      </c>
      <c r="AL539" s="12">
        <f t="shared" si="71"/>
        <v>0</v>
      </c>
    </row>
    <row r="540" spans="1:38" ht="15" customHeight="1" x14ac:dyDescent="0.25">
      <c r="A540" s="127"/>
      <c r="B540" s="127"/>
      <c r="C540" s="69"/>
      <c r="D540" s="71"/>
      <c r="E540" s="71"/>
      <c r="F540" s="71"/>
      <c r="G540" s="70"/>
      <c r="H540" s="117" t="str">
        <f t="shared" si="67"/>
        <v/>
      </c>
      <c r="I540" s="117" t="str">
        <f t="shared" si="70"/>
        <v/>
      </c>
      <c r="J540" s="70"/>
      <c r="K540" s="117" t="str">
        <f t="shared" si="68"/>
        <v/>
      </c>
      <c r="L540" s="118" t="str">
        <f t="shared" si="72"/>
        <v/>
      </c>
      <c r="M540" s="118">
        <f t="shared" si="66"/>
        <v>1</v>
      </c>
      <c r="N540" s="117">
        <f t="shared" si="73"/>
        <v>0</v>
      </c>
      <c r="O540" s="66" t="e">
        <f>VLOOKUP(P540,#REF!,2,FALSE)</f>
        <v>#REF!</v>
      </c>
      <c r="P540" s="69"/>
      <c r="Q540" s="69"/>
      <c r="R540" s="14"/>
      <c r="S540" s="93" t="s">
        <v>112</v>
      </c>
      <c r="T540" s="71"/>
      <c r="U540" s="117" t="e">
        <f>VLOOKUP(V540,#REF!,2,FALSE)</f>
        <v>#REF!</v>
      </c>
      <c r="V540" s="127"/>
      <c r="W540" s="69"/>
      <c r="X540" s="69"/>
      <c r="Y540" s="126"/>
      <c r="Z540" s="127"/>
      <c r="AA540" s="69"/>
      <c r="AB540" s="69"/>
      <c r="AC540" s="135" t="e">
        <f>VLOOKUP(E540,#REF!,2,FALSE)</f>
        <v>#REF!</v>
      </c>
      <c r="AD540" s="69"/>
      <c r="AE540" s="69"/>
      <c r="AF540" s="136" t="e">
        <f>SUM(PRODUCT(AC540,#REF!),PRODUCT(AD540,#REF!),PRODUCT(AE540,#REF!))</f>
        <v>#REF!</v>
      </c>
      <c r="AG540" s="134" t="e">
        <f>IF(AF540&gt;=#REF!,"Oui","Non")</f>
        <v>#REF!</v>
      </c>
      <c r="AH540" s="134">
        <f t="shared" si="69"/>
        <v>1</v>
      </c>
      <c r="AI540" s="133" t="e">
        <f>VLOOKUP(Z540,#REF!,3,FALSE)</f>
        <v>#REF!</v>
      </c>
      <c r="AL540" s="12">
        <f t="shared" si="71"/>
        <v>0</v>
      </c>
    </row>
    <row r="541" spans="1:38" ht="15" customHeight="1" x14ac:dyDescent="0.25">
      <c r="A541" s="127"/>
      <c r="B541" s="127"/>
      <c r="C541" s="69"/>
      <c r="D541" s="71"/>
      <c r="E541" s="71"/>
      <c r="F541" s="71"/>
      <c r="G541" s="70"/>
      <c r="H541" s="117" t="str">
        <f t="shared" si="67"/>
        <v/>
      </c>
      <c r="I541" s="117" t="str">
        <f t="shared" si="70"/>
        <v/>
      </c>
      <c r="J541" s="70"/>
      <c r="K541" s="117" t="str">
        <f t="shared" si="68"/>
        <v/>
      </c>
      <c r="L541" s="118" t="str">
        <f t="shared" si="72"/>
        <v/>
      </c>
      <c r="M541" s="118">
        <f t="shared" si="66"/>
        <v>1</v>
      </c>
      <c r="N541" s="117">
        <f t="shared" si="73"/>
        <v>0</v>
      </c>
      <c r="O541" s="66" t="e">
        <f>VLOOKUP(P541,#REF!,2,FALSE)</f>
        <v>#REF!</v>
      </c>
      <c r="P541" s="69"/>
      <c r="Q541" s="69"/>
      <c r="R541" s="14"/>
      <c r="S541" s="93" t="s">
        <v>112</v>
      </c>
      <c r="T541" s="71"/>
      <c r="U541" s="117" t="e">
        <f>VLOOKUP(V541,#REF!,2,FALSE)</f>
        <v>#REF!</v>
      </c>
      <c r="V541" s="127"/>
      <c r="W541" s="69"/>
      <c r="X541" s="69"/>
      <c r="Y541" s="126"/>
      <c r="Z541" s="127"/>
      <c r="AA541" s="69"/>
      <c r="AB541" s="69"/>
      <c r="AC541" s="135" t="e">
        <f>VLOOKUP(E541,#REF!,2,FALSE)</f>
        <v>#REF!</v>
      </c>
      <c r="AD541" s="69"/>
      <c r="AE541" s="69"/>
      <c r="AF541" s="136" t="e">
        <f>SUM(PRODUCT(AC541,#REF!),PRODUCT(AD541,#REF!),PRODUCT(AE541,#REF!))</f>
        <v>#REF!</v>
      </c>
      <c r="AG541" s="134" t="e">
        <f>IF(AF541&gt;=#REF!,"Oui","Non")</f>
        <v>#REF!</v>
      </c>
      <c r="AH541" s="134">
        <f t="shared" si="69"/>
        <v>1</v>
      </c>
      <c r="AI541" s="133" t="e">
        <f>VLOOKUP(Z541,#REF!,3,FALSE)</f>
        <v>#REF!</v>
      </c>
      <c r="AL541" s="12">
        <f t="shared" si="71"/>
        <v>0</v>
      </c>
    </row>
    <row r="542" spans="1:38" ht="15" customHeight="1" x14ac:dyDescent="0.25">
      <c r="A542" s="127"/>
      <c r="B542" s="127"/>
      <c r="C542" s="69"/>
      <c r="D542" s="71"/>
      <c r="E542" s="71"/>
      <c r="F542" s="71"/>
      <c r="G542" s="70"/>
      <c r="H542" s="117" t="str">
        <f t="shared" si="67"/>
        <v/>
      </c>
      <c r="I542" s="117" t="str">
        <f t="shared" si="70"/>
        <v/>
      </c>
      <c r="J542" s="70"/>
      <c r="K542" s="117" t="str">
        <f t="shared" si="68"/>
        <v/>
      </c>
      <c r="L542" s="118" t="str">
        <f t="shared" si="72"/>
        <v/>
      </c>
      <c r="M542" s="118">
        <f t="shared" si="66"/>
        <v>1</v>
      </c>
      <c r="N542" s="117">
        <f t="shared" si="73"/>
        <v>0</v>
      </c>
      <c r="O542" s="66" t="e">
        <f>VLOOKUP(P542,#REF!,2,FALSE)</f>
        <v>#REF!</v>
      </c>
      <c r="P542" s="69"/>
      <c r="Q542" s="69"/>
      <c r="R542" s="14"/>
      <c r="S542" s="93" t="s">
        <v>112</v>
      </c>
      <c r="T542" s="71"/>
      <c r="U542" s="117" t="e">
        <f>VLOOKUP(V542,#REF!,2,FALSE)</f>
        <v>#REF!</v>
      </c>
      <c r="V542" s="127"/>
      <c r="W542" s="69"/>
      <c r="X542" s="69"/>
      <c r="Y542" s="126"/>
      <c r="Z542" s="127"/>
      <c r="AA542" s="69"/>
      <c r="AB542" s="69"/>
      <c r="AC542" s="135" t="e">
        <f>VLOOKUP(E542,#REF!,2,FALSE)</f>
        <v>#REF!</v>
      </c>
      <c r="AD542" s="69"/>
      <c r="AE542" s="69"/>
      <c r="AF542" s="136" t="e">
        <f>SUM(PRODUCT(AC542,#REF!),PRODUCT(AD542,#REF!),PRODUCT(AE542,#REF!))</f>
        <v>#REF!</v>
      </c>
      <c r="AG542" s="134" t="e">
        <f>IF(AF542&gt;=#REF!,"Oui","Non")</f>
        <v>#REF!</v>
      </c>
      <c r="AH542" s="134">
        <f t="shared" si="69"/>
        <v>1</v>
      </c>
      <c r="AI542" s="133" t="e">
        <f>VLOOKUP(Z542,#REF!,3,FALSE)</f>
        <v>#REF!</v>
      </c>
      <c r="AL542" s="12">
        <f t="shared" si="71"/>
        <v>0</v>
      </c>
    </row>
    <row r="543" spans="1:38" ht="15" customHeight="1" x14ac:dyDescent="0.25">
      <c r="A543" s="127"/>
      <c r="B543" s="127"/>
      <c r="C543" s="69"/>
      <c r="D543" s="71"/>
      <c r="E543" s="71"/>
      <c r="F543" s="71"/>
      <c r="G543" s="70"/>
      <c r="H543" s="117" t="str">
        <f t="shared" si="67"/>
        <v/>
      </c>
      <c r="I543" s="117" t="str">
        <f t="shared" si="70"/>
        <v/>
      </c>
      <c r="J543" s="70"/>
      <c r="K543" s="117" t="str">
        <f t="shared" si="68"/>
        <v/>
      </c>
      <c r="L543" s="118" t="str">
        <f t="shared" si="72"/>
        <v/>
      </c>
      <c r="M543" s="118">
        <f t="shared" si="66"/>
        <v>1</v>
      </c>
      <c r="N543" s="117">
        <f t="shared" si="73"/>
        <v>0</v>
      </c>
      <c r="O543" s="66" t="e">
        <f>VLOOKUP(P543,#REF!,2,FALSE)</f>
        <v>#REF!</v>
      </c>
      <c r="P543" s="69"/>
      <c r="Q543" s="69"/>
      <c r="R543" s="14"/>
      <c r="S543" s="93" t="s">
        <v>112</v>
      </c>
      <c r="T543" s="71"/>
      <c r="U543" s="117" t="e">
        <f>VLOOKUP(V543,#REF!,2,FALSE)</f>
        <v>#REF!</v>
      </c>
      <c r="V543" s="127"/>
      <c r="W543" s="69"/>
      <c r="X543" s="69"/>
      <c r="Y543" s="126"/>
      <c r="Z543" s="127"/>
      <c r="AA543" s="69"/>
      <c r="AB543" s="69"/>
      <c r="AC543" s="135" t="e">
        <f>VLOOKUP(E543,#REF!,2,FALSE)</f>
        <v>#REF!</v>
      </c>
      <c r="AD543" s="69"/>
      <c r="AE543" s="69"/>
      <c r="AF543" s="136" t="e">
        <f>SUM(PRODUCT(AC543,#REF!),PRODUCT(AD543,#REF!),PRODUCT(AE543,#REF!))</f>
        <v>#REF!</v>
      </c>
      <c r="AG543" s="134" t="e">
        <f>IF(AF543&gt;=#REF!,"Oui","Non")</f>
        <v>#REF!</v>
      </c>
      <c r="AH543" s="134">
        <f t="shared" si="69"/>
        <v>1</v>
      </c>
      <c r="AI543" s="133" t="e">
        <f>VLOOKUP(Z543,#REF!,3,FALSE)</f>
        <v>#REF!</v>
      </c>
      <c r="AL543" s="12">
        <f t="shared" si="71"/>
        <v>0</v>
      </c>
    </row>
    <row r="544" spans="1:38" ht="15" customHeight="1" x14ac:dyDescent="0.25">
      <c r="A544" s="127"/>
      <c r="B544" s="127"/>
      <c r="C544" s="69"/>
      <c r="D544" s="71"/>
      <c r="E544" s="71"/>
      <c r="F544" s="71"/>
      <c r="G544" s="70"/>
      <c r="H544" s="117" t="str">
        <f t="shared" si="67"/>
        <v/>
      </c>
      <c r="I544" s="117" t="str">
        <f t="shared" si="70"/>
        <v/>
      </c>
      <c r="J544" s="70"/>
      <c r="K544" s="117" t="str">
        <f t="shared" si="68"/>
        <v/>
      </c>
      <c r="L544" s="118" t="str">
        <f t="shared" si="72"/>
        <v/>
      </c>
      <c r="M544" s="118">
        <f t="shared" si="66"/>
        <v>1</v>
      </c>
      <c r="N544" s="117">
        <f t="shared" si="73"/>
        <v>0</v>
      </c>
      <c r="O544" s="66" t="e">
        <f>VLOOKUP(P544,#REF!,2,FALSE)</f>
        <v>#REF!</v>
      </c>
      <c r="P544" s="69"/>
      <c r="Q544" s="69"/>
      <c r="R544" s="14"/>
      <c r="S544" s="93" t="s">
        <v>112</v>
      </c>
      <c r="T544" s="71"/>
      <c r="U544" s="117" t="e">
        <f>VLOOKUP(V544,#REF!,2,FALSE)</f>
        <v>#REF!</v>
      </c>
      <c r="V544" s="127"/>
      <c r="W544" s="69"/>
      <c r="X544" s="69"/>
      <c r="Y544" s="126"/>
      <c r="Z544" s="127"/>
      <c r="AA544" s="69"/>
      <c r="AB544" s="69"/>
      <c r="AC544" s="135" t="e">
        <f>VLOOKUP(E544,#REF!,2,FALSE)</f>
        <v>#REF!</v>
      </c>
      <c r="AD544" s="69"/>
      <c r="AE544" s="69"/>
      <c r="AF544" s="136" t="e">
        <f>SUM(PRODUCT(AC544,#REF!),PRODUCT(AD544,#REF!),PRODUCT(AE544,#REF!))</f>
        <v>#REF!</v>
      </c>
      <c r="AG544" s="134" t="e">
        <f>IF(AF544&gt;=#REF!,"Oui","Non")</f>
        <v>#REF!</v>
      </c>
      <c r="AH544" s="134">
        <f t="shared" si="69"/>
        <v>1</v>
      </c>
      <c r="AI544" s="133" t="e">
        <f>VLOOKUP(Z544,#REF!,3,FALSE)</f>
        <v>#REF!</v>
      </c>
      <c r="AL544" s="12">
        <f t="shared" si="71"/>
        <v>0</v>
      </c>
    </row>
    <row r="545" spans="1:38" ht="15" customHeight="1" x14ac:dyDescent="0.25">
      <c r="A545" s="127"/>
      <c r="B545" s="127"/>
      <c r="C545" s="69"/>
      <c r="D545" s="71"/>
      <c r="E545" s="71"/>
      <c r="F545" s="71"/>
      <c r="G545" s="70"/>
      <c r="H545" s="117" t="str">
        <f t="shared" si="67"/>
        <v/>
      </c>
      <c r="I545" s="117" t="str">
        <f t="shared" si="70"/>
        <v/>
      </c>
      <c r="J545" s="70"/>
      <c r="K545" s="117" t="str">
        <f t="shared" si="68"/>
        <v/>
      </c>
      <c r="L545" s="118" t="str">
        <f t="shared" si="72"/>
        <v/>
      </c>
      <c r="M545" s="118">
        <f t="shared" si="66"/>
        <v>1</v>
      </c>
      <c r="N545" s="117">
        <f t="shared" si="73"/>
        <v>0</v>
      </c>
      <c r="O545" s="66" t="e">
        <f>VLOOKUP(P545,#REF!,2,FALSE)</f>
        <v>#REF!</v>
      </c>
      <c r="P545" s="69"/>
      <c r="Q545" s="69"/>
      <c r="R545" s="14"/>
      <c r="S545" s="93" t="s">
        <v>112</v>
      </c>
      <c r="T545" s="71"/>
      <c r="U545" s="117" t="e">
        <f>VLOOKUP(V545,#REF!,2,FALSE)</f>
        <v>#REF!</v>
      </c>
      <c r="V545" s="127"/>
      <c r="W545" s="69"/>
      <c r="X545" s="69"/>
      <c r="Y545" s="126"/>
      <c r="Z545" s="127"/>
      <c r="AA545" s="69"/>
      <c r="AB545" s="69"/>
      <c r="AC545" s="135" t="e">
        <f>VLOOKUP(E545,#REF!,2,FALSE)</f>
        <v>#REF!</v>
      </c>
      <c r="AD545" s="69"/>
      <c r="AE545" s="69"/>
      <c r="AF545" s="136" t="e">
        <f>SUM(PRODUCT(AC545,#REF!),PRODUCT(AD545,#REF!),PRODUCT(AE545,#REF!))</f>
        <v>#REF!</v>
      </c>
      <c r="AG545" s="134" t="e">
        <f>IF(AF545&gt;=#REF!,"Oui","Non")</f>
        <v>#REF!</v>
      </c>
      <c r="AH545" s="134">
        <f t="shared" si="69"/>
        <v>1</v>
      </c>
      <c r="AI545" s="133" t="e">
        <f>VLOOKUP(Z545,#REF!,3,FALSE)</f>
        <v>#REF!</v>
      </c>
      <c r="AL545" s="12">
        <f t="shared" si="71"/>
        <v>0</v>
      </c>
    </row>
    <row r="546" spans="1:38" ht="15" customHeight="1" x14ac:dyDescent="0.25">
      <c r="A546" s="127"/>
      <c r="B546" s="127"/>
      <c r="C546" s="69"/>
      <c r="D546" s="71"/>
      <c r="E546" s="71"/>
      <c r="F546" s="71"/>
      <c r="G546" s="70"/>
      <c r="H546" s="117" t="str">
        <f t="shared" si="67"/>
        <v/>
      </c>
      <c r="I546" s="117" t="str">
        <f t="shared" si="70"/>
        <v/>
      </c>
      <c r="J546" s="70"/>
      <c r="K546" s="117" t="str">
        <f t="shared" si="68"/>
        <v/>
      </c>
      <c r="L546" s="118" t="str">
        <f t="shared" si="72"/>
        <v/>
      </c>
      <c r="M546" s="118">
        <f t="shared" ref="M546:M609" si="74">SUM($J546-$G546)+1</f>
        <v>1</v>
      </c>
      <c r="N546" s="117">
        <f t="shared" si="73"/>
        <v>0</v>
      </c>
      <c r="O546" s="66" t="e">
        <f>VLOOKUP(P546,#REF!,2,FALSE)</f>
        <v>#REF!</v>
      </c>
      <c r="P546" s="69"/>
      <c r="Q546" s="69"/>
      <c r="R546" s="14"/>
      <c r="S546" s="93" t="s">
        <v>112</v>
      </c>
      <c r="T546" s="71"/>
      <c r="U546" s="117" t="e">
        <f>VLOOKUP(V546,#REF!,2,FALSE)</f>
        <v>#REF!</v>
      </c>
      <c r="V546" s="127"/>
      <c r="W546" s="69"/>
      <c r="X546" s="69"/>
      <c r="Y546" s="126"/>
      <c r="Z546" s="127"/>
      <c r="AA546" s="69"/>
      <c r="AB546" s="69"/>
      <c r="AC546" s="135" t="e">
        <f>VLOOKUP(E546,#REF!,2,FALSE)</f>
        <v>#REF!</v>
      </c>
      <c r="AD546" s="69"/>
      <c r="AE546" s="69"/>
      <c r="AF546" s="136" t="e">
        <f>SUM(PRODUCT(AC546,#REF!),PRODUCT(AD546,#REF!),PRODUCT(AE546,#REF!))</f>
        <v>#REF!</v>
      </c>
      <c r="AG546" s="134" t="e">
        <f>IF(AF546&gt;=#REF!,"Oui","Non")</f>
        <v>#REF!</v>
      </c>
      <c r="AH546" s="134">
        <f t="shared" si="69"/>
        <v>1</v>
      </c>
      <c r="AI546" s="133" t="e">
        <f>VLOOKUP(Z546,#REF!,3,FALSE)</f>
        <v>#REF!</v>
      </c>
      <c r="AL546" s="12">
        <f t="shared" si="71"/>
        <v>0</v>
      </c>
    </row>
    <row r="547" spans="1:38" ht="15" customHeight="1" x14ac:dyDescent="0.25">
      <c r="A547" s="127"/>
      <c r="B547" s="127"/>
      <c r="C547" s="69"/>
      <c r="D547" s="71"/>
      <c r="E547" s="71"/>
      <c r="F547" s="71"/>
      <c r="G547" s="70"/>
      <c r="H547" s="117" t="str">
        <f t="shared" ref="H547:H610" si="75">IF(ISBLANK(G547),"",IF(G547="?","?",VALUE(IF(TYPE(G547)=2,LEFT(G547,4),YEAR(G547)))))</f>
        <v/>
      </c>
      <c r="I547" s="117" t="str">
        <f t="shared" si="70"/>
        <v/>
      </c>
      <c r="J547" s="70"/>
      <c r="K547" s="117" t="str">
        <f t="shared" ref="K547:K610" si="76">IF(ISBLANK(J547),"",IF(J547="?","?",VALUE(IF(TYPE(J547)=2,LEFT(J547,4),YEAR(J547)))))</f>
        <v/>
      </c>
      <c r="L547" s="118" t="str">
        <f t="shared" si="72"/>
        <v/>
      </c>
      <c r="M547" s="118">
        <f t="shared" si="74"/>
        <v>1</v>
      </c>
      <c r="N547" s="117">
        <f t="shared" si="73"/>
        <v>0</v>
      </c>
      <c r="O547" s="66" t="e">
        <f>VLOOKUP(P547,#REF!,2,FALSE)</f>
        <v>#REF!</v>
      </c>
      <c r="P547" s="69"/>
      <c r="Q547" s="69"/>
      <c r="R547" s="14"/>
      <c r="S547" s="93" t="s">
        <v>112</v>
      </c>
      <c r="T547" s="71"/>
      <c r="U547" s="117" t="e">
        <f>VLOOKUP(V547,#REF!,2,FALSE)</f>
        <v>#REF!</v>
      </c>
      <c r="V547" s="127"/>
      <c r="W547" s="69"/>
      <c r="X547" s="69"/>
      <c r="Y547" s="126"/>
      <c r="Z547" s="127"/>
      <c r="AA547" s="69"/>
      <c r="AB547" s="69"/>
      <c r="AC547" s="135" t="e">
        <f>VLOOKUP(E547,#REF!,2,FALSE)</f>
        <v>#REF!</v>
      </c>
      <c r="AD547" s="69"/>
      <c r="AE547" s="69"/>
      <c r="AF547" s="136" t="e">
        <f>SUM(PRODUCT(AC547,#REF!),PRODUCT(AD547,#REF!),PRODUCT(AE547,#REF!))</f>
        <v>#REF!</v>
      </c>
      <c r="AG547" s="134" t="e">
        <f>IF(AF547&gt;=#REF!,"Oui","Non")</f>
        <v>#REF!</v>
      </c>
      <c r="AH547" s="134">
        <f t="shared" si="69"/>
        <v>1</v>
      </c>
      <c r="AI547" s="133" t="e">
        <f>VLOOKUP(Z547,#REF!,3,FALSE)</f>
        <v>#REF!</v>
      </c>
      <c r="AL547" s="12">
        <f t="shared" si="71"/>
        <v>0</v>
      </c>
    </row>
    <row r="548" spans="1:38" ht="15" customHeight="1" x14ac:dyDescent="0.25">
      <c r="A548" s="127"/>
      <c r="B548" s="127"/>
      <c r="C548" s="69"/>
      <c r="D548" s="71"/>
      <c r="E548" s="71"/>
      <c r="F548" s="71"/>
      <c r="G548" s="70"/>
      <c r="H548" s="117" t="str">
        <f t="shared" si="75"/>
        <v/>
      </c>
      <c r="I548" s="117" t="str">
        <f t="shared" si="70"/>
        <v/>
      </c>
      <c r="J548" s="70"/>
      <c r="K548" s="117" t="str">
        <f t="shared" si="76"/>
        <v/>
      </c>
      <c r="L548" s="118" t="str">
        <f t="shared" si="72"/>
        <v/>
      </c>
      <c r="M548" s="118">
        <f t="shared" si="74"/>
        <v>1</v>
      </c>
      <c r="N548" s="117">
        <f t="shared" si="73"/>
        <v>0</v>
      </c>
      <c r="O548" s="66" t="e">
        <f>VLOOKUP(P548,#REF!,2,FALSE)</f>
        <v>#REF!</v>
      </c>
      <c r="P548" s="69"/>
      <c r="Q548" s="69"/>
      <c r="R548" s="14"/>
      <c r="S548" s="93" t="s">
        <v>112</v>
      </c>
      <c r="T548" s="71"/>
      <c r="U548" s="117" t="e">
        <f>VLOOKUP(V548,#REF!,2,FALSE)</f>
        <v>#REF!</v>
      </c>
      <c r="V548" s="127"/>
      <c r="W548" s="69"/>
      <c r="X548" s="69"/>
      <c r="Y548" s="126"/>
      <c r="Z548" s="127"/>
      <c r="AA548" s="69"/>
      <c r="AB548" s="69"/>
      <c r="AC548" s="135" t="e">
        <f>VLOOKUP(E548,#REF!,2,FALSE)</f>
        <v>#REF!</v>
      </c>
      <c r="AD548" s="69"/>
      <c r="AE548" s="69"/>
      <c r="AF548" s="136" t="e">
        <f>SUM(PRODUCT(AC548,#REF!),PRODUCT(AD548,#REF!),PRODUCT(AE548,#REF!))</f>
        <v>#REF!</v>
      </c>
      <c r="AG548" s="134" t="e">
        <f>IF(AF548&gt;=#REF!,"Oui","Non")</f>
        <v>#REF!</v>
      </c>
      <c r="AH548" s="134">
        <f t="shared" si="69"/>
        <v>1</v>
      </c>
      <c r="AI548" s="133" t="e">
        <f>VLOOKUP(Z548,#REF!,3,FALSE)</f>
        <v>#REF!</v>
      </c>
      <c r="AL548" s="12">
        <f t="shared" si="71"/>
        <v>0</v>
      </c>
    </row>
    <row r="549" spans="1:38" ht="15" customHeight="1" x14ac:dyDescent="0.25">
      <c r="A549" s="127"/>
      <c r="B549" s="127"/>
      <c r="C549" s="69"/>
      <c r="D549" s="71"/>
      <c r="E549" s="71"/>
      <c r="F549" s="71"/>
      <c r="G549" s="70"/>
      <c r="H549" s="117" t="str">
        <f t="shared" si="75"/>
        <v/>
      </c>
      <c r="I549" s="117" t="str">
        <f t="shared" si="70"/>
        <v/>
      </c>
      <c r="J549" s="70"/>
      <c r="K549" s="117" t="str">
        <f t="shared" si="76"/>
        <v/>
      </c>
      <c r="L549" s="118" t="str">
        <f t="shared" si="72"/>
        <v/>
      </c>
      <c r="M549" s="118">
        <f t="shared" si="74"/>
        <v>1</v>
      </c>
      <c r="N549" s="117">
        <f t="shared" si="73"/>
        <v>0</v>
      </c>
      <c r="O549" s="66" t="e">
        <f>VLOOKUP(P549,#REF!,2,FALSE)</f>
        <v>#REF!</v>
      </c>
      <c r="P549" s="69"/>
      <c r="Q549" s="69"/>
      <c r="R549" s="14"/>
      <c r="S549" s="93" t="s">
        <v>112</v>
      </c>
      <c r="T549" s="71"/>
      <c r="U549" s="117" t="e">
        <f>VLOOKUP(V549,#REF!,2,FALSE)</f>
        <v>#REF!</v>
      </c>
      <c r="V549" s="127"/>
      <c r="W549" s="69"/>
      <c r="X549" s="69"/>
      <c r="Y549" s="126"/>
      <c r="Z549" s="127"/>
      <c r="AA549" s="69"/>
      <c r="AB549" s="69"/>
      <c r="AC549" s="135" t="e">
        <f>VLOOKUP(E549,#REF!,2,FALSE)</f>
        <v>#REF!</v>
      </c>
      <c r="AD549" s="69"/>
      <c r="AE549" s="69"/>
      <c r="AF549" s="136" t="e">
        <f>SUM(PRODUCT(AC549,#REF!),PRODUCT(AD549,#REF!),PRODUCT(AE549,#REF!))</f>
        <v>#REF!</v>
      </c>
      <c r="AG549" s="134" t="e">
        <f>IF(AF549&gt;=#REF!,"Oui","Non")</f>
        <v>#REF!</v>
      </c>
      <c r="AH549" s="134">
        <f t="shared" si="69"/>
        <v>1</v>
      </c>
      <c r="AI549" s="133" t="e">
        <f>VLOOKUP(Z549,#REF!,3,FALSE)</f>
        <v>#REF!</v>
      </c>
      <c r="AL549" s="12">
        <f t="shared" si="71"/>
        <v>0</v>
      </c>
    </row>
    <row r="550" spans="1:38" ht="15" customHeight="1" x14ac:dyDescent="0.25">
      <c r="A550" s="127"/>
      <c r="B550" s="127"/>
      <c r="C550" s="69"/>
      <c r="D550" s="71"/>
      <c r="E550" s="71"/>
      <c r="F550" s="71"/>
      <c r="G550" s="70"/>
      <c r="H550" s="117" t="str">
        <f t="shared" si="75"/>
        <v/>
      </c>
      <c r="I550" s="117" t="str">
        <f t="shared" si="70"/>
        <v/>
      </c>
      <c r="J550" s="70"/>
      <c r="K550" s="117" t="str">
        <f t="shared" si="76"/>
        <v/>
      </c>
      <c r="L550" s="118" t="str">
        <f t="shared" si="72"/>
        <v/>
      </c>
      <c r="M550" s="118">
        <f t="shared" si="74"/>
        <v>1</v>
      </c>
      <c r="N550" s="117">
        <f t="shared" si="73"/>
        <v>0</v>
      </c>
      <c r="O550" s="66" t="e">
        <f>VLOOKUP(P550,#REF!,2,FALSE)</f>
        <v>#REF!</v>
      </c>
      <c r="P550" s="69"/>
      <c r="Q550" s="69"/>
      <c r="R550" s="14"/>
      <c r="S550" s="93" t="s">
        <v>112</v>
      </c>
      <c r="T550" s="71"/>
      <c r="U550" s="117" t="e">
        <f>VLOOKUP(V550,#REF!,2,FALSE)</f>
        <v>#REF!</v>
      </c>
      <c r="V550" s="127"/>
      <c r="W550" s="69"/>
      <c r="X550" s="69"/>
      <c r="Y550" s="126"/>
      <c r="Z550" s="127"/>
      <c r="AA550" s="69"/>
      <c r="AB550" s="69"/>
      <c r="AC550" s="135" t="e">
        <f>VLOOKUP(E550,#REF!,2,FALSE)</f>
        <v>#REF!</v>
      </c>
      <c r="AD550" s="69"/>
      <c r="AE550" s="69"/>
      <c r="AF550" s="136" t="e">
        <f>SUM(PRODUCT(AC550,#REF!),PRODUCT(AD550,#REF!),PRODUCT(AE550,#REF!))</f>
        <v>#REF!</v>
      </c>
      <c r="AG550" s="134" t="e">
        <f>IF(AF550&gt;=#REF!,"Oui","Non")</f>
        <v>#REF!</v>
      </c>
      <c r="AH550" s="134">
        <f t="shared" si="69"/>
        <v>1</v>
      </c>
      <c r="AI550" s="133" t="e">
        <f>VLOOKUP(Z550,#REF!,3,FALSE)</f>
        <v>#REF!</v>
      </c>
      <c r="AL550" s="12">
        <f t="shared" si="71"/>
        <v>0</v>
      </c>
    </row>
    <row r="551" spans="1:38" ht="15" customHeight="1" x14ac:dyDescent="0.25">
      <c r="A551" s="127"/>
      <c r="B551" s="127"/>
      <c r="C551" s="69"/>
      <c r="D551" s="71"/>
      <c r="E551" s="71"/>
      <c r="F551" s="71"/>
      <c r="G551" s="70"/>
      <c r="H551" s="117" t="str">
        <f t="shared" si="75"/>
        <v/>
      </c>
      <c r="I551" s="117" t="str">
        <f t="shared" si="70"/>
        <v/>
      </c>
      <c r="J551" s="70"/>
      <c r="K551" s="117" t="str">
        <f t="shared" si="76"/>
        <v/>
      </c>
      <c r="L551" s="118" t="str">
        <f t="shared" si="72"/>
        <v/>
      </c>
      <c r="M551" s="118">
        <f t="shared" si="74"/>
        <v>1</v>
      </c>
      <c r="N551" s="117">
        <f t="shared" si="73"/>
        <v>0</v>
      </c>
      <c r="O551" s="66" t="e">
        <f>VLOOKUP(P551,#REF!,2,FALSE)</f>
        <v>#REF!</v>
      </c>
      <c r="P551" s="69"/>
      <c r="Q551" s="69"/>
      <c r="R551" s="14"/>
      <c r="S551" s="93" t="s">
        <v>112</v>
      </c>
      <c r="T551" s="71"/>
      <c r="U551" s="117" t="e">
        <f>VLOOKUP(V551,#REF!,2,FALSE)</f>
        <v>#REF!</v>
      </c>
      <c r="V551" s="127"/>
      <c r="W551" s="69"/>
      <c r="X551" s="69"/>
      <c r="Y551" s="126"/>
      <c r="Z551" s="127"/>
      <c r="AA551" s="69"/>
      <c r="AB551" s="69"/>
      <c r="AC551" s="135" t="e">
        <f>VLOOKUP(E551,#REF!,2,FALSE)</f>
        <v>#REF!</v>
      </c>
      <c r="AD551" s="69"/>
      <c r="AE551" s="69"/>
      <c r="AF551" s="136" t="e">
        <f>SUM(PRODUCT(AC551,#REF!),PRODUCT(AD551,#REF!),PRODUCT(AE551,#REF!))</f>
        <v>#REF!</v>
      </c>
      <c r="AG551" s="134" t="e">
        <f>IF(AF551&gt;=#REF!,"Oui","Non")</f>
        <v>#REF!</v>
      </c>
      <c r="AH551" s="134">
        <f t="shared" si="69"/>
        <v>1</v>
      </c>
      <c r="AI551" s="133" t="e">
        <f>VLOOKUP(Z551,#REF!,3,FALSE)</f>
        <v>#REF!</v>
      </c>
      <c r="AL551" s="12">
        <f t="shared" si="71"/>
        <v>0</v>
      </c>
    </row>
    <row r="552" spans="1:38" ht="15" customHeight="1" x14ac:dyDescent="0.25">
      <c r="A552" s="127"/>
      <c r="B552" s="127"/>
      <c r="C552" s="69"/>
      <c r="D552" s="71"/>
      <c r="E552" s="71"/>
      <c r="F552" s="71"/>
      <c r="G552" s="70"/>
      <c r="H552" s="117" t="str">
        <f t="shared" si="75"/>
        <v/>
      </c>
      <c r="I552" s="117" t="str">
        <f t="shared" si="70"/>
        <v/>
      </c>
      <c r="J552" s="70"/>
      <c r="K552" s="117" t="str">
        <f t="shared" si="76"/>
        <v/>
      </c>
      <c r="L552" s="118" t="str">
        <f t="shared" si="72"/>
        <v/>
      </c>
      <c r="M552" s="118">
        <f t="shared" si="74"/>
        <v>1</v>
      </c>
      <c r="N552" s="117">
        <f t="shared" si="73"/>
        <v>0</v>
      </c>
      <c r="O552" s="66" t="e">
        <f>VLOOKUP(P552,#REF!,2,FALSE)</f>
        <v>#REF!</v>
      </c>
      <c r="P552" s="69"/>
      <c r="Q552" s="69"/>
      <c r="R552" s="14"/>
      <c r="S552" s="93" t="s">
        <v>112</v>
      </c>
      <c r="T552" s="71"/>
      <c r="U552" s="117" t="e">
        <f>VLOOKUP(V552,#REF!,2,FALSE)</f>
        <v>#REF!</v>
      </c>
      <c r="V552" s="127"/>
      <c r="W552" s="69"/>
      <c r="X552" s="69"/>
      <c r="Y552" s="126"/>
      <c r="Z552" s="127"/>
      <c r="AA552" s="69"/>
      <c r="AB552" s="69"/>
      <c r="AC552" s="135" t="e">
        <f>VLOOKUP(E552,#REF!,2,FALSE)</f>
        <v>#REF!</v>
      </c>
      <c r="AD552" s="69"/>
      <c r="AE552" s="69"/>
      <c r="AF552" s="136" t="e">
        <f>SUM(PRODUCT(AC552,#REF!),PRODUCT(AD552,#REF!),PRODUCT(AE552,#REF!))</f>
        <v>#REF!</v>
      </c>
      <c r="AG552" s="134" t="e">
        <f>IF(AF552&gt;=#REF!,"Oui","Non")</f>
        <v>#REF!</v>
      </c>
      <c r="AH552" s="134">
        <f t="shared" si="69"/>
        <v>1</v>
      </c>
      <c r="AI552" s="133" t="e">
        <f>VLOOKUP(Z552,#REF!,3,FALSE)</f>
        <v>#REF!</v>
      </c>
      <c r="AL552" s="12">
        <f t="shared" si="71"/>
        <v>0</v>
      </c>
    </row>
    <row r="553" spans="1:38" ht="15" customHeight="1" x14ac:dyDescent="0.25">
      <c r="A553" s="127"/>
      <c r="B553" s="127"/>
      <c r="C553" s="69"/>
      <c r="D553" s="71"/>
      <c r="E553" s="71"/>
      <c r="F553" s="71"/>
      <c r="G553" s="70"/>
      <c r="H553" s="117" t="str">
        <f t="shared" si="75"/>
        <v/>
      </c>
      <c r="I553" s="117" t="str">
        <f t="shared" si="70"/>
        <v/>
      </c>
      <c r="J553" s="70"/>
      <c r="K553" s="117" t="str">
        <f t="shared" si="76"/>
        <v/>
      </c>
      <c r="L553" s="118" t="str">
        <f t="shared" si="72"/>
        <v/>
      </c>
      <c r="M553" s="118">
        <f t="shared" si="74"/>
        <v>1</v>
      </c>
      <c r="N553" s="117">
        <f t="shared" si="73"/>
        <v>0</v>
      </c>
      <c r="O553" s="66" t="e">
        <f>VLOOKUP(P553,#REF!,2,FALSE)</f>
        <v>#REF!</v>
      </c>
      <c r="P553" s="69"/>
      <c r="Q553" s="69"/>
      <c r="R553" s="14"/>
      <c r="S553" s="93" t="s">
        <v>112</v>
      </c>
      <c r="T553" s="71"/>
      <c r="U553" s="117" t="e">
        <f>VLOOKUP(V553,#REF!,2,FALSE)</f>
        <v>#REF!</v>
      </c>
      <c r="V553" s="127"/>
      <c r="W553" s="69"/>
      <c r="X553" s="69"/>
      <c r="Y553" s="126"/>
      <c r="Z553" s="127"/>
      <c r="AA553" s="69"/>
      <c r="AB553" s="69"/>
      <c r="AC553" s="135" t="e">
        <f>VLOOKUP(E553,#REF!,2,FALSE)</f>
        <v>#REF!</v>
      </c>
      <c r="AD553" s="69"/>
      <c r="AE553" s="69"/>
      <c r="AF553" s="136" t="e">
        <f>SUM(PRODUCT(AC553,#REF!),PRODUCT(AD553,#REF!),PRODUCT(AE553,#REF!))</f>
        <v>#REF!</v>
      </c>
      <c r="AG553" s="134" t="e">
        <f>IF(AF553&gt;=#REF!,"Oui","Non")</f>
        <v>#REF!</v>
      </c>
      <c r="AH553" s="134">
        <f t="shared" si="69"/>
        <v>1</v>
      </c>
      <c r="AI553" s="133" t="e">
        <f>VLOOKUP(Z553,#REF!,3,FALSE)</f>
        <v>#REF!</v>
      </c>
      <c r="AL553" s="12">
        <f t="shared" si="71"/>
        <v>0</v>
      </c>
    </row>
    <row r="554" spans="1:38" ht="15" customHeight="1" x14ac:dyDescent="0.25">
      <c r="A554" s="127"/>
      <c r="B554" s="127"/>
      <c r="C554" s="69"/>
      <c r="D554" s="71"/>
      <c r="E554" s="71"/>
      <c r="F554" s="71"/>
      <c r="G554" s="70"/>
      <c r="H554" s="117" t="str">
        <f t="shared" si="75"/>
        <v/>
      </c>
      <c r="I554" s="117" t="str">
        <f t="shared" si="70"/>
        <v/>
      </c>
      <c r="J554" s="70"/>
      <c r="K554" s="117" t="str">
        <f t="shared" si="76"/>
        <v/>
      </c>
      <c r="L554" s="118" t="str">
        <f t="shared" si="72"/>
        <v/>
      </c>
      <c r="M554" s="118">
        <f t="shared" si="74"/>
        <v>1</v>
      </c>
      <c r="N554" s="117">
        <f t="shared" si="73"/>
        <v>0</v>
      </c>
      <c r="O554" s="66" t="e">
        <f>VLOOKUP(P554,#REF!,2,FALSE)</f>
        <v>#REF!</v>
      </c>
      <c r="P554" s="69"/>
      <c r="Q554" s="69"/>
      <c r="R554" s="14"/>
      <c r="S554" s="93" t="s">
        <v>112</v>
      </c>
      <c r="T554" s="71"/>
      <c r="U554" s="117" t="e">
        <f>VLOOKUP(V554,#REF!,2,FALSE)</f>
        <v>#REF!</v>
      </c>
      <c r="V554" s="127"/>
      <c r="W554" s="69"/>
      <c r="X554" s="69"/>
      <c r="Y554" s="126"/>
      <c r="Z554" s="127"/>
      <c r="AA554" s="69"/>
      <c r="AB554" s="69"/>
      <c r="AC554" s="135" t="e">
        <f>VLOOKUP(E554,#REF!,2,FALSE)</f>
        <v>#REF!</v>
      </c>
      <c r="AD554" s="69"/>
      <c r="AE554" s="69"/>
      <c r="AF554" s="136" t="e">
        <f>SUM(PRODUCT(AC554,#REF!),PRODUCT(AD554,#REF!),PRODUCT(AE554,#REF!))</f>
        <v>#REF!</v>
      </c>
      <c r="AG554" s="134" t="e">
        <f>IF(AF554&gt;=#REF!,"Oui","Non")</f>
        <v>#REF!</v>
      </c>
      <c r="AH554" s="134">
        <f t="shared" si="69"/>
        <v>1</v>
      </c>
      <c r="AI554" s="133" t="e">
        <f>VLOOKUP(Z554,#REF!,3,FALSE)</f>
        <v>#REF!</v>
      </c>
      <c r="AL554" s="12">
        <f t="shared" si="71"/>
        <v>0</v>
      </c>
    </row>
    <row r="555" spans="1:38" ht="15" customHeight="1" x14ac:dyDescent="0.25">
      <c r="A555" s="127"/>
      <c r="B555" s="127"/>
      <c r="C555" s="69"/>
      <c r="D555" s="71"/>
      <c r="E555" s="71"/>
      <c r="F555" s="71"/>
      <c r="G555" s="70"/>
      <c r="H555" s="117" t="str">
        <f t="shared" si="75"/>
        <v/>
      </c>
      <c r="I555" s="117" t="str">
        <f t="shared" si="70"/>
        <v/>
      </c>
      <c r="J555" s="70"/>
      <c r="K555" s="117" t="str">
        <f t="shared" si="76"/>
        <v/>
      </c>
      <c r="L555" s="118" t="str">
        <f t="shared" si="72"/>
        <v/>
      </c>
      <c r="M555" s="118">
        <f t="shared" si="74"/>
        <v>1</v>
      </c>
      <c r="N555" s="117">
        <f t="shared" si="73"/>
        <v>0</v>
      </c>
      <c r="O555" s="66" t="e">
        <f>VLOOKUP(P555,#REF!,2,FALSE)</f>
        <v>#REF!</v>
      </c>
      <c r="P555" s="69"/>
      <c r="Q555" s="69"/>
      <c r="R555" s="14"/>
      <c r="S555" s="93" t="s">
        <v>112</v>
      </c>
      <c r="T555" s="71"/>
      <c r="U555" s="117" t="e">
        <f>VLOOKUP(V555,#REF!,2,FALSE)</f>
        <v>#REF!</v>
      </c>
      <c r="V555" s="127"/>
      <c r="W555" s="69"/>
      <c r="X555" s="69"/>
      <c r="Y555" s="126"/>
      <c r="Z555" s="127"/>
      <c r="AA555" s="69"/>
      <c r="AB555" s="69"/>
      <c r="AC555" s="135" t="e">
        <f>VLOOKUP(E555,#REF!,2,FALSE)</f>
        <v>#REF!</v>
      </c>
      <c r="AD555" s="69"/>
      <c r="AE555" s="69"/>
      <c r="AF555" s="136" t="e">
        <f>SUM(PRODUCT(AC555,#REF!),PRODUCT(AD555,#REF!),PRODUCT(AE555,#REF!))</f>
        <v>#REF!</v>
      </c>
      <c r="AG555" s="134" t="e">
        <f>IF(AF555&gt;=#REF!,"Oui","Non")</f>
        <v>#REF!</v>
      </c>
      <c r="AH555" s="134">
        <f t="shared" si="69"/>
        <v>1</v>
      </c>
      <c r="AI555" s="133" t="e">
        <f>VLOOKUP(Z555,#REF!,3,FALSE)</f>
        <v>#REF!</v>
      </c>
      <c r="AL555" s="12">
        <f t="shared" si="71"/>
        <v>0</v>
      </c>
    </row>
    <row r="556" spans="1:38" ht="15" customHeight="1" x14ac:dyDescent="0.25">
      <c r="A556" s="127"/>
      <c r="B556" s="127"/>
      <c r="C556" s="69"/>
      <c r="D556" s="71"/>
      <c r="E556" s="71"/>
      <c r="F556" s="71"/>
      <c r="G556" s="70"/>
      <c r="H556" s="117" t="str">
        <f t="shared" si="75"/>
        <v/>
      </c>
      <c r="I556" s="117" t="str">
        <f t="shared" si="70"/>
        <v/>
      </c>
      <c r="J556" s="70"/>
      <c r="K556" s="117" t="str">
        <f t="shared" si="76"/>
        <v/>
      </c>
      <c r="L556" s="118" t="str">
        <f t="shared" si="72"/>
        <v/>
      </c>
      <c r="M556" s="118">
        <f t="shared" si="74"/>
        <v>1</v>
      </c>
      <c r="N556" s="117">
        <f t="shared" si="73"/>
        <v>0</v>
      </c>
      <c r="O556" s="66" t="e">
        <f>VLOOKUP(P556,#REF!,2,FALSE)</f>
        <v>#REF!</v>
      </c>
      <c r="P556" s="69"/>
      <c r="Q556" s="69"/>
      <c r="R556" s="14"/>
      <c r="S556" s="93" t="s">
        <v>112</v>
      </c>
      <c r="T556" s="71"/>
      <c r="U556" s="117" t="e">
        <f>VLOOKUP(V556,#REF!,2,FALSE)</f>
        <v>#REF!</v>
      </c>
      <c r="V556" s="127"/>
      <c r="W556" s="69"/>
      <c r="X556" s="69"/>
      <c r="Y556" s="126"/>
      <c r="Z556" s="127"/>
      <c r="AA556" s="69"/>
      <c r="AB556" s="69"/>
      <c r="AC556" s="135" t="e">
        <f>VLOOKUP(E556,#REF!,2,FALSE)</f>
        <v>#REF!</v>
      </c>
      <c r="AD556" s="69"/>
      <c r="AE556" s="69"/>
      <c r="AF556" s="136" t="e">
        <f>SUM(PRODUCT(AC556,#REF!),PRODUCT(AD556,#REF!),PRODUCT(AE556,#REF!))</f>
        <v>#REF!</v>
      </c>
      <c r="AG556" s="134" t="e">
        <f>IF(AF556&gt;=#REF!,"Oui","Non")</f>
        <v>#REF!</v>
      </c>
      <c r="AH556" s="134">
        <f t="shared" si="69"/>
        <v>1</v>
      </c>
      <c r="AI556" s="133" t="e">
        <f>VLOOKUP(Z556,#REF!,3,FALSE)</f>
        <v>#REF!</v>
      </c>
      <c r="AL556" s="12">
        <f t="shared" si="71"/>
        <v>0</v>
      </c>
    </row>
    <row r="557" spans="1:38" ht="15" customHeight="1" x14ac:dyDescent="0.25">
      <c r="A557" s="127"/>
      <c r="B557" s="127"/>
      <c r="C557" s="69"/>
      <c r="D557" s="71"/>
      <c r="E557" s="71"/>
      <c r="F557" s="71"/>
      <c r="G557" s="70"/>
      <c r="H557" s="117" t="str">
        <f t="shared" si="75"/>
        <v/>
      </c>
      <c r="I557" s="117" t="str">
        <f t="shared" si="70"/>
        <v/>
      </c>
      <c r="J557" s="70"/>
      <c r="K557" s="117" t="str">
        <f t="shared" si="76"/>
        <v/>
      </c>
      <c r="L557" s="118" t="str">
        <f t="shared" si="72"/>
        <v/>
      </c>
      <c r="M557" s="118">
        <f t="shared" si="74"/>
        <v>1</v>
      </c>
      <c r="N557" s="117">
        <f t="shared" si="73"/>
        <v>0</v>
      </c>
      <c r="O557" s="66" t="e">
        <f>VLOOKUP(P557,#REF!,2,FALSE)</f>
        <v>#REF!</v>
      </c>
      <c r="P557" s="69"/>
      <c r="Q557" s="69"/>
      <c r="R557" s="14"/>
      <c r="S557" s="93" t="s">
        <v>112</v>
      </c>
      <c r="T557" s="71"/>
      <c r="U557" s="117" t="e">
        <f>VLOOKUP(V557,#REF!,2,FALSE)</f>
        <v>#REF!</v>
      </c>
      <c r="V557" s="127"/>
      <c r="W557" s="69"/>
      <c r="X557" s="69"/>
      <c r="Y557" s="126"/>
      <c r="Z557" s="127"/>
      <c r="AA557" s="69"/>
      <c r="AB557" s="69"/>
      <c r="AC557" s="135" t="e">
        <f>VLOOKUP(E557,#REF!,2,FALSE)</f>
        <v>#REF!</v>
      </c>
      <c r="AD557" s="69"/>
      <c r="AE557" s="69"/>
      <c r="AF557" s="136" t="e">
        <f>SUM(PRODUCT(AC557,#REF!),PRODUCT(AD557,#REF!),PRODUCT(AE557,#REF!))</f>
        <v>#REF!</v>
      </c>
      <c r="AG557" s="134" t="e">
        <f>IF(AF557&gt;=#REF!,"Oui","Non")</f>
        <v>#REF!</v>
      </c>
      <c r="AH557" s="134">
        <f t="shared" si="69"/>
        <v>1</v>
      </c>
      <c r="AI557" s="133" t="e">
        <f>VLOOKUP(Z557,#REF!,3,FALSE)</f>
        <v>#REF!</v>
      </c>
      <c r="AL557" s="12">
        <f t="shared" si="71"/>
        <v>0</v>
      </c>
    </row>
    <row r="558" spans="1:38" ht="15" customHeight="1" x14ac:dyDescent="0.25">
      <c r="A558" s="127"/>
      <c r="B558" s="127"/>
      <c r="C558" s="69"/>
      <c r="D558" s="71"/>
      <c r="E558" s="71"/>
      <c r="F558" s="71"/>
      <c r="G558" s="70"/>
      <c r="H558" s="117" t="str">
        <f t="shared" si="75"/>
        <v/>
      </c>
      <c r="I558" s="117" t="str">
        <f t="shared" si="70"/>
        <v/>
      </c>
      <c r="J558" s="70"/>
      <c r="K558" s="117" t="str">
        <f t="shared" si="76"/>
        <v/>
      </c>
      <c r="L558" s="118" t="str">
        <f t="shared" si="72"/>
        <v/>
      </c>
      <c r="M558" s="118">
        <f t="shared" si="74"/>
        <v>1</v>
      </c>
      <c r="N558" s="117">
        <f t="shared" si="73"/>
        <v>0</v>
      </c>
      <c r="O558" s="66" t="e">
        <f>VLOOKUP(P558,#REF!,2,FALSE)</f>
        <v>#REF!</v>
      </c>
      <c r="P558" s="69"/>
      <c r="Q558" s="69"/>
      <c r="R558" s="14"/>
      <c r="S558" s="93" t="s">
        <v>112</v>
      </c>
      <c r="T558" s="71"/>
      <c r="U558" s="117" t="e">
        <f>VLOOKUP(V558,#REF!,2,FALSE)</f>
        <v>#REF!</v>
      </c>
      <c r="V558" s="127"/>
      <c r="W558" s="69"/>
      <c r="X558" s="69"/>
      <c r="Y558" s="126"/>
      <c r="Z558" s="127"/>
      <c r="AA558" s="69"/>
      <c r="AB558" s="69"/>
      <c r="AC558" s="135" t="e">
        <f>VLOOKUP(E558,#REF!,2,FALSE)</f>
        <v>#REF!</v>
      </c>
      <c r="AD558" s="69"/>
      <c r="AE558" s="69"/>
      <c r="AF558" s="136" t="e">
        <f>SUM(PRODUCT(AC558,#REF!),PRODUCT(AD558,#REF!),PRODUCT(AE558,#REF!))</f>
        <v>#REF!</v>
      </c>
      <c r="AG558" s="134" t="e">
        <f>IF(AF558&gt;=#REF!,"Oui","Non")</f>
        <v>#REF!</v>
      </c>
      <c r="AH558" s="134">
        <f t="shared" si="69"/>
        <v>1</v>
      </c>
      <c r="AI558" s="133" t="e">
        <f>VLOOKUP(Z558,#REF!,3,FALSE)</f>
        <v>#REF!</v>
      </c>
      <c r="AL558" s="12">
        <f t="shared" si="71"/>
        <v>0</v>
      </c>
    </row>
    <row r="559" spans="1:38" ht="15" customHeight="1" x14ac:dyDescent="0.25">
      <c r="A559" s="127"/>
      <c r="B559" s="127"/>
      <c r="C559" s="69"/>
      <c r="D559" s="71"/>
      <c r="E559" s="71"/>
      <c r="F559" s="71"/>
      <c r="G559" s="70"/>
      <c r="H559" s="117" t="str">
        <f t="shared" si="75"/>
        <v/>
      </c>
      <c r="I559" s="117" t="str">
        <f t="shared" si="70"/>
        <v/>
      </c>
      <c r="J559" s="70"/>
      <c r="K559" s="117" t="str">
        <f t="shared" si="76"/>
        <v/>
      </c>
      <c r="L559" s="118" t="str">
        <f t="shared" si="72"/>
        <v/>
      </c>
      <c r="M559" s="118">
        <f t="shared" si="74"/>
        <v>1</v>
      </c>
      <c r="N559" s="117">
        <f t="shared" si="73"/>
        <v>0</v>
      </c>
      <c r="O559" s="66" t="e">
        <f>VLOOKUP(P559,#REF!,2,FALSE)</f>
        <v>#REF!</v>
      </c>
      <c r="P559" s="69"/>
      <c r="Q559" s="69"/>
      <c r="R559" s="14"/>
      <c r="S559" s="93" t="s">
        <v>112</v>
      </c>
      <c r="T559" s="71"/>
      <c r="U559" s="117" t="e">
        <f>VLOOKUP(V559,#REF!,2,FALSE)</f>
        <v>#REF!</v>
      </c>
      <c r="V559" s="127"/>
      <c r="W559" s="69"/>
      <c r="X559" s="69"/>
      <c r="Y559" s="126"/>
      <c r="Z559" s="127"/>
      <c r="AA559" s="69"/>
      <c r="AB559" s="69"/>
      <c r="AC559" s="135" t="e">
        <f>VLOOKUP(E559,#REF!,2,FALSE)</f>
        <v>#REF!</v>
      </c>
      <c r="AD559" s="69"/>
      <c r="AE559" s="69"/>
      <c r="AF559" s="136" t="e">
        <f>SUM(PRODUCT(AC559,#REF!),PRODUCT(AD559,#REF!),PRODUCT(AE559,#REF!))</f>
        <v>#REF!</v>
      </c>
      <c r="AG559" s="134" t="e">
        <f>IF(AF559&gt;=#REF!,"Oui","Non")</f>
        <v>#REF!</v>
      </c>
      <c r="AH559" s="134">
        <f t="shared" si="69"/>
        <v>1</v>
      </c>
      <c r="AI559" s="133" t="e">
        <f>VLOOKUP(Z559,#REF!,3,FALSE)</f>
        <v>#REF!</v>
      </c>
      <c r="AL559" s="12">
        <f t="shared" si="71"/>
        <v>0</v>
      </c>
    </row>
    <row r="560" spans="1:38" ht="15" customHeight="1" x14ac:dyDescent="0.25">
      <c r="A560" s="127"/>
      <c r="B560" s="127"/>
      <c r="C560" s="69"/>
      <c r="D560" s="71"/>
      <c r="E560" s="71"/>
      <c r="F560" s="71"/>
      <c r="G560" s="70"/>
      <c r="H560" s="117" t="str">
        <f t="shared" si="75"/>
        <v/>
      </c>
      <c r="I560" s="117" t="str">
        <f t="shared" si="70"/>
        <v/>
      </c>
      <c r="J560" s="70"/>
      <c r="K560" s="117" t="str">
        <f t="shared" si="76"/>
        <v/>
      </c>
      <c r="L560" s="118" t="str">
        <f t="shared" si="72"/>
        <v/>
      </c>
      <c r="M560" s="118">
        <f t="shared" si="74"/>
        <v>1</v>
      </c>
      <c r="N560" s="117">
        <f t="shared" si="73"/>
        <v>0</v>
      </c>
      <c r="O560" s="66" t="e">
        <f>VLOOKUP(P560,#REF!,2,FALSE)</f>
        <v>#REF!</v>
      </c>
      <c r="P560" s="69"/>
      <c r="Q560" s="69"/>
      <c r="R560" s="14"/>
      <c r="S560" s="93" t="s">
        <v>112</v>
      </c>
      <c r="T560" s="71"/>
      <c r="U560" s="117" t="e">
        <f>VLOOKUP(V560,#REF!,2,FALSE)</f>
        <v>#REF!</v>
      </c>
      <c r="V560" s="127"/>
      <c r="W560" s="69"/>
      <c r="X560" s="69"/>
      <c r="Y560" s="126"/>
      <c r="Z560" s="127"/>
      <c r="AA560" s="69"/>
      <c r="AB560" s="69"/>
      <c r="AC560" s="135" t="e">
        <f>VLOOKUP(E560,#REF!,2,FALSE)</f>
        <v>#REF!</v>
      </c>
      <c r="AD560" s="69"/>
      <c r="AE560" s="69"/>
      <c r="AF560" s="136" t="e">
        <f>SUM(PRODUCT(AC560,#REF!),PRODUCT(AD560,#REF!),PRODUCT(AE560,#REF!))</f>
        <v>#REF!</v>
      </c>
      <c r="AG560" s="134" t="e">
        <f>IF(AF560&gt;=#REF!,"Oui","Non")</f>
        <v>#REF!</v>
      </c>
      <c r="AH560" s="134">
        <f t="shared" si="69"/>
        <v>1</v>
      </c>
      <c r="AI560" s="133" t="e">
        <f>VLOOKUP(Z560,#REF!,3,FALSE)</f>
        <v>#REF!</v>
      </c>
      <c r="AL560" s="12">
        <f t="shared" si="71"/>
        <v>0</v>
      </c>
    </row>
    <row r="561" spans="1:38" ht="15" customHeight="1" x14ac:dyDescent="0.25">
      <c r="A561" s="127"/>
      <c r="B561" s="127"/>
      <c r="C561" s="69"/>
      <c r="D561" s="71"/>
      <c r="E561" s="71"/>
      <c r="F561" s="71"/>
      <c r="G561" s="70"/>
      <c r="H561" s="117" t="str">
        <f t="shared" si="75"/>
        <v/>
      </c>
      <c r="I561" s="117" t="str">
        <f t="shared" si="70"/>
        <v/>
      </c>
      <c r="J561" s="70"/>
      <c r="K561" s="117" t="str">
        <f t="shared" si="76"/>
        <v/>
      </c>
      <c r="L561" s="118" t="str">
        <f t="shared" si="72"/>
        <v/>
      </c>
      <c r="M561" s="118">
        <f t="shared" si="74"/>
        <v>1</v>
      </c>
      <c r="N561" s="117">
        <f t="shared" si="73"/>
        <v>0</v>
      </c>
      <c r="O561" s="66" t="e">
        <f>VLOOKUP(P561,#REF!,2,FALSE)</f>
        <v>#REF!</v>
      </c>
      <c r="P561" s="69"/>
      <c r="Q561" s="69"/>
      <c r="R561" s="14"/>
      <c r="S561" s="93" t="s">
        <v>112</v>
      </c>
      <c r="T561" s="71"/>
      <c r="U561" s="117" t="e">
        <f>VLOOKUP(V561,#REF!,2,FALSE)</f>
        <v>#REF!</v>
      </c>
      <c r="V561" s="127"/>
      <c r="W561" s="69"/>
      <c r="X561" s="69"/>
      <c r="Y561" s="126"/>
      <c r="Z561" s="127"/>
      <c r="AA561" s="69"/>
      <c r="AB561" s="69"/>
      <c r="AC561" s="135" t="e">
        <f>VLOOKUP(E561,#REF!,2,FALSE)</f>
        <v>#REF!</v>
      </c>
      <c r="AD561" s="69"/>
      <c r="AE561" s="69"/>
      <c r="AF561" s="136" t="e">
        <f>SUM(PRODUCT(AC561,#REF!),PRODUCT(AD561,#REF!),PRODUCT(AE561,#REF!))</f>
        <v>#REF!</v>
      </c>
      <c r="AG561" s="134" t="e">
        <f>IF(AF561&gt;=#REF!,"Oui","Non")</f>
        <v>#REF!</v>
      </c>
      <c r="AH561" s="134">
        <f t="shared" si="69"/>
        <v>1</v>
      </c>
      <c r="AI561" s="133" t="e">
        <f>VLOOKUP(Z561,#REF!,3,FALSE)</f>
        <v>#REF!</v>
      </c>
      <c r="AL561" s="12">
        <f t="shared" si="71"/>
        <v>0</v>
      </c>
    </row>
    <row r="562" spans="1:38" ht="15" customHeight="1" x14ac:dyDescent="0.25">
      <c r="A562" s="127"/>
      <c r="B562" s="127"/>
      <c r="C562" s="69"/>
      <c r="D562" s="71"/>
      <c r="E562" s="71"/>
      <c r="F562" s="71"/>
      <c r="G562" s="70"/>
      <c r="H562" s="117" t="str">
        <f t="shared" si="75"/>
        <v/>
      </c>
      <c r="I562" s="117" t="str">
        <f t="shared" si="70"/>
        <v/>
      </c>
      <c r="J562" s="70"/>
      <c r="K562" s="117" t="str">
        <f t="shared" si="76"/>
        <v/>
      </c>
      <c r="L562" s="118" t="str">
        <f t="shared" si="72"/>
        <v/>
      </c>
      <c r="M562" s="118">
        <f t="shared" si="74"/>
        <v>1</v>
      </c>
      <c r="N562" s="117">
        <f t="shared" si="73"/>
        <v>0</v>
      </c>
      <c r="O562" s="66" t="e">
        <f>VLOOKUP(P562,#REF!,2,FALSE)</f>
        <v>#REF!</v>
      </c>
      <c r="P562" s="69"/>
      <c r="Q562" s="69"/>
      <c r="R562" s="14"/>
      <c r="S562" s="93" t="s">
        <v>112</v>
      </c>
      <c r="T562" s="71"/>
      <c r="U562" s="117" t="e">
        <f>VLOOKUP(V562,#REF!,2,FALSE)</f>
        <v>#REF!</v>
      </c>
      <c r="V562" s="127"/>
      <c r="W562" s="69"/>
      <c r="X562" s="69"/>
      <c r="Y562" s="126"/>
      <c r="Z562" s="127"/>
      <c r="AA562" s="69"/>
      <c r="AB562" s="69"/>
      <c r="AC562" s="135" t="e">
        <f>VLOOKUP(E562,#REF!,2,FALSE)</f>
        <v>#REF!</v>
      </c>
      <c r="AD562" s="69"/>
      <c r="AE562" s="69"/>
      <c r="AF562" s="136" t="e">
        <f>SUM(PRODUCT(AC562,#REF!),PRODUCT(AD562,#REF!),PRODUCT(AE562,#REF!))</f>
        <v>#REF!</v>
      </c>
      <c r="AG562" s="134" t="e">
        <f>IF(AF562&gt;=#REF!,"Oui","Non")</f>
        <v>#REF!</v>
      </c>
      <c r="AH562" s="134">
        <f t="shared" si="69"/>
        <v>1</v>
      </c>
      <c r="AI562" s="133" t="e">
        <f>VLOOKUP(Z562,#REF!,3,FALSE)</f>
        <v>#REF!</v>
      </c>
      <c r="AL562" s="12">
        <f t="shared" si="71"/>
        <v>0</v>
      </c>
    </row>
    <row r="563" spans="1:38" ht="15" customHeight="1" x14ac:dyDescent="0.25">
      <c r="A563" s="127"/>
      <c r="B563" s="127"/>
      <c r="C563" s="69"/>
      <c r="D563" s="71"/>
      <c r="E563" s="71"/>
      <c r="F563" s="71"/>
      <c r="G563" s="70"/>
      <c r="H563" s="117" t="str">
        <f t="shared" si="75"/>
        <v/>
      </c>
      <c r="I563" s="117" t="str">
        <f t="shared" si="70"/>
        <v/>
      </c>
      <c r="J563" s="70"/>
      <c r="K563" s="117" t="str">
        <f t="shared" si="76"/>
        <v/>
      </c>
      <c r="L563" s="118" t="str">
        <f t="shared" si="72"/>
        <v/>
      </c>
      <c r="M563" s="118">
        <f t="shared" si="74"/>
        <v>1</v>
      </c>
      <c r="N563" s="117">
        <f t="shared" si="73"/>
        <v>0</v>
      </c>
      <c r="O563" s="66" t="e">
        <f>VLOOKUP(P563,#REF!,2,FALSE)</f>
        <v>#REF!</v>
      </c>
      <c r="P563" s="69"/>
      <c r="Q563" s="69"/>
      <c r="R563" s="14"/>
      <c r="S563" s="93" t="s">
        <v>112</v>
      </c>
      <c r="T563" s="71"/>
      <c r="U563" s="117" t="e">
        <f>VLOOKUP(V563,#REF!,2,FALSE)</f>
        <v>#REF!</v>
      </c>
      <c r="V563" s="127"/>
      <c r="W563" s="69"/>
      <c r="X563" s="69"/>
      <c r="Y563" s="126"/>
      <c r="Z563" s="127"/>
      <c r="AA563" s="69"/>
      <c r="AB563" s="69"/>
      <c r="AC563" s="135" t="e">
        <f>VLOOKUP(E563,#REF!,2,FALSE)</f>
        <v>#REF!</v>
      </c>
      <c r="AD563" s="69"/>
      <c r="AE563" s="69"/>
      <c r="AF563" s="136" t="e">
        <f>SUM(PRODUCT(AC563,#REF!),PRODUCT(AD563,#REF!),PRODUCT(AE563,#REF!))</f>
        <v>#REF!</v>
      </c>
      <c r="AG563" s="134" t="e">
        <f>IF(AF563&gt;=#REF!,"Oui","Non")</f>
        <v>#REF!</v>
      </c>
      <c r="AH563" s="134">
        <f t="shared" si="69"/>
        <v>1</v>
      </c>
      <c r="AI563" s="133" t="e">
        <f>VLOOKUP(Z563,#REF!,3,FALSE)</f>
        <v>#REF!</v>
      </c>
      <c r="AL563" s="12">
        <f t="shared" si="71"/>
        <v>0</v>
      </c>
    </row>
    <row r="564" spans="1:38" ht="15" customHeight="1" x14ac:dyDescent="0.25">
      <c r="A564" s="127"/>
      <c r="B564" s="127"/>
      <c r="C564" s="69"/>
      <c r="D564" s="71"/>
      <c r="E564" s="71"/>
      <c r="F564" s="71"/>
      <c r="G564" s="70"/>
      <c r="H564" s="117" t="str">
        <f t="shared" si="75"/>
        <v/>
      </c>
      <c r="I564" s="117" t="str">
        <f t="shared" si="70"/>
        <v/>
      </c>
      <c r="J564" s="70"/>
      <c r="K564" s="117" t="str">
        <f t="shared" si="76"/>
        <v/>
      </c>
      <c r="L564" s="118" t="str">
        <f t="shared" si="72"/>
        <v/>
      </c>
      <c r="M564" s="118">
        <f t="shared" si="74"/>
        <v>1</v>
      </c>
      <c r="N564" s="117">
        <f t="shared" si="73"/>
        <v>0</v>
      </c>
      <c r="O564" s="66" t="e">
        <f>VLOOKUP(P564,#REF!,2,FALSE)</f>
        <v>#REF!</v>
      </c>
      <c r="P564" s="69"/>
      <c r="Q564" s="69"/>
      <c r="R564" s="14"/>
      <c r="S564" s="93" t="s">
        <v>112</v>
      </c>
      <c r="T564" s="71"/>
      <c r="U564" s="117" t="e">
        <f>VLOOKUP(V564,#REF!,2,FALSE)</f>
        <v>#REF!</v>
      </c>
      <c r="V564" s="127"/>
      <c r="W564" s="69"/>
      <c r="X564" s="69"/>
      <c r="Y564" s="126"/>
      <c r="Z564" s="127"/>
      <c r="AA564" s="69"/>
      <c r="AB564" s="69"/>
      <c r="AC564" s="135" t="e">
        <f>VLOOKUP(E564,#REF!,2,FALSE)</f>
        <v>#REF!</v>
      </c>
      <c r="AD564" s="69"/>
      <c r="AE564" s="69"/>
      <c r="AF564" s="136" t="e">
        <f>SUM(PRODUCT(AC564,#REF!),PRODUCT(AD564,#REF!),PRODUCT(AE564,#REF!))</f>
        <v>#REF!</v>
      </c>
      <c r="AG564" s="134" t="e">
        <f>IF(AF564&gt;=#REF!,"Oui","Non")</f>
        <v>#REF!</v>
      </c>
      <c r="AH564" s="134">
        <f t="shared" si="69"/>
        <v>1</v>
      </c>
      <c r="AI564" s="133" t="e">
        <f>VLOOKUP(Z564,#REF!,3,FALSE)</f>
        <v>#REF!</v>
      </c>
      <c r="AL564" s="12">
        <f t="shared" si="71"/>
        <v>0</v>
      </c>
    </row>
    <row r="565" spans="1:38" ht="15" customHeight="1" x14ac:dyDescent="0.25">
      <c r="A565" s="127"/>
      <c r="B565" s="127"/>
      <c r="C565" s="69"/>
      <c r="D565" s="71"/>
      <c r="E565" s="71"/>
      <c r="F565" s="71"/>
      <c r="G565" s="70"/>
      <c r="H565" s="117" t="str">
        <f t="shared" si="75"/>
        <v/>
      </c>
      <c r="I565" s="117" t="str">
        <f t="shared" si="70"/>
        <v/>
      </c>
      <c r="J565" s="70"/>
      <c r="K565" s="117" t="str">
        <f t="shared" si="76"/>
        <v/>
      </c>
      <c r="L565" s="118" t="str">
        <f t="shared" si="72"/>
        <v/>
      </c>
      <c r="M565" s="118">
        <f t="shared" si="74"/>
        <v>1</v>
      </c>
      <c r="N565" s="117">
        <f t="shared" si="73"/>
        <v>0</v>
      </c>
      <c r="O565" s="66" t="e">
        <f>VLOOKUP(P565,#REF!,2,FALSE)</f>
        <v>#REF!</v>
      </c>
      <c r="P565" s="69"/>
      <c r="Q565" s="69"/>
      <c r="R565" s="14"/>
      <c r="S565" s="93" t="s">
        <v>112</v>
      </c>
      <c r="T565" s="71"/>
      <c r="U565" s="117" t="e">
        <f>VLOOKUP(V565,#REF!,2,FALSE)</f>
        <v>#REF!</v>
      </c>
      <c r="V565" s="127"/>
      <c r="W565" s="69"/>
      <c r="X565" s="69"/>
      <c r="Y565" s="126"/>
      <c r="Z565" s="127"/>
      <c r="AA565" s="69"/>
      <c r="AB565" s="69"/>
      <c r="AC565" s="135" t="e">
        <f>VLOOKUP(E565,#REF!,2,FALSE)</f>
        <v>#REF!</v>
      </c>
      <c r="AD565" s="69"/>
      <c r="AE565" s="69"/>
      <c r="AF565" s="136" t="e">
        <f>SUM(PRODUCT(AC565,#REF!),PRODUCT(AD565,#REF!),PRODUCT(AE565,#REF!))</f>
        <v>#REF!</v>
      </c>
      <c r="AG565" s="134" t="e">
        <f>IF(AF565&gt;=#REF!,"Oui","Non")</f>
        <v>#REF!</v>
      </c>
      <c r="AH565" s="134">
        <f t="shared" si="69"/>
        <v>1</v>
      </c>
      <c r="AI565" s="133" t="e">
        <f>VLOOKUP(Z565,#REF!,3,FALSE)</f>
        <v>#REF!</v>
      </c>
      <c r="AL565" s="12">
        <f t="shared" si="71"/>
        <v>0</v>
      </c>
    </row>
    <row r="566" spans="1:38" ht="15" customHeight="1" x14ac:dyDescent="0.25">
      <c r="A566" s="127"/>
      <c r="B566" s="127"/>
      <c r="C566" s="69"/>
      <c r="D566" s="71"/>
      <c r="E566" s="71"/>
      <c r="F566" s="71"/>
      <c r="G566" s="70"/>
      <c r="H566" s="117" t="str">
        <f t="shared" si="75"/>
        <v/>
      </c>
      <c r="I566" s="117" t="str">
        <f t="shared" si="70"/>
        <v/>
      </c>
      <c r="J566" s="70"/>
      <c r="K566" s="117" t="str">
        <f t="shared" si="76"/>
        <v/>
      </c>
      <c r="L566" s="118" t="str">
        <f t="shared" si="72"/>
        <v/>
      </c>
      <c r="M566" s="118">
        <f t="shared" si="74"/>
        <v>1</v>
      </c>
      <c r="N566" s="117">
        <f t="shared" si="73"/>
        <v>0</v>
      </c>
      <c r="O566" s="66" t="e">
        <f>VLOOKUP(P566,#REF!,2,FALSE)</f>
        <v>#REF!</v>
      </c>
      <c r="P566" s="69"/>
      <c r="Q566" s="69"/>
      <c r="R566" s="14"/>
      <c r="S566" s="93" t="s">
        <v>112</v>
      </c>
      <c r="T566" s="71"/>
      <c r="U566" s="117" t="e">
        <f>VLOOKUP(V566,#REF!,2,FALSE)</f>
        <v>#REF!</v>
      </c>
      <c r="V566" s="127"/>
      <c r="W566" s="69"/>
      <c r="X566" s="69"/>
      <c r="Y566" s="126"/>
      <c r="Z566" s="127"/>
      <c r="AA566" s="69"/>
      <c r="AB566" s="69"/>
      <c r="AC566" s="135" t="e">
        <f>VLOOKUP(E566,#REF!,2,FALSE)</f>
        <v>#REF!</v>
      </c>
      <c r="AD566" s="69"/>
      <c r="AE566" s="69"/>
      <c r="AF566" s="136" t="e">
        <f>SUM(PRODUCT(AC566,#REF!),PRODUCT(AD566,#REF!),PRODUCT(AE566,#REF!))</f>
        <v>#REF!</v>
      </c>
      <c r="AG566" s="134" t="e">
        <f>IF(AF566&gt;=#REF!,"Oui","Non")</f>
        <v>#REF!</v>
      </c>
      <c r="AH566" s="134">
        <f t="shared" si="69"/>
        <v>1</v>
      </c>
      <c r="AI566" s="133" t="e">
        <f>VLOOKUP(Z566,#REF!,3,FALSE)</f>
        <v>#REF!</v>
      </c>
      <c r="AL566" s="12">
        <f t="shared" si="71"/>
        <v>0</v>
      </c>
    </row>
    <row r="567" spans="1:38" ht="15" customHeight="1" x14ac:dyDescent="0.25">
      <c r="A567" s="127"/>
      <c r="B567" s="127"/>
      <c r="C567" s="69"/>
      <c r="D567" s="71"/>
      <c r="E567" s="71"/>
      <c r="F567" s="71"/>
      <c r="G567" s="70"/>
      <c r="H567" s="117" t="str">
        <f t="shared" si="75"/>
        <v/>
      </c>
      <c r="I567" s="117" t="str">
        <f t="shared" si="70"/>
        <v/>
      </c>
      <c r="J567" s="70"/>
      <c r="K567" s="117" t="str">
        <f t="shared" si="76"/>
        <v/>
      </c>
      <c r="L567" s="118" t="str">
        <f t="shared" si="72"/>
        <v/>
      </c>
      <c r="M567" s="118">
        <f t="shared" si="74"/>
        <v>1</v>
      </c>
      <c r="N567" s="117">
        <f t="shared" si="73"/>
        <v>0</v>
      </c>
      <c r="O567" s="66" t="e">
        <f>VLOOKUP(P567,#REF!,2,FALSE)</f>
        <v>#REF!</v>
      </c>
      <c r="P567" s="69"/>
      <c r="Q567" s="69"/>
      <c r="R567" s="14"/>
      <c r="S567" s="93" t="s">
        <v>112</v>
      </c>
      <c r="T567" s="71"/>
      <c r="U567" s="117" t="e">
        <f>VLOOKUP(V567,#REF!,2,FALSE)</f>
        <v>#REF!</v>
      </c>
      <c r="V567" s="127"/>
      <c r="W567" s="69"/>
      <c r="X567" s="69"/>
      <c r="Y567" s="126"/>
      <c r="Z567" s="127"/>
      <c r="AA567" s="69"/>
      <c r="AB567" s="69"/>
      <c r="AC567" s="135" t="e">
        <f>VLOOKUP(E567,#REF!,2,FALSE)</f>
        <v>#REF!</v>
      </c>
      <c r="AD567" s="69"/>
      <c r="AE567" s="69"/>
      <c r="AF567" s="136" t="e">
        <f>SUM(PRODUCT(AC567,#REF!),PRODUCT(AD567,#REF!),PRODUCT(AE567,#REF!))</f>
        <v>#REF!</v>
      </c>
      <c r="AG567" s="134" t="e">
        <f>IF(AF567&gt;=#REF!,"Oui","Non")</f>
        <v>#REF!</v>
      </c>
      <c r="AH567" s="134">
        <f t="shared" si="69"/>
        <v>1</v>
      </c>
      <c r="AI567" s="133" t="e">
        <f>VLOOKUP(Z567,#REF!,3,FALSE)</f>
        <v>#REF!</v>
      </c>
      <c r="AL567" s="12">
        <f t="shared" si="71"/>
        <v>0</v>
      </c>
    </row>
    <row r="568" spans="1:38" ht="15" customHeight="1" x14ac:dyDescent="0.25">
      <c r="A568" s="127"/>
      <c r="B568" s="127"/>
      <c r="C568" s="69"/>
      <c r="D568" s="71"/>
      <c r="E568" s="71"/>
      <c r="F568" s="71"/>
      <c r="G568" s="70"/>
      <c r="H568" s="117" t="str">
        <f t="shared" si="75"/>
        <v/>
      </c>
      <c r="I568" s="117" t="str">
        <f t="shared" si="70"/>
        <v/>
      </c>
      <c r="J568" s="70"/>
      <c r="K568" s="117" t="str">
        <f t="shared" si="76"/>
        <v/>
      </c>
      <c r="L568" s="118" t="str">
        <f t="shared" si="72"/>
        <v/>
      </c>
      <c r="M568" s="118">
        <f t="shared" si="74"/>
        <v>1</v>
      </c>
      <c r="N568" s="117">
        <f t="shared" si="73"/>
        <v>0</v>
      </c>
      <c r="O568" s="66" t="e">
        <f>VLOOKUP(P568,#REF!,2,FALSE)</f>
        <v>#REF!</v>
      </c>
      <c r="P568" s="69"/>
      <c r="Q568" s="69"/>
      <c r="R568" s="14"/>
      <c r="S568" s="93" t="s">
        <v>112</v>
      </c>
      <c r="T568" s="71"/>
      <c r="U568" s="117" t="e">
        <f>VLOOKUP(V568,#REF!,2,FALSE)</f>
        <v>#REF!</v>
      </c>
      <c r="V568" s="127"/>
      <c r="W568" s="69"/>
      <c r="X568" s="69"/>
      <c r="Y568" s="126"/>
      <c r="Z568" s="127"/>
      <c r="AA568" s="69"/>
      <c r="AB568" s="69"/>
      <c r="AC568" s="135" t="e">
        <f>VLOOKUP(E568,#REF!,2,FALSE)</f>
        <v>#REF!</v>
      </c>
      <c r="AD568" s="69"/>
      <c r="AE568" s="69"/>
      <c r="AF568" s="136" t="e">
        <f>SUM(PRODUCT(AC568,#REF!),PRODUCT(AD568,#REF!),PRODUCT(AE568,#REF!))</f>
        <v>#REF!</v>
      </c>
      <c r="AG568" s="134" t="e">
        <f>IF(AF568&gt;=#REF!,"Oui","Non")</f>
        <v>#REF!</v>
      </c>
      <c r="AH568" s="134">
        <f t="shared" si="69"/>
        <v>1</v>
      </c>
      <c r="AI568" s="133" t="e">
        <f>VLOOKUP(Z568,#REF!,3,FALSE)</f>
        <v>#REF!</v>
      </c>
      <c r="AL568" s="12">
        <f t="shared" si="71"/>
        <v>0</v>
      </c>
    </row>
    <row r="569" spans="1:38" ht="15" customHeight="1" x14ac:dyDescent="0.25">
      <c r="A569" s="127"/>
      <c r="B569" s="127"/>
      <c r="C569" s="69"/>
      <c r="D569" s="71"/>
      <c r="E569" s="71"/>
      <c r="F569" s="71"/>
      <c r="G569" s="70"/>
      <c r="H569" s="117" t="str">
        <f t="shared" si="75"/>
        <v/>
      </c>
      <c r="I569" s="117" t="str">
        <f t="shared" si="70"/>
        <v/>
      </c>
      <c r="J569" s="70"/>
      <c r="K569" s="117" t="str">
        <f t="shared" si="76"/>
        <v/>
      </c>
      <c r="L569" s="118" t="str">
        <f t="shared" si="72"/>
        <v/>
      </c>
      <c r="M569" s="118">
        <f t="shared" si="74"/>
        <v>1</v>
      </c>
      <c r="N569" s="117">
        <f t="shared" si="73"/>
        <v>0</v>
      </c>
      <c r="O569" s="66" t="e">
        <f>VLOOKUP(P569,#REF!,2,FALSE)</f>
        <v>#REF!</v>
      </c>
      <c r="P569" s="69"/>
      <c r="Q569" s="69"/>
      <c r="R569" s="14"/>
      <c r="S569" s="93" t="s">
        <v>112</v>
      </c>
      <c r="T569" s="71"/>
      <c r="U569" s="117" t="e">
        <f>VLOOKUP(V569,#REF!,2,FALSE)</f>
        <v>#REF!</v>
      </c>
      <c r="V569" s="127"/>
      <c r="W569" s="69"/>
      <c r="X569" s="69"/>
      <c r="Y569" s="126"/>
      <c r="Z569" s="127"/>
      <c r="AA569" s="69"/>
      <c r="AB569" s="69"/>
      <c r="AC569" s="135" t="e">
        <f>VLOOKUP(E569,#REF!,2,FALSE)</f>
        <v>#REF!</v>
      </c>
      <c r="AD569" s="69"/>
      <c r="AE569" s="69"/>
      <c r="AF569" s="136" t="e">
        <f>SUM(PRODUCT(AC569,#REF!),PRODUCT(AD569,#REF!),PRODUCT(AE569,#REF!))</f>
        <v>#REF!</v>
      </c>
      <c r="AG569" s="134" t="e">
        <f>IF(AF569&gt;=#REF!,"Oui","Non")</f>
        <v>#REF!</v>
      </c>
      <c r="AH569" s="134">
        <f t="shared" si="69"/>
        <v>1</v>
      </c>
      <c r="AI569" s="133" t="e">
        <f>VLOOKUP(Z569,#REF!,3,FALSE)</f>
        <v>#REF!</v>
      </c>
      <c r="AL569" s="12">
        <f t="shared" si="71"/>
        <v>0</v>
      </c>
    </row>
    <row r="570" spans="1:38" ht="15" customHeight="1" x14ac:dyDescent="0.25">
      <c r="A570" s="127"/>
      <c r="B570" s="127"/>
      <c r="C570" s="69"/>
      <c r="D570" s="71"/>
      <c r="E570" s="71"/>
      <c r="F570" s="71"/>
      <c r="G570" s="70"/>
      <c r="H570" s="117" t="str">
        <f t="shared" si="75"/>
        <v/>
      </c>
      <c r="I570" s="117" t="str">
        <f t="shared" si="70"/>
        <v/>
      </c>
      <c r="J570" s="70"/>
      <c r="K570" s="117" t="str">
        <f t="shared" si="76"/>
        <v/>
      </c>
      <c r="L570" s="118" t="str">
        <f t="shared" si="72"/>
        <v/>
      </c>
      <c r="M570" s="118">
        <f t="shared" si="74"/>
        <v>1</v>
      </c>
      <c r="N570" s="117">
        <f t="shared" si="73"/>
        <v>0</v>
      </c>
      <c r="O570" s="66" t="e">
        <f>VLOOKUP(P570,#REF!,2,FALSE)</f>
        <v>#REF!</v>
      </c>
      <c r="P570" s="69"/>
      <c r="Q570" s="69"/>
      <c r="R570" s="14"/>
      <c r="S570" s="93" t="s">
        <v>112</v>
      </c>
      <c r="T570" s="71"/>
      <c r="U570" s="117" t="e">
        <f>VLOOKUP(V570,#REF!,2,FALSE)</f>
        <v>#REF!</v>
      </c>
      <c r="V570" s="127"/>
      <c r="W570" s="69"/>
      <c r="X570" s="69"/>
      <c r="Y570" s="126"/>
      <c r="Z570" s="127"/>
      <c r="AA570" s="69"/>
      <c r="AB570" s="69"/>
      <c r="AC570" s="135" t="e">
        <f>VLOOKUP(E570,#REF!,2,FALSE)</f>
        <v>#REF!</v>
      </c>
      <c r="AD570" s="69"/>
      <c r="AE570" s="69"/>
      <c r="AF570" s="136" t="e">
        <f>SUM(PRODUCT(AC570,#REF!),PRODUCT(AD570,#REF!),PRODUCT(AE570,#REF!))</f>
        <v>#REF!</v>
      </c>
      <c r="AG570" s="134" t="e">
        <f>IF(AF570&gt;=#REF!,"Oui","Non")</f>
        <v>#REF!</v>
      </c>
      <c r="AH570" s="134">
        <f t="shared" ref="AH570:AH633" si="77">IF(OR(Y570="?",G570="?",J570="?"),"?",IF(AND(ISNONTEXT(G570),ISNONTEXT(J570)),PRODUCT(Y570,SUM(J570,-G570,1)),PRODUCT(Y570,SUM(PRODUCT(SUM(L570,-I570,1),7),-2))))</f>
        <v>1</v>
      </c>
      <c r="AI570" s="133" t="e">
        <f>VLOOKUP(Z570,#REF!,3,FALSE)</f>
        <v>#REF!</v>
      </c>
      <c r="AL570" s="12">
        <f t="shared" si="71"/>
        <v>0</v>
      </c>
    </row>
    <row r="571" spans="1:38" ht="15" customHeight="1" x14ac:dyDescent="0.25">
      <c r="A571" s="127"/>
      <c r="B571" s="127"/>
      <c r="C571" s="69"/>
      <c r="D571" s="71"/>
      <c r="E571" s="71"/>
      <c r="F571" s="71"/>
      <c r="G571" s="70"/>
      <c r="H571" s="117" t="str">
        <f t="shared" si="75"/>
        <v/>
      </c>
      <c r="I571" s="117" t="str">
        <f t="shared" si="70"/>
        <v/>
      </c>
      <c r="J571" s="70"/>
      <c r="K571" s="117" t="str">
        <f t="shared" si="76"/>
        <v/>
      </c>
      <c r="L571" s="118" t="str">
        <f t="shared" si="72"/>
        <v/>
      </c>
      <c r="M571" s="118">
        <f t="shared" si="74"/>
        <v>1</v>
      </c>
      <c r="N571" s="117">
        <f t="shared" si="73"/>
        <v>0</v>
      </c>
      <c r="O571" s="66" t="e">
        <f>VLOOKUP(P571,#REF!,2,FALSE)</f>
        <v>#REF!</v>
      </c>
      <c r="P571" s="69"/>
      <c r="Q571" s="69"/>
      <c r="R571" s="14"/>
      <c r="S571" s="93" t="s">
        <v>112</v>
      </c>
      <c r="T571" s="71"/>
      <c r="U571" s="117" t="e">
        <f>VLOOKUP(V571,#REF!,2,FALSE)</f>
        <v>#REF!</v>
      </c>
      <c r="V571" s="127"/>
      <c r="W571" s="69"/>
      <c r="X571" s="69"/>
      <c r="Y571" s="126"/>
      <c r="Z571" s="127"/>
      <c r="AA571" s="69"/>
      <c r="AB571" s="69"/>
      <c r="AC571" s="135" t="e">
        <f>VLOOKUP(E571,#REF!,2,FALSE)</f>
        <v>#REF!</v>
      </c>
      <c r="AD571" s="69"/>
      <c r="AE571" s="69"/>
      <c r="AF571" s="136" t="e">
        <f>SUM(PRODUCT(AC571,#REF!),PRODUCT(AD571,#REF!),PRODUCT(AE571,#REF!))</f>
        <v>#REF!</v>
      </c>
      <c r="AG571" s="134" t="e">
        <f>IF(AF571&gt;=#REF!,"Oui","Non")</f>
        <v>#REF!</v>
      </c>
      <c r="AH571" s="134">
        <f t="shared" si="77"/>
        <v>1</v>
      </c>
      <c r="AI571" s="133" t="e">
        <f>VLOOKUP(Z571,#REF!,3,FALSE)</f>
        <v>#REF!</v>
      </c>
      <c r="AL571" s="12">
        <f t="shared" si="71"/>
        <v>0</v>
      </c>
    </row>
    <row r="572" spans="1:38" ht="15" customHeight="1" x14ac:dyDescent="0.25">
      <c r="A572" s="127"/>
      <c r="B572" s="127"/>
      <c r="C572" s="69"/>
      <c r="D572" s="71"/>
      <c r="E572" s="71"/>
      <c r="F572" s="71"/>
      <c r="G572" s="70"/>
      <c r="H572" s="117" t="str">
        <f t="shared" si="75"/>
        <v/>
      </c>
      <c r="I572" s="117" t="str">
        <f t="shared" si="70"/>
        <v/>
      </c>
      <c r="J572" s="70"/>
      <c r="K572" s="117" t="str">
        <f t="shared" si="76"/>
        <v/>
      </c>
      <c r="L572" s="118" t="str">
        <f t="shared" si="72"/>
        <v/>
      </c>
      <c r="M572" s="118">
        <f t="shared" si="74"/>
        <v>1</v>
      </c>
      <c r="N572" s="117">
        <f t="shared" si="73"/>
        <v>0</v>
      </c>
      <c r="O572" s="66" t="e">
        <f>VLOOKUP(P572,#REF!,2,FALSE)</f>
        <v>#REF!</v>
      </c>
      <c r="P572" s="69"/>
      <c r="Q572" s="69"/>
      <c r="R572" s="14"/>
      <c r="S572" s="93" t="s">
        <v>112</v>
      </c>
      <c r="T572" s="71"/>
      <c r="U572" s="117" t="e">
        <f>VLOOKUP(V572,#REF!,2,FALSE)</f>
        <v>#REF!</v>
      </c>
      <c r="V572" s="127"/>
      <c r="W572" s="69"/>
      <c r="X572" s="69"/>
      <c r="Y572" s="126"/>
      <c r="Z572" s="127"/>
      <c r="AA572" s="69"/>
      <c r="AB572" s="69"/>
      <c r="AC572" s="135" t="e">
        <f>VLOOKUP(E572,#REF!,2,FALSE)</f>
        <v>#REF!</v>
      </c>
      <c r="AD572" s="69"/>
      <c r="AE572" s="69"/>
      <c r="AF572" s="136" t="e">
        <f>SUM(PRODUCT(AC572,#REF!),PRODUCT(AD572,#REF!),PRODUCT(AE572,#REF!))</f>
        <v>#REF!</v>
      </c>
      <c r="AG572" s="134" t="e">
        <f>IF(AF572&gt;=#REF!,"Oui","Non")</f>
        <v>#REF!</v>
      </c>
      <c r="AH572" s="134">
        <f t="shared" si="77"/>
        <v>1</v>
      </c>
      <c r="AI572" s="133" t="e">
        <f>VLOOKUP(Z572,#REF!,3,FALSE)</f>
        <v>#REF!</v>
      </c>
      <c r="AL572" s="12">
        <f t="shared" si="71"/>
        <v>0</v>
      </c>
    </row>
    <row r="573" spans="1:38" ht="15" customHeight="1" x14ac:dyDescent="0.25">
      <c r="A573" s="127"/>
      <c r="B573" s="127"/>
      <c r="C573" s="69"/>
      <c r="D573" s="71"/>
      <c r="E573" s="71"/>
      <c r="F573" s="71"/>
      <c r="G573" s="70"/>
      <c r="H573" s="117" t="str">
        <f t="shared" si="75"/>
        <v/>
      </c>
      <c r="I573" s="117" t="str">
        <f t="shared" si="70"/>
        <v/>
      </c>
      <c r="J573" s="70"/>
      <c r="K573" s="117" t="str">
        <f t="shared" si="76"/>
        <v/>
      </c>
      <c r="L573" s="118" t="str">
        <f t="shared" si="72"/>
        <v/>
      </c>
      <c r="M573" s="118">
        <f t="shared" si="74"/>
        <v>1</v>
      </c>
      <c r="N573" s="117">
        <f t="shared" si="73"/>
        <v>0</v>
      </c>
      <c r="O573" s="66" t="e">
        <f>VLOOKUP(P573,#REF!,2,FALSE)</f>
        <v>#REF!</v>
      </c>
      <c r="P573" s="69"/>
      <c r="Q573" s="69"/>
      <c r="R573" s="14"/>
      <c r="S573" s="93" t="s">
        <v>112</v>
      </c>
      <c r="T573" s="71"/>
      <c r="U573" s="117" t="e">
        <f>VLOOKUP(V573,#REF!,2,FALSE)</f>
        <v>#REF!</v>
      </c>
      <c r="V573" s="127"/>
      <c r="W573" s="69"/>
      <c r="X573" s="69"/>
      <c r="Y573" s="126"/>
      <c r="Z573" s="127"/>
      <c r="AA573" s="69"/>
      <c r="AB573" s="69"/>
      <c r="AC573" s="135" t="e">
        <f>VLOOKUP(E573,#REF!,2,FALSE)</f>
        <v>#REF!</v>
      </c>
      <c r="AD573" s="69"/>
      <c r="AE573" s="69"/>
      <c r="AF573" s="136" t="e">
        <f>SUM(PRODUCT(AC573,#REF!),PRODUCT(AD573,#REF!),PRODUCT(AE573,#REF!))</f>
        <v>#REF!</v>
      </c>
      <c r="AG573" s="134" t="e">
        <f>IF(AF573&gt;=#REF!,"Oui","Non")</f>
        <v>#REF!</v>
      </c>
      <c r="AH573" s="134">
        <f t="shared" si="77"/>
        <v>1</v>
      </c>
      <c r="AI573" s="133" t="e">
        <f>VLOOKUP(Z573,#REF!,3,FALSE)</f>
        <v>#REF!</v>
      </c>
      <c r="AL573" s="12">
        <f t="shared" si="71"/>
        <v>0</v>
      </c>
    </row>
    <row r="574" spans="1:38" ht="15" customHeight="1" x14ac:dyDescent="0.25">
      <c r="A574" s="127"/>
      <c r="B574" s="127"/>
      <c r="C574" s="69"/>
      <c r="D574" s="71"/>
      <c r="E574" s="71"/>
      <c r="F574" s="71"/>
      <c r="G574" s="70"/>
      <c r="H574" s="117" t="str">
        <f t="shared" si="75"/>
        <v/>
      </c>
      <c r="I574" s="117" t="str">
        <f t="shared" si="70"/>
        <v/>
      </c>
      <c r="J574" s="70"/>
      <c r="K574" s="117" t="str">
        <f t="shared" si="76"/>
        <v/>
      </c>
      <c r="L574" s="118" t="str">
        <f t="shared" si="72"/>
        <v/>
      </c>
      <c r="M574" s="118">
        <f t="shared" si="74"/>
        <v>1</v>
      </c>
      <c r="N574" s="117">
        <f t="shared" si="73"/>
        <v>0</v>
      </c>
      <c r="O574" s="66" t="e">
        <f>VLOOKUP(P574,#REF!,2,FALSE)</f>
        <v>#REF!</v>
      </c>
      <c r="P574" s="69"/>
      <c r="Q574" s="69"/>
      <c r="R574" s="14"/>
      <c r="S574" s="93" t="s">
        <v>112</v>
      </c>
      <c r="T574" s="71"/>
      <c r="U574" s="117" t="e">
        <f>VLOOKUP(V574,#REF!,2,FALSE)</f>
        <v>#REF!</v>
      </c>
      <c r="V574" s="127"/>
      <c r="W574" s="69"/>
      <c r="X574" s="69"/>
      <c r="Y574" s="126"/>
      <c r="Z574" s="127"/>
      <c r="AA574" s="69"/>
      <c r="AB574" s="69"/>
      <c r="AC574" s="135" t="e">
        <f>VLOOKUP(E574,#REF!,2,FALSE)</f>
        <v>#REF!</v>
      </c>
      <c r="AD574" s="69"/>
      <c r="AE574" s="69"/>
      <c r="AF574" s="136" t="e">
        <f>SUM(PRODUCT(AC574,#REF!),PRODUCT(AD574,#REF!),PRODUCT(AE574,#REF!))</f>
        <v>#REF!</v>
      </c>
      <c r="AG574" s="134" t="e">
        <f>IF(AF574&gt;=#REF!,"Oui","Non")</f>
        <v>#REF!</v>
      </c>
      <c r="AH574" s="134">
        <f t="shared" si="77"/>
        <v>1</v>
      </c>
      <c r="AI574" s="133" t="e">
        <f>VLOOKUP(Z574,#REF!,3,FALSE)</f>
        <v>#REF!</v>
      </c>
      <c r="AL574" s="12">
        <f t="shared" si="71"/>
        <v>0</v>
      </c>
    </row>
    <row r="575" spans="1:38" ht="15" customHeight="1" x14ac:dyDescent="0.25">
      <c r="A575" s="127"/>
      <c r="B575" s="127"/>
      <c r="C575" s="69"/>
      <c r="D575" s="71"/>
      <c r="E575" s="71"/>
      <c r="F575" s="71"/>
      <c r="G575" s="70"/>
      <c r="H575" s="117" t="str">
        <f t="shared" si="75"/>
        <v/>
      </c>
      <c r="I575" s="117" t="str">
        <f t="shared" si="70"/>
        <v/>
      </c>
      <c r="J575" s="70"/>
      <c r="K575" s="117" t="str">
        <f t="shared" si="76"/>
        <v/>
      </c>
      <c r="L575" s="118" t="str">
        <f t="shared" si="72"/>
        <v/>
      </c>
      <c r="M575" s="118">
        <f t="shared" si="74"/>
        <v>1</v>
      </c>
      <c r="N575" s="117">
        <f t="shared" si="73"/>
        <v>0</v>
      </c>
      <c r="O575" s="66" t="e">
        <f>VLOOKUP(P575,#REF!,2,FALSE)</f>
        <v>#REF!</v>
      </c>
      <c r="P575" s="69"/>
      <c r="Q575" s="69"/>
      <c r="R575" s="14"/>
      <c r="S575" s="93" t="s">
        <v>112</v>
      </c>
      <c r="T575" s="71"/>
      <c r="U575" s="117" t="e">
        <f>VLOOKUP(V575,#REF!,2,FALSE)</f>
        <v>#REF!</v>
      </c>
      <c r="V575" s="127"/>
      <c r="W575" s="69"/>
      <c r="X575" s="69"/>
      <c r="Y575" s="126"/>
      <c r="Z575" s="127"/>
      <c r="AA575" s="69"/>
      <c r="AB575" s="69"/>
      <c r="AC575" s="135" t="e">
        <f>VLOOKUP(E575,#REF!,2,FALSE)</f>
        <v>#REF!</v>
      </c>
      <c r="AD575" s="69"/>
      <c r="AE575" s="69"/>
      <c r="AF575" s="136" t="e">
        <f>SUM(PRODUCT(AC575,#REF!),PRODUCT(AD575,#REF!),PRODUCT(AE575,#REF!))</f>
        <v>#REF!</v>
      </c>
      <c r="AG575" s="134" t="e">
        <f>IF(AF575&gt;=#REF!,"Oui","Non")</f>
        <v>#REF!</v>
      </c>
      <c r="AH575" s="134">
        <f t="shared" si="77"/>
        <v>1</v>
      </c>
      <c r="AI575" s="133" t="e">
        <f>VLOOKUP(Z575,#REF!,3,FALSE)</f>
        <v>#REF!</v>
      </c>
      <c r="AL575" s="12">
        <f t="shared" si="71"/>
        <v>0</v>
      </c>
    </row>
    <row r="576" spans="1:38" ht="15" customHeight="1" x14ac:dyDescent="0.25">
      <c r="A576" s="127"/>
      <c r="B576" s="127"/>
      <c r="C576" s="69"/>
      <c r="D576" s="71"/>
      <c r="E576" s="71"/>
      <c r="F576" s="71"/>
      <c r="G576" s="70"/>
      <c r="H576" s="117" t="str">
        <f t="shared" si="75"/>
        <v/>
      </c>
      <c r="I576" s="117" t="str">
        <f t="shared" si="70"/>
        <v/>
      </c>
      <c r="J576" s="70"/>
      <c r="K576" s="117" t="str">
        <f t="shared" si="76"/>
        <v/>
      </c>
      <c r="L576" s="118" t="str">
        <f t="shared" si="72"/>
        <v/>
      </c>
      <c r="M576" s="118">
        <f t="shared" si="74"/>
        <v>1</v>
      </c>
      <c r="N576" s="117">
        <f t="shared" si="73"/>
        <v>0</v>
      </c>
      <c r="O576" s="66" t="e">
        <f>VLOOKUP(P576,#REF!,2,FALSE)</f>
        <v>#REF!</v>
      </c>
      <c r="P576" s="69"/>
      <c r="Q576" s="69"/>
      <c r="R576" s="14"/>
      <c r="S576" s="93" t="s">
        <v>112</v>
      </c>
      <c r="T576" s="71"/>
      <c r="U576" s="117" t="e">
        <f>VLOOKUP(V576,#REF!,2,FALSE)</f>
        <v>#REF!</v>
      </c>
      <c r="V576" s="127"/>
      <c r="W576" s="69"/>
      <c r="X576" s="69"/>
      <c r="Y576" s="126"/>
      <c r="Z576" s="127"/>
      <c r="AA576" s="69"/>
      <c r="AB576" s="69"/>
      <c r="AC576" s="135" t="e">
        <f>VLOOKUP(E576,#REF!,2,FALSE)</f>
        <v>#REF!</v>
      </c>
      <c r="AD576" s="69"/>
      <c r="AE576" s="69"/>
      <c r="AF576" s="136" t="e">
        <f>SUM(PRODUCT(AC576,#REF!),PRODUCT(AD576,#REF!),PRODUCT(AE576,#REF!))</f>
        <v>#REF!</v>
      </c>
      <c r="AG576" s="134" t="e">
        <f>IF(AF576&gt;=#REF!,"Oui","Non")</f>
        <v>#REF!</v>
      </c>
      <c r="AH576" s="134">
        <f t="shared" si="77"/>
        <v>1</v>
      </c>
      <c r="AI576" s="133" t="e">
        <f>VLOOKUP(Z576,#REF!,3,FALSE)</f>
        <v>#REF!</v>
      </c>
      <c r="AL576" s="12">
        <f t="shared" si="71"/>
        <v>0</v>
      </c>
    </row>
    <row r="577" spans="1:38" ht="15" customHeight="1" x14ac:dyDescent="0.25">
      <c r="A577" s="127"/>
      <c r="B577" s="127"/>
      <c r="C577" s="69"/>
      <c r="D577" s="71"/>
      <c r="E577" s="71"/>
      <c r="F577" s="71"/>
      <c r="G577" s="70"/>
      <c r="H577" s="117" t="str">
        <f t="shared" si="75"/>
        <v/>
      </c>
      <c r="I577" s="117" t="str">
        <f t="shared" ref="I577:I640" si="78">IF(ISBLANK(G577),"",IF(G577="?","?",VALUE(IF(TYPE(G577)=2,RIGHT(G577,2),WEEKNUM(G577,2)))))</f>
        <v/>
      </c>
      <c r="J577" s="70"/>
      <c r="K577" s="117" t="str">
        <f t="shared" si="76"/>
        <v/>
      </c>
      <c r="L577" s="118" t="str">
        <f t="shared" si="72"/>
        <v/>
      </c>
      <c r="M577" s="118">
        <f t="shared" si="74"/>
        <v>1</v>
      </c>
      <c r="N577" s="117">
        <f t="shared" si="73"/>
        <v>0</v>
      </c>
      <c r="O577" s="66" t="e">
        <f>VLOOKUP(P577,#REF!,2,FALSE)</f>
        <v>#REF!</v>
      </c>
      <c r="P577" s="69"/>
      <c r="Q577" s="69"/>
      <c r="R577" s="14"/>
      <c r="S577" s="93" t="s">
        <v>112</v>
      </c>
      <c r="T577" s="71"/>
      <c r="U577" s="117" t="e">
        <f>VLOOKUP(V577,#REF!,2,FALSE)</f>
        <v>#REF!</v>
      </c>
      <c r="V577" s="127"/>
      <c r="W577" s="69"/>
      <c r="X577" s="69"/>
      <c r="Y577" s="126"/>
      <c r="Z577" s="127"/>
      <c r="AA577" s="69"/>
      <c r="AB577" s="69"/>
      <c r="AC577" s="135" t="e">
        <f>VLOOKUP(E577,#REF!,2,FALSE)</f>
        <v>#REF!</v>
      </c>
      <c r="AD577" s="69"/>
      <c r="AE577" s="69"/>
      <c r="AF577" s="136" t="e">
        <f>SUM(PRODUCT(AC577,#REF!),PRODUCT(AD577,#REF!),PRODUCT(AE577,#REF!))</f>
        <v>#REF!</v>
      </c>
      <c r="AG577" s="134" t="e">
        <f>IF(AF577&gt;=#REF!,"Oui","Non")</f>
        <v>#REF!</v>
      </c>
      <c r="AH577" s="134">
        <f t="shared" si="77"/>
        <v>1</v>
      </c>
      <c r="AI577" s="133" t="e">
        <f>VLOOKUP(Z577,#REF!,3,FALSE)</f>
        <v>#REF!</v>
      </c>
      <c r="AL577" s="12">
        <f t="shared" si="71"/>
        <v>0</v>
      </c>
    </row>
    <row r="578" spans="1:38" ht="15" customHeight="1" x14ac:dyDescent="0.25">
      <c r="A578" s="127"/>
      <c r="B578" s="127"/>
      <c r="C578" s="69"/>
      <c r="D578" s="71"/>
      <c r="E578" s="71"/>
      <c r="F578" s="71"/>
      <c r="G578" s="70"/>
      <c r="H578" s="117" t="str">
        <f t="shared" si="75"/>
        <v/>
      </c>
      <c r="I578" s="117" t="str">
        <f t="shared" si="78"/>
        <v/>
      </c>
      <c r="J578" s="70"/>
      <c r="K578" s="117" t="str">
        <f t="shared" si="76"/>
        <v/>
      </c>
      <c r="L578" s="118" t="str">
        <f t="shared" si="72"/>
        <v/>
      </c>
      <c r="M578" s="118">
        <f t="shared" si="74"/>
        <v>1</v>
      </c>
      <c r="N578" s="117">
        <f t="shared" si="73"/>
        <v>0</v>
      </c>
      <c r="O578" s="66" t="e">
        <f>VLOOKUP(P578,#REF!,2,FALSE)</f>
        <v>#REF!</v>
      </c>
      <c r="P578" s="69"/>
      <c r="Q578" s="69"/>
      <c r="R578" s="14"/>
      <c r="S578" s="93" t="s">
        <v>112</v>
      </c>
      <c r="T578" s="71"/>
      <c r="U578" s="117" t="e">
        <f>VLOOKUP(V578,#REF!,2,FALSE)</f>
        <v>#REF!</v>
      </c>
      <c r="V578" s="127"/>
      <c r="W578" s="69"/>
      <c r="X578" s="69"/>
      <c r="Y578" s="126"/>
      <c r="Z578" s="127"/>
      <c r="AA578" s="69"/>
      <c r="AB578" s="69"/>
      <c r="AC578" s="135" t="e">
        <f>VLOOKUP(E578,#REF!,2,FALSE)</f>
        <v>#REF!</v>
      </c>
      <c r="AD578" s="69"/>
      <c r="AE578" s="69"/>
      <c r="AF578" s="136" t="e">
        <f>SUM(PRODUCT(AC578,#REF!),PRODUCT(AD578,#REF!),PRODUCT(AE578,#REF!))</f>
        <v>#REF!</v>
      </c>
      <c r="AG578" s="134" t="e">
        <f>IF(AF578&gt;=#REF!,"Oui","Non")</f>
        <v>#REF!</v>
      </c>
      <c r="AH578" s="134">
        <f t="shared" si="77"/>
        <v>1</v>
      </c>
      <c r="AI578" s="133" t="e">
        <f>VLOOKUP(Z578,#REF!,3,FALSE)</f>
        <v>#REF!</v>
      </c>
      <c r="AL578" s="12">
        <f t="shared" si="71"/>
        <v>0</v>
      </c>
    </row>
    <row r="579" spans="1:38" ht="15" customHeight="1" x14ac:dyDescent="0.25">
      <c r="A579" s="127"/>
      <c r="B579" s="127"/>
      <c r="C579" s="69"/>
      <c r="D579" s="71"/>
      <c r="E579" s="71"/>
      <c r="F579" s="71"/>
      <c r="G579" s="70"/>
      <c r="H579" s="117" t="str">
        <f t="shared" si="75"/>
        <v/>
      </c>
      <c r="I579" s="117" t="str">
        <f t="shared" si="78"/>
        <v/>
      </c>
      <c r="J579" s="70"/>
      <c r="K579" s="117" t="str">
        <f t="shared" si="76"/>
        <v/>
      </c>
      <c r="L579" s="118" t="str">
        <f t="shared" si="72"/>
        <v/>
      </c>
      <c r="M579" s="118">
        <f t="shared" si="74"/>
        <v>1</v>
      </c>
      <c r="N579" s="117">
        <f t="shared" si="73"/>
        <v>0</v>
      </c>
      <c r="O579" s="66" t="e">
        <f>VLOOKUP(P579,#REF!,2,FALSE)</f>
        <v>#REF!</v>
      </c>
      <c r="P579" s="69"/>
      <c r="Q579" s="69"/>
      <c r="R579" s="14"/>
      <c r="S579" s="93" t="s">
        <v>112</v>
      </c>
      <c r="T579" s="71"/>
      <c r="U579" s="117" t="e">
        <f>VLOOKUP(V579,#REF!,2,FALSE)</f>
        <v>#REF!</v>
      </c>
      <c r="V579" s="127"/>
      <c r="W579" s="69"/>
      <c r="X579" s="69"/>
      <c r="Y579" s="126"/>
      <c r="Z579" s="127"/>
      <c r="AA579" s="69"/>
      <c r="AB579" s="69"/>
      <c r="AC579" s="135" t="e">
        <f>VLOOKUP(E579,#REF!,2,FALSE)</f>
        <v>#REF!</v>
      </c>
      <c r="AD579" s="69"/>
      <c r="AE579" s="69"/>
      <c r="AF579" s="136" t="e">
        <f>SUM(PRODUCT(AC579,#REF!),PRODUCT(AD579,#REF!),PRODUCT(AE579,#REF!))</f>
        <v>#REF!</v>
      </c>
      <c r="AG579" s="134" t="e">
        <f>IF(AF579&gt;=#REF!,"Oui","Non")</f>
        <v>#REF!</v>
      </c>
      <c r="AH579" s="134">
        <f t="shared" si="77"/>
        <v>1</v>
      </c>
      <c r="AI579" s="133" t="e">
        <f>VLOOKUP(Z579,#REF!,3,FALSE)</f>
        <v>#REF!</v>
      </c>
      <c r="AL579" s="12">
        <f t="shared" si="71"/>
        <v>0</v>
      </c>
    </row>
    <row r="580" spans="1:38" ht="15" customHeight="1" x14ac:dyDescent="0.25">
      <c r="A580" s="127"/>
      <c r="B580" s="127"/>
      <c r="C580" s="69"/>
      <c r="D580" s="71"/>
      <c r="E580" s="71"/>
      <c r="F580" s="71"/>
      <c r="G580" s="70"/>
      <c r="H580" s="117" t="str">
        <f t="shared" si="75"/>
        <v/>
      </c>
      <c r="I580" s="117" t="str">
        <f t="shared" si="78"/>
        <v/>
      </c>
      <c r="J580" s="70"/>
      <c r="K580" s="117" t="str">
        <f t="shared" si="76"/>
        <v/>
      </c>
      <c r="L580" s="118" t="str">
        <f t="shared" si="72"/>
        <v/>
      </c>
      <c r="M580" s="118">
        <f t="shared" si="74"/>
        <v>1</v>
      </c>
      <c r="N580" s="117">
        <f t="shared" si="73"/>
        <v>0</v>
      </c>
      <c r="O580" s="66" t="e">
        <f>VLOOKUP(P580,#REF!,2,FALSE)</f>
        <v>#REF!</v>
      </c>
      <c r="P580" s="69"/>
      <c r="Q580" s="69"/>
      <c r="R580" s="14"/>
      <c r="S580" s="93" t="s">
        <v>112</v>
      </c>
      <c r="T580" s="71"/>
      <c r="U580" s="117" t="e">
        <f>VLOOKUP(V580,#REF!,2,FALSE)</f>
        <v>#REF!</v>
      </c>
      <c r="V580" s="127"/>
      <c r="W580" s="69"/>
      <c r="X580" s="69"/>
      <c r="Y580" s="126"/>
      <c r="Z580" s="127"/>
      <c r="AA580" s="69"/>
      <c r="AB580" s="69"/>
      <c r="AC580" s="135" t="e">
        <f>VLOOKUP(E580,#REF!,2,FALSE)</f>
        <v>#REF!</v>
      </c>
      <c r="AD580" s="69"/>
      <c r="AE580" s="69"/>
      <c r="AF580" s="136" t="e">
        <f>SUM(PRODUCT(AC580,#REF!),PRODUCT(AD580,#REF!),PRODUCT(AE580,#REF!))</f>
        <v>#REF!</v>
      </c>
      <c r="AG580" s="134" t="e">
        <f>IF(AF580&gt;=#REF!,"Oui","Non")</f>
        <v>#REF!</v>
      </c>
      <c r="AH580" s="134">
        <f t="shared" si="77"/>
        <v>1</v>
      </c>
      <c r="AI580" s="133" t="e">
        <f>VLOOKUP(Z580,#REF!,3,FALSE)</f>
        <v>#REF!</v>
      </c>
      <c r="AL580" s="12">
        <f t="shared" si="71"/>
        <v>0</v>
      </c>
    </row>
    <row r="581" spans="1:38" ht="15" customHeight="1" x14ac:dyDescent="0.25">
      <c r="A581" s="127"/>
      <c r="B581" s="127"/>
      <c r="C581" s="69"/>
      <c r="D581" s="71"/>
      <c r="E581" s="71"/>
      <c r="F581" s="71"/>
      <c r="G581" s="70"/>
      <c r="H581" s="117" t="str">
        <f t="shared" si="75"/>
        <v/>
      </c>
      <c r="I581" s="117" t="str">
        <f t="shared" si="78"/>
        <v/>
      </c>
      <c r="J581" s="70"/>
      <c r="K581" s="117" t="str">
        <f t="shared" si="76"/>
        <v/>
      </c>
      <c r="L581" s="118" t="str">
        <f t="shared" si="72"/>
        <v/>
      </c>
      <c r="M581" s="118">
        <f t="shared" si="74"/>
        <v>1</v>
      </c>
      <c r="N581" s="117">
        <f t="shared" si="73"/>
        <v>0</v>
      </c>
      <c r="O581" s="66" t="e">
        <f>VLOOKUP(P581,#REF!,2,FALSE)</f>
        <v>#REF!</v>
      </c>
      <c r="P581" s="69"/>
      <c r="Q581" s="69"/>
      <c r="R581" s="14"/>
      <c r="S581" s="93" t="s">
        <v>112</v>
      </c>
      <c r="T581" s="71"/>
      <c r="U581" s="117" t="e">
        <f>VLOOKUP(V581,#REF!,2,FALSE)</f>
        <v>#REF!</v>
      </c>
      <c r="V581" s="127"/>
      <c r="W581" s="69"/>
      <c r="X581" s="69"/>
      <c r="Y581" s="126"/>
      <c r="Z581" s="127"/>
      <c r="AA581" s="69"/>
      <c r="AB581" s="69"/>
      <c r="AC581" s="135" t="e">
        <f>VLOOKUP(E581,#REF!,2,FALSE)</f>
        <v>#REF!</v>
      </c>
      <c r="AD581" s="69"/>
      <c r="AE581" s="69"/>
      <c r="AF581" s="136" t="e">
        <f>SUM(PRODUCT(AC581,#REF!),PRODUCT(AD581,#REF!),PRODUCT(AE581,#REF!))</f>
        <v>#REF!</v>
      </c>
      <c r="AG581" s="134" t="e">
        <f>IF(AF581&gt;=#REF!,"Oui","Non")</f>
        <v>#REF!</v>
      </c>
      <c r="AH581" s="134">
        <f t="shared" si="77"/>
        <v>1</v>
      </c>
      <c r="AI581" s="133" t="e">
        <f>VLOOKUP(Z581,#REF!,3,FALSE)</f>
        <v>#REF!</v>
      </c>
      <c r="AL581" s="12">
        <f t="shared" si="71"/>
        <v>0</v>
      </c>
    </row>
    <row r="582" spans="1:38" ht="15" customHeight="1" x14ac:dyDescent="0.25">
      <c r="A582" s="127"/>
      <c r="B582" s="127"/>
      <c r="C582" s="69"/>
      <c r="D582" s="71"/>
      <c r="E582" s="71"/>
      <c r="F582" s="71"/>
      <c r="G582" s="70"/>
      <c r="H582" s="117" t="str">
        <f t="shared" si="75"/>
        <v/>
      </c>
      <c r="I582" s="117" t="str">
        <f t="shared" si="78"/>
        <v/>
      </c>
      <c r="J582" s="70"/>
      <c r="K582" s="117" t="str">
        <f t="shared" si="76"/>
        <v/>
      </c>
      <c r="L582" s="118" t="str">
        <f t="shared" si="72"/>
        <v/>
      </c>
      <c r="M582" s="118">
        <f t="shared" si="74"/>
        <v>1</v>
      </c>
      <c r="N582" s="117">
        <f t="shared" si="73"/>
        <v>0</v>
      </c>
      <c r="O582" s="66" t="e">
        <f>VLOOKUP(P582,#REF!,2,FALSE)</f>
        <v>#REF!</v>
      </c>
      <c r="P582" s="69"/>
      <c r="Q582" s="69"/>
      <c r="R582" s="14"/>
      <c r="S582" s="93" t="s">
        <v>112</v>
      </c>
      <c r="T582" s="71"/>
      <c r="U582" s="117" t="e">
        <f>VLOOKUP(V582,#REF!,2,FALSE)</f>
        <v>#REF!</v>
      </c>
      <c r="V582" s="127"/>
      <c r="W582" s="69"/>
      <c r="X582" s="69"/>
      <c r="Y582" s="126"/>
      <c r="Z582" s="127"/>
      <c r="AA582" s="69"/>
      <c r="AB582" s="69"/>
      <c r="AC582" s="135" t="e">
        <f>VLOOKUP(E582,#REF!,2,FALSE)</f>
        <v>#REF!</v>
      </c>
      <c r="AD582" s="69"/>
      <c r="AE582" s="69"/>
      <c r="AF582" s="136" t="e">
        <f>SUM(PRODUCT(AC582,#REF!),PRODUCT(AD582,#REF!),PRODUCT(AE582,#REF!))</f>
        <v>#REF!</v>
      </c>
      <c r="AG582" s="134" t="e">
        <f>IF(AF582&gt;=#REF!,"Oui","Non")</f>
        <v>#REF!</v>
      </c>
      <c r="AH582" s="134">
        <f t="shared" si="77"/>
        <v>1</v>
      </c>
      <c r="AI582" s="133" t="e">
        <f>VLOOKUP(Z582,#REF!,3,FALSE)</f>
        <v>#REF!</v>
      </c>
      <c r="AL582" s="12">
        <f t="shared" ref="AL582:AL645" si="79">SUM(AK582:AK582)</f>
        <v>0</v>
      </c>
    </row>
    <row r="583" spans="1:38" ht="15" customHeight="1" x14ac:dyDescent="0.25">
      <c r="A583" s="127"/>
      <c r="B583" s="127"/>
      <c r="C583" s="69"/>
      <c r="D583" s="71"/>
      <c r="E583" s="71"/>
      <c r="F583" s="71"/>
      <c r="G583" s="70"/>
      <c r="H583" s="117" t="str">
        <f t="shared" si="75"/>
        <v/>
      </c>
      <c r="I583" s="117" t="str">
        <f t="shared" si="78"/>
        <v/>
      </c>
      <c r="J583" s="70"/>
      <c r="K583" s="117" t="str">
        <f t="shared" si="76"/>
        <v/>
      </c>
      <c r="L583" s="118" t="str">
        <f t="shared" si="72"/>
        <v/>
      </c>
      <c r="M583" s="118">
        <f t="shared" si="74"/>
        <v>1</v>
      </c>
      <c r="N583" s="117">
        <f t="shared" si="73"/>
        <v>0</v>
      </c>
      <c r="O583" s="66" t="e">
        <f>VLOOKUP(P583,#REF!,2,FALSE)</f>
        <v>#REF!</v>
      </c>
      <c r="P583" s="69"/>
      <c r="Q583" s="69"/>
      <c r="R583" s="14"/>
      <c r="S583" s="93" t="s">
        <v>112</v>
      </c>
      <c r="T583" s="71"/>
      <c r="U583" s="117" t="e">
        <f>VLOOKUP(V583,#REF!,2,FALSE)</f>
        <v>#REF!</v>
      </c>
      <c r="V583" s="127"/>
      <c r="W583" s="69"/>
      <c r="X583" s="69"/>
      <c r="Y583" s="126"/>
      <c r="Z583" s="127"/>
      <c r="AA583" s="69"/>
      <c r="AB583" s="69"/>
      <c r="AC583" s="135" t="e">
        <f>VLOOKUP(E583,#REF!,2,FALSE)</f>
        <v>#REF!</v>
      </c>
      <c r="AD583" s="69"/>
      <c r="AE583" s="69"/>
      <c r="AF583" s="136" t="e">
        <f>SUM(PRODUCT(AC583,#REF!),PRODUCT(AD583,#REF!),PRODUCT(AE583,#REF!))</f>
        <v>#REF!</v>
      </c>
      <c r="AG583" s="134" t="e">
        <f>IF(AF583&gt;=#REF!,"Oui","Non")</f>
        <v>#REF!</v>
      </c>
      <c r="AH583" s="134">
        <f t="shared" si="77"/>
        <v>1</v>
      </c>
      <c r="AI583" s="133" t="e">
        <f>VLOOKUP(Z583,#REF!,3,FALSE)</f>
        <v>#REF!</v>
      </c>
      <c r="AL583" s="12">
        <f t="shared" si="79"/>
        <v>0</v>
      </c>
    </row>
    <row r="584" spans="1:38" ht="15" customHeight="1" x14ac:dyDescent="0.25">
      <c r="A584" s="127"/>
      <c r="B584" s="127"/>
      <c r="C584" s="69"/>
      <c r="D584" s="71"/>
      <c r="E584" s="71"/>
      <c r="F584" s="71"/>
      <c r="G584" s="70"/>
      <c r="H584" s="117" t="str">
        <f t="shared" si="75"/>
        <v/>
      </c>
      <c r="I584" s="117" t="str">
        <f t="shared" si="78"/>
        <v/>
      </c>
      <c r="J584" s="70"/>
      <c r="K584" s="117" t="str">
        <f t="shared" si="76"/>
        <v/>
      </c>
      <c r="L584" s="118" t="str">
        <f t="shared" ref="L584:L647" si="80">IF(ISBLANK(J584),"",IF(J584="?","?",VALUE(IF(TYPE(J584)=2,RIGHT(J584,2),WEEKNUM(J584,2)))))</f>
        <v/>
      </c>
      <c r="M584" s="118">
        <f t="shared" si="74"/>
        <v>1</v>
      </c>
      <c r="N584" s="117">
        <f t="shared" si="73"/>
        <v>0</v>
      </c>
      <c r="O584" s="66" t="e">
        <f>VLOOKUP(P584,#REF!,2,FALSE)</f>
        <v>#REF!</v>
      </c>
      <c r="P584" s="69"/>
      <c r="Q584" s="69"/>
      <c r="R584" s="14"/>
      <c r="S584" s="93" t="s">
        <v>112</v>
      </c>
      <c r="T584" s="71"/>
      <c r="U584" s="117" t="e">
        <f>VLOOKUP(V584,#REF!,2,FALSE)</f>
        <v>#REF!</v>
      </c>
      <c r="V584" s="127"/>
      <c r="W584" s="69"/>
      <c r="X584" s="69"/>
      <c r="Y584" s="126"/>
      <c r="Z584" s="127"/>
      <c r="AA584" s="69"/>
      <c r="AB584" s="69"/>
      <c r="AC584" s="135" t="e">
        <f>VLOOKUP(E584,#REF!,2,FALSE)</f>
        <v>#REF!</v>
      </c>
      <c r="AD584" s="69"/>
      <c r="AE584" s="69"/>
      <c r="AF584" s="136" t="e">
        <f>SUM(PRODUCT(AC584,#REF!),PRODUCT(AD584,#REF!),PRODUCT(AE584,#REF!))</f>
        <v>#REF!</v>
      </c>
      <c r="AG584" s="134" t="e">
        <f>IF(AF584&gt;=#REF!,"Oui","Non")</f>
        <v>#REF!</v>
      </c>
      <c r="AH584" s="134">
        <f t="shared" si="77"/>
        <v>1</v>
      </c>
      <c r="AI584" s="133" t="e">
        <f>VLOOKUP(Z584,#REF!,3,FALSE)</f>
        <v>#REF!</v>
      </c>
      <c r="AL584" s="12">
        <f t="shared" si="79"/>
        <v>0</v>
      </c>
    </row>
    <row r="585" spans="1:38" ht="15" customHeight="1" x14ac:dyDescent="0.25">
      <c r="A585" s="127"/>
      <c r="B585" s="127"/>
      <c r="C585" s="69"/>
      <c r="D585" s="71"/>
      <c r="E585" s="71"/>
      <c r="F585" s="71"/>
      <c r="G585" s="70"/>
      <c r="H585" s="117" t="str">
        <f t="shared" si="75"/>
        <v/>
      </c>
      <c r="I585" s="117" t="str">
        <f t="shared" si="78"/>
        <v/>
      </c>
      <c r="J585" s="70"/>
      <c r="K585" s="117" t="str">
        <f t="shared" si="76"/>
        <v/>
      </c>
      <c r="L585" s="118" t="str">
        <f t="shared" si="80"/>
        <v/>
      </c>
      <c r="M585" s="118">
        <f t="shared" si="74"/>
        <v>1</v>
      </c>
      <c r="N585" s="117">
        <f t="shared" si="73"/>
        <v>0</v>
      </c>
      <c r="O585" s="66" t="e">
        <f>VLOOKUP(P585,#REF!,2,FALSE)</f>
        <v>#REF!</v>
      </c>
      <c r="P585" s="69"/>
      <c r="Q585" s="69"/>
      <c r="R585" s="14"/>
      <c r="S585" s="93" t="s">
        <v>112</v>
      </c>
      <c r="T585" s="71"/>
      <c r="U585" s="117" t="e">
        <f>VLOOKUP(V585,#REF!,2,FALSE)</f>
        <v>#REF!</v>
      </c>
      <c r="V585" s="127"/>
      <c r="W585" s="69"/>
      <c r="X585" s="69"/>
      <c r="Y585" s="126"/>
      <c r="Z585" s="127"/>
      <c r="AA585" s="69"/>
      <c r="AB585" s="69"/>
      <c r="AC585" s="135" t="e">
        <f>VLOOKUP(E585,#REF!,2,FALSE)</f>
        <v>#REF!</v>
      </c>
      <c r="AD585" s="69"/>
      <c r="AE585" s="69"/>
      <c r="AF585" s="136" t="e">
        <f>SUM(PRODUCT(AC585,#REF!),PRODUCT(AD585,#REF!),PRODUCT(AE585,#REF!))</f>
        <v>#REF!</v>
      </c>
      <c r="AG585" s="134" t="e">
        <f>IF(AF585&gt;=#REF!,"Oui","Non")</f>
        <v>#REF!</v>
      </c>
      <c r="AH585" s="134">
        <f t="shared" si="77"/>
        <v>1</v>
      </c>
      <c r="AI585" s="133" t="e">
        <f>VLOOKUP(Z585,#REF!,3,FALSE)</f>
        <v>#REF!</v>
      </c>
      <c r="AL585" s="12">
        <f t="shared" si="79"/>
        <v>0</v>
      </c>
    </row>
    <row r="586" spans="1:38" ht="15" customHeight="1" x14ac:dyDescent="0.25">
      <c r="A586" s="127"/>
      <c r="B586" s="127"/>
      <c r="C586" s="69"/>
      <c r="D586" s="71"/>
      <c r="E586" s="71"/>
      <c r="F586" s="71"/>
      <c r="G586" s="70"/>
      <c r="H586" s="117" t="str">
        <f t="shared" si="75"/>
        <v/>
      </c>
      <c r="I586" s="117" t="str">
        <f t="shared" si="78"/>
        <v/>
      </c>
      <c r="J586" s="70"/>
      <c r="K586" s="117" t="str">
        <f t="shared" si="76"/>
        <v/>
      </c>
      <c r="L586" s="118" t="str">
        <f t="shared" si="80"/>
        <v/>
      </c>
      <c r="M586" s="118">
        <f t="shared" si="74"/>
        <v>1</v>
      </c>
      <c r="N586" s="117">
        <f t="shared" ref="N586:N649" si="81">IF(AND(OR(A586="Validé",A586="Prévu"),OR(K586&gt;$H$5,K586="?",AND(K586=$H$5,OR(L586&gt;=$I$5,L586="?"))),OR(H586&lt;$K$5,H586="?",AND(H586=$K$5,OR(I586&lt;=$L$5,I586="?")))),1,0)</f>
        <v>0</v>
      </c>
      <c r="O586" s="66" t="e">
        <f>VLOOKUP(P586,#REF!,2,FALSE)</f>
        <v>#REF!</v>
      </c>
      <c r="P586" s="69"/>
      <c r="Q586" s="69"/>
      <c r="R586" s="14"/>
      <c r="S586" s="93" t="s">
        <v>112</v>
      </c>
      <c r="T586" s="71"/>
      <c r="U586" s="117" t="e">
        <f>VLOOKUP(V586,#REF!,2,FALSE)</f>
        <v>#REF!</v>
      </c>
      <c r="V586" s="127"/>
      <c r="W586" s="69"/>
      <c r="X586" s="69"/>
      <c r="Y586" s="126"/>
      <c r="Z586" s="127"/>
      <c r="AA586" s="69"/>
      <c r="AB586" s="69"/>
      <c r="AC586" s="135" t="e">
        <f>VLOOKUP(E586,#REF!,2,FALSE)</f>
        <v>#REF!</v>
      </c>
      <c r="AD586" s="69"/>
      <c r="AE586" s="69"/>
      <c r="AF586" s="136" t="e">
        <f>SUM(PRODUCT(AC586,#REF!),PRODUCT(AD586,#REF!),PRODUCT(AE586,#REF!))</f>
        <v>#REF!</v>
      </c>
      <c r="AG586" s="134" t="e">
        <f>IF(AF586&gt;=#REF!,"Oui","Non")</f>
        <v>#REF!</v>
      </c>
      <c r="AH586" s="134">
        <f t="shared" si="77"/>
        <v>1</v>
      </c>
      <c r="AI586" s="133" t="e">
        <f>VLOOKUP(Z586,#REF!,3,FALSE)</f>
        <v>#REF!</v>
      </c>
      <c r="AL586" s="12">
        <f t="shared" si="79"/>
        <v>0</v>
      </c>
    </row>
    <row r="587" spans="1:38" ht="15" customHeight="1" x14ac:dyDescent="0.25">
      <c r="A587" s="127"/>
      <c r="B587" s="127"/>
      <c r="C587" s="69"/>
      <c r="D587" s="71"/>
      <c r="E587" s="71"/>
      <c r="F587" s="71"/>
      <c r="G587" s="70"/>
      <c r="H587" s="117" t="str">
        <f t="shared" si="75"/>
        <v/>
      </c>
      <c r="I587" s="117" t="str">
        <f t="shared" si="78"/>
        <v/>
      </c>
      <c r="J587" s="70"/>
      <c r="K587" s="117" t="str">
        <f t="shared" si="76"/>
        <v/>
      </c>
      <c r="L587" s="118" t="str">
        <f t="shared" si="80"/>
        <v/>
      </c>
      <c r="M587" s="118">
        <f t="shared" si="74"/>
        <v>1</v>
      </c>
      <c r="N587" s="117">
        <f t="shared" si="81"/>
        <v>0</v>
      </c>
      <c r="O587" s="66" t="e">
        <f>VLOOKUP(P587,#REF!,2,FALSE)</f>
        <v>#REF!</v>
      </c>
      <c r="P587" s="69"/>
      <c r="Q587" s="69"/>
      <c r="R587" s="14"/>
      <c r="S587" s="93" t="s">
        <v>112</v>
      </c>
      <c r="T587" s="71"/>
      <c r="U587" s="117" t="e">
        <f>VLOOKUP(V587,#REF!,2,FALSE)</f>
        <v>#REF!</v>
      </c>
      <c r="V587" s="127"/>
      <c r="W587" s="69"/>
      <c r="X587" s="69"/>
      <c r="Y587" s="126"/>
      <c r="Z587" s="127"/>
      <c r="AA587" s="69"/>
      <c r="AB587" s="69"/>
      <c r="AC587" s="135" t="e">
        <f>VLOOKUP(E587,#REF!,2,FALSE)</f>
        <v>#REF!</v>
      </c>
      <c r="AD587" s="69"/>
      <c r="AE587" s="69"/>
      <c r="AF587" s="136" t="e">
        <f>SUM(PRODUCT(AC587,#REF!),PRODUCT(AD587,#REF!),PRODUCT(AE587,#REF!))</f>
        <v>#REF!</v>
      </c>
      <c r="AG587" s="134" t="e">
        <f>IF(AF587&gt;=#REF!,"Oui","Non")</f>
        <v>#REF!</v>
      </c>
      <c r="AH587" s="134">
        <f t="shared" si="77"/>
        <v>1</v>
      </c>
      <c r="AI587" s="133" t="e">
        <f>VLOOKUP(Z587,#REF!,3,FALSE)</f>
        <v>#REF!</v>
      </c>
      <c r="AL587" s="12">
        <f t="shared" si="79"/>
        <v>0</v>
      </c>
    </row>
    <row r="588" spans="1:38" ht="15" customHeight="1" x14ac:dyDescent="0.25">
      <c r="A588" s="127"/>
      <c r="B588" s="127"/>
      <c r="C588" s="69"/>
      <c r="D588" s="71"/>
      <c r="E588" s="71"/>
      <c r="F588" s="71"/>
      <c r="G588" s="70"/>
      <c r="H588" s="117" t="str">
        <f t="shared" si="75"/>
        <v/>
      </c>
      <c r="I588" s="117" t="str">
        <f t="shared" si="78"/>
        <v/>
      </c>
      <c r="J588" s="70"/>
      <c r="K588" s="117" t="str">
        <f t="shared" si="76"/>
        <v/>
      </c>
      <c r="L588" s="118" t="str">
        <f t="shared" si="80"/>
        <v/>
      </c>
      <c r="M588" s="118">
        <f t="shared" si="74"/>
        <v>1</v>
      </c>
      <c r="N588" s="117">
        <f t="shared" si="81"/>
        <v>0</v>
      </c>
      <c r="O588" s="66" t="e">
        <f>VLOOKUP(P588,#REF!,2,FALSE)</f>
        <v>#REF!</v>
      </c>
      <c r="P588" s="69"/>
      <c r="Q588" s="69"/>
      <c r="R588" s="14"/>
      <c r="S588" s="93" t="s">
        <v>112</v>
      </c>
      <c r="T588" s="71"/>
      <c r="U588" s="117" t="e">
        <f>VLOOKUP(V588,#REF!,2,FALSE)</f>
        <v>#REF!</v>
      </c>
      <c r="V588" s="127"/>
      <c r="W588" s="69"/>
      <c r="X588" s="69"/>
      <c r="Y588" s="126"/>
      <c r="Z588" s="127"/>
      <c r="AA588" s="69"/>
      <c r="AB588" s="69"/>
      <c r="AC588" s="135" t="e">
        <f>VLOOKUP(E588,#REF!,2,FALSE)</f>
        <v>#REF!</v>
      </c>
      <c r="AD588" s="69"/>
      <c r="AE588" s="69"/>
      <c r="AF588" s="136" t="e">
        <f>SUM(PRODUCT(AC588,#REF!),PRODUCT(AD588,#REF!),PRODUCT(AE588,#REF!))</f>
        <v>#REF!</v>
      </c>
      <c r="AG588" s="134" t="e">
        <f>IF(AF588&gt;=#REF!,"Oui","Non")</f>
        <v>#REF!</v>
      </c>
      <c r="AH588" s="134">
        <f t="shared" si="77"/>
        <v>1</v>
      </c>
      <c r="AI588" s="133" t="e">
        <f>VLOOKUP(Z588,#REF!,3,FALSE)</f>
        <v>#REF!</v>
      </c>
      <c r="AL588" s="12">
        <f t="shared" si="79"/>
        <v>0</v>
      </c>
    </row>
    <row r="589" spans="1:38" ht="15" customHeight="1" x14ac:dyDescent="0.25">
      <c r="A589" s="127"/>
      <c r="B589" s="127"/>
      <c r="C589" s="69"/>
      <c r="D589" s="71"/>
      <c r="E589" s="71"/>
      <c r="F589" s="71"/>
      <c r="G589" s="70"/>
      <c r="H589" s="117" t="str">
        <f t="shared" si="75"/>
        <v/>
      </c>
      <c r="I589" s="117" t="str">
        <f t="shared" si="78"/>
        <v/>
      </c>
      <c r="J589" s="70"/>
      <c r="K589" s="117" t="str">
        <f t="shared" si="76"/>
        <v/>
      </c>
      <c r="L589" s="118" t="str">
        <f t="shared" si="80"/>
        <v/>
      </c>
      <c r="M589" s="118">
        <f t="shared" si="74"/>
        <v>1</v>
      </c>
      <c r="N589" s="117">
        <f t="shared" si="81"/>
        <v>0</v>
      </c>
      <c r="O589" s="66" t="e">
        <f>VLOOKUP(P589,#REF!,2,FALSE)</f>
        <v>#REF!</v>
      </c>
      <c r="P589" s="69"/>
      <c r="Q589" s="69"/>
      <c r="R589" s="14"/>
      <c r="S589" s="93" t="s">
        <v>112</v>
      </c>
      <c r="T589" s="71"/>
      <c r="U589" s="117" t="e">
        <f>VLOOKUP(V589,#REF!,2,FALSE)</f>
        <v>#REF!</v>
      </c>
      <c r="V589" s="127"/>
      <c r="W589" s="69"/>
      <c r="X589" s="69"/>
      <c r="Y589" s="126"/>
      <c r="Z589" s="127"/>
      <c r="AA589" s="69"/>
      <c r="AB589" s="69"/>
      <c r="AC589" s="135" t="e">
        <f>VLOOKUP(E589,#REF!,2,FALSE)</f>
        <v>#REF!</v>
      </c>
      <c r="AD589" s="69"/>
      <c r="AE589" s="69"/>
      <c r="AF589" s="136" t="e">
        <f>SUM(PRODUCT(AC589,#REF!),PRODUCT(AD589,#REF!),PRODUCT(AE589,#REF!))</f>
        <v>#REF!</v>
      </c>
      <c r="AG589" s="134" t="e">
        <f>IF(AF589&gt;=#REF!,"Oui","Non")</f>
        <v>#REF!</v>
      </c>
      <c r="AH589" s="134">
        <f t="shared" si="77"/>
        <v>1</v>
      </c>
      <c r="AI589" s="133" t="e">
        <f>VLOOKUP(Z589,#REF!,3,FALSE)</f>
        <v>#REF!</v>
      </c>
      <c r="AL589" s="12">
        <f t="shared" si="79"/>
        <v>0</v>
      </c>
    </row>
    <row r="590" spans="1:38" ht="15" customHeight="1" x14ac:dyDescent="0.25">
      <c r="A590" s="127"/>
      <c r="B590" s="127"/>
      <c r="C590" s="69"/>
      <c r="D590" s="71"/>
      <c r="E590" s="71"/>
      <c r="F590" s="71"/>
      <c r="G590" s="70"/>
      <c r="H590" s="117" t="str">
        <f t="shared" si="75"/>
        <v/>
      </c>
      <c r="I590" s="117" t="str">
        <f t="shared" si="78"/>
        <v/>
      </c>
      <c r="J590" s="70"/>
      <c r="K590" s="117" t="str">
        <f t="shared" si="76"/>
        <v/>
      </c>
      <c r="L590" s="118" t="str">
        <f t="shared" si="80"/>
        <v/>
      </c>
      <c r="M590" s="118">
        <f t="shared" si="74"/>
        <v>1</v>
      </c>
      <c r="N590" s="117">
        <f t="shared" si="81"/>
        <v>0</v>
      </c>
      <c r="O590" s="66" t="e">
        <f>VLOOKUP(P590,#REF!,2,FALSE)</f>
        <v>#REF!</v>
      </c>
      <c r="P590" s="69"/>
      <c r="Q590" s="69"/>
      <c r="R590" s="14"/>
      <c r="S590" s="93" t="s">
        <v>112</v>
      </c>
      <c r="T590" s="71"/>
      <c r="U590" s="117" t="e">
        <f>VLOOKUP(V590,#REF!,2,FALSE)</f>
        <v>#REF!</v>
      </c>
      <c r="V590" s="127"/>
      <c r="W590" s="69"/>
      <c r="X590" s="69"/>
      <c r="Y590" s="126"/>
      <c r="Z590" s="127"/>
      <c r="AA590" s="69"/>
      <c r="AB590" s="69"/>
      <c r="AC590" s="135" t="e">
        <f>VLOOKUP(E590,#REF!,2,FALSE)</f>
        <v>#REF!</v>
      </c>
      <c r="AD590" s="69"/>
      <c r="AE590" s="69"/>
      <c r="AF590" s="136" t="e">
        <f>SUM(PRODUCT(AC590,#REF!),PRODUCT(AD590,#REF!),PRODUCT(AE590,#REF!))</f>
        <v>#REF!</v>
      </c>
      <c r="AG590" s="134" t="e">
        <f>IF(AF590&gt;=#REF!,"Oui","Non")</f>
        <v>#REF!</v>
      </c>
      <c r="AH590" s="134">
        <f t="shared" si="77"/>
        <v>1</v>
      </c>
      <c r="AI590" s="133" t="e">
        <f>VLOOKUP(Z590,#REF!,3,FALSE)</f>
        <v>#REF!</v>
      </c>
      <c r="AL590" s="12">
        <f t="shared" si="79"/>
        <v>0</v>
      </c>
    </row>
    <row r="591" spans="1:38" ht="15" customHeight="1" x14ac:dyDescent="0.25">
      <c r="A591" s="127"/>
      <c r="B591" s="127"/>
      <c r="C591" s="69"/>
      <c r="D591" s="71"/>
      <c r="E591" s="71"/>
      <c r="F591" s="71"/>
      <c r="G591" s="70"/>
      <c r="H591" s="117" t="str">
        <f t="shared" si="75"/>
        <v/>
      </c>
      <c r="I591" s="117" t="str">
        <f t="shared" si="78"/>
        <v/>
      </c>
      <c r="J591" s="70"/>
      <c r="K591" s="117" t="str">
        <f t="shared" si="76"/>
        <v/>
      </c>
      <c r="L591" s="118" t="str">
        <f t="shared" si="80"/>
        <v/>
      </c>
      <c r="M591" s="118">
        <f t="shared" si="74"/>
        <v>1</v>
      </c>
      <c r="N591" s="117">
        <f t="shared" si="81"/>
        <v>0</v>
      </c>
      <c r="O591" s="66" t="e">
        <f>VLOOKUP(P591,#REF!,2,FALSE)</f>
        <v>#REF!</v>
      </c>
      <c r="P591" s="69"/>
      <c r="Q591" s="69"/>
      <c r="R591" s="14"/>
      <c r="S591" s="93" t="s">
        <v>112</v>
      </c>
      <c r="T591" s="71"/>
      <c r="U591" s="117" t="e">
        <f>VLOOKUP(V591,#REF!,2,FALSE)</f>
        <v>#REF!</v>
      </c>
      <c r="V591" s="127"/>
      <c r="W591" s="69"/>
      <c r="X591" s="69"/>
      <c r="Y591" s="126"/>
      <c r="Z591" s="127"/>
      <c r="AA591" s="69"/>
      <c r="AB591" s="69"/>
      <c r="AC591" s="135" t="e">
        <f>VLOOKUP(E591,#REF!,2,FALSE)</f>
        <v>#REF!</v>
      </c>
      <c r="AD591" s="69"/>
      <c r="AE591" s="69"/>
      <c r="AF591" s="136" t="e">
        <f>SUM(PRODUCT(AC591,#REF!),PRODUCT(AD591,#REF!),PRODUCT(AE591,#REF!))</f>
        <v>#REF!</v>
      </c>
      <c r="AG591" s="134" t="e">
        <f>IF(AF591&gt;=#REF!,"Oui","Non")</f>
        <v>#REF!</v>
      </c>
      <c r="AH591" s="134">
        <f t="shared" si="77"/>
        <v>1</v>
      </c>
      <c r="AI591" s="133" t="e">
        <f>VLOOKUP(Z591,#REF!,3,FALSE)</f>
        <v>#REF!</v>
      </c>
      <c r="AL591" s="12">
        <f t="shared" si="79"/>
        <v>0</v>
      </c>
    </row>
    <row r="592" spans="1:38" ht="15" customHeight="1" x14ac:dyDescent="0.25">
      <c r="A592" s="127"/>
      <c r="B592" s="127"/>
      <c r="C592" s="69"/>
      <c r="D592" s="71"/>
      <c r="E592" s="71"/>
      <c r="F592" s="71"/>
      <c r="G592" s="70"/>
      <c r="H592" s="117" t="str">
        <f t="shared" si="75"/>
        <v/>
      </c>
      <c r="I592" s="117" t="str">
        <f t="shared" si="78"/>
        <v/>
      </c>
      <c r="J592" s="70"/>
      <c r="K592" s="117" t="str">
        <f t="shared" si="76"/>
        <v/>
      </c>
      <c r="L592" s="118" t="str">
        <f t="shared" si="80"/>
        <v/>
      </c>
      <c r="M592" s="118">
        <f t="shared" si="74"/>
        <v>1</v>
      </c>
      <c r="N592" s="117">
        <f t="shared" si="81"/>
        <v>0</v>
      </c>
      <c r="O592" s="66" t="e">
        <f>VLOOKUP(P592,#REF!,2,FALSE)</f>
        <v>#REF!</v>
      </c>
      <c r="P592" s="69"/>
      <c r="Q592" s="69"/>
      <c r="R592" s="14"/>
      <c r="S592" s="93" t="s">
        <v>112</v>
      </c>
      <c r="T592" s="71"/>
      <c r="U592" s="117" t="e">
        <f>VLOOKUP(V592,#REF!,2,FALSE)</f>
        <v>#REF!</v>
      </c>
      <c r="V592" s="127"/>
      <c r="W592" s="69"/>
      <c r="X592" s="69"/>
      <c r="Y592" s="126"/>
      <c r="Z592" s="127"/>
      <c r="AA592" s="69"/>
      <c r="AB592" s="69"/>
      <c r="AC592" s="135" t="e">
        <f>VLOOKUP(E592,#REF!,2,FALSE)</f>
        <v>#REF!</v>
      </c>
      <c r="AD592" s="69"/>
      <c r="AE592" s="69"/>
      <c r="AF592" s="136" t="e">
        <f>SUM(PRODUCT(AC592,#REF!),PRODUCT(AD592,#REF!),PRODUCT(AE592,#REF!))</f>
        <v>#REF!</v>
      </c>
      <c r="AG592" s="134" t="e">
        <f>IF(AF592&gt;=#REF!,"Oui","Non")</f>
        <v>#REF!</v>
      </c>
      <c r="AH592" s="134">
        <f t="shared" si="77"/>
        <v>1</v>
      </c>
      <c r="AI592" s="133" t="e">
        <f>VLOOKUP(Z592,#REF!,3,FALSE)</f>
        <v>#REF!</v>
      </c>
      <c r="AL592" s="12">
        <f t="shared" si="79"/>
        <v>0</v>
      </c>
    </row>
    <row r="593" spans="1:38" ht="15" customHeight="1" x14ac:dyDescent="0.25">
      <c r="A593" s="127"/>
      <c r="B593" s="127"/>
      <c r="C593" s="69"/>
      <c r="D593" s="71"/>
      <c r="E593" s="71"/>
      <c r="F593" s="71"/>
      <c r="G593" s="70"/>
      <c r="H593" s="117" t="str">
        <f t="shared" si="75"/>
        <v/>
      </c>
      <c r="I593" s="117" t="str">
        <f t="shared" si="78"/>
        <v/>
      </c>
      <c r="J593" s="70"/>
      <c r="K593" s="117" t="str">
        <f t="shared" si="76"/>
        <v/>
      </c>
      <c r="L593" s="118" t="str">
        <f t="shared" si="80"/>
        <v/>
      </c>
      <c r="M593" s="118">
        <f t="shared" si="74"/>
        <v>1</v>
      </c>
      <c r="N593" s="117">
        <f t="shared" si="81"/>
        <v>0</v>
      </c>
      <c r="O593" s="66" t="e">
        <f>VLOOKUP(P593,#REF!,2,FALSE)</f>
        <v>#REF!</v>
      </c>
      <c r="P593" s="69"/>
      <c r="Q593" s="69"/>
      <c r="R593" s="14"/>
      <c r="S593" s="93" t="s">
        <v>112</v>
      </c>
      <c r="T593" s="71"/>
      <c r="U593" s="117" t="e">
        <f>VLOOKUP(V593,#REF!,2,FALSE)</f>
        <v>#REF!</v>
      </c>
      <c r="V593" s="127"/>
      <c r="W593" s="69"/>
      <c r="X593" s="69"/>
      <c r="Y593" s="126"/>
      <c r="Z593" s="127"/>
      <c r="AA593" s="69"/>
      <c r="AB593" s="69"/>
      <c r="AC593" s="135" t="e">
        <f>VLOOKUP(E593,#REF!,2,FALSE)</f>
        <v>#REF!</v>
      </c>
      <c r="AD593" s="69"/>
      <c r="AE593" s="69"/>
      <c r="AF593" s="136" t="e">
        <f>SUM(PRODUCT(AC593,#REF!),PRODUCT(AD593,#REF!),PRODUCT(AE593,#REF!))</f>
        <v>#REF!</v>
      </c>
      <c r="AG593" s="134" t="e">
        <f>IF(AF593&gt;=#REF!,"Oui","Non")</f>
        <v>#REF!</v>
      </c>
      <c r="AH593" s="134">
        <f t="shared" si="77"/>
        <v>1</v>
      </c>
      <c r="AI593" s="133" t="e">
        <f>VLOOKUP(Z593,#REF!,3,FALSE)</f>
        <v>#REF!</v>
      </c>
      <c r="AL593" s="12">
        <f t="shared" si="79"/>
        <v>0</v>
      </c>
    </row>
    <row r="594" spans="1:38" ht="15" customHeight="1" x14ac:dyDescent="0.25">
      <c r="A594" s="127"/>
      <c r="B594" s="127"/>
      <c r="C594" s="69"/>
      <c r="D594" s="71"/>
      <c r="E594" s="71"/>
      <c r="F594" s="71"/>
      <c r="G594" s="70"/>
      <c r="H594" s="117" t="str">
        <f t="shared" si="75"/>
        <v/>
      </c>
      <c r="I594" s="117" t="str">
        <f t="shared" si="78"/>
        <v/>
      </c>
      <c r="J594" s="70"/>
      <c r="K594" s="117" t="str">
        <f t="shared" si="76"/>
        <v/>
      </c>
      <c r="L594" s="118" t="str">
        <f t="shared" si="80"/>
        <v/>
      </c>
      <c r="M594" s="118">
        <f t="shared" si="74"/>
        <v>1</v>
      </c>
      <c r="N594" s="117">
        <f t="shared" si="81"/>
        <v>0</v>
      </c>
      <c r="O594" s="66" t="e">
        <f>VLOOKUP(P594,#REF!,2,FALSE)</f>
        <v>#REF!</v>
      </c>
      <c r="P594" s="69"/>
      <c r="Q594" s="69"/>
      <c r="R594" s="14"/>
      <c r="S594" s="93" t="s">
        <v>112</v>
      </c>
      <c r="T594" s="71"/>
      <c r="U594" s="117" t="e">
        <f>VLOOKUP(V594,#REF!,2,FALSE)</f>
        <v>#REF!</v>
      </c>
      <c r="V594" s="127"/>
      <c r="W594" s="69"/>
      <c r="X594" s="69"/>
      <c r="Y594" s="126"/>
      <c r="Z594" s="127"/>
      <c r="AA594" s="69"/>
      <c r="AB594" s="69"/>
      <c r="AC594" s="135" t="e">
        <f>VLOOKUP(E594,#REF!,2,FALSE)</f>
        <v>#REF!</v>
      </c>
      <c r="AD594" s="69"/>
      <c r="AE594" s="69"/>
      <c r="AF594" s="136" t="e">
        <f>SUM(PRODUCT(AC594,#REF!),PRODUCT(AD594,#REF!),PRODUCT(AE594,#REF!))</f>
        <v>#REF!</v>
      </c>
      <c r="AG594" s="134" t="e">
        <f>IF(AF594&gt;=#REF!,"Oui","Non")</f>
        <v>#REF!</v>
      </c>
      <c r="AH594" s="134">
        <f t="shared" si="77"/>
        <v>1</v>
      </c>
      <c r="AI594" s="133" t="e">
        <f>VLOOKUP(Z594,#REF!,3,FALSE)</f>
        <v>#REF!</v>
      </c>
      <c r="AL594" s="12">
        <f t="shared" si="79"/>
        <v>0</v>
      </c>
    </row>
    <row r="595" spans="1:38" ht="15" customHeight="1" x14ac:dyDescent="0.25">
      <c r="A595" s="127"/>
      <c r="B595" s="127"/>
      <c r="C595" s="69"/>
      <c r="D595" s="71"/>
      <c r="E595" s="71"/>
      <c r="F595" s="71"/>
      <c r="G595" s="70"/>
      <c r="H595" s="117" t="str">
        <f t="shared" si="75"/>
        <v/>
      </c>
      <c r="I595" s="117" t="str">
        <f t="shared" si="78"/>
        <v/>
      </c>
      <c r="J595" s="70"/>
      <c r="K595" s="117" t="str">
        <f t="shared" si="76"/>
        <v/>
      </c>
      <c r="L595" s="118" t="str">
        <f t="shared" si="80"/>
        <v/>
      </c>
      <c r="M595" s="118">
        <f t="shared" si="74"/>
        <v>1</v>
      </c>
      <c r="N595" s="117">
        <f t="shared" si="81"/>
        <v>0</v>
      </c>
      <c r="O595" s="66" t="e">
        <f>VLOOKUP(P595,#REF!,2,FALSE)</f>
        <v>#REF!</v>
      </c>
      <c r="P595" s="69"/>
      <c r="Q595" s="69"/>
      <c r="R595" s="14"/>
      <c r="S595" s="93" t="s">
        <v>112</v>
      </c>
      <c r="T595" s="71"/>
      <c r="U595" s="117" t="e">
        <f>VLOOKUP(V595,#REF!,2,FALSE)</f>
        <v>#REF!</v>
      </c>
      <c r="V595" s="127"/>
      <c r="W595" s="69"/>
      <c r="X595" s="69"/>
      <c r="Y595" s="126"/>
      <c r="Z595" s="127"/>
      <c r="AA595" s="69"/>
      <c r="AB595" s="69"/>
      <c r="AC595" s="135" t="e">
        <f>VLOOKUP(E595,#REF!,2,FALSE)</f>
        <v>#REF!</v>
      </c>
      <c r="AD595" s="69"/>
      <c r="AE595" s="69"/>
      <c r="AF595" s="136" t="e">
        <f>SUM(PRODUCT(AC595,#REF!),PRODUCT(AD595,#REF!),PRODUCT(AE595,#REF!))</f>
        <v>#REF!</v>
      </c>
      <c r="AG595" s="134" t="e">
        <f>IF(AF595&gt;=#REF!,"Oui","Non")</f>
        <v>#REF!</v>
      </c>
      <c r="AH595" s="134">
        <f t="shared" si="77"/>
        <v>1</v>
      </c>
      <c r="AI595" s="133" t="e">
        <f>VLOOKUP(Z595,#REF!,3,FALSE)</f>
        <v>#REF!</v>
      </c>
      <c r="AL595" s="12">
        <f t="shared" si="79"/>
        <v>0</v>
      </c>
    </row>
    <row r="596" spans="1:38" ht="15" customHeight="1" x14ac:dyDescent="0.25">
      <c r="A596" s="127"/>
      <c r="B596" s="127"/>
      <c r="C596" s="69"/>
      <c r="D596" s="71"/>
      <c r="E596" s="71"/>
      <c r="F596" s="71"/>
      <c r="G596" s="70"/>
      <c r="H596" s="117" t="str">
        <f t="shared" si="75"/>
        <v/>
      </c>
      <c r="I596" s="117" t="str">
        <f t="shared" si="78"/>
        <v/>
      </c>
      <c r="J596" s="70"/>
      <c r="K596" s="117" t="str">
        <f t="shared" si="76"/>
        <v/>
      </c>
      <c r="L596" s="118" t="str">
        <f t="shared" si="80"/>
        <v/>
      </c>
      <c r="M596" s="118">
        <f t="shared" si="74"/>
        <v>1</v>
      </c>
      <c r="N596" s="117">
        <f t="shared" si="81"/>
        <v>0</v>
      </c>
      <c r="O596" s="66" t="e">
        <f>VLOOKUP(P596,#REF!,2,FALSE)</f>
        <v>#REF!</v>
      </c>
      <c r="P596" s="69"/>
      <c r="Q596" s="69"/>
      <c r="R596" s="14"/>
      <c r="S596" s="93" t="s">
        <v>112</v>
      </c>
      <c r="T596" s="71"/>
      <c r="U596" s="117" t="e">
        <f>VLOOKUP(V596,#REF!,2,FALSE)</f>
        <v>#REF!</v>
      </c>
      <c r="V596" s="127"/>
      <c r="W596" s="69"/>
      <c r="X596" s="69"/>
      <c r="Y596" s="126"/>
      <c r="Z596" s="127"/>
      <c r="AA596" s="69"/>
      <c r="AB596" s="69"/>
      <c r="AC596" s="135" t="e">
        <f>VLOOKUP(E596,#REF!,2,FALSE)</f>
        <v>#REF!</v>
      </c>
      <c r="AD596" s="69"/>
      <c r="AE596" s="69"/>
      <c r="AF596" s="136" t="e">
        <f>SUM(PRODUCT(AC596,#REF!),PRODUCT(AD596,#REF!),PRODUCT(AE596,#REF!))</f>
        <v>#REF!</v>
      </c>
      <c r="AG596" s="134" t="e">
        <f>IF(AF596&gt;=#REF!,"Oui","Non")</f>
        <v>#REF!</v>
      </c>
      <c r="AH596" s="134">
        <f t="shared" si="77"/>
        <v>1</v>
      </c>
      <c r="AI596" s="133" t="e">
        <f>VLOOKUP(Z596,#REF!,3,FALSE)</f>
        <v>#REF!</v>
      </c>
      <c r="AL596" s="12">
        <f t="shared" si="79"/>
        <v>0</v>
      </c>
    </row>
    <row r="597" spans="1:38" ht="15" customHeight="1" x14ac:dyDescent="0.25">
      <c r="A597" s="127"/>
      <c r="B597" s="127"/>
      <c r="C597" s="69"/>
      <c r="D597" s="71"/>
      <c r="E597" s="71"/>
      <c r="F597" s="71"/>
      <c r="G597" s="70"/>
      <c r="H597" s="117" t="str">
        <f t="shared" si="75"/>
        <v/>
      </c>
      <c r="I597" s="117" t="str">
        <f t="shared" si="78"/>
        <v/>
      </c>
      <c r="J597" s="70"/>
      <c r="K597" s="117" t="str">
        <f t="shared" si="76"/>
        <v/>
      </c>
      <c r="L597" s="118" t="str">
        <f t="shared" si="80"/>
        <v/>
      </c>
      <c r="M597" s="118">
        <f t="shared" si="74"/>
        <v>1</v>
      </c>
      <c r="N597" s="117">
        <f t="shared" si="81"/>
        <v>0</v>
      </c>
      <c r="O597" s="66" t="e">
        <f>VLOOKUP(P597,#REF!,2,FALSE)</f>
        <v>#REF!</v>
      </c>
      <c r="P597" s="69"/>
      <c r="Q597" s="69"/>
      <c r="R597" s="14"/>
      <c r="S597" s="93" t="s">
        <v>112</v>
      </c>
      <c r="T597" s="71"/>
      <c r="U597" s="117" t="e">
        <f>VLOOKUP(V597,#REF!,2,FALSE)</f>
        <v>#REF!</v>
      </c>
      <c r="V597" s="127"/>
      <c r="W597" s="69"/>
      <c r="X597" s="69"/>
      <c r="Y597" s="126"/>
      <c r="Z597" s="127"/>
      <c r="AA597" s="69"/>
      <c r="AB597" s="69"/>
      <c r="AC597" s="135" t="e">
        <f>VLOOKUP(E597,#REF!,2,FALSE)</f>
        <v>#REF!</v>
      </c>
      <c r="AD597" s="69"/>
      <c r="AE597" s="69"/>
      <c r="AF597" s="136" t="e">
        <f>SUM(PRODUCT(AC597,#REF!),PRODUCT(AD597,#REF!),PRODUCT(AE597,#REF!))</f>
        <v>#REF!</v>
      </c>
      <c r="AG597" s="134" t="e">
        <f>IF(AF597&gt;=#REF!,"Oui","Non")</f>
        <v>#REF!</v>
      </c>
      <c r="AH597" s="134">
        <f t="shared" si="77"/>
        <v>1</v>
      </c>
      <c r="AI597" s="133" t="e">
        <f>VLOOKUP(Z597,#REF!,3,FALSE)</f>
        <v>#REF!</v>
      </c>
      <c r="AL597" s="12">
        <f t="shared" si="79"/>
        <v>0</v>
      </c>
    </row>
    <row r="598" spans="1:38" ht="15" customHeight="1" x14ac:dyDescent="0.25">
      <c r="A598" s="127"/>
      <c r="B598" s="127"/>
      <c r="C598" s="69"/>
      <c r="D598" s="71"/>
      <c r="E598" s="71"/>
      <c r="F598" s="71"/>
      <c r="G598" s="70"/>
      <c r="H598" s="117" t="str">
        <f t="shared" si="75"/>
        <v/>
      </c>
      <c r="I598" s="117" t="str">
        <f t="shared" si="78"/>
        <v/>
      </c>
      <c r="J598" s="70"/>
      <c r="K598" s="117" t="str">
        <f t="shared" si="76"/>
        <v/>
      </c>
      <c r="L598" s="118" t="str">
        <f t="shared" si="80"/>
        <v/>
      </c>
      <c r="M598" s="118">
        <f t="shared" si="74"/>
        <v>1</v>
      </c>
      <c r="N598" s="117">
        <f t="shared" si="81"/>
        <v>0</v>
      </c>
      <c r="O598" s="66" t="e">
        <f>VLOOKUP(P598,#REF!,2,FALSE)</f>
        <v>#REF!</v>
      </c>
      <c r="P598" s="69"/>
      <c r="Q598" s="69"/>
      <c r="R598" s="14"/>
      <c r="S598" s="93" t="s">
        <v>112</v>
      </c>
      <c r="T598" s="71"/>
      <c r="U598" s="117" t="e">
        <f>VLOOKUP(V598,#REF!,2,FALSE)</f>
        <v>#REF!</v>
      </c>
      <c r="V598" s="127"/>
      <c r="W598" s="69"/>
      <c r="X598" s="69"/>
      <c r="Y598" s="126"/>
      <c r="Z598" s="127"/>
      <c r="AA598" s="69"/>
      <c r="AB598" s="69"/>
      <c r="AC598" s="135" t="e">
        <f>VLOOKUP(E598,#REF!,2,FALSE)</f>
        <v>#REF!</v>
      </c>
      <c r="AD598" s="69"/>
      <c r="AE598" s="69"/>
      <c r="AF598" s="136" t="e">
        <f>SUM(PRODUCT(AC598,#REF!),PRODUCT(AD598,#REF!),PRODUCT(AE598,#REF!))</f>
        <v>#REF!</v>
      </c>
      <c r="AG598" s="134" t="e">
        <f>IF(AF598&gt;=#REF!,"Oui","Non")</f>
        <v>#REF!</v>
      </c>
      <c r="AH598" s="134">
        <f t="shared" si="77"/>
        <v>1</v>
      </c>
      <c r="AI598" s="133" t="e">
        <f>VLOOKUP(Z598,#REF!,3,FALSE)</f>
        <v>#REF!</v>
      </c>
      <c r="AL598" s="12">
        <f t="shared" si="79"/>
        <v>0</v>
      </c>
    </row>
    <row r="599" spans="1:38" ht="15" customHeight="1" x14ac:dyDescent="0.25">
      <c r="A599" s="127"/>
      <c r="B599" s="127"/>
      <c r="C599" s="69"/>
      <c r="D599" s="71"/>
      <c r="E599" s="71"/>
      <c r="F599" s="71"/>
      <c r="G599" s="70"/>
      <c r="H599" s="117" t="str">
        <f t="shared" si="75"/>
        <v/>
      </c>
      <c r="I599" s="117" t="str">
        <f t="shared" si="78"/>
        <v/>
      </c>
      <c r="J599" s="70"/>
      <c r="K599" s="117" t="str">
        <f t="shared" si="76"/>
        <v/>
      </c>
      <c r="L599" s="118" t="str">
        <f t="shared" si="80"/>
        <v/>
      </c>
      <c r="M599" s="118">
        <f t="shared" si="74"/>
        <v>1</v>
      </c>
      <c r="N599" s="117">
        <f t="shared" si="81"/>
        <v>0</v>
      </c>
      <c r="O599" s="66" t="e">
        <f>VLOOKUP(P599,#REF!,2,FALSE)</f>
        <v>#REF!</v>
      </c>
      <c r="P599" s="69"/>
      <c r="Q599" s="69"/>
      <c r="R599" s="14"/>
      <c r="S599" s="93" t="s">
        <v>112</v>
      </c>
      <c r="T599" s="71"/>
      <c r="U599" s="117" t="e">
        <f>VLOOKUP(V599,#REF!,2,FALSE)</f>
        <v>#REF!</v>
      </c>
      <c r="V599" s="127"/>
      <c r="W599" s="69"/>
      <c r="X599" s="69"/>
      <c r="Y599" s="126"/>
      <c r="Z599" s="127"/>
      <c r="AA599" s="69"/>
      <c r="AB599" s="69"/>
      <c r="AC599" s="135" t="e">
        <f>VLOOKUP(E599,#REF!,2,FALSE)</f>
        <v>#REF!</v>
      </c>
      <c r="AD599" s="69"/>
      <c r="AE599" s="69"/>
      <c r="AF599" s="136" t="e">
        <f>SUM(PRODUCT(AC599,#REF!),PRODUCT(AD599,#REF!),PRODUCT(AE599,#REF!))</f>
        <v>#REF!</v>
      </c>
      <c r="AG599" s="134" t="e">
        <f>IF(AF599&gt;=#REF!,"Oui","Non")</f>
        <v>#REF!</v>
      </c>
      <c r="AH599" s="134">
        <f t="shared" si="77"/>
        <v>1</v>
      </c>
      <c r="AI599" s="133" t="e">
        <f>VLOOKUP(Z599,#REF!,3,FALSE)</f>
        <v>#REF!</v>
      </c>
      <c r="AL599" s="12">
        <f t="shared" si="79"/>
        <v>0</v>
      </c>
    </row>
    <row r="600" spans="1:38" ht="15" customHeight="1" x14ac:dyDescent="0.25">
      <c r="A600" s="127"/>
      <c r="B600" s="127"/>
      <c r="C600" s="69"/>
      <c r="D600" s="71"/>
      <c r="E600" s="71"/>
      <c r="F600" s="71"/>
      <c r="G600" s="70"/>
      <c r="H600" s="117" t="str">
        <f t="shared" si="75"/>
        <v/>
      </c>
      <c r="I600" s="117" t="str">
        <f t="shared" si="78"/>
        <v/>
      </c>
      <c r="J600" s="70"/>
      <c r="K600" s="117" t="str">
        <f t="shared" si="76"/>
        <v/>
      </c>
      <c r="L600" s="118" t="str">
        <f t="shared" si="80"/>
        <v/>
      </c>
      <c r="M600" s="118">
        <f t="shared" si="74"/>
        <v>1</v>
      </c>
      <c r="N600" s="117">
        <f t="shared" si="81"/>
        <v>0</v>
      </c>
      <c r="O600" s="66" t="e">
        <f>VLOOKUP(P600,#REF!,2,FALSE)</f>
        <v>#REF!</v>
      </c>
      <c r="P600" s="69"/>
      <c r="Q600" s="69"/>
      <c r="R600" s="14"/>
      <c r="S600" s="93" t="s">
        <v>112</v>
      </c>
      <c r="T600" s="71"/>
      <c r="U600" s="117" t="e">
        <f>VLOOKUP(V600,#REF!,2,FALSE)</f>
        <v>#REF!</v>
      </c>
      <c r="V600" s="127"/>
      <c r="W600" s="69"/>
      <c r="X600" s="69"/>
      <c r="Y600" s="126"/>
      <c r="Z600" s="127"/>
      <c r="AA600" s="69"/>
      <c r="AB600" s="69"/>
      <c r="AC600" s="135" t="e">
        <f>VLOOKUP(E600,#REF!,2,FALSE)</f>
        <v>#REF!</v>
      </c>
      <c r="AD600" s="69"/>
      <c r="AE600" s="69"/>
      <c r="AF600" s="136" t="e">
        <f>SUM(PRODUCT(AC600,#REF!),PRODUCT(AD600,#REF!),PRODUCT(AE600,#REF!))</f>
        <v>#REF!</v>
      </c>
      <c r="AG600" s="134" t="e">
        <f>IF(AF600&gt;=#REF!,"Oui","Non")</f>
        <v>#REF!</v>
      </c>
      <c r="AH600" s="134">
        <f t="shared" si="77"/>
        <v>1</v>
      </c>
      <c r="AI600" s="133" t="e">
        <f>VLOOKUP(Z600,#REF!,3,FALSE)</f>
        <v>#REF!</v>
      </c>
      <c r="AL600" s="12">
        <f t="shared" si="79"/>
        <v>0</v>
      </c>
    </row>
    <row r="601" spans="1:38" ht="15" customHeight="1" x14ac:dyDescent="0.25">
      <c r="A601" s="127"/>
      <c r="B601" s="127"/>
      <c r="C601" s="69"/>
      <c r="D601" s="71"/>
      <c r="E601" s="71"/>
      <c r="F601" s="71"/>
      <c r="G601" s="70"/>
      <c r="H601" s="117" t="str">
        <f t="shared" si="75"/>
        <v/>
      </c>
      <c r="I601" s="117" t="str">
        <f t="shared" si="78"/>
        <v/>
      </c>
      <c r="J601" s="70"/>
      <c r="K601" s="117" t="str">
        <f t="shared" si="76"/>
        <v/>
      </c>
      <c r="L601" s="118" t="str">
        <f t="shared" si="80"/>
        <v/>
      </c>
      <c r="M601" s="118">
        <f t="shared" si="74"/>
        <v>1</v>
      </c>
      <c r="N601" s="117">
        <f t="shared" si="81"/>
        <v>0</v>
      </c>
      <c r="O601" s="66" t="e">
        <f>VLOOKUP(P601,#REF!,2,FALSE)</f>
        <v>#REF!</v>
      </c>
      <c r="P601" s="69"/>
      <c r="Q601" s="69"/>
      <c r="R601" s="14"/>
      <c r="S601" s="93" t="s">
        <v>112</v>
      </c>
      <c r="T601" s="71"/>
      <c r="U601" s="117" t="e">
        <f>VLOOKUP(V601,#REF!,2,FALSE)</f>
        <v>#REF!</v>
      </c>
      <c r="V601" s="127"/>
      <c r="W601" s="69"/>
      <c r="X601" s="69"/>
      <c r="Y601" s="126"/>
      <c r="Z601" s="127"/>
      <c r="AA601" s="69"/>
      <c r="AB601" s="69"/>
      <c r="AC601" s="135" t="e">
        <f>VLOOKUP(E601,#REF!,2,FALSE)</f>
        <v>#REF!</v>
      </c>
      <c r="AD601" s="69"/>
      <c r="AE601" s="69"/>
      <c r="AF601" s="136" t="e">
        <f>SUM(PRODUCT(AC601,#REF!),PRODUCT(AD601,#REF!),PRODUCT(AE601,#REF!))</f>
        <v>#REF!</v>
      </c>
      <c r="AG601" s="134" t="e">
        <f>IF(AF601&gt;=#REF!,"Oui","Non")</f>
        <v>#REF!</v>
      </c>
      <c r="AH601" s="134">
        <f t="shared" si="77"/>
        <v>1</v>
      </c>
      <c r="AI601" s="133" t="e">
        <f>VLOOKUP(Z601,#REF!,3,FALSE)</f>
        <v>#REF!</v>
      </c>
      <c r="AL601" s="12">
        <f t="shared" si="79"/>
        <v>0</v>
      </c>
    </row>
    <row r="602" spans="1:38" ht="15" customHeight="1" x14ac:dyDescent="0.25">
      <c r="A602" s="127"/>
      <c r="B602" s="127"/>
      <c r="C602" s="69"/>
      <c r="D602" s="71"/>
      <c r="E602" s="71"/>
      <c r="F602" s="71"/>
      <c r="G602" s="70"/>
      <c r="H602" s="117" t="str">
        <f t="shared" si="75"/>
        <v/>
      </c>
      <c r="I602" s="117" t="str">
        <f t="shared" si="78"/>
        <v/>
      </c>
      <c r="J602" s="70"/>
      <c r="K602" s="117" t="str">
        <f t="shared" si="76"/>
        <v/>
      </c>
      <c r="L602" s="118" t="str">
        <f t="shared" si="80"/>
        <v/>
      </c>
      <c r="M602" s="118">
        <f t="shared" si="74"/>
        <v>1</v>
      </c>
      <c r="N602" s="117">
        <f t="shared" si="81"/>
        <v>0</v>
      </c>
      <c r="O602" s="66" t="e">
        <f>VLOOKUP(P602,#REF!,2,FALSE)</f>
        <v>#REF!</v>
      </c>
      <c r="P602" s="69"/>
      <c r="Q602" s="69"/>
      <c r="R602" s="14"/>
      <c r="S602" s="93" t="s">
        <v>112</v>
      </c>
      <c r="T602" s="71"/>
      <c r="U602" s="117" t="e">
        <f>VLOOKUP(V602,#REF!,2,FALSE)</f>
        <v>#REF!</v>
      </c>
      <c r="V602" s="127"/>
      <c r="W602" s="69"/>
      <c r="X602" s="69"/>
      <c r="Y602" s="126"/>
      <c r="Z602" s="127"/>
      <c r="AA602" s="69"/>
      <c r="AB602" s="69"/>
      <c r="AC602" s="135" t="e">
        <f>VLOOKUP(E602,#REF!,2,FALSE)</f>
        <v>#REF!</v>
      </c>
      <c r="AD602" s="69"/>
      <c r="AE602" s="69"/>
      <c r="AF602" s="136" t="e">
        <f>SUM(PRODUCT(AC602,#REF!),PRODUCT(AD602,#REF!),PRODUCT(AE602,#REF!))</f>
        <v>#REF!</v>
      </c>
      <c r="AG602" s="134" t="e">
        <f>IF(AF602&gt;=#REF!,"Oui","Non")</f>
        <v>#REF!</v>
      </c>
      <c r="AH602" s="134">
        <f t="shared" si="77"/>
        <v>1</v>
      </c>
      <c r="AI602" s="133" t="e">
        <f>VLOOKUP(Z602,#REF!,3,FALSE)</f>
        <v>#REF!</v>
      </c>
      <c r="AL602" s="12">
        <f t="shared" si="79"/>
        <v>0</v>
      </c>
    </row>
    <row r="603" spans="1:38" ht="15" customHeight="1" x14ac:dyDescent="0.25">
      <c r="A603" s="127"/>
      <c r="B603" s="127"/>
      <c r="C603" s="69"/>
      <c r="D603" s="71"/>
      <c r="E603" s="71"/>
      <c r="F603" s="71"/>
      <c r="G603" s="70"/>
      <c r="H603" s="117" t="str">
        <f t="shared" si="75"/>
        <v/>
      </c>
      <c r="I603" s="117" t="str">
        <f t="shared" si="78"/>
        <v/>
      </c>
      <c r="J603" s="70"/>
      <c r="K603" s="117" t="str">
        <f t="shared" si="76"/>
        <v/>
      </c>
      <c r="L603" s="118" t="str">
        <f t="shared" si="80"/>
        <v/>
      </c>
      <c r="M603" s="118">
        <f t="shared" si="74"/>
        <v>1</v>
      </c>
      <c r="N603" s="117">
        <f t="shared" si="81"/>
        <v>0</v>
      </c>
      <c r="O603" s="66" t="e">
        <f>VLOOKUP(P603,#REF!,2,FALSE)</f>
        <v>#REF!</v>
      </c>
      <c r="P603" s="69"/>
      <c r="Q603" s="69"/>
      <c r="R603" s="14"/>
      <c r="S603" s="93" t="s">
        <v>112</v>
      </c>
      <c r="T603" s="71"/>
      <c r="U603" s="117" t="e">
        <f>VLOOKUP(V603,#REF!,2,FALSE)</f>
        <v>#REF!</v>
      </c>
      <c r="V603" s="127"/>
      <c r="W603" s="69"/>
      <c r="X603" s="69"/>
      <c r="Y603" s="126"/>
      <c r="Z603" s="127"/>
      <c r="AA603" s="69"/>
      <c r="AB603" s="69"/>
      <c r="AC603" s="135" t="e">
        <f>VLOOKUP(E603,#REF!,2,FALSE)</f>
        <v>#REF!</v>
      </c>
      <c r="AD603" s="69"/>
      <c r="AE603" s="69"/>
      <c r="AF603" s="136" t="e">
        <f>SUM(PRODUCT(AC603,#REF!),PRODUCT(AD603,#REF!),PRODUCT(AE603,#REF!))</f>
        <v>#REF!</v>
      </c>
      <c r="AG603" s="134" t="e">
        <f>IF(AF603&gt;=#REF!,"Oui","Non")</f>
        <v>#REF!</v>
      </c>
      <c r="AH603" s="134">
        <f t="shared" si="77"/>
        <v>1</v>
      </c>
      <c r="AI603" s="133" t="e">
        <f>VLOOKUP(Z603,#REF!,3,FALSE)</f>
        <v>#REF!</v>
      </c>
      <c r="AL603" s="12">
        <f t="shared" si="79"/>
        <v>0</v>
      </c>
    </row>
    <row r="604" spans="1:38" ht="15" customHeight="1" x14ac:dyDescent="0.25">
      <c r="A604" s="127"/>
      <c r="B604" s="127"/>
      <c r="C604" s="69"/>
      <c r="D604" s="71"/>
      <c r="E604" s="71"/>
      <c r="F604" s="71"/>
      <c r="G604" s="70"/>
      <c r="H604" s="117" t="str">
        <f t="shared" si="75"/>
        <v/>
      </c>
      <c r="I604" s="117" t="str">
        <f t="shared" si="78"/>
        <v/>
      </c>
      <c r="J604" s="70"/>
      <c r="K604" s="117" t="str">
        <f t="shared" si="76"/>
        <v/>
      </c>
      <c r="L604" s="118" t="str">
        <f t="shared" si="80"/>
        <v/>
      </c>
      <c r="M604" s="118">
        <f t="shared" si="74"/>
        <v>1</v>
      </c>
      <c r="N604" s="117">
        <f t="shared" si="81"/>
        <v>0</v>
      </c>
      <c r="O604" s="66" t="e">
        <f>VLOOKUP(P604,#REF!,2,FALSE)</f>
        <v>#REF!</v>
      </c>
      <c r="P604" s="69"/>
      <c r="Q604" s="69"/>
      <c r="R604" s="14"/>
      <c r="S604" s="93" t="s">
        <v>112</v>
      </c>
      <c r="T604" s="71"/>
      <c r="U604" s="117" t="e">
        <f>VLOOKUP(V604,#REF!,2,FALSE)</f>
        <v>#REF!</v>
      </c>
      <c r="V604" s="127"/>
      <c r="W604" s="69"/>
      <c r="X604" s="69"/>
      <c r="Y604" s="126"/>
      <c r="Z604" s="127"/>
      <c r="AA604" s="69"/>
      <c r="AB604" s="69"/>
      <c r="AC604" s="135" t="e">
        <f>VLOOKUP(E604,#REF!,2,FALSE)</f>
        <v>#REF!</v>
      </c>
      <c r="AD604" s="69"/>
      <c r="AE604" s="69"/>
      <c r="AF604" s="136" t="e">
        <f>SUM(PRODUCT(AC604,#REF!),PRODUCT(AD604,#REF!),PRODUCT(AE604,#REF!))</f>
        <v>#REF!</v>
      </c>
      <c r="AG604" s="134" t="e">
        <f>IF(AF604&gt;=#REF!,"Oui","Non")</f>
        <v>#REF!</v>
      </c>
      <c r="AH604" s="134">
        <f t="shared" si="77"/>
        <v>1</v>
      </c>
      <c r="AI604" s="133" t="e">
        <f>VLOOKUP(Z604,#REF!,3,FALSE)</f>
        <v>#REF!</v>
      </c>
      <c r="AL604" s="12">
        <f t="shared" si="79"/>
        <v>0</v>
      </c>
    </row>
    <row r="605" spans="1:38" ht="15" customHeight="1" x14ac:dyDescent="0.25">
      <c r="A605" s="127"/>
      <c r="B605" s="127"/>
      <c r="C605" s="69"/>
      <c r="D605" s="71"/>
      <c r="E605" s="71"/>
      <c r="F605" s="71"/>
      <c r="G605" s="70"/>
      <c r="H605" s="117" t="str">
        <f t="shared" si="75"/>
        <v/>
      </c>
      <c r="I605" s="117" t="str">
        <f t="shared" si="78"/>
        <v/>
      </c>
      <c r="J605" s="70"/>
      <c r="K605" s="117" t="str">
        <f t="shared" si="76"/>
        <v/>
      </c>
      <c r="L605" s="118" t="str">
        <f t="shared" si="80"/>
        <v/>
      </c>
      <c r="M605" s="118">
        <f t="shared" si="74"/>
        <v>1</v>
      </c>
      <c r="N605" s="117">
        <f t="shared" si="81"/>
        <v>0</v>
      </c>
      <c r="O605" s="66" t="e">
        <f>VLOOKUP(P605,#REF!,2,FALSE)</f>
        <v>#REF!</v>
      </c>
      <c r="P605" s="69"/>
      <c r="Q605" s="69"/>
      <c r="R605" s="14"/>
      <c r="S605" s="93" t="s">
        <v>112</v>
      </c>
      <c r="T605" s="71"/>
      <c r="U605" s="117" t="e">
        <f>VLOOKUP(V605,#REF!,2,FALSE)</f>
        <v>#REF!</v>
      </c>
      <c r="V605" s="127"/>
      <c r="W605" s="69"/>
      <c r="X605" s="69"/>
      <c r="Y605" s="126"/>
      <c r="Z605" s="127"/>
      <c r="AA605" s="69"/>
      <c r="AB605" s="69"/>
      <c r="AC605" s="135" t="e">
        <f>VLOOKUP(E605,#REF!,2,FALSE)</f>
        <v>#REF!</v>
      </c>
      <c r="AD605" s="69"/>
      <c r="AE605" s="69"/>
      <c r="AF605" s="136" t="e">
        <f>SUM(PRODUCT(AC605,#REF!),PRODUCT(AD605,#REF!),PRODUCT(AE605,#REF!))</f>
        <v>#REF!</v>
      </c>
      <c r="AG605" s="134" t="e">
        <f>IF(AF605&gt;=#REF!,"Oui","Non")</f>
        <v>#REF!</v>
      </c>
      <c r="AH605" s="134">
        <f t="shared" si="77"/>
        <v>1</v>
      </c>
      <c r="AI605" s="133" t="e">
        <f>VLOOKUP(Z605,#REF!,3,FALSE)</f>
        <v>#REF!</v>
      </c>
      <c r="AL605" s="12">
        <f t="shared" si="79"/>
        <v>0</v>
      </c>
    </row>
    <row r="606" spans="1:38" ht="15" customHeight="1" x14ac:dyDescent="0.25">
      <c r="A606" s="127"/>
      <c r="B606" s="127"/>
      <c r="C606" s="69"/>
      <c r="D606" s="71"/>
      <c r="E606" s="71"/>
      <c r="F606" s="71"/>
      <c r="G606" s="70"/>
      <c r="H606" s="117" t="str">
        <f t="shared" si="75"/>
        <v/>
      </c>
      <c r="I606" s="117" t="str">
        <f t="shared" si="78"/>
        <v/>
      </c>
      <c r="J606" s="70"/>
      <c r="K606" s="117" t="str">
        <f t="shared" si="76"/>
        <v/>
      </c>
      <c r="L606" s="118" t="str">
        <f t="shared" si="80"/>
        <v/>
      </c>
      <c r="M606" s="118">
        <f t="shared" si="74"/>
        <v>1</v>
      </c>
      <c r="N606" s="117">
        <f t="shared" si="81"/>
        <v>0</v>
      </c>
      <c r="O606" s="66" t="e">
        <f>VLOOKUP(P606,#REF!,2,FALSE)</f>
        <v>#REF!</v>
      </c>
      <c r="P606" s="69"/>
      <c r="Q606" s="69"/>
      <c r="R606" s="14"/>
      <c r="S606" s="93" t="s">
        <v>112</v>
      </c>
      <c r="T606" s="71"/>
      <c r="U606" s="117" t="e">
        <f>VLOOKUP(V606,#REF!,2,FALSE)</f>
        <v>#REF!</v>
      </c>
      <c r="V606" s="127"/>
      <c r="W606" s="69"/>
      <c r="X606" s="69"/>
      <c r="Y606" s="126"/>
      <c r="Z606" s="127"/>
      <c r="AA606" s="69"/>
      <c r="AB606" s="69"/>
      <c r="AC606" s="135" t="e">
        <f>VLOOKUP(E606,#REF!,2,FALSE)</f>
        <v>#REF!</v>
      </c>
      <c r="AD606" s="69"/>
      <c r="AE606" s="69"/>
      <c r="AF606" s="136" t="e">
        <f>SUM(PRODUCT(AC606,#REF!),PRODUCT(AD606,#REF!),PRODUCT(AE606,#REF!))</f>
        <v>#REF!</v>
      </c>
      <c r="AG606" s="134" t="e">
        <f>IF(AF606&gt;=#REF!,"Oui","Non")</f>
        <v>#REF!</v>
      </c>
      <c r="AH606" s="134">
        <f t="shared" si="77"/>
        <v>1</v>
      </c>
      <c r="AI606" s="133" t="e">
        <f>VLOOKUP(Z606,#REF!,3,FALSE)</f>
        <v>#REF!</v>
      </c>
      <c r="AL606" s="12">
        <f t="shared" si="79"/>
        <v>0</v>
      </c>
    </row>
    <row r="607" spans="1:38" ht="15" customHeight="1" x14ac:dyDescent="0.25">
      <c r="A607" s="127"/>
      <c r="B607" s="127"/>
      <c r="C607" s="69"/>
      <c r="D607" s="71"/>
      <c r="E607" s="71"/>
      <c r="F607" s="71"/>
      <c r="G607" s="70"/>
      <c r="H607" s="117" t="str">
        <f t="shared" si="75"/>
        <v/>
      </c>
      <c r="I607" s="117" t="str">
        <f t="shared" si="78"/>
        <v/>
      </c>
      <c r="J607" s="70"/>
      <c r="K607" s="117" t="str">
        <f t="shared" si="76"/>
        <v/>
      </c>
      <c r="L607" s="118" t="str">
        <f t="shared" si="80"/>
        <v/>
      </c>
      <c r="M607" s="118">
        <f t="shared" si="74"/>
        <v>1</v>
      </c>
      <c r="N607" s="117">
        <f t="shared" si="81"/>
        <v>0</v>
      </c>
      <c r="O607" s="66" t="e">
        <f>VLOOKUP(P607,#REF!,2,FALSE)</f>
        <v>#REF!</v>
      </c>
      <c r="P607" s="69"/>
      <c r="Q607" s="69"/>
      <c r="R607" s="14"/>
      <c r="S607" s="93" t="s">
        <v>112</v>
      </c>
      <c r="T607" s="71"/>
      <c r="U607" s="117" t="e">
        <f>VLOOKUP(V607,#REF!,2,FALSE)</f>
        <v>#REF!</v>
      </c>
      <c r="V607" s="127"/>
      <c r="W607" s="69"/>
      <c r="X607" s="69"/>
      <c r="Y607" s="126"/>
      <c r="Z607" s="127"/>
      <c r="AA607" s="69"/>
      <c r="AB607" s="69"/>
      <c r="AC607" s="135" t="e">
        <f>VLOOKUP(E607,#REF!,2,FALSE)</f>
        <v>#REF!</v>
      </c>
      <c r="AD607" s="69"/>
      <c r="AE607" s="69"/>
      <c r="AF607" s="136" t="e">
        <f>SUM(PRODUCT(AC607,#REF!),PRODUCT(AD607,#REF!),PRODUCT(AE607,#REF!))</f>
        <v>#REF!</v>
      </c>
      <c r="AG607" s="134" t="e">
        <f>IF(AF607&gt;=#REF!,"Oui","Non")</f>
        <v>#REF!</v>
      </c>
      <c r="AH607" s="134">
        <f t="shared" si="77"/>
        <v>1</v>
      </c>
      <c r="AI607" s="133" t="e">
        <f>VLOOKUP(Z607,#REF!,3,FALSE)</f>
        <v>#REF!</v>
      </c>
      <c r="AL607" s="12">
        <f t="shared" si="79"/>
        <v>0</v>
      </c>
    </row>
    <row r="608" spans="1:38" ht="15" customHeight="1" x14ac:dyDescent="0.25">
      <c r="A608" s="127"/>
      <c r="B608" s="127"/>
      <c r="C608" s="69"/>
      <c r="D608" s="71"/>
      <c r="E608" s="71"/>
      <c r="F608" s="71"/>
      <c r="G608" s="70"/>
      <c r="H608" s="117" t="str">
        <f t="shared" si="75"/>
        <v/>
      </c>
      <c r="I608" s="117" t="str">
        <f t="shared" si="78"/>
        <v/>
      </c>
      <c r="J608" s="70"/>
      <c r="K608" s="117" t="str">
        <f t="shared" si="76"/>
        <v/>
      </c>
      <c r="L608" s="118" t="str">
        <f t="shared" si="80"/>
        <v/>
      </c>
      <c r="M608" s="118">
        <f t="shared" si="74"/>
        <v>1</v>
      </c>
      <c r="N608" s="117">
        <f t="shared" si="81"/>
        <v>0</v>
      </c>
      <c r="O608" s="66" t="e">
        <f>VLOOKUP(P608,#REF!,2,FALSE)</f>
        <v>#REF!</v>
      </c>
      <c r="P608" s="69"/>
      <c r="Q608" s="69"/>
      <c r="R608" s="14"/>
      <c r="S608" s="93" t="s">
        <v>112</v>
      </c>
      <c r="T608" s="71"/>
      <c r="U608" s="117" t="e">
        <f>VLOOKUP(V608,#REF!,2,FALSE)</f>
        <v>#REF!</v>
      </c>
      <c r="V608" s="127"/>
      <c r="W608" s="69"/>
      <c r="X608" s="69"/>
      <c r="Y608" s="126"/>
      <c r="Z608" s="127"/>
      <c r="AA608" s="69"/>
      <c r="AB608" s="69"/>
      <c r="AC608" s="135" t="e">
        <f>VLOOKUP(E608,#REF!,2,FALSE)</f>
        <v>#REF!</v>
      </c>
      <c r="AD608" s="69"/>
      <c r="AE608" s="69"/>
      <c r="AF608" s="136" t="e">
        <f>SUM(PRODUCT(AC608,#REF!),PRODUCT(AD608,#REF!),PRODUCT(AE608,#REF!))</f>
        <v>#REF!</v>
      </c>
      <c r="AG608" s="134" t="e">
        <f>IF(AF608&gt;=#REF!,"Oui","Non")</f>
        <v>#REF!</v>
      </c>
      <c r="AH608" s="134">
        <f t="shared" si="77"/>
        <v>1</v>
      </c>
      <c r="AI608" s="133" t="e">
        <f>VLOOKUP(Z608,#REF!,3,FALSE)</f>
        <v>#REF!</v>
      </c>
      <c r="AL608" s="12">
        <f t="shared" si="79"/>
        <v>0</v>
      </c>
    </row>
    <row r="609" spans="1:38" ht="15" customHeight="1" x14ac:dyDescent="0.25">
      <c r="A609" s="127"/>
      <c r="B609" s="127"/>
      <c r="C609" s="69"/>
      <c r="D609" s="71"/>
      <c r="E609" s="71"/>
      <c r="F609" s="71"/>
      <c r="G609" s="70"/>
      <c r="H609" s="117" t="str">
        <f t="shared" si="75"/>
        <v/>
      </c>
      <c r="I609" s="117" t="str">
        <f t="shared" si="78"/>
        <v/>
      </c>
      <c r="J609" s="70"/>
      <c r="K609" s="117" t="str">
        <f t="shared" si="76"/>
        <v/>
      </c>
      <c r="L609" s="118" t="str">
        <f t="shared" si="80"/>
        <v/>
      </c>
      <c r="M609" s="118">
        <f t="shared" si="74"/>
        <v>1</v>
      </c>
      <c r="N609" s="117">
        <f t="shared" si="81"/>
        <v>0</v>
      </c>
      <c r="O609" s="66" t="e">
        <f>VLOOKUP(P609,#REF!,2,FALSE)</f>
        <v>#REF!</v>
      </c>
      <c r="P609" s="69"/>
      <c r="Q609" s="69"/>
      <c r="R609" s="14"/>
      <c r="S609" s="93" t="s">
        <v>112</v>
      </c>
      <c r="T609" s="71"/>
      <c r="U609" s="117" t="e">
        <f>VLOOKUP(V609,#REF!,2,FALSE)</f>
        <v>#REF!</v>
      </c>
      <c r="V609" s="127"/>
      <c r="W609" s="69"/>
      <c r="X609" s="69"/>
      <c r="Y609" s="126"/>
      <c r="Z609" s="127"/>
      <c r="AA609" s="69"/>
      <c r="AB609" s="69"/>
      <c r="AC609" s="135" t="e">
        <f>VLOOKUP(E609,#REF!,2,FALSE)</f>
        <v>#REF!</v>
      </c>
      <c r="AD609" s="69"/>
      <c r="AE609" s="69"/>
      <c r="AF609" s="136" t="e">
        <f>SUM(PRODUCT(AC609,#REF!),PRODUCT(AD609,#REF!),PRODUCT(AE609,#REF!))</f>
        <v>#REF!</v>
      </c>
      <c r="AG609" s="134" t="e">
        <f>IF(AF609&gt;=#REF!,"Oui","Non")</f>
        <v>#REF!</v>
      </c>
      <c r="AH609" s="134">
        <f t="shared" si="77"/>
        <v>1</v>
      </c>
      <c r="AI609" s="133" t="e">
        <f>VLOOKUP(Z609,#REF!,3,FALSE)</f>
        <v>#REF!</v>
      </c>
      <c r="AL609" s="12">
        <f t="shared" si="79"/>
        <v>0</v>
      </c>
    </row>
    <row r="610" spans="1:38" ht="15" customHeight="1" x14ac:dyDescent="0.25">
      <c r="A610" s="127"/>
      <c r="B610" s="127"/>
      <c r="C610" s="69"/>
      <c r="D610" s="71"/>
      <c r="E610" s="71"/>
      <c r="F610" s="71"/>
      <c r="G610" s="70"/>
      <c r="H610" s="117" t="str">
        <f t="shared" si="75"/>
        <v/>
      </c>
      <c r="I610" s="117" t="str">
        <f t="shared" si="78"/>
        <v/>
      </c>
      <c r="J610" s="70"/>
      <c r="K610" s="117" t="str">
        <f t="shared" si="76"/>
        <v/>
      </c>
      <c r="L610" s="118" t="str">
        <f t="shared" si="80"/>
        <v/>
      </c>
      <c r="M610" s="118">
        <f t="shared" ref="M610:M673" si="82">SUM($J610-$G610)+1</f>
        <v>1</v>
      </c>
      <c r="N610" s="117">
        <f t="shared" si="81"/>
        <v>0</v>
      </c>
      <c r="O610" s="66" t="e">
        <f>VLOOKUP(P610,#REF!,2,FALSE)</f>
        <v>#REF!</v>
      </c>
      <c r="P610" s="69"/>
      <c r="Q610" s="69"/>
      <c r="R610" s="14"/>
      <c r="S610" s="93" t="s">
        <v>112</v>
      </c>
      <c r="T610" s="71"/>
      <c r="U610" s="117" t="e">
        <f>VLOOKUP(V610,#REF!,2,FALSE)</f>
        <v>#REF!</v>
      </c>
      <c r="V610" s="127"/>
      <c r="W610" s="69"/>
      <c r="X610" s="69"/>
      <c r="Y610" s="126"/>
      <c r="Z610" s="127"/>
      <c r="AA610" s="69"/>
      <c r="AB610" s="69"/>
      <c r="AC610" s="135" t="e">
        <f>VLOOKUP(E610,#REF!,2,FALSE)</f>
        <v>#REF!</v>
      </c>
      <c r="AD610" s="69"/>
      <c r="AE610" s="69"/>
      <c r="AF610" s="136" t="e">
        <f>SUM(PRODUCT(AC610,#REF!),PRODUCT(AD610,#REF!),PRODUCT(AE610,#REF!))</f>
        <v>#REF!</v>
      </c>
      <c r="AG610" s="134" t="e">
        <f>IF(AF610&gt;=#REF!,"Oui","Non")</f>
        <v>#REF!</v>
      </c>
      <c r="AH610" s="134">
        <f t="shared" si="77"/>
        <v>1</v>
      </c>
      <c r="AI610" s="133" t="e">
        <f>VLOOKUP(Z610,#REF!,3,FALSE)</f>
        <v>#REF!</v>
      </c>
      <c r="AL610" s="12">
        <f t="shared" si="79"/>
        <v>0</v>
      </c>
    </row>
    <row r="611" spans="1:38" ht="15" customHeight="1" x14ac:dyDescent="0.25">
      <c r="A611" s="127"/>
      <c r="B611" s="127"/>
      <c r="C611" s="69"/>
      <c r="D611" s="71"/>
      <c r="E611" s="71"/>
      <c r="F611" s="71"/>
      <c r="G611" s="70"/>
      <c r="H611" s="117" t="str">
        <f t="shared" ref="H611:H674" si="83">IF(ISBLANK(G611),"",IF(G611="?","?",VALUE(IF(TYPE(G611)=2,LEFT(G611,4),YEAR(G611)))))</f>
        <v/>
      </c>
      <c r="I611" s="117" t="str">
        <f t="shared" si="78"/>
        <v/>
      </c>
      <c r="J611" s="70"/>
      <c r="K611" s="117" t="str">
        <f t="shared" ref="K611:K674" si="84">IF(ISBLANK(J611),"",IF(J611="?","?",VALUE(IF(TYPE(J611)=2,LEFT(J611,4),YEAR(J611)))))</f>
        <v/>
      </c>
      <c r="L611" s="118" t="str">
        <f t="shared" si="80"/>
        <v/>
      </c>
      <c r="M611" s="118">
        <f t="shared" si="82"/>
        <v>1</v>
      </c>
      <c r="N611" s="117">
        <f t="shared" si="81"/>
        <v>0</v>
      </c>
      <c r="O611" s="66" t="e">
        <f>VLOOKUP(P611,#REF!,2,FALSE)</f>
        <v>#REF!</v>
      </c>
      <c r="P611" s="69"/>
      <c r="Q611" s="69"/>
      <c r="R611" s="14"/>
      <c r="S611" s="93" t="s">
        <v>112</v>
      </c>
      <c r="T611" s="71"/>
      <c r="U611" s="117" t="e">
        <f>VLOOKUP(V611,#REF!,2,FALSE)</f>
        <v>#REF!</v>
      </c>
      <c r="V611" s="127"/>
      <c r="W611" s="69"/>
      <c r="X611" s="69"/>
      <c r="Y611" s="126"/>
      <c r="Z611" s="127"/>
      <c r="AA611" s="69"/>
      <c r="AB611" s="69"/>
      <c r="AC611" s="135" t="e">
        <f>VLOOKUP(E611,#REF!,2,FALSE)</f>
        <v>#REF!</v>
      </c>
      <c r="AD611" s="69"/>
      <c r="AE611" s="69"/>
      <c r="AF611" s="136" t="e">
        <f>SUM(PRODUCT(AC611,#REF!),PRODUCT(AD611,#REF!),PRODUCT(AE611,#REF!))</f>
        <v>#REF!</v>
      </c>
      <c r="AG611" s="134" t="e">
        <f>IF(AF611&gt;=#REF!,"Oui","Non")</f>
        <v>#REF!</v>
      </c>
      <c r="AH611" s="134">
        <f t="shared" si="77"/>
        <v>1</v>
      </c>
      <c r="AI611" s="133" t="e">
        <f>VLOOKUP(Z611,#REF!,3,FALSE)</f>
        <v>#REF!</v>
      </c>
      <c r="AL611" s="12">
        <f t="shared" si="79"/>
        <v>0</v>
      </c>
    </row>
    <row r="612" spans="1:38" ht="15" customHeight="1" x14ac:dyDescent="0.25">
      <c r="A612" s="127"/>
      <c r="B612" s="127"/>
      <c r="C612" s="69"/>
      <c r="D612" s="71"/>
      <c r="E612" s="71"/>
      <c r="F612" s="71"/>
      <c r="G612" s="70"/>
      <c r="H612" s="117" t="str">
        <f t="shared" si="83"/>
        <v/>
      </c>
      <c r="I612" s="117" t="str">
        <f t="shared" si="78"/>
        <v/>
      </c>
      <c r="J612" s="70"/>
      <c r="K612" s="117" t="str">
        <f t="shared" si="84"/>
        <v/>
      </c>
      <c r="L612" s="118" t="str">
        <f t="shared" si="80"/>
        <v/>
      </c>
      <c r="M612" s="118">
        <f t="shared" si="82"/>
        <v>1</v>
      </c>
      <c r="N612" s="117">
        <f t="shared" si="81"/>
        <v>0</v>
      </c>
      <c r="O612" s="66" t="e">
        <f>VLOOKUP(P612,#REF!,2,FALSE)</f>
        <v>#REF!</v>
      </c>
      <c r="P612" s="69"/>
      <c r="Q612" s="69"/>
      <c r="R612" s="14"/>
      <c r="S612" s="93" t="s">
        <v>112</v>
      </c>
      <c r="T612" s="71"/>
      <c r="U612" s="117" t="e">
        <f>VLOOKUP(V612,#REF!,2,FALSE)</f>
        <v>#REF!</v>
      </c>
      <c r="V612" s="127"/>
      <c r="W612" s="69"/>
      <c r="X612" s="69"/>
      <c r="Y612" s="126"/>
      <c r="Z612" s="127"/>
      <c r="AA612" s="69"/>
      <c r="AB612" s="69"/>
      <c r="AC612" s="135" t="e">
        <f>VLOOKUP(E612,#REF!,2,FALSE)</f>
        <v>#REF!</v>
      </c>
      <c r="AD612" s="69"/>
      <c r="AE612" s="69"/>
      <c r="AF612" s="136" t="e">
        <f>SUM(PRODUCT(AC612,#REF!),PRODUCT(AD612,#REF!),PRODUCT(AE612,#REF!))</f>
        <v>#REF!</v>
      </c>
      <c r="AG612" s="134" t="e">
        <f>IF(AF612&gt;=#REF!,"Oui","Non")</f>
        <v>#REF!</v>
      </c>
      <c r="AH612" s="134">
        <f t="shared" si="77"/>
        <v>1</v>
      </c>
      <c r="AI612" s="133" t="e">
        <f>VLOOKUP(Z612,#REF!,3,FALSE)</f>
        <v>#REF!</v>
      </c>
      <c r="AL612" s="12">
        <f t="shared" si="79"/>
        <v>0</v>
      </c>
    </row>
    <row r="613" spans="1:38" ht="15" customHeight="1" x14ac:dyDescent="0.25">
      <c r="A613" s="127"/>
      <c r="B613" s="127"/>
      <c r="C613" s="69"/>
      <c r="D613" s="71"/>
      <c r="E613" s="71"/>
      <c r="F613" s="71"/>
      <c r="G613" s="70"/>
      <c r="H613" s="117" t="str">
        <f t="shared" si="83"/>
        <v/>
      </c>
      <c r="I613" s="117" t="str">
        <f t="shared" si="78"/>
        <v/>
      </c>
      <c r="J613" s="70"/>
      <c r="K613" s="117" t="str">
        <f t="shared" si="84"/>
        <v/>
      </c>
      <c r="L613" s="118" t="str">
        <f t="shared" si="80"/>
        <v/>
      </c>
      <c r="M613" s="118">
        <f t="shared" si="82"/>
        <v>1</v>
      </c>
      <c r="N613" s="117">
        <f t="shared" si="81"/>
        <v>0</v>
      </c>
      <c r="O613" s="66" t="e">
        <f>VLOOKUP(P613,#REF!,2,FALSE)</f>
        <v>#REF!</v>
      </c>
      <c r="P613" s="69"/>
      <c r="Q613" s="69"/>
      <c r="R613" s="14"/>
      <c r="S613" s="93" t="s">
        <v>112</v>
      </c>
      <c r="T613" s="71"/>
      <c r="U613" s="117" t="e">
        <f>VLOOKUP(V613,#REF!,2,FALSE)</f>
        <v>#REF!</v>
      </c>
      <c r="V613" s="127"/>
      <c r="W613" s="69"/>
      <c r="X613" s="69"/>
      <c r="Y613" s="126"/>
      <c r="Z613" s="127"/>
      <c r="AA613" s="69"/>
      <c r="AB613" s="69"/>
      <c r="AC613" s="135" t="e">
        <f>VLOOKUP(E613,#REF!,2,FALSE)</f>
        <v>#REF!</v>
      </c>
      <c r="AD613" s="69"/>
      <c r="AE613" s="69"/>
      <c r="AF613" s="136" t="e">
        <f>SUM(PRODUCT(AC613,#REF!),PRODUCT(AD613,#REF!),PRODUCT(AE613,#REF!))</f>
        <v>#REF!</v>
      </c>
      <c r="AG613" s="134" t="e">
        <f>IF(AF613&gt;=#REF!,"Oui","Non")</f>
        <v>#REF!</v>
      </c>
      <c r="AH613" s="134">
        <f t="shared" si="77"/>
        <v>1</v>
      </c>
      <c r="AI613" s="133" t="e">
        <f>VLOOKUP(Z613,#REF!,3,FALSE)</f>
        <v>#REF!</v>
      </c>
      <c r="AL613" s="12">
        <f t="shared" si="79"/>
        <v>0</v>
      </c>
    </row>
    <row r="614" spans="1:38" ht="15" customHeight="1" x14ac:dyDescent="0.25">
      <c r="A614" s="127"/>
      <c r="B614" s="127"/>
      <c r="C614" s="69"/>
      <c r="D614" s="71"/>
      <c r="E614" s="71"/>
      <c r="F614" s="71"/>
      <c r="G614" s="70"/>
      <c r="H614" s="117" t="str">
        <f t="shared" si="83"/>
        <v/>
      </c>
      <c r="I614" s="117" t="str">
        <f t="shared" si="78"/>
        <v/>
      </c>
      <c r="J614" s="70"/>
      <c r="K614" s="117" t="str">
        <f t="shared" si="84"/>
        <v/>
      </c>
      <c r="L614" s="118" t="str">
        <f t="shared" si="80"/>
        <v/>
      </c>
      <c r="M614" s="118">
        <f t="shared" si="82"/>
        <v>1</v>
      </c>
      <c r="N614" s="117">
        <f t="shared" si="81"/>
        <v>0</v>
      </c>
      <c r="O614" s="66" t="e">
        <f>VLOOKUP(P614,#REF!,2,FALSE)</f>
        <v>#REF!</v>
      </c>
      <c r="P614" s="69"/>
      <c r="Q614" s="69"/>
      <c r="R614" s="14"/>
      <c r="S614" s="93" t="s">
        <v>112</v>
      </c>
      <c r="T614" s="71"/>
      <c r="U614" s="117" t="e">
        <f>VLOOKUP(V614,#REF!,2,FALSE)</f>
        <v>#REF!</v>
      </c>
      <c r="V614" s="127"/>
      <c r="W614" s="69"/>
      <c r="X614" s="69"/>
      <c r="Y614" s="126"/>
      <c r="Z614" s="127"/>
      <c r="AA614" s="69"/>
      <c r="AB614" s="69"/>
      <c r="AC614" s="135" t="e">
        <f>VLOOKUP(E614,#REF!,2,FALSE)</f>
        <v>#REF!</v>
      </c>
      <c r="AD614" s="69"/>
      <c r="AE614" s="69"/>
      <c r="AF614" s="136" t="e">
        <f>SUM(PRODUCT(AC614,#REF!),PRODUCT(AD614,#REF!),PRODUCT(AE614,#REF!))</f>
        <v>#REF!</v>
      </c>
      <c r="AG614" s="134" t="e">
        <f>IF(AF614&gt;=#REF!,"Oui","Non")</f>
        <v>#REF!</v>
      </c>
      <c r="AH614" s="134">
        <f t="shared" si="77"/>
        <v>1</v>
      </c>
      <c r="AI614" s="133" t="e">
        <f>VLOOKUP(Z614,#REF!,3,FALSE)</f>
        <v>#REF!</v>
      </c>
      <c r="AL614" s="12">
        <f t="shared" si="79"/>
        <v>0</v>
      </c>
    </row>
    <row r="615" spans="1:38" ht="15" customHeight="1" x14ac:dyDescent="0.25">
      <c r="A615" s="127"/>
      <c r="B615" s="127"/>
      <c r="C615" s="69"/>
      <c r="D615" s="71"/>
      <c r="E615" s="71"/>
      <c r="F615" s="71"/>
      <c r="G615" s="70"/>
      <c r="H615" s="117" t="str">
        <f t="shared" si="83"/>
        <v/>
      </c>
      <c r="I615" s="117" t="str">
        <f t="shared" si="78"/>
        <v/>
      </c>
      <c r="J615" s="70"/>
      <c r="K615" s="117" t="str">
        <f t="shared" si="84"/>
        <v/>
      </c>
      <c r="L615" s="118" t="str">
        <f t="shared" si="80"/>
        <v/>
      </c>
      <c r="M615" s="118">
        <f t="shared" si="82"/>
        <v>1</v>
      </c>
      <c r="N615" s="117">
        <f t="shared" si="81"/>
        <v>0</v>
      </c>
      <c r="O615" s="66" t="e">
        <f>VLOOKUP(P615,#REF!,2,FALSE)</f>
        <v>#REF!</v>
      </c>
      <c r="P615" s="69"/>
      <c r="Q615" s="69"/>
      <c r="R615" s="14"/>
      <c r="S615" s="93" t="s">
        <v>112</v>
      </c>
      <c r="T615" s="71"/>
      <c r="U615" s="117" t="e">
        <f>VLOOKUP(V615,#REF!,2,FALSE)</f>
        <v>#REF!</v>
      </c>
      <c r="V615" s="127"/>
      <c r="W615" s="69"/>
      <c r="X615" s="69"/>
      <c r="Y615" s="126"/>
      <c r="Z615" s="127"/>
      <c r="AA615" s="69"/>
      <c r="AB615" s="69"/>
      <c r="AC615" s="135" t="e">
        <f>VLOOKUP(E615,#REF!,2,FALSE)</f>
        <v>#REF!</v>
      </c>
      <c r="AD615" s="69"/>
      <c r="AE615" s="69"/>
      <c r="AF615" s="136" t="e">
        <f>SUM(PRODUCT(AC615,#REF!),PRODUCT(AD615,#REF!),PRODUCT(AE615,#REF!))</f>
        <v>#REF!</v>
      </c>
      <c r="AG615" s="134" t="e">
        <f>IF(AF615&gt;=#REF!,"Oui","Non")</f>
        <v>#REF!</v>
      </c>
      <c r="AH615" s="134">
        <f t="shared" si="77"/>
        <v>1</v>
      </c>
      <c r="AI615" s="133" t="e">
        <f>VLOOKUP(Z615,#REF!,3,FALSE)</f>
        <v>#REF!</v>
      </c>
      <c r="AL615" s="12">
        <f t="shared" si="79"/>
        <v>0</v>
      </c>
    </row>
    <row r="616" spans="1:38" ht="15" customHeight="1" x14ac:dyDescent="0.25">
      <c r="A616" s="127"/>
      <c r="B616" s="127"/>
      <c r="C616" s="69"/>
      <c r="D616" s="71"/>
      <c r="E616" s="71"/>
      <c r="F616" s="71"/>
      <c r="G616" s="70"/>
      <c r="H616" s="117" t="str">
        <f t="shared" si="83"/>
        <v/>
      </c>
      <c r="I616" s="117" t="str">
        <f t="shared" si="78"/>
        <v/>
      </c>
      <c r="J616" s="70"/>
      <c r="K616" s="117" t="str">
        <f t="shared" si="84"/>
        <v/>
      </c>
      <c r="L616" s="118" t="str">
        <f t="shared" si="80"/>
        <v/>
      </c>
      <c r="M616" s="118">
        <f t="shared" si="82"/>
        <v>1</v>
      </c>
      <c r="N616" s="117">
        <f t="shared" si="81"/>
        <v>0</v>
      </c>
      <c r="O616" s="66" t="e">
        <f>VLOOKUP(P616,#REF!,2,FALSE)</f>
        <v>#REF!</v>
      </c>
      <c r="P616" s="69"/>
      <c r="Q616" s="69"/>
      <c r="R616" s="14"/>
      <c r="S616" s="93" t="s">
        <v>112</v>
      </c>
      <c r="T616" s="71"/>
      <c r="U616" s="117" t="e">
        <f>VLOOKUP(V616,#REF!,2,FALSE)</f>
        <v>#REF!</v>
      </c>
      <c r="V616" s="127"/>
      <c r="W616" s="69"/>
      <c r="X616" s="69"/>
      <c r="Y616" s="126"/>
      <c r="Z616" s="127"/>
      <c r="AA616" s="69"/>
      <c r="AB616" s="69"/>
      <c r="AC616" s="135" t="e">
        <f>VLOOKUP(E616,#REF!,2,FALSE)</f>
        <v>#REF!</v>
      </c>
      <c r="AD616" s="69"/>
      <c r="AE616" s="69"/>
      <c r="AF616" s="136" t="e">
        <f>SUM(PRODUCT(AC616,#REF!),PRODUCT(AD616,#REF!),PRODUCT(AE616,#REF!))</f>
        <v>#REF!</v>
      </c>
      <c r="AG616" s="134" t="e">
        <f>IF(AF616&gt;=#REF!,"Oui","Non")</f>
        <v>#REF!</v>
      </c>
      <c r="AH616" s="134">
        <f t="shared" si="77"/>
        <v>1</v>
      </c>
      <c r="AI616" s="133" t="e">
        <f>VLOOKUP(Z616,#REF!,3,FALSE)</f>
        <v>#REF!</v>
      </c>
      <c r="AL616" s="12">
        <f t="shared" si="79"/>
        <v>0</v>
      </c>
    </row>
    <row r="617" spans="1:38" ht="15" customHeight="1" x14ac:dyDescent="0.25">
      <c r="A617" s="127"/>
      <c r="B617" s="127"/>
      <c r="C617" s="69"/>
      <c r="D617" s="71"/>
      <c r="E617" s="71"/>
      <c r="F617" s="71"/>
      <c r="G617" s="70"/>
      <c r="H617" s="117" t="str">
        <f t="shared" si="83"/>
        <v/>
      </c>
      <c r="I617" s="117" t="str">
        <f t="shared" si="78"/>
        <v/>
      </c>
      <c r="J617" s="70"/>
      <c r="K617" s="117" t="str">
        <f t="shared" si="84"/>
        <v/>
      </c>
      <c r="L617" s="118" t="str">
        <f t="shared" si="80"/>
        <v/>
      </c>
      <c r="M617" s="118">
        <f t="shared" si="82"/>
        <v>1</v>
      </c>
      <c r="N617" s="117">
        <f t="shared" si="81"/>
        <v>0</v>
      </c>
      <c r="O617" s="66" t="e">
        <f>VLOOKUP(P617,#REF!,2,FALSE)</f>
        <v>#REF!</v>
      </c>
      <c r="P617" s="69"/>
      <c r="Q617" s="69"/>
      <c r="R617" s="14"/>
      <c r="S617" s="93" t="s">
        <v>112</v>
      </c>
      <c r="T617" s="71"/>
      <c r="U617" s="117" t="e">
        <f>VLOOKUP(V617,#REF!,2,FALSE)</f>
        <v>#REF!</v>
      </c>
      <c r="V617" s="127"/>
      <c r="W617" s="69"/>
      <c r="X617" s="69"/>
      <c r="Y617" s="126"/>
      <c r="Z617" s="127"/>
      <c r="AA617" s="69"/>
      <c r="AB617" s="69"/>
      <c r="AC617" s="135" t="e">
        <f>VLOOKUP(E617,#REF!,2,FALSE)</f>
        <v>#REF!</v>
      </c>
      <c r="AD617" s="69"/>
      <c r="AE617" s="69"/>
      <c r="AF617" s="136" t="e">
        <f>SUM(PRODUCT(AC617,#REF!),PRODUCT(AD617,#REF!),PRODUCT(AE617,#REF!))</f>
        <v>#REF!</v>
      </c>
      <c r="AG617" s="134" t="e">
        <f>IF(AF617&gt;=#REF!,"Oui","Non")</f>
        <v>#REF!</v>
      </c>
      <c r="AH617" s="134">
        <f t="shared" si="77"/>
        <v>1</v>
      </c>
      <c r="AI617" s="133" t="e">
        <f>VLOOKUP(Z617,#REF!,3,FALSE)</f>
        <v>#REF!</v>
      </c>
      <c r="AL617" s="12">
        <f t="shared" si="79"/>
        <v>0</v>
      </c>
    </row>
    <row r="618" spans="1:38" ht="15" customHeight="1" x14ac:dyDescent="0.25">
      <c r="A618" s="127"/>
      <c r="B618" s="127"/>
      <c r="C618" s="69"/>
      <c r="D618" s="71"/>
      <c r="E618" s="71"/>
      <c r="F618" s="71"/>
      <c r="G618" s="70"/>
      <c r="H618" s="117" t="str">
        <f t="shared" si="83"/>
        <v/>
      </c>
      <c r="I618" s="117" t="str">
        <f t="shared" si="78"/>
        <v/>
      </c>
      <c r="J618" s="70"/>
      <c r="K618" s="117" t="str">
        <f t="shared" si="84"/>
        <v/>
      </c>
      <c r="L618" s="118" t="str">
        <f t="shared" si="80"/>
        <v/>
      </c>
      <c r="M618" s="118">
        <f t="shared" si="82"/>
        <v>1</v>
      </c>
      <c r="N618" s="117">
        <f t="shared" si="81"/>
        <v>0</v>
      </c>
      <c r="O618" s="66" t="e">
        <f>VLOOKUP(P618,#REF!,2,FALSE)</f>
        <v>#REF!</v>
      </c>
      <c r="P618" s="69"/>
      <c r="Q618" s="69"/>
      <c r="R618" s="14"/>
      <c r="S618" s="93" t="s">
        <v>112</v>
      </c>
      <c r="T618" s="71"/>
      <c r="U618" s="117" t="e">
        <f>VLOOKUP(V618,#REF!,2,FALSE)</f>
        <v>#REF!</v>
      </c>
      <c r="V618" s="127"/>
      <c r="W618" s="69"/>
      <c r="X618" s="69"/>
      <c r="Y618" s="126"/>
      <c r="Z618" s="127"/>
      <c r="AA618" s="69"/>
      <c r="AB618" s="69"/>
      <c r="AC618" s="135" t="e">
        <f>VLOOKUP(E618,#REF!,2,FALSE)</f>
        <v>#REF!</v>
      </c>
      <c r="AD618" s="69"/>
      <c r="AE618" s="69"/>
      <c r="AF618" s="136" t="e">
        <f>SUM(PRODUCT(AC618,#REF!),PRODUCT(AD618,#REF!),PRODUCT(AE618,#REF!))</f>
        <v>#REF!</v>
      </c>
      <c r="AG618" s="134" t="e">
        <f>IF(AF618&gt;=#REF!,"Oui","Non")</f>
        <v>#REF!</v>
      </c>
      <c r="AH618" s="134">
        <f t="shared" si="77"/>
        <v>1</v>
      </c>
      <c r="AI618" s="133" t="e">
        <f>VLOOKUP(Z618,#REF!,3,FALSE)</f>
        <v>#REF!</v>
      </c>
      <c r="AL618" s="12">
        <f t="shared" si="79"/>
        <v>0</v>
      </c>
    </row>
    <row r="619" spans="1:38" ht="15" customHeight="1" x14ac:dyDescent="0.25">
      <c r="A619" s="127"/>
      <c r="B619" s="127"/>
      <c r="C619" s="69"/>
      <c r="D619" s="71"/>
      <c r="E619" s="71"/>
      <c r="F619" s="71"/>
      <c r="G619" s="70"/>
      <c r="H619" s="117" t="str">
        <f t="shared" si="83"/>
        <v/>
      </c>
      <c r="I619" s="117" t="str">
        <f t="shared" si="78"/>
        <v/>
      </c>
      <c r="J619" s="70"/>
      <c r="K619" s="117" t="str">
        <f t="shared" si="84"/>
        <v/>
      </c>
      <c r="L619" s="118" t="str">
        <f t="shared" si="80"/>
        <v/>
      </c>
      <c r="M619" s="118">
        <f t="shared" si="82"/>
        <v>1</v>
      </c>
      <c r="N619" s="117">
        <f t="shared" si="81"/>
        <v>0</v>
      </c>
      <c r="O619" s="66" t="e">
        <f>VLOOKUP(P619,#REF!,2,FALSE)</f>
        <v>#REF!</v>
      </c>
      <c r="P619" s="69"/>
      <c r="Q619" s="69"/>
      <c r="R619" s="14"/>
      <c r="S619" s="93" t="s">
        <v>112</v>
      </c>
      <c r="T619" s="71"/>
      <c r="U619" s="117" t="e">
        <f>VLOOKUP(V619,#REF!,2,FALSE)</f>
        <v>#REF!</v>
      </c>
      <c r="V619" s="127"/>
      <c r="W619" s="69"/>
      <c r="X619" s="69"/>
      <c r="Y619" s="126"/>
      <c r="Z619" s="127"/>
      <c r="AA619" s="69"/>
      <c r="AB619" s="69"/>
      <c r="AC619" s="135" t="e">
        <f>VLOOKUP(E619,#REF!,2,FALSE)</f>
        <v>#REF!</v>
      </c>
      <c r="AD619" s="69"/>
      <c r="AE619" s="69"/>
      <c r="AF619" s="136" t="e">
        <f>SUM(PRODUCT(AC619,#REF!),PRODUCT(AD619,#REF!),PRODUCT(AE619,#REF!))</f>
        <v>#REF!</v>
      </c>
      <c r="AG619" s="134" t="e">
        <f>IF(AF619&gt;=#REF!,"Oui","Non")</f>
        <v>#REF!</v>
      </c>
      <c r="AH619" s="134">
        <f t="shared" si="77"/>
        <v>1</v>
      </c>
      <c r="AI619" s="133" t="e">
        <f>VLOOKUP(Z619,#REF!,3,FALSE)</f>
        <v>#REF!</v>
      </c>
      <c r="AL619" s="12">
        <f t="shared" si="79"/>
        <v>0</v>
      </c>
    </row>
    <row r="620" spans="1:38" ht="15" customHeight="1" x14ac:dyDescent="0.25">
      <c r="A620" s="127"/>
      <c r="B620" s="127"/>
      <c r="C620" s="69"/>
      <c r="D620" s="71"/>
      <c r="E620" s="71"/>
      <c r="F620" s="71"/>
      <c r="G620" s="70"/>
      <c r="H620" s="117" t="str">
        <f t="shared" si="83"/>
        <v/>
      </c>
      <c r="I620" s="117" t="str">
        <f t="shared" si="78"/>
        <v/>
      </c>
      <c r="J620" s="70"/>
      <c r="K620" s="117" t="str">
        <f t="shared" si="84"/>
        <v/>
      </c>
      <c r="L620" s="118" t="str">
        <f t="shared" si="80"/>
        <v/>
      </c>
      <c r="M620" s="118">
        <f t="shared" si="82"/>
        <v>1</v>
      </c>
      <c r="N620" s="117">
        <f t="shared" si="81"/>
        <v>0</v>
      </c>
      <c r="O620" s="66" t="e">
        <f>VLOOKUP(P620,#REF!,2,FALSE)</f>
        <v>#REF!</v>
      </c>
      <c r="P620" s="69"/>
      <c r="Q620" s="69"/>
      <c r="R620" s="14"/>
      <c r="S620" s="93" t="s">
        <v>112</v>
      </c>
      <c r="T620" s="71"/>
      <c r="U620" s="117" t="e">
        <f>VLOOKUP(V620,#REF!,2,FALSE)</f>
        <v>#REF!</v>
      </c>
      <c r="V620" s="127"/>
      <c r="W620" s="69"/>
      <c r="X620" s="69"/>
      <c r="Y620" s="126"/>
      <c r="Z620" s="127"/>
      <c r="AA620" s="69"/>
      <c r="AB620" s="69"/>
      <c r="AC620" s="135" t="e">
        <f>VLOOKUP(E620,#REF!,2,FALSE)</f>
        <v>#REF!</v>
      </c>
      <c r="AD620" s="69"/>
      <c r="AE620" s="69"/>
      <c r="AF620" s="136" t="e">
        <f>SUM(PRODUCT(AC620,#REF!),PRODUCT(AD620,#REF!),PRODUCT(AE620,#REF!))</f>
        <v>#REF!</v>
      </c>
      <c r="AG620" s="134" t="e">
        <f>IF(AF620&gt;=#REF!,"Oui","Non")</f>
        <v>#REF!</v>
      </c>
      <c r="AH620" s="134">
        <f t="shared" si="77"/>
        <v>1</v>
      </c>
      <c r="AI620" s="133" t="e">
        <f>VLOOKUP(Z620,#REF!,3,FALSE)</f>
        <v>#REF!</v>
      </c>
      <c r="AL620" s="12">
        <f t="shared" si="79"/>
        <v>0</v>
      </c>
    </row>
    <row r="621" spans="1:38" ht="15" customHeight="1" x14ac:dyDescent="0.25">
      <c r="A621" s="127"/>
      <c r="B621" s="127"/>
      <c r="C621" s="69"/>
      <c r="D621" s="71"/>
      <c r="E621" s="71"/>
      <c r="F621" s="71"/>
      <c r="G621" s="70"/>
      <c r="H621" s="117" t="str">
        <f t="shared" si="83"/>
        <v/>
      </c>
      <c r="I621" s="117" t="str">
        <f t="shared" si="78"/>
        <v/>
      </c>
      <c r="J621" s="70"/>
      <c r="K621" s="117" t="str">
        <f t="shared" si="84"/>
        <v/>
      </c>
      <c r="L621" s="118" t="str">
        <f t="shared" si="80"/>
        <v/>
      </c>
      <c r="M621" s="118">
        <f t="shared" si="82"/>
        <v>1</v>
      </c>
      <c r="N621" s="117">
        <f t="shared" si="81"/>
        <v>0</v>
      </c>
      <c r="O621" s="66" t="e">
        <f>VLOOKUP(P621,#REF!,2,FALSE)</f>
        <v>#REF!</v>
      </c>
      <c r="P621" s="69"/>
      <c r="Q621" s="69"/>
      <c r="R621" s="14"/>
      <c r="S621" s="93" t="s">
        <v>112</v>
      </c>
      <c r="T621" s="71"/>
      <c r="U621" s="117" t="e">
        <f>VLOOKUP(V621,#REF!,2,FALSE)</f>
        <v>#REF!</v>
      </c>
      <c r="V621" s="127"/>
      <c r="W621" s="69"/>
      <c r="X621" s="69"/>
      <c r="Y621" s="126"/>
      <c r="Z621" s="127"/>
      <c r="AA621" s="69"/>
      <c r="AB621" s="69"/>
      <c r="AC621" s="135" t="e">
        <f>VLOOKUP(E621,#REF!,2,FALSE)</f>
        <v>#REF!</v>
      </c>
      <c r="AD621" s="69"/>
      <c r="AE621" s="69"/>
      <c r="AF621" s="136" t="e">
        <f>SUM(PRODUCT(AC621,#REF!),PRODUCT(AD621,#REF!),PRODUCT(AE621,#REF!))</f>
        <v>#REF!</v>
      </c>
      <c r="AG621" s="134" t="e">
        <f>IF(AF621&gt;=#REF!,"Oui","Non")</f>
        <v>#REF!</v>
      </c>
      <c r="AH621" s="134">
        <f t="shared" si="77"/>
        <v>1</v>
      </c>
      <c r="AI621" s="133" t="e">
        <f>VLOOKUP(Z621,#REF!,3,FALSE)</f>
        <v>#REF!</v>
      </c>
      <c r="AL621" s="12">
        <f t="shared" si="79"/>
        <v>0</v>
      </c>
    </row>
    <row r="622" spans="1:38" ht="15" customHeight="1" x14ac:dyDescent="0.25">
      <c r="A622" s="127"/>
      <c r="B622" s="127"/>
      <c r="C622" s="69"/>
      <c r="D622" s="71"/>
      <c r="E622" s="71"/>
      <c r="F622" s="71"/>
      <c r="G622" s="70"/>
      <c r="H622" s="117" t="str">
        <f t="shared" si="83"/>
        <v/>
      </c>
      <c r="I622" s="117" t="str">
        <f t="shared" si="78"/>
        <v/>
      </c>
      <c r="J622" s="70"/>
      <c r="K622" s="117" t="str">
        <f t="shared" si="84"/>
        <v/>
      </c>
      <c r="L622" s="118" t="str">
        <f t="shared" si="80"/>
        <v/>
      </c>
      <c r="M622" s="118">
        <f t="shared" si="82"/>
        <v>1</v>
      </c>
      <c r="N622" s="117">
        <f t="shared" si="81"/>
        <v>0</v>
      </c>
      <c r="O622" s="66" t="e">
        <f>VLOOKUP(P622,#REF!,2,FALSE)</f>
        <v>#REF!</v>
      </c>
      <c r="P622" s="69"/>
      <c r="Q622" s="69"/>
      <c r="R622" s="14"/>
      <c r="S622" s="93" t="s">
        <v>112</v>
      </c>
      <c r="T622" s="71"/>
      <c r="U622" s="117" t="e">
        <f>VLOOKUP(V622,#REF!,2,FALSE)</f>
        <v>#REF!</v>
      </c>
      <c r="V622" s="127"/>
      <c r="W622" s="69"/>
      <c r="X622" s="69"/>
      <c r="Y622" s="126"/>
      <c r="Z622" s="127"/>
      <c r="AA622" s="69"/>
      <c r="AB622" s="69"/>
      <c r="AC622" s="135" t="e">
        <f>VLOOKUP(E622,#REF!,2,FALSE)</f>
        <v>#REF!</v>
      </c>
      <c r="AD622" s="69"/>
      <c r="AE622" s="69"/>
      <c r="AF622" s="136" t="e">
        <f>SUM(PRODUCT(AC622,#REF!),PRODUCT(AD622,#REF!),PRODUCT(AE622,#REF!))</f>
        <v>#REF!</v>
      </c>
      <c r="AG622" s="134" t="e">
        <f>IF(AF622&gt;=#REF!,"Oui","Non")</f>
        <v>#REF!</v>
      </c>
      <c r="AH622" s="134">
        <f t="shared" si="77"/>
        <v>1</v>
      </c>
      <c r="AI622" s="133" t="e">
        <f>VLOOKUP(Z622,#REF!,3,FALSE)</f>
        <v>#REF!</v>
      </c>
      <c r="AL622" s="12">
        <f t="shared" si="79"/>
        <v>0</v>
      </c>
    </row>
    <row r="623" spans="1:38" ht="15" customHeight="1" x14ac:dyDescent="0.25">
      <c r="A623" s="127"/>
      <c r="B623" s="127"/>
      <c r="C623" s="69"/>
      <c r="D623" s="71"/>
      <c r="E623" s="71"/>
      <c r="F623" s="71"/>
      <c r="G623" s="70"/>
      <c r="H623" s="117" t="str">
        <f t="shared" si="83"/>
        <v/>
      </c>
      <c r="I623" s="117" t="str">
        <f t="shared" si="78"/>
        <v/>
      </c>
      <c r="J623" s="70"/>
      <c r="K623" s="117" t="str">
        <f t="shared" si="84"/>
        <v/>
      </c>
      <c r="L623" s="118" t="str">
        <f t="shared" si="80"/>
        <v/>
      </c>
      <c r="M623" s="118">
        <f t="shared" si="82"/>
        <v>1</v>
      </c>
      <c r="N623" s="117">
        <f t="shared" si="81"/>
        <v>0</v>
      </c>
      <c r="O623" s="66" t="e">
        <f>VLOOKUP(P623,#REF!,2,FALSE)</f>
        <v>#REF!</v>
      </c>
      <c r="P623" s="69"/>
      <c r="Q623" s="69"/>
      <c r="R623" s="14"/>
      <c r="S623" s="93" t="s">
        <v>112</v>
      </c>
      <c r="T623" s="71"/>
      <c r="U623" s="117" t="e">
        <f>VLOOKUP(V623,#REF!,2,FALSE)</f>
        <v>#REF!</v>
      </c>
      <c r="V623" s="127"/>
      <c r="W623" s="69"/>
      <c r="X623" s="69"/>
      <c r="Y623" s="126"/>
      <c r="Z623" s="127"/>
      <c r="AA623" s="69"/>
      <c r="AB623" s="69"/>
      <c r="AC623" s="135" t="e">
        <f>VLOOKUP(E623,#REF!,2,FALSE)</f>
        <v>#REF!</v>
      </c>
      <c r="AD623" s="69"/>
      <c r="AE623" s="69"/>
      <c r="AF623" s="136" t="e">
        <f>SUM(PRODUCT(AC623,#REF!),PRODUCT(AD623,#REF!),PRODUCT(AE623,#REF!))</f>
        <v>#REF!</v>
      </c>
      <c r="AG623" s="134" t="e">
        <f>IF(AF623&gt;=#REF!,"Oui","Non")</f>
        <v>#REF!</v>
      </c>
      <c r="AH623" s="134">
        <f t="shared" si="77"/>
        <v>1</v>
      </c>
      <c r="AI623" s="133" t="e">
        <f>VLOOKUP(Z623,#REF!,3,FALSE)</f>
        <v>#REF!</v>
      </c>
      <c r="AL623" s="12">
        <f t="shared" si="79"/>
        <v>0</v>
      </c>
    </row>
    <row r="624" spans="1:38" ht="15" customHeight="1" x14ac:dyDescent="0.25">
      <c r="A624" s="127"/>
      <c r="B624" s="127"/>
      <c r="C624" s="69"/>
      <c r="D624" s="71"/>
      <c r="E624" s="71"/>
      <c r="F624" s="71"/>
      <c r="G624" s="70"/>
      <c r="H624" s="117" t="str">
        <f t="shared" si="83"/>
        <v/>
      </c>
      <c r="I624" s="117" t="str">
        <f t="shared" si="78"/>
        <v/>
      </c>
      <c r="J624" s="70"/>
      <c r="K624" s="117" t="str">
        <f t="shared" si="84"/>
        <v/>
      </c>
      <c r="L624" s="118" t="str">
        <f t="shared" si="80"/>
        <v/>
      </c>
      <c r="M624" s="118">
        <f t="shared" si="82"/>
        <v>1</v>
      </c>
      <c r="N624" s="117">
        <f t="shared" si="81"/>
        <v>0</v>
      </c>
      <c r="O624" s="66" t="e">
        <f>VLOOKUP(P624,#REF!,2,FALSE)</f>
        <v>#REF!</v>
      </c>
      <c r="P624" s="69"/>
      <c r="Q624" s="69"/>
      <c r="R624" s="14"/>
      <c r="S624" s="93" t="s">
        <v>112</v>
      </c>
      <c r="T624" s="71"/>
      <c r="U624" s="117" t="e">
        <f>VLOOKUP(V624,#REF!,2,FALSE)</f>
        <v>#REF!</v>
      </c>
      <c r="V624" s="127"/>
      <c r="W624" s="69"/>
      <c r="X624" s="69"/>
      <c r="Y624" s="126"/>
      <c r="Z624" s="127"/>
      <c r="AA624" s="69"/>
      <c r="AB624" s="69"/>
      <c r="AC624" s="135" t="e">
        <f>VLOOKUP(E624,#REF!,2,FALSE)</f>
        <v>#REF!</v>
      </c>
      <c r="AD624" s="69"/>
      <c r="AE624" s="69"/>
      <c r="AF624" s="136" t="e">
        <f>SUM(PRODUCT(AC624,#REF!),PRODUCT(AD624,#REF!),PRODUCT(AE624,#REF!))</f>
        <v>#REF!</v>
      </c>
      <c r="AG624" s="134" t="e">
        <f>IF(AF624&gt;=#REF!,"Oui","Non")</f>
        <v>#REF!</v>
      </c>
      <c r="AH624" s="134">
        <f t="shared" si="77"/>
        <v>1</v>
      </c>
      <c r="AI624" s="133" t="e">
        <f>VLOOKUP(Z624,#REF!,3,FALSE)</f>
        <v>#REF!</v>
      </c>
      <c r="AL624" s="12">
        <f t="shared" si="79"/>
        <v>0</v>
      </c>
    </row>
    <row r="625" spans="1:38" ht="15" customHeight="1" x14ac:dyDescent="0.25">
      <c r="A625" s="127"/>
      <c r="B625" s="127"/>
      <c r="C625" s="69"/>
      <c r="D625" s="71"/>
      <c r="E625" s="71"/>
      <c r="F625" s="71"/>
      <c r="G625" s="70"/>
      <c r="H625" s="117" t="str">
        <f t="shared" si="83"/>
        <v/>
      </c>
      <c r="I625" s="117" t="str">
        <f t="shared" si="78"/>
        <v/>
      </c>
      <c r="J625" s="70"/>
      <c r="K625" s="117" t="str">
        <f t="shared" si="84"/>
        <v/>
      </c>
      <c r="L625" s="118" t="str">
        <f t="shared" si="80"/>
        <v/>
      </c>
      <c r="M625" s="118">
        <f t="shared" si="82"/>
        <v>1</v>
      </c>
      <c r="N625" s="117">
        <f t="shared" si="81"/>
        <v>0</v>
      </c>
      <c r="O625" s="66" t="e">
        <f>VLOOKUP(P625,#REF!,2,FALSE)</f>
        <v>#REF!</v>
      </c>
      <c r="P625" s="69"/>
      <c r="Q625" s="69"/>
      <c r="R625" s="14"/>
      <c r="S625" s="93" t="s">
        <v>112</v>
      </c>
      <c r="T625" s="71"/>
      <c r="U625" s="117" t="e">
        <f>VLOOKUP(V625,#REF!,2,FALSE)</f>
        <v>#REF!</v>
      </c>
      <c r="V625" s="127"/>
      <c r="W625" s="69"/>
      <c r="X625" s="69"/>
      <c r="Y625" s="126"/>
      <c r="Z625" s="127"/>
      <c r="AA625" s="69"/>
      <c r="AB625" s="69"/>
      <c r="AC625" s="135" t="e">
        <f>VLOOKUP(E625,#REF!,2,FALSE)</f>
        <v>#REF!</v>
      </c>
      <c r="AD625" s="69"/>
      <c r="AE625" s="69"/>
      <c r="AF625" s="136" t="e">
        <f>SUM(PRODUCT(AC625,#REF!),PRODUCT(AD625,#REF!),PRODUCT(AE625,#REF!))</f>
        <v>#REF!</v>
      </c>
      <c r="AG625" s="134" t="e">
        <f>IF(AF625&gt;=#REF!,"Oui","Non")</f>
        <v>#REF!</v>
      </c>
      <c r="AH625" s="134">
        <f t="shared" si="77"/>
        <v>1</v>
      </c>
      <c r="AI625" s="133" t="e">
        <f>VLOOKUP(Z625,#REF!,3,FALSE)</f>
        <v>#REF!</v>
      </c>
      <c r="AL625" s="12">
        <f t="shared" si="79"/>
        <v>0</v>
      </c>
    </row>
    <row r="626" spans="1:38" ht="15" customHeight="1" x14ac:dyDescent="0.25">
      <c r="A626" s="127"/>
      <c r="B626" s="127"/>
      <c r="C626" s="69"/>
      <c r="D626" s="71"/>
      <c r="E626" s="71"/>
      <c r="F626" s="71"/>
      <c r="G626" s="70"/>
      <c r="H626" s="117" t="str">
        <f t="shared" si="83"/>
        <v/>
      </c>
      <c r="I626" s="117" t="str">
        <f t="shared" si="78"/>
        <v/>
      </c>
      <c r="J626" s="70"/>
      <c r="K626" s="117" t="str">
        <f t="shared" si="84"/>
        <v/>
      </c>
      <c r="L626" s="118" t="str">
        <f t="shared" si="80"/>
        <v/>
      </c>
      <c r="M626" s="118">
        <f t="shared" si="82"/>
        <v>1</v>
      </c>
      <c r="N626" s="117">
        <f t="shared" si="81"/>
        <v>0</v>
      </c>
      <c r="O626" s="66" t="e">
        <f>VLOOKUP(P626,#REF!,2,FALSE)</f>
        <v>#REF!</v>
      </c>
      <c r="P626" s="69"/>
      <c r="Q626" s="69"/>
      <c r="R626" s="14"/>
      <c r="S626" s="93" t="s">
        <v>112</v>
      </c>
      <c r="T626" s="71"/>
      <c r="U626" s="117" t="e">
        <f>VLOOKUP(V626,#REF!,2,FALSE)</f>
        <v>#REF!</v>
      </c>
      <c r="V626" s="127"/>
      <c r="W626" s="69"/>
      <c r="X626" s="69"/>
      <c r="Y626" s="126"/>
      <c r="Z626" s="127"/>
      <c r="AA626" s="69"/>
      <c r="AB626" s="69"/>
      <c r="AC626" s="135" t="e">
        <f>VLOOKUP(E626,#REF!,2,FALSE)</f>
        <v>#REF!</v>
      </c>
      <c r="AD626" s="69"/>
      <c r="AE626" s="69"/>
      <c r="AF626" s="136" t="e">
        <f>SUM(PRODUCT(AC626,#REF!),PRODUCT(AD626,#REF!),PRODUCT(AE626,#REF!))</f>
        <v>#REF!</v>
      </c>
      <c r="AG626" s="134" t="e">
        <f>IF(AF626&gt;=#REF!,"Oui","Non")</f>
        <v>#REF!</v>
      </c>
      <c r="AH626" s="134">
        <f t="shared" si="77"/>
        <v>1</v>
      </c>
      <c r="AI626" s="133" t="e">
        <f>VLOOKUP(Z626,#REF!,3,FALSE)</f>
        <v>#REF!</v>
      </c>
      <c r="AL626" s="12">
        <f t="shared" si="79"/>
        <v>0</v>
      </c>
    </row>
    <row r="627" spans="1:38" ht="15" customHeight="1" x14ac:dyDescent="0.25">
      <c r="A627" s="127"/>
      <c r="B627" s="127"/>
      <c r="C627" s="69"/>
      <c r="D627" s="71"/>
      <c r="E627" s="71"/>
      <c r="F627" s="71"/>
      <c r="G627" s="70"/>
      <c r="H627" s="117" t="str">
        <f t="shared" si="83"/>
        <v/>
      </c>
      <c r="I627" s="117" t="str">
        <f t="shared" si="78"/>
        <v/>
      </c>
      <c r="J627" s="70"/>
      <c r="K627" s="117" t="str">
        <f t="shared" si="84"/>
        <v/>
      </c>
      <c r="L627" s="118" t="str">
        <f t="shared" si="80"/>
        <v/>
      </c>
      <c r="M627" s="118">
        <f t="shared" si="82"/>
        <v>1</v>
      </c>
      <c r="N627" s="117">
        <f t="shared" si="81"/>
        <v>0</v>
      </c>
      <c r="O627" s="66" t="e">
        <f>VLOOKUP(P627,#REF!,2,FALSE)</f>
        <v>#REF!</v>
      </c>
      <c r="P627" s="69"/>
      <c r="Q627" s="69"/>
      <c r="R627" s="14"/>
      <c r="S627" s="93" t="s">
        <v>112</v>
      </c>
      <c r="T627" s="71"/>
      <c r="U627" s="117" t="e">
        <f>VLOOKUP(V627,#REF!,2,FALSE)</f>
        <v>#REF!</v>
      </c>
      <c r="V627" s="127"/>
      <c r="W627" s="69"/>
      <c r="X627" s="69"/>
      <c r="Y627" s="126"/>
      <c r="Z627" s="127"/>
      <c r="AA627" s="69"/>
      <c r="AB627" s="69"/>
      <c r="AC627" s="135" t="e">
        <f>VLOOKUP(E627,#REF!,2,FALSE)</f>
        <v>#REF!</v>
      </c>
      <c r="AD627" s="69"/>
      <c r="AE627" s="69"/>
      <c r="AF627" s="136" t="e">
        <f>SUM(PRODUCT(AC627,#REF!),PRODUCT(AD627,#REF!),PRODUCT(AE627,#REF!))</f>
        <v>#REF!</v>
      </c>
      <c r="AG627" s="134" t="e">
        <f>IF(AF627&gt;=#REF!,"Oui","Non")</f>
        <v>#REF!</v>
      </c>
      <c r="AH627" s="134">
        <f t="shared" si="77"/>
        <v>1</v>
      </c>
      <c r="AI627" s="133" t="e">
        <f>VLOOKUP(Z627,#REF!,3,FALSE)</f>
        <v>#REF!</v>
      </c>
      <c r="AL627" s="12">
        <f t="shared" si="79"/>
        <v>0</v>
      </c>
    </row>
    <row r="628" spans="1:38" ht="15" customHeight="1" x14ac:dyDescent="0.25">
      <c r="A628" s="127"/>
      <c r="B628" s="127"/>
      <c r="C628" s="69"/>
      <c r="D628" s="71"/>
      <c r="E628" s="71"/>
      <c r="F628" s="71"/>
      <c r="G628" s="70"/>
      <c r="H628" s="117" t="str">
        <f t="shared" si="83"/>
        <v/>
      </c>
      <c r="I628" s="117" t="str">
        <f t="shared" si="78"/>
        <v/>
      </c>
      <c r="J628" s="70"/>
      <c r="K628" s="117" t="str">
        <f t="shared" si="84"/>
        <v/>
      </c>
      <c r="L628" s="118" t="str">
        <f t="shared" si="80"/>
        <v/>
      </c>
      <c r="M628" s="118">
        <f t="shared" si="82"/>
        <v>1</v>
      </c>
      <c r="N628" s="117">
        <f t="shared" si="81"/>
        <v>0</v>
      </c>
      <c r="O628" s="66" t="e">
        <f>VLOOKUP(P628,#REF!,2,FALSE)</f>
        <v>#REF!</v>
      </c>
      <c r="P628" s="69"/>
      <c r="Q628" s="69"/>
      <c r="R628" s="14"/>
      <c r="S628" s="93" t="s">
        <v>112</v>
      </c>
      <c r="T628" s="71"/>
      <c r="U628" s="117" t="e">
        <f>VLOOKUP(V628,#REF!,2,FALSE)</f>
        <v>#REF!</v>
      </c>
      <c r="V628" s="127"/>
      <c r="W628" s="69"/>
      <c r="X628" s="69"/>
      <c r="Y628" s="126"/>
      <c r="Z628" s="127"/>
      <c r="AA628" s="69"/>
      <c r="AB628" s="69"/>
      <c r="AC628" s="135" t="e">
        <f>VLOOKUP(E628,#REF!,2,FALSE)</f>
        <v>#REF!</v>
      </c>
      <c r="AD628" s="69"/>
      <c r="AE628" s="69"/>
      <c r="AF628" s="136" t="e">
        <f>SUM(PRODUCT(AC628,#REF!),PRODUCT(AD628,#REF!),PRODUCT(AE628,#REF!))</f>
        <v>#REF!</v>
      </c>
      <c r="AG628" s="134" t="e">
        <f>IF(AF628&gt;=#REF!,"Oui","Non")</f>
        <v>#REF!</v>
      </c>
      <c r="AH628" s="134">
        <f t="shared" si="77"/>
        <v>1</v>
      </c>
      <c r="AI628" s="133" t="e">
        <f>VLOOKUP(Z628,#REF!,3,FALSE)</f>
        <v>#REF!</v>
      </c>
      <c r="AL628" s="12">
        <f t="shared" si="79"/>
        <v>0</v>
      </c>
    </row>
    <row r="629" spans="1:38" ht="15" customHeight="1" x14ac:dyDescent="0.25">
      <c r="A629" s="127"/>
      <c r="B629" s="127"/>
      <c r="C629" s="69"/>
      <c r="D629" s="71"/>
      <c r="E629" s="71"/>
      <c r="F629" s="71"/>
      <c r="G629" s="70"/>
      <c r="H629" s="117" t="str">
        <f t="shared" si="83"/>
        <v/>
      </c>
      <c r="I629" s="117" t="str">
        <f t="shared" si="78"/>
        <v/>
      </c>
      <c r="J629" s="70"/>
      <c r="K629" s="117" t="str">
        <f t="shared" si="84"/>
        <v/>
      </c>
      <c r="L629" s="118" t="str">
        <f t="shared" si="80"/>
        <v/>
      </c>
      <c r="M629" s="118">
        <f t="shared" si="82"/>
        <v>1</v>
      </c>
      <c r="N629" s="117">
        <f t="shared" si="81"/>
        <v>0</v>
      </c>
      <c r="O629" s="66" t="e">
        <f>VLOOKUP(P629,#REF!,2,FALSE)</f>
        <v>#REF!</v>
      </c>
      <c r="P629" s="69"/>
      <c r="Q629" s="69"/>
      <c r="R629" s="14"/>
      <c r="S629" s="93" t="s">
        <v>112</v>
      </c>
      <c r="T629" s="71"/>
      <c r="U629" s="117" t="e">
        <f>VLOOKUP(V629,#REF!,2,FALSE)</f>
        <v>#REF!</v>
      </c>
      <c r="V629" s="127"/>
      <c r="W629" s="69"/>
      <c r="X629" s="69"/>
      <c r="Y629" s="126"/>
      <c r="Z629" s="127"/>
      <c r="AA629" s="69"/>
      <c r="AB629" s="69"/>
      <c r="AC629" s="135" t="e">
        <f>VLOOKUP(E629,#REF!,2,FALSE)</f>
        <v>#REF!</v>
      </c>
      <c r="AD629" s="69"/>
      <c r="AE629" s="69"/>
      <c r="AF629" s="136" t="e">
        <f>SUM(PRODUCT(AC629,#REF!),PRODUCT(AD629,#REF!),PRODUCT(AE629,#REF!))</f>
        <v>#REF!</v>
      </c>
      <c r="AG629" s="134" t="e">
        <f>IF(AF629&gt;=#REF!,"Oui","Non")</f>
        <v>#REF!</v>
      </c>
      <c r="AH629" s="134">
        <f t="shared" si="77"/>
        <v>1</v>
      </c>
      <c r="AI629" s="133" t="e">
        <f>VLOOKUP(Z629,#REF!,3,FALSE)</f>
        <v>#REF!</v>
      </c>
      <c r="AL629" s="12">
        <f t="shared" si="79"/>
        <v>0</v>
      </c>
    </row>
    <row r="630" spans="1:38" ht="15" customHeight="1" x14ac:dyDescent="0.25">
      <c r="A630" s="127"/>
      <c r="B630" s="127"/>
      <c r="C630" s="69"/>
      <c r="D630" s="71"/>
      <c r="E630" s="71"/>
      <c r="F630" s="71"/>
      <c r="G630" s="70"/>
      <c r="H630" s="117" t="str">
        <f t="shared" si="83"/>
        <v/>
      </c>
      <c r="I630" s="117" t="str">
        <f t="shared" si="78"/>
        <v/>
      </c>
      <c r="J630" s="70"/>
      <c r="K630" s="117" t="str">
        <f t="shared" si="84"/>
        <v/>
      </c>
      <c r="L630" s="118" t="str">
        <f t="shared" si="80"/>
        <v/>
      </c>
      <c r="M630" s="118">
        <f t="shared" si="82"/>
        <v>1</v>
      </c>
      <c r="N630" s="117">
        <f t="shared" si="81"/>
        <v>0</v>
      </c>
      <c r="O630" s="66" t="e">
        <f>VLOOKUP(P630,#REF!,2,FALSE)</f>
        <v>#REF!</v>
      </c>
      <c r="P630" s="69"/>
      <c r="Q630" s="69"/>
      <c r="R630" s="14"/>
      <c r="S630" s="93" t="s">
        <v>112</v>
      </c>
      <c r="T630" s="71"/>
      <c r="U630" s="117" t="e">
        <f>VLOOKUP(V630,#REF!,2,FALSE)</f>
        <v>#REF!</v>
      </c>
      <c r="V630" s="127"/>
      <c r="W630" s="69"/>
      <c r="X630" s="69"/>
      <c r="Y630" s="126"/>
      <c r="Z630" s="127"/>
      <c r="AA630" s="69"/>
      <c r="AB630" s="69"/>
      <c r="AC630" s="135" t="e">
        <f>VLOOKUP(E630,#REF!,2,FALSE)</f>
        <v>#REF!</v>
      </c>
      <c r="AD630" s="69"/>
      <c r="AE630" s="69"/>
      <c r="AF630" s="136" t="e">
        <f>SUM(PRODUCT(AC630,#REF!),PRODUCT(AD630,#REF!),PRODUCT(AE630,#REF!))</f>
        <v>#REF!</v>
      </c>
      <c r="AG630" s="134" t="e">
        <f>IF(AF630&gt;=#REF!,"Oui","Non")</f>
        <v>#REF!</v>
      </c>
      <c r="AH630" s="134">
        <f t="shared" si="77"/>
        <v>1</v>
      </c>
      <c r="AI630" s="133" t="e">
        <f>VLOOKUP(Z630,#REF!,3,FALSE)</f>
        <v>#REF!</v>
      </c>
      <c r="AL630" s="12">
        <f t="shared" si="79"/>
        <v>0</v>
      </c>
    </row>
    <row r="631" spans="1:38" ht="15" customHeight="1" x14ac:dyDescent="0.25">
      <c r="A631" s="127"/>
      <c r="B631" s="127"/>
      <c r="C631" s="69"/>
      <c r="D631" s="71"/>
      <c r="E631" s="71"/>
      <c r="F631" s="71"/>
      <c r="G631" s="70"/>
      <c r="H631" s="117" t="str">
        <f t="shared" si="83"/>
        <v/>
      </c>
      <c r="I631" s="117" t="str">
        <f t="shared" si="78"/>
        <v/>
      </c>
      <c r="J631" s="70"/>
      <c r="K631" s="117" t="str">
        <f t="shared" si="84"/>
        <v/>
      </c>
      <c r="L631" s="118" t="str">
        <f t="shared" si="80"/>
        <v/>
      </c>
      <c r="M631" s="118">
        <f t="shared" si="82"/>
        <v>1</v>
      </c>
      <c r="N631" s="117">
        <f t="shared" si="81"/>
        <v>0</v>
      </c>
      <c r="O631" s="66" t="e">
        <f>VLOOKUP(P631,#REF!,2,FALSE)</f>
        <v>#REF!</v>
      </c>
      <c r="P631" s="69"/>
      <c r="Q631" s="69"/>
      <c r="R631" s="14"/>
      <c r="S631" s="93" t="s">
        <v>112</v>
      </c>
      <c r="T631" s="71"/>
      <c r="U631" s="117" t="e">
        <f>VLOOKUP(V631,#REF!,2,FALSE)</f>
        <v>#REF!</v>
      </c>
      <c r="V631" s="127"/>
      <c r="W631" s="69"/>
      <c r="X631" s="69"/>
      <c r="Y631" s="126"/>
      <c r="Z631" s="127"/>
      <c r="AA631" s="69"/>
      <c r="AB631" s="69"/>
      <c r="AC631" s="135" t="e">
        <f>VLOOKUP(E631,#REF!,2,FALSE)</f>
        <v>#REF!</v>
      </c>
      <c r="AD631" s="69"/>
      <c r="AE631" s="69"/>
      <c r="AF631" s="136" t="e">
        <f>SUM(PRODUCT(AC631,#REF!),PRODUCT(AD631,#REF!),PRODUCT(AE631,#REF!))</f>
        <v>#REF!</v>
      </c>
      <c r="AG631" s="134" t="e">
        <f>IF(AF631&gt;=#REF!,"Oui","Non")</f>
        <v>#REF!</v>
      </c>
      <c r="AH631" s="134">
        <f t="shared" si="77"/>
        <v>1</v>
      </c>
      <c r="AI631" s="133" t="e">
        <f>VLOOKUP(Z631,#REF!,3,FALSE)</f>
        <v>#REF!</v>
      </c>
      <c r="AL631" s="12">
        <f t="shared" si="79"/>
        <v>0</v>
      </c>
    </row>
    <row r="632" spans="1:38" ht="15" customHeight="1" x14ac:dyDescent="0.25">
      <c r="A632" s="127"/>
      <c r="B632" s="127"/>
      <c r="C632" s="69"/>
      <c r="D632" s="71"/>
      <c r="E632" s="71"/>
      <c r="F632" s="71"/>
      <c r="G632" s="70"/>
      <c r="H632" s="117" t="str">
        <f t="shared" si="83"/>
        <v/>
      </c>
      <c r="I632" s="117" t="str">
        <f t="shared" si="78"/>
        <v/>
      </c>
      <c r="J632" s="70"/>
      <c r="K632" s="117" t="str">
        <f t="shared" si="84"/>
        <v/>
      </c>
      <c r="L632" s="118" t="str">
        <f t="shared" si="80"/>
        <v/>
      </c>
      <c r="M632" s="118">
        <f t="shared" si="82"/>
        <v>1</v>
      </c>
      <c r="N632" s="117">
        <f t="shared" si="81"/>
        <v>0</v>
      </c>
      <c r="O632" s="66" t="e">
        <f>VLOOKUP(P632,#REF!,2,FALSE)</f>
        <v>#REF!</v>
      </c>
      <c r="P632" s="69"/>
      <c r="Q632" s="69"/>
      <c r="R632" s="14"/>
      <c r="S632" s="93" t="s">
        <v>112</v>
      </c>
      <c r="T632" s="71"/>
      <c r="U632" s="117" t="e">
        <f>VLOOKUP(V632,#REF!,2,FALSE)</f>
        <v>#REF!</v>
      </c>
      <c r="V632" s="127"/>
      <c r="W632" s="69"/>
      <c r="X632" s="69"/>
      <c r="Y632" s="126"/>
      <c r="Z632" s="127"/>
      <c r="AA632" s="69"/>
      <c r="AB632" s="69"/>
      <c r="AC632" s="135" t="e">
        <f>VLOOKUP(E632,#REF!,2,FALSE)</f>
        <v>#REF!</v>
      </c>
      <c r="AD632" s="69"/>
      <c r="AE632" s="69"/>
      <c r="AF632" s="136" t="e">
        <f>SUM(PRODUCT(AC632,#REF!),PRODUCT(AD632,#REF!),PRODUCT(AE632,#REF!))</f>
        <v>#REF!</v>
      </c>
      <c r="AG632" s="134" t="e">
        <f>IF(AF632&gt;=#REF!,"Oui","Non")</f>
        <v>#REF!</v>
      </c>
      <c r="AH632" s="134">
        <f t="shared" si="77"/>
        <v>1</v>
      </c>
      <c r="AI632" s="133" t="e">
        <f>VLOOKUP(Z632,#REF!,3,FALSE)</f>
        <v>#REF!</v>
      </c>
      <c r="AL632" s="12">
        <f t="shared" si="79"/>
        <v>0</v>
      </c>
    </row>
    <row r="633" spans="1:38" ht="15" customHeight="1" x14ac:dyDescent="0.25">
      <c r="A633" s="127"/>
      <c r="B633" s="127"/>
      <c r="C633" s="69"/>
      <c r="D633" s="71"/>
      <c r="E633" s="71"/>
      <c r="F633" s="71"/>
      <c r="G633" s="70"/>
      <c r="H633" s="117" t="str">
        <f t="shared" si="83"/>
        <v/>
      </c>
      <c r="I633" s="117" t="str">
        <f t="shared" si="78"/>
        <v/>
      </c>
      <c r="J633" s="70"/>
      <c r="K633" s="117" t="str">
        <f t="shared" si="84"/>
        <v/>
      </c>
      <c r="L633" s="118" t="str">
        <f t="shared" si="80"/>
        <v/>
      </c>
      <c r="M633" s="118">
        <f t="shared" si="82"/>
        <v>1</v>
      </c>
      <c r="N633" s="117">
        <f t="shared" si="81"/>
        <v>0</v>
      </c>
      <c r="O633" s="66" t="e">
        <f>VLOOKUP(P633,#REF!,2,FALSE)</f>
        <v>#REF!</v>
      </c>
      <c r="P633" s="69"/>
      <c r="Q633" s="69"/>
      <c r="R633" s="14"/>
      <c r="S633" s="93" t="s">
        <v>112</v>
      </c>
      <c r="T633" s="71"/>
      <c r="U633" s="117" t="e">
        <f>VLOOKUP(V633,#REF!,2,FALSE)</f>
        <v>#REF!</v>
      </c>
      <c r="V633" s="127"/>
      <c r="W633" s="69"/>
      <c r="X633" s="69"/>
      <c r="Y633" s="126"/>
      <c r="Z633" s="127"/>
      <c r="AA633" s="69"/>
      <c r="AB633" s="69"/>
      <c r="AC633" s="135" t="e">
        <f>VLOOKUP(E633,#REF!,2,FALSE)</f>
        <v>#REF!</v>
      </c>
      <c r="AD633" s="69"/>
      <c r="AE633" s="69"/>
      <c r="AF633" s="136" t="e">
        <f>SUM(PRODUCT(AC633,#REF!),PRODUCT(AD633,#REF!),PRODUCT(AE633,#REF!))</f>
        <v>#REF!</v>
      </c>
      <c r="AG633" s="134" t="e">
        <f>IF(AF633&gt;=#REF!,"Oui","Non")</f>
        <v>#REF!</v>
      </c>
      <c r="AH633" s="134">
        <f t="shared" si="77"/>
        <v>1</v>
      </c>
      <c r="AI633" s="133" t="e">
        <f>VLOOKUP(Z633,#REF!,3,FALSE)</f>
        <v>#REF!</v>
      </c>
      <c r="AL633" s="12">
        <f t="shared" si="79"/>
        <v>0</v>
      </c>
    </row>
    <row r="634" spans="1:38" ht="15" customHeight="1" x14ac:dyDescent="0.25">
      <c r="A634" s="127"/>
      <c r="B634" s="127"/>
      <c r="C634" s="69"/>
      <c r="D634" s="71"/>
      <c r="E634" s="71"/>
      <c r="F634" s="71"/>
      <c r="G634" s="70"/>
      <c r="H634" s="117" t="str">
        <f t="shared" si="83"/>
        <v/>
      </c>
      <c r="I634" s="117" t="str">
        <f t="shared" si="78"/>
        <v/>
      </c>
      <c r="J634" s="70"/>
      <c r="K634" s="117" t="str">
        <f t="shared" si="84"/>
        <v/>
      </c>
      <c r="L634" s="118" t="str">
        <f t="shared" si="80"/>
        <v/>
      </c>
      <c r="M634" s="118">
        <f t="shared" si="82"/>
        <v>1</v>
      </c>
      <c r="N634" s="117">
        <f t="shared" si="81"/>
        <v>0</v>
      </c>
      <c r="O634" s="66" t="e">
        <f>VLOOKUP(P634,#REF!,2,FALSE)</f>
        <v>#REF!</v>
      </c>
      <c r="P634" s="69"/>
      <c r="Q634" s="69"/>
      <c r="R634" s="14"/>
      <c r="S634" s="93" t="s">
        <v>112</v>
      </c>
      <c r="T634" s="71"/>
      <c r="U634" s="117" t="e">
        <f>VLOOKUP(V634,#REF!,2,FALSE)</f>
        <v>#REF!</v>
      </c>
      <c r="V634" s="127"/>
      <c r="W634" s="69"/>
      <c r="X634" s="69"/>
      <c r="Y634" s="126"/>
      <c r="Z634" s="127"/>
      <c r="AA634" s="69"/>
      <c r="AB634" s="69"/>
      <c r="AC634" s="135" t="e">
        <f>VLOOKUP(E634,#REF!,2,FALSE)</f>
        <v>#REF!</v>
      </c>
      <c r="AD634" s="69"/>
      <c r="AE634" s="69"/>
      <c r="AF634" s="136" t="e">
        <f>SUM(PRODUCT(AC634,#REF!),PRODUCT(AD634,#REF!),PRODUCT(AE634,#REF!))</f>
        <v>#REF!</v>
      </c>
      <c r="AG634" s="134" t="e">
        <f>IF(AF634&gt;=#REF!,"Oui","Non")</f>
        <v>#REF!</v>
      </c>
      <c r="AH634" s="134">
        <f t="shared" ref="AH634:AH697" si="85">IF(OR(Y634="?",G634="?",J634="?"),"?",IF(AND(ISNONTEXT(G634),ISNONTEXT(J634)),PRODUCT(Y634,SUM(J634,-G634,1)),PRODUCT(Y634,SUM(PRODUCT(SUM(L634,-I634,1),7),-2))))</f>
        <v>1</v>
      </c>
      <c r="AI634" s="133" t="e">
        <f>VLOOKUP(Z634,#REF!,3,FALSE)</f>
        <v>#REF!</v>
      </c>
      <c r="AL634" s="12">
        <f t="shared" si="79"/>
        <v>0</v>
      </c>
    </row>
    <row r="635" spans="1:38" ht="15" customHeight="1" x14ac:dyDescent="0.25">
      <c r="A635" s="127"/>
      <c r="B635" s="127"/>
      <c r="C635" s="69"/>
      <c r="D635" s="71"/>
      <c r="E635" s="71"/>
      <c r="F635" s="71"/>
      <c r="G635" s="70"/>
      <c r="H635" s="117" t="str">
        <f t="shared" si="83"/>
        <v/>
      </c>
      <c r="I635" s="117" t="str">
        <f t="shared" si="78"/>
        <v/>
      </c>
      <c r="J635" s="70"/>
      <c r="K635" s="117" t="str">
        <f t="shared" si="84"/>
        <v/>
      </c>
      <c r="L635" s="118" t="str">
        <f t="shared" si="80"/>
        <v/>
      </c>
      <c r="M635" s="118">
        <f t="shared" si="82"/>
        <v>1</v>
      </c>
      <c r="N635" s="117">
        <f t="shared" si="81"/>
        <v>0</v>
      </c>
      <c r="O635" s="66" t="e">
        <f>VLOOKUP(P635,#REF!,2,FALSE)</f>
        <v>#REF!</v>
      </c>
      <c r="P635" s="69"/>
      <c r="Q635" s="69"/>
      <c r="R635" s="14"/>
      <c r="S635" s="93" t="s">
        <v>112</v>
      </c>
      <c r="T635" s="71"/>
      <c r="U635" s="117" t="e">
        <f>VLOOKUP(V635,#REF!,2,FALSE)</f>
        <v>#REF!</v>
      </c>
      <c r="V635" s="127"/>
      <c r="W635" s="69"/>
      <c r="X635" s="69"/>
      <c r="Y635" s="126"/>
      <c r="Z635" s="127"/>
      <c r="AA635" s="69"/>
      <c r="AB635" s="69"/>
      <c r="AC635" s="135" t="e">
        <f>VLOOKUP(E635,#REF!,2,FALSE)</f>
        <v>#REF!</v>
      </c>
      <c r="AD635" s="69"/>
      <c r="AE635" s="69"/>
      <c r="AF635" s="136" t="e">
        <f>SUM(PRODUCT(AC635,#REF!),PRODUCT(AD635,#REF!),PRODUCT(AE635,#REF!))</f>
        <v>#REF!</v>
      </c>
      <c r="AG635" s="134" t="e">
        <f>IF(AF635&gt;=#REF!,"Oui","Non")</f>
        <v>#REF!</v>
      </c>
      <c r="AH635" s="134">
        <f t="shared" si="85"/>
        <v>1</v>
      </c>
      <c r="AI635" s="133" t="e">
        <f>VLOOKUP(Z635,#REF!,3,FALSE)</f>
        <v>#REF!</v>
      </c>
      <c r="AL635" s="12">
        <f t="shared" si="79"/>
        <v>0</v>
      </c>
    </row>
    <row r="636" spans="1:38" ht="15" customHeight="1" x14ac:dyDescent="0.25">
      <c r="A636" s="127"/>
      <c r="B636" s="127"/>
      <c r="C636" s="69"/>
      <c r="D636" s="71"/>
      <c r="E636" s="71"/>
      <c r="F636" s="71"/>
      <c r="G636" s="70"/>
      <c r="H636" s="117" t="str">
        <f t="shared" si="83"/>
        <v/>
      </c>
      <c r="I636" s="117" t="str">
        <f t="shared" si="78"/>
        <v/>
      </c>
      <c r="J636" s="70"/>
      <c r="K636" s="117" t="str">
        <f t="shared" si="84"/>
        <v/>
      </c>
      <c r="L636" s="118" t="str">
        <f t="shared" si="80"/>
        <v/>
      </c>
      <c r="M636" s="118">
        <f t="shared" si="82"/>
        <v>1</v>
      </c>
      <c r="N636" s="117">
        <f t="shared" si="81"/>
        <v>0</v>
      </c>
      <c r="O636" s="66" t="e">
        <f>VLOOKUP(P636,#REF!,2,FALSE)</f>
        <v>#REF!</v>
      </c>
      <c r="P636" s="69"/>
      <c r="Q636" s="69"/>
      <c r="R636" s="14"/>
      <c r="S636" s="93" t="s">
        <v>112</v>
      </c>
      <c r="T636" s="71"/>
      <c r="U636" s="117" t="e">
        <f>VLOOKUP(V636,#REF!,2,FALSE)</f>
        <v>#REF!</v>
      </c>
      <c r="V636" s="127"/>
      <c r="W636" s="69"/>
      <c r="X636" s="69"/>
      <c r="Y636" s="126"/>
      <c r="Z636" s="127"/>
      <c r="AA636" s="69"/>
      <c r="AB636" s="69"/>
      <c r="AC636" s="135" t="e">
        <f>VLOOKUP(E636,#REF!,2,FALSE)</f>
        <v>#REF!</v>
      </c>
      <c r="AD636" s="69"/>
      <c r="AE636" s="69"/>
      <c r="AF636" s="136" t="e">
        <f>SUM(PRODUCT(AC636,#REF!),PRODUCT(AD636,#REF!),PRODUCT(AE636,#REF!))</f>
        <v>#REF!</v>
      </c>
      <c r="AG636" s="134" t="e">
        <f>IF(AF636&gt;=#REF!,"Oui","Non")</f>
        <v>#REF!</v>
      </c>
      <c r="AH636" s="134">
        <f t="shared" si="85"/>
        <v>1</v>
      </c>
      <c r="AI636" s="133" t="e">
        <f>VLOOKUP(Z636,#REF!,3,FALSE)</f>
        <v>#REF!</v>
      </c>
      <c r="AL636" s="12">
        <f t="shared" si="79"/>
        <v>0</v>
      </c>
    </row>
    <row r="637" spans="1:38" ht="15" customHeight="1" x14ac:dyDescent="0.25">
      <c r="A637" s="127"/>
      <c r="B637" s="127"/>
      <c r="C637" s="69"/>
      <c r="D637" s="71"/>
      <c r="E637" s="71"/>
      <c r="F637" s="71"/>
      <c r="G637" s="70"/>
      <c r="H637" s="117" t="str">
        <f t="shared" si="83"/>
        <v/>
      </c>
      <c r="I637" s="117" t="str">
        <f t="shared" si="78"/>
        <v/>
      </c>
      <c r="J637" s="70"/>
      <c r="K637" s="117" t="str">
        <f t="shared" si="84"/>
        <v/>
      </c>
      <c r="L637" s="118" t="str">
        <f t="shared" si="80"/>
        <v/>
      </c>
      <c r="M637" s="118">
        <f t="shared" si="82"/>
        <v>1</v>
      </c>
      <c r="N637" s="117">
        <f t="shared" si="81"/>
        <v>0</v>
      </c>
      <c r="O637" s="66" t="e">
        <f>VLOOKUP(P637,#REF!,2,FALSE)</f>
        <v>#REF!</v>
      </c>
      <c r="P637" s="69"/>
      <c r="Q637" s="69"/>
      <c r="R637" s="14"/>
      <c r="S637" s="93" t="s">
        <v>112</v>
      </c>
      <c r="T637" s="71"/>
      <c r="U637" s="117" t="e">
        <f>VLOOKUP(V637,#REF!,2,FALSE)</f>
        <v>#REF!</v>
      </c>
      <c r="V637" s="127"/>
      <c r="W637" s="69"/>
      <c r="X637" s="69"/>
      <c r="Y637" s="126"/>
      <c r="Z637" s="127"/>
      <c r="AA637" s="69"/>
      <c r="AB637" s="69"/>
      <c r="AC637" s="135" t="e">
        <f>VLOOKUP(E637,#REF!,2,FALSE)</f>
        <v>#REF!</v>
      </c>
      <c r="AD637" s="69"/>
      <c r="AE637" s="69"/>
      <c r="AF637" s="136" t="e">
        <f>SUM(PRODUCT(AC637,#REF!),PRODUCT(AD637,#REF!),PRODUCT(AE637,#REF!))</f>
        <v>#REF!</v>
      </c>
      <c r="AG637" s="134" t="e">
        <f>IF(AF637&gt;=#REF!,"Oui","Non")</f>
        <v>#REF!</v>
      </c>
      <c r="AH637" s="134">
        <f t="shared" si="85"/>
        <v>1</v>
      </c>
      <c r="AI637" s="133" t="e">
        <f>VLOOKUP(Z637,#REF!,3,FALSE)</f>
        <v>#REF!</v>
      </c>
      <c r="AL637" s="12">
        <f t="shared" si="79"/>
        <v>0</v>
      </c>
    </row>
    <row r="638" spans="1:38" ht="15" customHeight="1" x14ac:dyDescent="0.25">
      <c r="A638" s="127"/>
      <c r="B638" s="127"/>
      <c r="C638" s="69"/>
      <c r="D638" s="71"/>
      <c r="E638" s="71"/>
      <c r="F638" s="71"/>
      <c r="G638" s="70"/>
      <c r="H638" s="117" t="str">
        <f t="shared" si="83"/>
        <v/>
      </c>
      <c r="I638" s="117" t="str">
        <f t="shared" si="78"/>
        <v/>
      </c>
      <c r="J638" s="70"/>
      <c r="K638" s="117" t="str">
        <f t="shared" si="84"/>
        <v/>
      </c>
      <c r="L638" s="118" t="str">
        <f t="shared" si="80"/>
        <v/>
      </c>
      <c r="M638" s="118">
        <f t="shared" si="82"/>
        <v>1</v>
      </c>
      <c r="N638" s="117">
        <f t="shared" si="81"/>
        <v>0</v>
      </c>
      <c r="O638" s="66" t="e">
        <f>VLOOKUP(P638,#REF!,2,FALSE)</f>
        <v>#REF!</v>
      </c>
      <c r="P638" s="69"/>
      <c r="Q638" s="69"/>
      <c r="R638" s="14"/>
      <c r="S638" s="93" t="s">
        <v>112</v>
      </c>
      <c r="T638" s="71"/>
      <c r="U638" s="117" t="e">
        <f>VLOOKUP(V638,#REF!,2,FALSE)</f>
        <v>#REF!</v>
      </c>
      <c r="V638" s="127"/>
      <c r="W638" s="69"/>
      <c r="X638" s="69"/>
      <c r="Y638" s="126"/>
      <c r="Z638" s="127"/>
      <c r="AA638" s="69"/>
      <c r="AB638" s="69"/>
      <c r="AC638" s="135" t="e">
        <f>VLOOKUP(E638,#REF!,2,FALSE)</f>
        <v>#REF!</v>
      </c>
      <c r="AD638" s="69"/>
      <c r="AE638" s="69"/>
      <c r="AF638" s="136" t="e">
        <f>SUM(PRODUCT(AC638,#REF!),PRODUCT(AD638,#REF!),PRODUCT(AE638,#REF!))</f>
        <v>#REF!</v>
      </c>
      <c r="AG638" s="134" t="e">
        <f>IF(AF638&gt;=#REF!,"Oui","Non")</f>
        <v>#REF!</v>
      </c>
      <c r="AH638" s="134">
        <f t="shared" si="85"/>
        <v>1</v>
      </c>
      <c r="AI638" s="133" t="e">
        <f>VLOOKUP(Z638,#REF!,3,FALSE)</f>
        <v>#REF!</v>
      </c>
      <c r="AL638" s="12">
        <f t="shared" si="79"/>
        <v>0</v>
      </c>
    </row>
    <row r="639" spans="1:38" ht="15" customHeight="1" x14ac:dyDescent="0.25">
      <c r="A639" s="127"/>
      <c r="B639" s="127"/>
      <c r="C639" s="69"/>
      <c r="D639" s="71"/>
      <c r="E639" s="71"/>
      <c r="F639" s="71"/>
      <c r="G639" s="70"/>
      <c r="H639" s="117" t="str">
        <f t="shared" si="83"/>
        <v/>
      </c>
      <c r="I639" s="117" t="str">
        <f t="shared" si="78"/>
        <v/>
      </c>
      <c r="J639" s="70"/>
      <c r="K639" s="117" t="str">
        <f t="shared" si="84"/>
        <v/>
      </c>
      <c r="L639" s="118" t="str">
        <f t="shared" si="80"/>
        <v/>
      </c>
      <c r="M639" s="118">
        <f t="shared" si="82"/>
        <v>1</v>
      </c>
      <c r="N639" s="117">
        <f t="shared" si="81"/>
        <v>0</v>
      </c>
      <c r="O639" s="66" t="e">
        <f>VLOOKUP(P639,#REF!,2,FALSE)</f>
        <v>#REF!</v>
      </c>
      <c r="P639" s="69"/>
      <c r="Q639" s="69"/>
      <c r="R639" s="14"/>
      <c r="S639" s="93" t="s">
        <v>112</v>
      </c>
      <c r="T639" s="71"/>
      <c r="U639" s="117" t="e">
        <f>VLOOKUP(V639,#REF!,2,FALSE)</f>
        <v>#REF!</v>
      </c>
      <c r="V639" s="127"/>
      <c r="W639" s="69"/>
      <c r="X639" s="69"/>
      <c r="Y639" s="126"/>
      <c r="Z639" s="127"/>
      <c r="AA639" s="69"/>
      <c r="AB639" s="69"/>
      <c r="AC639" s="135" t="e">
        <f>VLOOKUP(E639,#REF!,2,FALSE)</f>
        <v>#REF!</v>
      </c>
      <c r="AD639" s="69"/>
      <c r="AE639" s="69"/>
      <c r="AF639" s="136" t="e">
        <f>SUM(PRODUCT(AC639,#REF!),PRODUCT(AD639,#REF!),PRODUCT(AE639,#REF!))</f>
        <v>#REF!</v>
      </c>
      <c r="AG639" s="134" t="e">
        <f>IF(AF639&gt;=#REF!,"Oui","Non")</f>
        <v>#REF!</v>
      </c>
      <c r="AH639" s="134">
        <f t="shared" si="85"/>
        <v>1</v>
      </c>
      <c r="AI639" s="133" t="e">
        <f>VLOOKUP(Z639,#REF!,3,FALSE)</f>
        <v>#REF!</v>
      </c>
      <c r="AL639" s="12">
        <f t="shared" si="79"/>
        <v>0</v>
      </c>
    </row>
    <row r="640" spans="1:38" ht="15" customHeight="1" x14ac:dyDescent="0.25">
      <c r="A640" s="127"/>
      <c r="B640" s="127"/>
      <c r="C640" s="69"/>
      <c r="D640" s="71"/>
      <c r="E640" s="71"/>
      <c r="F640" s="71"/>
      <c r="G640" s="70"/>
      <c r="H640" s="117" t="str">
        <f t="shared" si="83"/>
        <v/>
      </c>
      <c r="I640" s="117" t="str">
        <f t="shared" si="78"/>
        <v/>
      </c>
      <c r="J640" s="70"/>
      <c r="K640" s="117" t="str">
        <f t="shared" si="84"/>
        <v/>
      </c>
      <c r="L640" s="118" t="str">
        <f t="shared" si="80"/>
        <v/>
      </c>
      <c r="M640" s="118">
        <f t="shared" si="82"/>
        <v>1</v>
      </c>
      <c r="N640" s="117">
        <f t="shared" si="81"/>
        <v>0</v>
      </c>
      <c r="O640" s="66" t="e">
        <f>VLOOKUP(P640,#REF!,2,FALSE)</f>
        <v>#REF!</v>
      </c>
      <c r="P640" s="69"/>
      <c r="Q640" s="69"/>
      <c r="R640" s="14"/>
      <c r="S640" s="93" t="s">
        <v>112</v>
      </c>
      <c r="T640" s="71"/>
      <c r="U640" s="117" t="e">
        <f>VLOOKUP(V640,#REF!,2,FALSE)</f>
        <v>#REF!</v>
      </c>
      <c r="V640" s="127"/>
      <c r="W640" s="69"/>
      <c r="X640" s="69"/>
      <c r="Y640" s="126"/>
      <c r="Z640" s="127"/>
      <c r="AA640" s="69"/>
      <c r="AB640" s="69"/>
      <c r="AC640" s="135" t="e">
        <f>VLOOKUP(E640,#REF!,2,FALSE)</f>
        <v>#REF!</v>
      </c>
      <c r="AD640" s="69"/>
      <c r="AE640" s="69"/>
      <c r="AF640" s="136" t="e">
        <f>SUM(PRODUCT(AC640,#REF!),PRODUCT(AD640,#REF!),PRODUCT(AE640,#REF!))</f>
        <v>#REF!</v>
      </c>
      <c r="AG640" s="134" t="e">
        <f>IF(AF640&gt;=#REF!,"Oui","Non")</f>
        <v>#REF!</v>
      </c>
      <c r="AH640" s="134">
        <f t="shared" si="85"/>
        <v>1</v>
      </c>
      <c r="AI640" s="133" t="e">
        <f>VLOOKUP(Z640,#REF!,3,FALSE)</f>
        <v>#REF!</v>
      </c>
      <c r="AL640" s="12">
        <f t="shared" si="79"/>
        <v>0</v>
      </c>
    </row>
    <row r="641" spans="1:38" ht="15" customHeight="1" x14ac:dyDescent="0.25">
      <c r="A641" s="127"/>
      <c r="B641" s="127"/>
      <c r="C641" s="69"/>
      <c r="D641" s="71"/>
      <c r="E641" s="71"/>
      <c r="F641" s="71"/>
      <c r="G641" s="70"/>
      <c r="H641" s="117" t="str">
        <f t="shared" si="83"/>
        <v/>
      </c>
      <c r="I641" s="117" t="str">
        <f t="shared" ref="I641:I704" si="86">IF(ISBLANK(G641),"",IF(G641="?","?",VALUE(IF(TYPE(G641)=2,RIGHT(G641,2),WEEKNUM(G641,2)))))</f>
        <v/>
      </c>
      <c r="J641" s="70"/>
      <c r="K641" s="117" t="str">
        <f t="shared" si="84"/>
        <v/>
      </c>
      <c r="L641" s="118" t="str">
        <f t="shared" si="80"/>
        <v/>
      </c>
      <c r="M641" s="118">
        <f t="shared" si="82"/>
        <v>1</v>
      </c>
      <c r="N641" s="117">
        <f t="shared" si="81"/>
        <v>0</v>
      </c>
      <c r="O641" s="66" t="e">
        <f>VLOOKUP(P641,#REF!,2,FALSE)</f>
        <v>#REF!</v>
      </c>
      <c r="P641" s="69"/>
      <c r="Q641" s="69"/>
      <c r="R641" s="14"/>
      <c r="S641" s="93" t="s">
        <v>112</v>
      </c>
      <c r="T641" s="71"/>
      <c r="U641" s="117" t="e">
        <f>VLOOKUP(V641,#REF!,2,FALSE)</f>
        <v>#REF!</v>
      </c>
      <c r="V641" s="127"/>
      <c r="W641" s="69"/>
      <c r="X641" s="69"/>
      <c r="Y641" s="126"/>
      <c r="Z641" s="127"/>
      <c r="AA641" s="69"/>
      <c r="AB641" s="69"/>
      <c r="AC641" s="135" t="e">
        <f>VLOOKUP(E641,#REF!,2,FALSE)</f>
        <v>#REF!</v>
      </c>
      <c r="AD641" s="69"/>
      <c r="AE641" s="69"/>
      <c r="AF641" s="136" t="e">
        <f>SUM(PRODUCT(AC641,#REF!),PRODUCT(AD641,#REF!),PRODUCT(AE641,#REF!))</f>
        <v>#REF!</v>
      </c>
      <c r="AG641" s="134" t="e">
        <f>IF(AF641&gt;=#REF!,"Oui","Non")</f>
        <v>#REF!</v>
      </c>
      <c r="AH641" s="134">
        <f t="shared" si="85"/>
        <v>1</v>
      </c>
      <c r="AI641" s="133" t="e">
        <f>VLOOKUP(Z641,#REF!,3,FALSE)</f>
        <v>#REF!</v>
      </c>
      <c r="AL641" s="12">
        <f t="shared" si="79"/>
        <v>0</v>
      </c>
    </row>
    <row r="642" spans="1:38" ht="15" customHeight="1" x14ac:dyDescent="0.25">
      <c r="A642" s="127"/>
      <c r="B642" s="127"/>
      <c r="C642" s="69"/>
      <c r="D642" s="71"/>
      <c r="E642" s="71"/>
      <c r="F642" s="71"/>
      <c r="G642" s="70"/>
      <c r="H642" s="117" t="str">
        <f t="shared" si="83"/>
        <v/>
      </c>
      <c r="I642" s="117" t="str">
        <f t="shared" si="86"/>
        <v/>
      </c>
      <c r="J642" s="70"/>
      <c r="K642" s="117" t="str">
        <f t="shared" si="84"/>
        <v/>
      </c>
      <c r="L642" s="118" t="str">
        <f t="shared" si="80"/>
        <v/>
      </c>
      <c r="M642" s="118">
        <f t="shared" si="82"/>
        <v>1</v>
      </c>
      <c r="N642" s="117">
        <f t="shared" si="81"/>
        <v>0</v>
      </c>
      <c r="O642" s="66" t="e">
        <f>VLOOKUP(P642,#REF!,2,FALSE)</f>
        <v>#REF!</v>
      </c>
      <c r="P642" s="69"/>
      <c r="Q642" s="69"/>
      <c r="R642" s="14"/>
      <c r="S642" s="93" t="s">
        <v>112</v>
      </c>
      <c r="T642" s="71"/>
      <c r="U642" s="117" t="e">
        <f>VLOOKUP(V642,#REF!,2,FALSE)</f>
        <v>#REF!</v>
      </c>
      <c r="V642" s="127"/>
      <c r="W642" s="69"/>
      <c r="X642" s="69"/>
      <c r="Y642" s="126"/>
      <c r="Z642" s="127"/>
      <c r="AA642" s="69"/>
      <c r="AB642" s="69"/>
      <c r="AC642" s="135" t="e">
        <f>VLOOKUP(E642,#REF!,2,FALSE)</f>
        <v>#REF!</v>
      </c>
      <c r="AD642" s="69"/>
      <c r="AE642" s="69"/>
      <c r="AF642" s="136" t="e">
        <f>SUM(PRODUCT(AC642,#REF!),PRODUCT(AD642,#REF!),PRODUCT(AE642,#REF!))</f>
        <v>#REF!</v>
      </c>
      <c r="AG642" s="134" t="e">
        <f>IF(AF642&gt;=#REF!,"Oui","Non")</f>
        <v>#REF!</v>
      </c>
      <c r="AH642" s="134">
        <f t="shared" si="85"/>
        <v>1</v>
      </c>
      <c r="AI642" s="133" t="e">
        <f>VLOOKUP(Z642,#REF!,3,FALSE)</f>
        <v>#REF!</v>
      </c>
      <c r="AL642" s="12">
        <f t="shared" si="79"/>
        <v>0</v>
      </c>
    </row>
    <row r="643" spans="1:38" ht="15" customHeight="1" x14ac:dyDescent="0.25">
      <c r="A643" s="127"/>
      <c r="B643" s="127"/>
      <c r="C643" s="69"/>
      <c r="D643" s="71"/>
      <c r="E643" s="71"/>
      <c r="F643" s="71"/>
      <c r="G643" s="70"/>
      <c r="H643" s="117" t="str">
        <f t="shared" si="83"/>
        <v/>
      </c>
      <c r="I643" s="117" t="str">
        <f t="shared" si="86"/>
        <v/>
      </c>
      <c r="J643" s="70"/>
      <c r="K643" s="117" t="str">
        <f t="shared" si="84"/>
        <v/>
      </c>
      <c r="L643" s="118" t="str">
        <f t="shared" si="80"/>
        <v/>
      </c>
      <c r="M643" s="118">
        <f t="shared" si="82"/>
        <v>1</v>
      </c>
      <c r="N643" s="117">
        <f t="shared" si="81"/>
        <v>0</v>
      </c>
      <c r="O643" s="66" t="e">
        <f>VLOOKUP(P643,#REF!,2,FALSE)</f>
        <v>#REF!</v>
      </c>
      <c r="P643" s="69"/>
      <c r="Q643" s="69"/>
      <c r="R643" s="14"/>
      <c r="S643" s="93" t="s">
        <v>112</v>
      </c>
      <c r="T643" s="71"/>
      <c r="U643" s="117" t="e">
        <f>VLOOKUP(V643,#REF!,2,FALSE)</f>
        <v>#REF!</v>
      </c>
      <c r="V643" s="127"/>
      <c r="W643" s="69"/>
      <c r="X643" s="69"/>
      <c r="Y643" s="126"/>
      <c r="Z643" s="127"/>
      <c r="AA643" s="69"/>
      <c r="AB643" s="69"/>
      <c r="AC643" s="135" t="e">
        <f>VLOOKUP(E643,#REF!,2,FALSE)</f>
        <v>#REF!</v>
      </c>
      <c r="AD643" s="69"/>
      <c r="AE643" s="69"/>
      <c r="AF643" s="136" t="e">
        <f>SUM(PRODUCT(AC643,#REF!),PRODUCT(AD643,#REF!),PRODUCT(AE643,#REF!))</f>
        <v>#REF!</v>
      </c>
      <c r="AG643" s="134" t="e">
        <f>IF(AF643&gt;=#REF!,"Oui","Non")</f>
        <v>#REF!</v>
      </c>
      <c r="AH643" s="134">
        <f t="shared" si="85"/>
        <v>1</v>
      </c>
      <c r="AI643" s="133" t="e">
        <f>VLOOKUP(Z643,#REF!,3,FALSE)</f>
        <v>#REF!</v>
      </c>
      <c r="AL643" s="12">
        <f t="shared" si="79"/>
        <v>0</v>
      </c>
    </row>
    <row r="644" spans="1:38" ht="15" customHeight="1" x14ac:dyDescent="0.25">
      <c r="A644" s="127"/>
      <c r="B644" s="127"/>
      <c r="C644" s="69"/>
      <c r="D644" s="71"/>
      <c r="E644" s="71"/>
      <c r="F644" s="71"/>
      <c r="G644" s="70"/>
      <c r="H644" s="117" t="str">
        <f t="shared" si="83"/>
        <v/>
      </c>
      <c r="I644" s="117" t="str">
        <f t="shared" si="86"/>
        <v/>
      </c>
      <c r="J644" s="70"/>
      <c r="K644" s="117" t="str">
        <f t="shared" si="84"/>
        <v/>
      </c>
      <c r="L644" s="118" t="str">
        <f t="shared" si="80"/>
        <v/>
      </c>
      <c r="M644" s="118">
        <f t="shared" si="82"/>
        <v>1</v>
      </c>
      <c r="N644" s="117">
        <f t="shared" si="81"/>
        <v>0</v>
      </c>
      <c r="O644" s="66" t="e">
        <f>VLOOKUP(P644,#REF!,2,FALSE)</f>
        <v>#REF!</v>
      </c>
      <c r="P644" s="69"/>
      <c r="Q644" s="69"/>
      <c r="R644" s="14"/>
      <c r="S644" s="93" t="s">
        <v>112</v>
      </c>
      <c r="T644" s="71"/>
      <c r="U644" s="117" t="e">
        <f>VLOOKUP(V644,#REF!,2,FALSE)</f>
        <v>#REF!</v>
      </c>
      <c r="V644" s="127"/>
      <c r="W644" s="69"/>
      <c r="X644" s="69"/>
      <c r="Y644" s="126"/>
      <c r="Z644" s="127"/>
      <c r="AA644" s="69"/>
      <c r="AB644" s="69"/>
      <c r="AC644" s="135" t="e">
        <f>VLOOKUP(E644,#REF!,2,FALSE)</f>
        <v>#REF!</v>
      </c>
      <c r="AD644" s="69"/>
      <c r="AE644" s="69"/>
      <c r="AF644" s="136" t="e">
        <f>SUM(PRODUCT(AC644,#REF!),PRODUCT(AD644,#REF!),PRODUCT(AE644,#REF!))</f>
        <v>#REF!</v>
      </c>
      <c r="AG644" s="134" t="e">
        <f>IF(AF644&gt;=#REF!,"Oui","Non")</f>
        <v>#REF!</v>
      </c>
      <c r="AH644" s="134">
        <f t="shared" si="85"/>
        <v>1</v>
      </c>
      <c r="AI644" s="133" t="e">
        <f>VLOOKUP(Z644,#REF!,3,FALSE)</f>
        <v>#REF!</v>
      </c>
      <c r="AL644" s="12">
        <f t="shared" si="79"/>
        <v>0</v>
      </c>
    </row>
    <row r="645" spans="1:38" ht="15" customHeight="1" x14ac:dyDescent="0.25">
      <c r="A645" s="127"/>
      <c r="B645" s="127"/>
      <c r="C645" s="69"/>
      <c r="D645" s="71"/>
      <c r="E645" s="71"/>
      <c r="F645" s="71"/>
      <c r="G645" s="70"/>
      <c r="H645" s="117" t="str">
        <f t="shared" si="83"/>
        <v/>
      </c>
      <c r="I645" s="117" t="str">
        <f t="shared" si="86"/>
        <v/>
      </c>
      <c r="J645" s="70"/>
      <c r="K645" s="117" t="str">
        <f t="shared" si="84"/>
        <v/>
      </c>
      <c r="L645" s="118" t="str">
        <f t="shared" si="80"/>
        <v/>
      </c>
      <c r="M645" s="118">
        <f t="shared" si="82"/>
        <v>1</v>
      </c>
      <c r="N645" s="117">
        <f t="shared" si="81"/>
        <v>0</v>
      </c>
      <c r="O645" s="66" t="e">
        <f>VLOOKUP(P645,#REF!,2,FALSE)</f>
        <v>#REF!</v>
      </c>
      <c r="P645" s="69"/>
      <c r="Q645" s="69"/>
      <c r="R645" s="14"/>
      <c r="S645" s="93" t="s">
        <v>112</v>
      </c>
      <c r="T645" s="71"/>
      <c r="U645" s="117" t="e">
        <f>VLOOKUP(V645,#REF!,2,FALSE)</f>
        <v>#REF!</v>
      </c>
      <c r="V645" s="127"/>
      <c r="W645" s="69"/>
      <c r="X645" s="69"/>
      <c r="Y645" s="126"/>
      <c r="Z645" s="127"/>
      <c r="AA645" s="69"/>
      <c r="AB645" s="69"/>
      <c r="AC645" s="135" t="e">
        <f>VLOOKUP(E645,#REF!,2,FALSE)</f>
        <v>#REF!</v>
      </c>
      <c r="AD645" s="69"/>
      <c r="AE645" s="69"/>
      <c r="AF645" s="136" t="e">
        <f>SUM(PRODUCT(AC645,#REF!),PRODUCT(AD645,#REF!),PRODUCT(AE645,#REF!))</f>
        <v>#REF!</v>
      </c>
      <c r="AG645" s="134" t="e">
        <f>IF(AF645&gt;=#REF!,"Oui","Non")</f>
        <v>#REF!</v>
      </c>
      <c r="AH645" s="134">
        <f t="shared" si="85"/>
        <v>1</v>
      </c>
      <c r="AI645" s="133" t="e">
        <f>VLOOKUP(Z645,#REF!,3,FALSE)</f>
        <v>#REF!</v>
      </c>
      <c r="AL645" s="12">
        <f t="shared" si="79"/>
        <v>0</v>
      </c>
    </row>
    <row r="646" spans="1:38" ht="15" customHeight="1" x14ac:dyDescent="0.25">
      <c r="A646" s="127"/>
      <c r="B646" s="127"/>
      <c r="C646" s="69"/>
      <c r="D646" s="71"/>
      <c r="E646" s="71"/>
      <c r="F646" s="71"/>
      <c r="G646" s="70"/>
      <c r="H646" s="117" t="str">
        <f t="shared" si="83"/>
        <v/>
      </c>
      <c r="I646" s="117" t="str">
        <f t="shared" si="86"/>
        <v/>
      </c>
      <c r="J646" s="70"/>
      <c r="K646" s="117" t="str">
        <f t="shared" si="84"/>
        <v/>
      </c>
      <c r="L646" s="118" t="str">
        <f t="shared" si="80"/>
        <v/>
      </c>
      <c r="M646" s="118">
        <f t="shared" si="82"/>
        <v>1</v>
      </c>
      <c r="N646" s="117">
        <f t="shared" si="81"/>
        <v>0</v>
      </c>
      <c r="O646" s="66" t="e">
        <f>VLOOKUP(P646,#REF!,2,FALSE)</f>
        <v>#REF!</v>
      </c>
      <c r="P646" s="69"/>
      <c r="Q646" s="69"/>
      <c r="R646" s="14"/>
      <c r="S646" s="93" t="s">
        <v>112</v>
      </c>
      <c r="T646" s="71"/>
      <c r="U646" s="117" t="e">
        <f>VLOOKUP(V646,#REF!,2,FALSE)</f>
        <v>#REF!</v>
      </c>
      <c r="V646" s="127"/>
      <c r="W646" s="69"/>
      <c r="X646" s="69"/>
      <c r="Y646" s="126"/>
      <c r="Z646" s="127"/>
      <c r="AA646" s="69"/>
      <c r="AB646" s="69"/>
      <c r="AC646" s="135" t="e">
        <f>VLOOKUP(E646,#REF!,2,FALSE)</f>
        <v>#REF!</v>
      </c>
      <c r="AD646" s="69"/>
      <c r="AE646" s="69"/>
      <c r="AF646" s="136" t="e">
        <f>SUM(PRODUCT(AC646,#REF!),PRODUCT(AD646,#REF!),PRODUCT(AE646,#REF!))</f>
        <v>#REF!</v>
      </c>
      <c r="AG646" s="134" t="e">
        <f>IF(AF646&gt;=#REF!,"Oui","Non")</f>
        <v>#REF!</v>
      </c>
      <c r="AH646" s="134">
        <f t="shared" si="85"/>
        <v>1</v>
      </c>
      <c r="AI646" s="133" t="e">
        <f>VLOOKUP(Z646,#REF!,3,FALSE)</f>
        <v>#REF!</v>
      </c>
      <c r="AL646" s="12">
        <f t="shared" ref="AL646:AL709" si="87">SUM(AK646:AK646)</f>
        <v>0</v>
      </c>
    </row>
    <row r="647" spans="1:38" ht="15" customHeight="1" x14ac:dyDescent="0.25">
      <c r="A647" s="127"/>
      <c r="B647" s="127"/>
      <c r="C647" s="69"/>
      <c r="D647" s="71"/>
      <c r="E647" s="71"/>
      <c r="F647" s="71"/>
      <c r="G647" s="70"/>
      <c r="H647" s="117" t="str">
        <f t="shared" si="83"/>
        <v/>
      </c>
      <c r="I647" s="117" t="str">
        <f t="shared" si="86"/>
        <v/>
      </c>
      <c r="J647" s="70"/>
      <c r="K647" s="117" t="str">
        <f t="shared" si="84"/>
        <v/>
      </c>
      <c r="L647" s="118" t="str">
        <f t="shared" si="80"/>
        <v/>
      </c>
      <c r="M647" s="118">
        <f t="shared" si="82"/>
        <v>1</v>
      </c>
      <c r="N647" s="117">
        <f t="shared" si="81"/>
        <v>0</v>
      </c>
      <c r="O647" s="66" t="e">
        <f>VLOOKUP(P647,#REF!,2,FALSE)</f>
        <v>#REF!</v>
      </c>
      <c r="P647" s="69"/>
      <c r="Q647" s="69"/>
      <c r="R647" s="14"/>
      <c r="S647" s="93" t="s">
        <v>112</v>
      </c>
      <c r="T647" s="71"/>
      <c r="U647" s="117" t="e">
        <f>VLOOKUP(V647,#REF!,2,FALSE)</f>
        <v>#REF!</v>
      </c>
      <c r="V647" s="127"/>
      <c r="W647" s="69"/>
      <c r="X647" s="69"/>
      <c r="Y647" s="126"/>
      <c r="Z647" s="127"/>
      <c r="AA647" s="69"/>
      <c r="AB647" s="69"/>
      <c r="AC647" s="135" t="e">
        <f>VLOOKUP(E647,#REF!,2,FALSE)</f>
        <v>#REF!</v>
      </c>
      <c r="AD647" s="69"/>
      <c r="AE647" s="69"/>
      <c r="AF647" s="136" t="e">
        <f>SUM(PRODUCT(AC647,#REF!),PRODUCT(AD647,#REF!),PRODUCT(AE647,#REF!))</f>
        <v>#REF!</v>
      </c>
      <c r="AG647" s="134" t="e">
        <f>IF(AF647&gt;=#REF!,"Oui","Non")</f>
        <v>#REF!</v>
      </c>
      <c r="AH647" s="134">
        <f t="shared" si="85"/>
        <v>1</v>
      </c>
      <c r="AI647" s="133" t="e">
        <f>VLOOKUP(Z647,#REF!,3,FALSE)</f>
        <v>#REF!</v>
      </c>
      <c r="AL647" s="12">
        <f t="shared" si="87"/>
        <v>0</v>
      </c>
    </row>
    <row r="648" spans="1:38" ht="15" customHeight="1" x14ac:dyDescent="0.25">
      <c r="A648" s="127"/>
      <c r="B648" s="127"/>
      <c r="C648" s="69"/>
      <c r="D648" s="71"/>
      <c r="E648" s="71"/>
      <c r="F648" s="71"/>
      <c r="G648" s="70"/>
      <c r="H648" s="117" t="str">
        <f t="shared" si="83"/>
        <v/>
      </c>
      <c r="I648" s="117" t="str">
        <f t="shared" si="86"/>
        <v/>
      </c>
      <c r="J648" s="70"/>
      <c r="K648" s="117" t="str">
        <f t="shared" si="84"/>
        <v/>
      </c>
      <c r="L648" s="118" t="str">
        <f t="shared" ref="L648:L711" si="88">IF(ISBLANK(J648),"",IF(J648="?","?",VALUE(IF(TYPE(J648)=2,RIGHT(J648,2),WEEKNUM(J648,2)))))</f>
        <v/>
      </c>
      <c r="M648" s="118">
        <f t="shared" si="82"/>
        <v>1</v>
      </c>
      <c r="N648" s="117">
        <f t="shared" si="81"/>
        <v>0</v>
      </c>
      <c r="O648" s="66" t="e">
        <f>VLOOKUP(P648,#REF!,2,FALSE)</f>
        <v>#REF!</v>
      </c>
      <c r="P648" s="69"/>
      <c r="Q648" s="69"/>
      <c r="R648" s="14"/>
      <c r="S648" s="93" t="s">
        <v>112</v>
      </c>
      <c r="T648" s="71"/>
      <c r="U648" s="117" t="e">
        <f>VLOOKUP(V648,#REF!,2,FALSE)</f>
        <v>#REF!</v>
      </c>
      <c r="V648" s="127"/>
      <c r="W648" s="69"/>
      <c r="X648" s="69"/>
      <c r="Y648" s="126"/>
      <c r="Z648" s="127"/>
      <c r="AA648" s="69"/>
      <c r="AB648" s="69"/>
      <c r="AC648" s="135" t="e">
        <f>VLOOKUP(E648,#REF!,2,FALSE)</f>
        <v>#REF!</v>
      </c>
      <c r="AD648" s="69"/>
      <c r="AE648" s="69"/>
      <c r="AF648" s="136" t="e">
        <f>SUM(PRODUCT(AC648,#REF!),PRODUCT(AD648,#REF!),PRODUCT(AE648,#REF!))</f>
        <v>#REF!</v>
      </c>
      <c r="AG648" s="134" t="e">
        <f>IF(AF648&gt;=#REF!,"Oui","Non")</f>
        <v>#REF!</v>
      </c>
      <c r="AH648" s="134">
        <f t="shared" si="85"/>
        <v>1</v>
      </c>
      <c r="AI648" s="133" t="e">
        <f>VLOOKUP(Z648,#REF!,3,FALSE)</f>
        <v>#REF!</v>
      </c>
      <c r="AL648" s="12">
        <f t="shared" si="87"/>
        <v>0</v>
      </c>
    </row>
    <row r="649" spans="1:38" ht="15" customHeight="1" x14ac:dyDescent="0.25">
      <c r="A649" s="127"/>
      <c r="B649" s="127"/>
      <c r="C649" s="69"/>
      <c r="D649" s="71"/>
      <c r="E649" s="71"/>
      <c r="F649" s="71"/>
      <c r="G649" s="70"/>
      <c r="H649" s="117" t="str">
        <f t="shared" si="83"/>
        <v/>
      </c>
      <c r="I649" s="117" t="str">
        <f t="shared" si="86"/>
        <v/>
      </c>
      <c r="J649" s="70"/>
      <c r="K649" s="117" t="str">
        <f t="shared" si="84"/>
        <v/>
      </c>
      <c r="L649" s="118" t="str">
        <f t="shared" si="88"/>
        <v/>
      </c>
      <c r="M649" s="118">
        <f t="shared" si="82"/>
        <v>1</v>
      </c>
      <c r="N649" s="117">
        <f t="shared" si="81"/>
        <v>0</v>
      </c>
      <c r="O649" s="66" t="e">
        <f>VLOOKUP(P649,#REF!,2,FALSE)</f>
        <v>#REF!</v>
      </c>
      <c r="P649" s="69"/>
      <c r="Q649" s="69"/>
      <c r="R649" s="14"/>
      <c r="S649" s="93" t="s">
        <v>112</v>
      </c>
      <c r="T649" s="71"/>
      <c r="U649" s="117" t="e">
        <f>VLOOKUP(V649,#REF!,2,FALSE)</f>
        <v>#REF!</v>
      </c>
      <c r="V649" s="127"/>
      <c r="W649" s="69"/>
      <c r="X649" s="69"/>
      <c r="Y649" s="126"/>
      <c r="Z649" s="127"/>
      <c r="AA649" s="69"/>
      <c r="AB649" s="69"/>
      <c r="AC649" s="135" t="e">
        <f>VLOOKUP(E649,#REF!,2,FALSE)</f>
        <v>#REF!</v>
      </c>
      <c r="AD649" s="69"/>
      <c r="AE649" s="69"/>
      <c r="AF649" s="136" t="e">
        <f>SUM(PRODUCT(AC649,#REF!),PRODUCT(AD649,#REF!),PRODUCT(AE649,#REF!))</f>
        <v>#REF!</v>
      </c>
      <c r="AG649" s="134" t="e">
        <f>IF(AF649&gt;=#REF!,"Oui","Non")</f>
        <v>#REF!</v>
      </c>
      <c r="AH649" s="134">
        <f t="shared" si="85"/>
        <v>1</v>
      </c>
      <c r="AI649" s="133" t="e">
        <f>VLOOKUP(Z649,#REF!,3,FALSE)</f>
        <v>#REF!</v>
      </c>
      <c r="AL649" s="12">
        <f t="shared" si="87"/>
        <v>0</v>
      </c>
    </row>
    <row r="650" spans="1:38" ht="15" customHeight="1" x14ac:dyDescent="0.25">
      <c r="A650" s="127"/>
      <c r="B650" s="127"/>
      <c r="C650" s="69"/>
      <c r="D650" s="71"/>
      <c r="E650" s="71"/>
      <c r="F650" s="71"/>
      <c r="G650" s="70"/>
      <c r="H650" s="117" t="str">
        <f t="shared" si="83"/>
        <v/>
      </c>
      <c r="I650" s="117" t="str">
        <f t="shared" si="86"/>
        <v/>
      </c>
      <c r="J650" s="70"/>
      <c r="K650" s="117" t="str">
        <f t="shared" si="84"/>
        <v/>
      </c>
      <c r="L650" s="118" t="str">
        <f t="shared" si="88"/>
        <v/>
      </c>
      <c r="M650" s="118">
        <f t="shared" si="82"/>
        <v>1</v>
      </c>
      <c r="N650" s="117">
        <f t="shared" ref="N650:N713" si="89">IF(AND(OR(A650="Validé",A650="Prévu"),OR(K650&gt;$H$5,K650="?",AND(K650=$H$5,OR(L650&gt;=$I$5,L650="?"))),OR(H650&lt;$K$5,H650="?",AND(H650=$K$5,OR(I650&lt;=$L$5,I650="?")))),1,0)</f>
        <v>0</v>
      </c>
      <c r="O650" s="66" t="e">
        <f>VLOOKUP(P650,#REF!,2,FALSE)</f>
        <v>#REF!</v>
      </c>
      <c r="P650" s="69"/>
      <c r="Q650" s="69"/>
      <c r="R650" s="14"/>
      <c r="S650" s="93" t="s">
        <v>112</v>
      </c>
      <c r="T650" s="71"/>
      <c r="U650" s="117" t="e">
        <f>VLOOKUP(V650,#REF!,2,FALSE)</f>
        <v>#REF!</v>
      </c>
      <c r="V650" s="127"/>
      <c r="W650" s="69"/>
      <c r="X650" s="69"/>
      <c r="Y650" s="126"/>
      <c r="Z650" s="127"/>
      <c r="AA650" s="69"/>
      <c r="AB650" s="69"/>
      <c r="AC650" s="135" t="e">
        <f>VLOOKUP(E650,#REF!,2,FALSE)</f>
        <v>#REF!</v>
      </c>
      <c r="AD650" s="69"/>
      <c r="AE650" s="69"/>
      <c r="AF650" s="136" t="e">
        <f>SUM(PRODUCT(AC650,#REF!),PRODUCT(AD650,#REF!),PRODUCT(AE650,#REF!))</f>
        <v>#REF!</v>
      </c>
      <c r="AG650" s="134" t="e">
        <f>IF(AF650&gt;=#REF!,"Oui","Non")</f>
        <v>#REF!</v>
      </c>
      <c r="AH650" s="134">
        <f t="shared" si="85"/>
        <v>1</v>
      </c>
      <c r="AI650" s="133" t="e">
        <f>VLOOKUP(Z650,#REF!,3,FALSE)</f>
        <v>#REF!</v>
      </c>
      <c r="AL650" s="12">
        <f t="shared" si="87"/>
        <v>0</v>
      </c>
    </row>
    <row r="651" spans="1:38" ht="15" customHeight="1" x14ac:dyDescent="0.25">
      <c r="A651" s="127"/>
      <c r="B651" s="127"/>
      <c r="C651" s="69"/>
      <c r="D651" s="71"/>
      <c r="E651" s="71"/>
      <c r="F651" s="71"/>
      <c r="G651" s="70"/>
      <c r="H651" s="117" t="str">
        <f t="shared" si="83"/>
        <v/>
      </c>
      <c r="I651" s="117" t="str">
        <f t="shared" si="86"/>
        <v/>
      </c>
      <c r="J651" s="70"/>
      <c r="K651" s="117" t="str">
        <f t="shared" si="84"/>
        <v/>
      </c>
      <c r="L651" s="118" t="str">
        <f t="shared" si="88"/>
        <v/>
      </c>
      <c r="M651" s="118">
        <f t="shared" si="82"/>
        <v>1</v>
      </c>
      <c r="N651" s="117">
        <f t="shared" si="89"/>
        <v>0</v>
      </c>
      <c r="O651" s="66" t="e">
        <f>VLOOKUP(P651,#REF!,2,FALSE)</f>
        <v>#REF!</v>
      </c>
      <c r="P651" s="69"/>
      <c r="Q651" s="69"/>
      <c r="R651" s="14"/>
      <c r="S651" s="93" t="s">
        <v>112</v>
      </c>
      <c r="T651" s="71"/>
      <c r="U651" s="117" t="e">
        <f>VLOOKUP(V651,#REF!,2,FALSE)</f>
        <v>#REF!</v>
      </c>
      <c r="V651" s="127"/>
      <c r="W651" s="69"/>
      <c r="X651" s="69"/>
      <c r="Y651" s="126"/>
      <c r="Z651" s="127"/>
      <c r="AA651" s="69"/>
      <c r="AB651" s="69"/>
      <c r="AC651" s="135" t="e">
        <f>VLOOKUP(E651,#REF!,2,FALSE)</f>
        <v>#REF!</v>
      </c>
      <c r="AD651" s="69"/>
      <c r="AE651" s="69"/>
      <c r="AF651" s="136" t="e">
        <f>SUM(PRODUCT(AC651,#REF!),PRODUCT(AD651,#REF!),PRODUCT(AE651,#REF!))</f>
        <v>#REF!</v>
      </c>
      <c r="AG651" s="134" t="e">
        <f>IF(AF651&gt;=#REF!,"Oui","Non")</f>
        <v>#REF!</v>
      </c>
      <c r="AH651" s="134">
        <f t="shared" si="85"/>
        <v>1</v>
      </c>
      <c r="AI651" s="133" t="e">
        <f>VLOOKUP(Z651,#REF!,3,FALSE)</f>
        <v>#REF!</v>
      </c>
      <c r="AL651" s="12">
        <f t="shared" si="87"/>
        <v>0</v>
      </c>
    </row>
    <row r="652" spans="1:38" ht="15" customHeight="1" x14ac:dyDescent="0.25">
      <c r="A652" s="127"/>
      <c r="B652" s="127"/>
      <c r="C652" s="69"/>
      <c r="D652" s="71"/>
      <c r="E652" s="71"/>
      <c r="F652" s="71"/>
      <c r="G652" s="70"/>
      <c r="H652" s="117" t="str">
        <f t="shared" si="83"/>
        <v/>
      </c>
      <c r="I652" s="117" t="str">
        <f t="shared" si="86"/>
        <v/>
      </c>
      <c r="J652" s="70"/>
      <c r="K652" s="117" t="str">
        <f t="shared" si="84"/>
        <v/>
      </c>
      <c r="L652" s="118" t="str">
        <f t="shared" si="88"/>
        <v/>
      </c>
      <c r="M652" s="118">
        <f t="shared" si="82"/>
        <v>1</v>
      </c>
      <c r="N652" s="117">
        <f t="shared" si="89"/>
        <v>0</v>
      </c>
      <c r="O652" s="66" t="e">
        <f>VLOOKUP(P652,#REF!,2,FALSE)</f>
        <v>#REF!</v>
      </c>
      <c r="P652" s="69"/>
      <c r="Q652" s="69"/>
      <c r="R652" s="14"/>
      <c r="S652" s="93" t="s">
        <v>112</v>
      </c>
      <c r="T652" s="71"/>
      <c r="U652" s="117" t="e">
        <f>VLOOKUP(V652,#REF!,2,FALSE)</f>
        <v>#REF!</v>
      </c>
      <c r="V652" s="127"/>
      <c r="W652" s="69"/>
      <c r="X652" s="69"/>
      <c r="Y652" s="126"/>
      <c r="Z652" s="127"/>
      <c r="AA652" s="69"/>
      <c r="AB652" s="69"/>
      <c r="AC652" s="135" t="e">
        <f>VLOOKUP(E652,#REF!,2,FALSE)</f>
        <v>#REF!</v>
      </c>
      <c r="AD652" s="69"/>
      <c r="AE652" s="69"/>
      <c r="AF652" s="136" t="e">
        <f>SUM(PRODUCT(AC652,#REF!),PRODUCT(AD652,#REF!),PRODUCT(AE652,#REF!))</f>
        <v>#REF!</v>
      </c>
      <c r="AG652" s="134" t="e">
        <f>IF(AF652&gt;=#REF!,"Oui","Non")</f>
        <v>#REF!</v>
      </c>
      <c r="AH652" s="134">
        <f t="shared" si="85"/>
        <v>1</v>
      </c>
      <c r="AI652" s="133" t="e">
        <f>VLOOKUP(Z652,#REF!,3,FALSE)</f>
        <v>#REF!</v>
      </c>
      <c r="AL652" s="12">
        <f t="shared" si="87"/>
        <v>0</v>
      </c>
    </row>
    <row r="653" spans="1:38" ht="15" customHeight="1" x14ac:dyDescent="0.25">
      <c r="A653" s="127"/>
      <c r="B653" s="127"/>
      <c r="C653" s="69"/>
      <c r="D653" s="71"/>
      <c r="E653" s="71"/>
      <c r="F653" s="71"/>
      <c r="G653" s="70"/>
      <c r="H653" s="117" t="str">
        <f t="shared" si="83"/>
        <v/>
      </c>
      <c r="I653" s="117" t="str">
        <f t="shared" si="86"/>
        <v/>
      </c>
      <c r="J653" s="70"/>
      <c r="K653" s="117" t="str">
        <f t="shared" si="84"/>
        <v/>
      </c>
      <c r="L653" s="118" t="str">
        <f t="shared" si="88"/>
        <v/>
      </c>
      <c r="M653" s="118">
        <f t="shared" si="82"/>
        <v>1</v>
      </c>
      <c r="N653" s="117">
        <f t="shared" si="89"/>
        <v>0</v>
      </c>
      <c r="O653" s="66" t="e">
        <f>VLOOKUP(P653,#REF!,2,FALSE)</f>
        <v>#REF!</v>
      </c>
      <c r="P653" s="69"/>
      <c r="Q653" s="69"/>
      <c r="R653" s="14"/>
      <c r="S653" s="93" t="s">
        <v>112</v>
      </c>
      <c r="T653" s="71"/>
      <c r="U653" s="117" t="e">
        <f>VLOOKUP(V653,#REF!,2,FALSE)</f>
        <v>#REF!</v>
      </c>
      <c r="V653" s="127"/>
      <c r="W653" s="69"/>
      <c r="X653" s="69"/>
      <c r="Y653" s="126"/>
      <c r="Z653" s="127"/>
      <c r="AA653" s="69"/>
      <c r="AB653" s="69"/>
      <c r="AC653" s="135" t="e">
        <f>VLOOKUP(E653,#REF!,2,FALSE)</f>
        <v>#REF!</v>
      </c>
      <c r="AD653" s="69"/>
      <c r="AE653" s="69"/>
      <c r="AF653" s="136" t="e">
        <f>SUM(PRODUCT(AC653,#REF!),PRODUCT(AD653,#REF!),PRODUCT(AE653,#REF!))</f>
        <v>#REF!</v>
      </c>
      <c r="AG653" s="134" t="e">
        <f>IF(AF653&gt;=#REF!,"Oui","Non")</f>
        <v>#REF!</v>
      </c>
      <c r="AH653" s="134">
        <f t="shared" si="85"/>
        <v>1</v>
      </c>
      <c r="AI653" s="133" t="e">
        <f>VLOOKUP(Z653,#REF!,3,FALSE)</f>
        <v>#REF!</v>
      </c>
      <c r="AL653" s="12">
        <f t="shared" si="87"/>
        <v>0</v>
      </c>
    </row>
    <row r="654" spans="1:38" ht="15" customHeight="1" x14ac:dyDescent="0.25">
      <c r="A654" s="127"/>
      <c r="B654" s="127"/>
      <c r="C654" s="69"/>
      <c r="D654" s="71"/>
      <c r="E654" s="71"/>
      <c r="F654" s="71"/>
      <c r="G654" s="70"/>
      <c r="H654" s="117" t="str">
        <f t="shared" si="83"/>
        <v/>
      </c>
      <c r="I654" s="117" t="str">
        <f t="shared" si="86"/>
        <v/>
      </c>
      <c r="J654" s="70"/>
      <c r="K654" s="117" t="str">
        <f t="shared" si="84"/>
        <v/>
      </c>
      <c r="L654" s="118" t="str">
        <f t="shared" si="88"/>
        <v/>
      </c>
      <c r="M654" s="118">
        <f t="shared" si="82"/>
        <v>1</v>
      </c>
      <c r="N654" s="117">
        <f t="shared" si="89"/>
        <v>0</v>
      </c>
      <c r="O654" s="66" t="e">
        <f>VLOOKUP(P654,#REF!,2,FALSE)</f>
        <v>#REF!</v>
      </c>
      <c r="P654" s="69"/>
      <c r="Q654" s="69"/>
      <c r="R654" s="14"/>
      <c r="S654" s="93" t="s">
        <v>112</v>
      </c>
      <c r="T654" s="71"/>
      <c r="U654" s="117" t="e">
        <f>VLOOKUP(V654,#REF!,2,FALSE)</f>
        <v>#REF!</v>
      </c>
      <c r="V654" s="127"/>
      <c r="W654" s="69"/>
      <c r="X654" s="69"/>
      <c r="Y654" s="126"/>
      <c r="Z654" s="127"/>
      <c r="AA654" s="69"/>
      <c r="AB654" s="69"/>
      <c r="AC654" s="135" t="e">
        <f>VLOOKUP(E654,#REF!,2,FALSE)</f>
        <v>#REF!</v>
      </c>
      <c r="AD654" s="69"/>
      <c r="AE654" s="69"/>
      <c r="AF654" s="136" t="e">
        <f>SUM(PRODUCT(AC654,#REF!),PRODUCT(AD654,#REF!),PRODUCT(AE654,#REF!))</f>
        <v>#REF!</v>
      </c>
      <c r="AG654" s="134" t="e">
        <f>IF(AF654&gt;=#REF!,"Oui","Non")</f>
        <v>#REF!</v>
      </c>
      <c r="AH654" s="134">
        <f t="shared" si="85"/>
        <v>1</v>
      </c>
      <c r="AI654" s="133" t="e">
        <f>VLOOKUP(Z654,#REF!,3,FALSE)</f>
        <v>#REF!</v>
      </c>
      <c r="AL654" s="12">
        <f t="shared" si="87"/>
        <v>0</v>
      </c>
    </row>
    <row r="655" spans="1:38" ht="15" customHeight="1" x14ac:dyDescent="0.25">
      <c r="A655" s="127"/>
      <c r="B655" s="127"/>
      <c r="C655" s="69"/>
      <c r="D655" s="71"/>
      <c r="E655" s="71"/>
      <c r="F655" s="71"/>
      <c r="G655" s="70"/>
      <c r="H655" s="117" t="str">
        <f t="shared" si="83"/>
        <v/>
      </c>
      <c r="I655" s="117" t="str">
        <f t="shared" si="86"/>
        <v/>
      </c>
      <c r="J655" s="70"/>
      <c r="K655" s="117" t="str">
        <f t="shared" si="84"/>
        <v/>
      </c>
      <c r="L655" s="118" t="str">
        <f t="shared" si="88"/>
        <v/>
      </c>
      <c r="M655" s="118">
        <f t="shared" si="82"/>
        <v>1</v>
      </c>
      <c r="N655" s="117">
        <f t="shared" si="89"/>
        <v>0</v>
      </c>
      <c r="O655" s="66" t="e">
        <f>VLOOKUP(P655,#REF!,2,FALSE)</f>
        <v>#REF!</v>
      </c>
      <c r="P655" s="69"/>
      <c r="Q655" s="69"/>
      <c r="R655" s="14"/>
      <c r="S655" s="93" t="s">
        <v>112</v>
      </c>
      <c r="T655" s="71"/>
      <c r="U655" s="117" t="e">
        <f>VLOOKUP(V655,#REF!,2,FALSE)</f>
        <v>#REF!</v>
      </c>
      <c r="V655" s="127"/>
      <c r="W655" s="69"/>
      <c r="X655" s="69"/>
      <c r="Y655" s="126"/>
      <c r="Z655" s="127"/>
      <c r="AA655" s="69"/>
      <c r="AB655" s="69"/>
      <c r="AC655" s="135" t="e">
        <f>VLOOKUP(E655,#REF!,2,FALSE)</f>
        <v>#REF!</v>
      </c>
      <c r="AD655" s="69"/>
      <c r="AE655" s="69"/>
      <c r="AF655" s="136" t="e">
        <f>SUM(PRODUCT(AC655,#REF!),PRODUCT(AD655,#REF!),PRODUCT(AE655,#REF!))</f>
        <v>#REF!</v>
      </c>
      <c r="AG655" s="134" t="e">
        <f>IF(AF655&gt;=#REF!,"Oui","Non")</f>
        <v>#REF!</v>
      </c>
      <c r="AH655" s="134">
        <f t="shared" si="85"/>
        <v>1</v>
      </c>
      <c r="AI655" s="133" t="e">
        <f>VLOOKUP(Z655,#REF!,3,FALSE)</f>
        <v>#REF!</v>
      </c>
      <c r="AL655" s="12">
        <f t="shared" si="87"/>
        <v>0</v>
      </c>
    </row>
    <row r="656" spans="1:38" ht="15" customHeight="1" x14ac:dyDescent="0.25">
      <c r="A656" s="127"/>
      <c r="B656" s="127"/>
      <c r="C656" s="69"/>
      <c r="D656" s="71"/>
      <c r="E656" s="71"/>
      <c r="F656" s="71"/>
      <c r="G656" s="70"/>
      <c r="H656" s="117" t="str">
        <f t="shared" si="83"/>
        <v/>
      </c>
      <c r="I656" s="117" t="str">
        <f t="shared" si="86"/>
        <v/>
      </c>
      <c r="J656" s="70"/>
      <c r="K656" s="117" t="str">
        <f t="shared" si="84"/>
        <v/>
      </c>
      <c r="L656" s="118" t="str">
        <f t="shared" si="88"/>
        <v/>
      </c>
      <c r="M656" s="118">
        <f t="shared" si="82"/>
        <v>1</v>
      </c>
      <c r="N656" s="117">
        <f t="shared" si="89"/>
        <v>0</v>
      </c>
      <c r="O656" s="66" t="e">
        <f>VLOOKUP(P656,#REF!,2,FALSE)</f>
        <v>#REF!</v>
      </c>
      <c r="P656" s="69"/>
      <c r="Q656" s="69"/>
      <c r="R656" s="14"/>
      <c r="S656" s="93" t="s">
        <v>112</v>
      </c>
      <c r="T656" s="71"/>
      <c r="U656" s="117" t="e">
        <f>VLOOKUP(V656,#REF!,2,FALSE)</f>
        <v>#REF!</v>
      </c>
      <c r="V656" s="127"/>
      <c r="W656" s="69"/>
      <c r="X656" s="69"/>
      <c r="Y656" s="126"/>
      <c r="Z656" s="127"/>
      <c r="AA656" s="69"/>
      <c r="AB656" s="69"/>
      <c r="AC656" s="135" t="e">
        <f>VLOOKUP(E656,#REF!,2,FALSE)</f>
        <v>#REF!</v>
      </c>
      <c r="AD656" s="69"/>
      <c r="AE656" s="69"/>
      <c r="AF656" s="136" t="e">
        <f>SUM(PRODUCT(AC656,#REF!),PRODUCT(AD656,#REF!),PRODUCT(AE656,#REF!))</f>
        <v>#REF!</v>
      </c>
      <c r="AG656" s="134" t="e">
        <f>IF(AF656&gt;=#REF!,"Oui","Non")</f>
        <v>#REF!</v>
      </c>
      <c r="AH656" s="134">
        <f t="shared" si="85"/>
        <v>1</v>
      </c>
      <c r="AI656" s="133" t="e">
        <f>VLOOKUP(Z656,#REF!,3,FALSE)</f>
        <v>#REF!</v>
      </c>
      <c r="AL656" s="12">
        <f t="shared" si="87"/>
        <v>0</v>
      </c>
    </row>
    <row r="657" spans="1:38" ht="15" customHeight="1" x14ac:dyDescent="0.25">
      <c r="A657" s="127"/>
      <c r="B657" s="127"/>
      <c r="C657" s="69"/>
      <c r="D657" s="71"/>
      <c r="E657" s="71"/>
      <c r="F657" s="71"/>
      <c r="G657" s="70"/>
      <c r="H657" s="117" t="str">
        <f t="shared" si="83"/>
        <v/>
      </c>
      <c r="I657" s="117" t="str">
        <f t="shared" si="86"/>
        <v/>
      </c>
      <c r="J657" s="70"/>
      <c r="K657" s="117" t="str">
        <f t="shared" si="84"/>
        <v/>
      </c>
      <c r="L657" s="118" t="str">
        <f t="shared" si="88"/>
        <v/>
      </c>
      <c r="M657" s="118">
        <f t="shared" si="82"/>
        <v>1</v>
      </c>
      <c r="N657" s="117">
        <f t="shared" si="89"/>
        <v>0</v>
      </c>
      <c r="O657" s="66" t="e">
        <f>VLOOKUP(P657,#REF!,2,FALSE)</f>
        <v>#REF!</v>
      </c>
      <c r="P657" s="69"/>
      <c r="Q657" s="69"/>
      <c r="R657" s="14"/>
      <c r="S657" s="93" t="s">
        <v>112</v>
      </c>
      <c r="T657" s="71"/>
      <c r="U657" s="117" t="e">
        <f>VLOOKUP(V657,#REF!,2,FALSE)</f>
        <v>#REF!</v>
      </c>
      <c r="V657" s="127"/>
      <c r="W657" s="69"/>
      <c r="X657" s="69"/>
      <c r="Y657" s="126"/>
      <c r="Z657" s="127"/>
      <c r="AA657" s="69"/>
      <c r="AB657" s="69"/>
      <c r="AC657" s="135" t="e">
        <f>VLOOKUP(E657,#REF!,2,FALSE)</f>
        <v>#REF!</v>
      </c>
      <c r="AD657" s="69"/>
      <c r="AE657" s="69"/>
      <c r="AF657" s="136" t="e">
        <f>SUM(PRODUCT(AC657,#REF!),PRODUCT(AD657,#REF!),PRODUCT(AE657,#REF!))</f>
        <v>#REF!</v>
      </c>
      <c r="AG657" s="134" t="e">
        <f>IF(AF657&gt;=#REF!,"Oui","Non")</f>
        <v>#REF!</v>
      </c>
      <c r="AH657" s="134">
        <f t="shared" si="85"/>
        <v>1</v>
      </c>
      <c r="AI657" s="133" t="e">
        <f>VLOOKUP(Z657,#REF!,3,FALSE)</f>
        <v>#REF!</v>
      </c>
      <c r="AL657" s="12">
        <f t="shared" si="87"/>
        <v>0</v>
      </c>
    </row>
    <row r="658" spans="1:38" ht="15" customHeight="1" x14ac:dyDescent="0.25">
      <c r="A658" s="127"/>
      <c r="B658" s="127"/>
      <c r="C658" s="69"/>
      <c r="D658" s="71"/>
      <c r="E658" s="71"/>
      <c r="F658" s="71"/>
      <c r="G658" s="70"/>
      <c r="H658" s="117" t="str">
        <f t="shared" si="83"/>
        <v/>
      </c>
      <c r="I658" s="117" t="str">
        <f t="shared" si="86"/>
        <v/>
      </c>
      <c r="J658" s="70"/>
      <c r="K658" s="117" t="str">
        <f t="shared" si="84"/>
        <v/>
      </c>
      <c r="L658" s="118" t="str">
        <f t="shared" si="88"/>
        <v/>
      </c>
      <c r="M658" s="118">
        <f t="shared" si="82"/>
        <v>1</v>
      </c>
      <c r="N658" s="117">
        <f t="shared" si="89"/>
        <v>0</v>
      </c>
      <c r="O658" s="66" t="e">
        <f>VLOOKUP(P658,#REF!,2,FALSE)</f>
        <v>#REF!</v>
      </c>
      <c r="P658" s="69"/>
      <c r="Q658" s="69"/>
      <c r="R658" s="14"/>
      <c r="S658" s="93" t="s">
        <v>112</v>
      </c>
      <c r="T658" s="71"/>
      <c r="U658" s="117" t="e">
        <f>VLOOKUP(V658,#REF!,2,FALSE)</f>
        <v>#REF!</v>
      </c>
      <c r="V658" s="127"/>
      <c r="W658" s="69"/>
      <c r="X658" s="69"/>
      <c r="Y658" s="126"/>
      <c r="Z658" s="127"/>
      <c r="AA658" s="69"/>
      <c r="AB658" s="69"/>
      <c r="AC658" s="135" t="e">
        <f>VLOOKUP(E658,#REF!,2,FALSE)</f>
        <v>#REF!</v>
      </c>
      <c r="AD658" s="69"/>
      <c r="AE658" s="69"/>
      <c r="AF658" s="136" t="e">
        <f>SUM(PRODUCT(AC658,#REF!),PRODUCT(AD658,#REF!),PRODUCT(AE658,#REF!))</f>
        <v>#REF!</v>
      </c>
      <c r="AG658" s="134" t="e">
        <f>IF(AF658&gt;=#REF!,"Oui","Non")</f>
        <v>#REF!</v>
      </c>
      <c r="AH658" s="134">
        <f t="shared" si="85"/>
        <v>1</v>
      </c>
      <c r="AI658" s="133" t="e">
        <f>VLOOKUP(Z658,#REF!,3,FALSE)</f>
        <v>#REF!</v>
      </c>
      <c r="AL658" s="12">
        <f t="shared" si="87"/>
        <v>0</v>
      </c>
    </row>
    <row r="659" spans="1:38" ht="15" customHeight="1" x14ac:dyDescent="0.25">
      <c r="A659" s="127"/>
      <c r="B659" s="127"/>
      <c r="C659" s="69"/>
      <c r="D659" s="71"/>
      <c r="E659" s="71"/>
      <c r="F659" s="71"/>
      <c r="G659" s="70"/>
      <c r="H659" s="117" t="str">
        <f t="shared" si="83"/>
        <v/>
      </c>
      <c r="I659" s="117" t="str">
        <f t="shared" si="86"/>
        <v/>
      </c>
      <c r="J659" s="70"/>
      <c r="K659" s="117" t="str">
        <f t="shared" si="84"/>
        <v/>
      </c>
      <c r="L659" s="118" t="str">
        <f t="shared" si="88"/>
        <v/>
      </c>
      <c r="M659" s="118">
        <f t="shared" si="82"/>
        <v>1</v>
      </c>
      <c r="N659" s="117">
        <f t="shared" si="89"/>
        <v>0</v>
      </c>
      <c r="O659" s="66" t="e">
        <f>VLOOKUP(P659,#REF!,2,FALSE)</f>
        <v>#REF!</v>
      </c>
      <c r="P659" s="69"/>
      <c r="Q659" s="69"/>
      <c r="R659" s="14"/>
      <c r="S659" s="93" t="s">
        <v>112</v>
      </c>
      <c r="T659" s="71"/>
      <c r="U659" s="117" t="e">
        <f>VLOOKUP(V659,#REF!,2,FALSE)</f>
        <v>#REF!</v>
      </c>
      <c r="V659" s="127"/>
      <c r="W659" s="69"/>
      <c r="X659" s="69"/>
      <c r="Y659" s="126"/>
      <c r="Z659" s="127"/>
      <c r="AA659" s="69"/>
      <c r="AB659" s="69"/>
      <c r="AC659" s="135" t="e">
        <f>VLOOKUP(E659,#REF!,2,FALSE)</f>
        <v>#REF!</v>
      </c>
      <c r="AD659" s="69"/>
      <c r="AE659" s="69"/>
      <c r="AF659" s="136" t="e">
        <f>SUM(PRODUCT(AC659,#REF!),PRODUCT(AD659,#REF!),PRODUCT(AE659,#REF!))</f>
        <v>#REF!</v>
      </c>
      <c r="AG659" s="134" t="e">
        <f>IF(AF659&gt;=#REF!,"Oui","Non")</f>
        <v>#REF!</v>
      </c>
      <c r="AH659" s="134">
        <f t="shared" si="85"/>
        <v>1</v>
      </c>
      <c r="AI659" s="133" t="e">
        <f>VLOOKUP(Z659,#REF!,3,FALSE)</f>
        <v>#REF!</v>
      </c>
      <c r="AL659" s="12">
        <f t="shared" si="87"/>
        <v>0</v>
      </c>
    </row>
    <row r="660" spans="1:38" ht="15" customHeight="1" x14ac:dyDescent="0.25">
      <c r="A660" s="127"/>
      <c r="B660" s="127"/>
      <c r="C660" s="69"/>
      <c r="D660" s="71"/>
      <c r="E660" s="71"/>
      <c r="F660" s="71"/>
      <c r="G660" s="70"/>
      <c r="H660" s="117" t="str">
        <f t="shared" si="83"/>
        <v/>
      </c>
      <c r="I660" s="117" t="str">
        <f t="shared" si="86"/>
        <v/>
      </c>
      <c r="J660" s="70"/>
      <c r="K660" s="117" t="str">
        <f t="shared" si="84"/>
        <v/>
      </c>
      <c r="L660" s="118" t="str">
        <f t="shared" si="88"/>
        <v/>
      </c>
      <c r="M660" s="118">
        <f t="shared" si="82"/>
        <v>1</v>
      </c>
      <c r="N660" s="117">
        <f t="shared" si="89"/>
        <v>0</v>
      </c>
      <c r="O660" s="66" t="e">
        <f>VLOOKUP(P660,#REF!,2,FALSE)</f>
        <v>#REF!</v>
      </c>
      <c r="P660" s="69"/>
      <c r="Q660" s="69"/>
      <c r="R660" s="14"/>
      <c r="S660" s="93" t="s">
        <v>112</v>
      </c>
      <c r="T660" s="71"/>
      <c r="U660" s="117" t="e">
        <f>VLOOKUP(V660,#REF!,2,FALSE)</f>
        <v>#REF!</v>
      </c>
      <c r="V660" s="127"/>
      <c r="W660" s="69"/>
      <c r="X660" s="69"/>
      <c r="Y660" s="126"/>
      <c r="Z660" s="127"/>
      <c r="AA660" s="69"/>
      <c r="AB660" s="69"/>
      <c r="AC660" s="135" t="e">
        <f>VLOOKUP(E660,#REF!,2,FALSE)</f>
        <v>#REF!</v>
      </c>
      <c r="AD660" s="69"/>
      <c r="AE660" s="69"/>
      <c r="AF660" s="136" t="e">
        <f>SUM(PRODUCT(AC660,#REF!),PRODUCT(AD660,#REF!),PRODUCT(AE660,#REF!))</f>
        <v>#REF!</v>
      </c>
      <c r="AG660" s="134" t="e">
        <f>IF(AF660&gt;=#REF!,"Oui","Non")</f>
        <v>#REF!</v>
      </c>
      <c r="AH660" s="134">
        <f t="shared" si="85"/>
        <v>1</v>
      </c>
      <c r="AI660" s="133" t="e">
        <f>VLOOKUP(Z660,#REF!,3,FALSE)</f>
        <v>#REF!</v>
      </c>
      <c r="AL660" s="12">
        <f t="shared" si="87"/>
        <v>0</v>
      </c>
    </row>
    <row r="661" spans="1:38" ht="15" customHeight="1" x14ac:dyDescent="0.25">
      <c r="A661" s="127"/>
      <c r="B661" s="127"/>
      <c r="C661" s="69"/>
      <c r="D661" s="71"/>
      <c r="E661" s="71"/>
      <c r="F661" s="71"/>
      <c r="G661" s="70"/>
      <c r="H661" s="117" t="str">
        <f t="shared" si="83"/>
        <v/>
      </c>
      <c r="I661" s="117" t="str">
        <f t="shared" si="86"/>
        <v/>
      </c>
      <c r="J661" s="70"/>
      <c r="K661" s="117" t="str">
        <f t="shared" si="84"/>
        <v/>
      </c>
      <c r="L661" s="118" t="str">
        <f t="shared" si="88"/>
        <v/>
      </c>
      <c r="M661" s="118">
        <f t="shared" si="82"/>
        <v>1</v>
      </c>
      <c r="N661" s="117">
        <f t="shared" si="89"/>
        <v>0</v>
      </c>
      <c r="O661" s="66" t="e">
        <f>VLOOKUP(P661,#REF!,2,FALSE)</f>
        <v>#REF!</v>
      </c>
      <c r="P661" s="69"/>
      <c r="Q661" s="69"/>
      <c r="R661" s="14"/>
      <c r="S661" s="93" t="s">
        <v>112</v>
      </c>
      <c r="T661" s="71"/>
      <c r="U661" s="117" t="e">
        <f>VLOOKUP(V661,#REF!,2,FALSE)</f>
        <v>#REF!</v>
      </c>
      <c r="V661" s="127"/>
      <c r="W661" s="69"/>
      <c r="X661" s="69"/>
      <c r="Y661" s="126"/>
      <c r="Z661" s="127"/>
      <c r="AA661" s="69"/>
      <c r="AB661" s="69"/>
      <c r="AC661" s="135" t="e">
        <f>VLOOKUP(E661,#REF!,2,FALSE)</f>
        <v>#REF!</v>
      </c>
      <c r="AD661" s="69"/>
      <c r="AE661" s="69"/>
      <c r="AF661" s="136" t="e">
        <f>SUM(PRODUCT(AC661,#REF!),PRODUCT(AD661,#REF!),PRODUCT(AE661,#REF!))</f>
        <v>#REF!</v>
      </c>
      <c r="AG661" s="134" t="e">
        <f>IF(AF661&gt;=#REF!,"Oui","Non")</f>
        <v>#REF!</v>
      </c>
      <c r="AH661" s="134">
        <f t="shared" si="85"/>
        <v>1</v>
      </c>
      <c r="AI661" s="133" t="e">
        <f>VLOOKUP(Z661,#REF!,3,FALSE)</f>
        <v>#REF!</v>
      </c>
      <c r="AL661" s="12">
        <f t="shared" si="87"/>
        <v>0</v>
      </c>
    </row>
    <row r="662" spans="1:38" ht="15" customHeight="1" x14ac:dyDescent="0.25">
      <c r="A662" s="127"/>
      <c r="B662" s="127"/>
      <c r="C662" s="69"/>
      <c r="D662" s="71"/>
      <c r="E662" s="71"/>
      <c r="F662" s="71"/>
      <c r="G662" s="70"/>
      <c r="H662" s="117" t="str">
        <f t="shared" si="83"/>
        <v/>
      </c>
      <c r="I662" s="117" t="str">
        <f t="shared" si="86"/>
        <v/>
      </c>
      <c r="J662" s="70"/>
      <c r="K662" s="117" t="str">
        <f t="shared" si="84"/>
        <v/>
      </c>
      <c r="L662" s="118" t="str">
        <f t="shared" si="88"/>
        <v/>
      </c>
      <c r="M662" s="118">
        <f t="shared" si="82"/>
        <v>1</v>
      </c>
      <c r="N662" s="117">
        <f t="shared" si="89"/>
        <v>0</v>
      </c>
      <c r="O662" s="66" t="e">
        <f>VLOOKUP(P662,#REF!,2,FALSE)</f>
        <v>#REF!</v>
      </c>
      <c r="P662" s="69"/>
      <c r="Q662" s="69"/>
      <c r="R662" s="14"/>
      <c r="S662" s="93" t="s">
        <v>112</v>
      </c>
      <c r="T662" s="71"/>
      <c r="U662" s="117" t="e">
        <f>VLOOKUP(V662,#REF!,2,FALSE)</f>
        <v>#REF!</v>
      </c>
      <c r="V662" s="127"/>
      <c r="W662" s="69"/>
      <c r="X662" s="69"/>
      <c r="Y662" s="126"/>
      <c r="Z662" s="127"/>
      <c r="AA662" s="69"/>
      <c r="AB662" s="69"/>
      <c r="AC662" s="135" t="e">
        <f>VLOOKUP(E662,#REF!,2,FALSE)</f>
        <v>#REF!</v>
      </c>
      <c r="AD662" s="69"/>
      <c r="AE662" s="69"/>
      <c r="AF662" s="136" t="e">
        <f>SUM(PRODUCT(AC662,#REF!),PRODUCT(AD662,#REF!),PRODUCT(AE662,#REF!))</f>
        <v>#REF!</v>
      </c>
      <c r="AG662" s="134" t="e">
        <f>IF(AF662&gt;=#REF!,"Oui","Non")</f>
        <v>#REF!</v>
      </c>
      <c r="AH662" s="134">
        <f t="shared" si="85"/>
        <v>1</v>
      </c>
      <c r="AI662" s="133" t="e">
        <f>VLOOKUP(Z662,#REF!,3,FALSE)</f>
        <v>#REF!</v>
      </c>
      <c r="AL662" s="12">
        <f t="shared" si="87"/>
        <v>0</v>
      </c>
    </row>
    <row r="663" spans="1:38" ht="15" customHeight="1" x14ac:dyDescent="0.25">
      <c r="A663" s="127"/>
      <c r="B663" s="127"/>
      <c r="C663" s="69"/>
      <c r="D663" s="71"/>
      <c r="E663" s="71"/>
      <c r="F663" s="71"/>
      <c r="G663" s="70"/>
      <c r="H663" s="117" t="str">
        <f t="shared" si="83"/>
        <v/>
      </c>
      <c r="I663" s="117" t="str">
        <f t="shared" si="86"/>
        <v/>
      </c>
      <c r="J663" s="70"/>
      <c r="K663" s="117" t="str">
        <f t="shared" si="84"/>
        <v/>
      </c>
      <c r="L663" s="118" t="str">
        <f t="shared" si="88"/>
        <v/>
      </c>
      <c r="M663" s="118">
        <f t="shared" si="82"/>
        <v>1</v>
      </c>
      <c r="N663" s="117">
        <f t="shared" si="89"/>
        <v>0</v>
      </c>
      <c r="O663" s="66" t="e">
        <f>VLOOKUP(P663,#REF!,2,FALSE)</f>
        <v>#REF!</v>
      </c>
      <c r="P663" s="69"/>
      <c r="Q663" s="69"/>
      <c r="R663" s="14"/>
      <c r="S663" s="93" t="s">
        <v>112</v>
      </c>
      <c r="T663" s="71"/>
      <c r="U663" s="117" t="e">
        <f>VLOOKUP(V663,#REF!,2,FALSE)</f>
        <v>#REF!</v>
      </c>
      <c r="V663" s="127"/>
      <c r="W663" s="69"/>
      <c r="X663" s="69"/>
      <c r="Y663" s="126"/>
      <c r="Z663" s="127"/>
      <c r="AA663" s="69"/>
      <c r="AB663" s="69"/>
      <c r="AC663" s="135" t="e">
        <f>VLOOKUP(E663,#REF!,2,FALSE)</f>
        <v>#REF!</v>
      </c>
      <c r="AD663" s="69"/>
      <c r="AE663" s="69"/>
      <c r="AF663" s="136" t="e">
        <f>SUM(PRODUCT(AC663,#REF!),PRODUCT(AD663,#REF!),PRODUCT(AE663,#REF!))</f>
        <v>#REF!</v>
      </c>
      <c r="AG663" s="134" t="e">
        <f>IF(AF663&gt;=#REF!,"Oui","Non")</f>
        <v>#REF!</v>
      </c>
      <c r="AH663" s="134">
        <f t="shared" si="85"/>
        <v>1</v>
      </c>
      <c r="AI663" s="133" t="e">
        <f>VLOOKUP(Z663,#REF!,3,FALSE)</f>
        <v>#REF!</v>
      </c>
      <c r="AL663" s="12">
        <f t="shared" si="87"/>
        <v>0</v>
      </c>
    </row>
    <row r="664" spans="1:38" ht="15" customHeight="1" x14ac:dyDescent="0.25">
      <c r="A664" s="127"/>
      <c r="B664" s="127"/>
      <c r="C664" s="69"/>
      <c r="D664" s="71"/>
      <c r="E664" s="71"/>
      <c r="F664" s="71"/>
      <c r="G664" s="70"/>
      <c r="H664" s="117" t="str">
        <f t="shared" si="83"/>
        <v/>
      </c>
      <c r="I664" s="117" t="str">
        <f t="shared" si="86"/>
        <v/>
      </c>
      <c r="J664" s="70"/>
      <c r="K664" s="117" t="str">
        <f t="shared" si="84"/>
        <v/>
      </c>
      <c r="L664" s="118" t="str">
        <f t="shared" si="88"/>
        <v/>
      </c>
      <c r="M664" s="118">
        <f t="shared" si="82"/>
        <v>1</v>
      </c>
      <c r="N664" s="117">
        <f t="shared" si="89"/>
        <v>0</v>
      </c>
      <c r="O664" s="66" t="e">
        <f>VLOOKUP(P664,#REF!,2,FALSE)</f>
        <v>#REF!</v>
      </c>
      <c r="P664" s="69"/>
      <c r="Q664" s="69"/>
      <c r="R664" s="14"/>
      <c r="S664" s="93" t="s">
        <v>112</v>
      </c>
      <c r="T664" s="71"/>
      <c r="U664" s="117" t="e">
        <f>VLOOKUP(V664,#REF!,2,FALSE)</f>
        <v>#REF!</v>
      </c>
      <c r="V664" s="127"/>
      <c r="W664" s="69"/>
      <c r="X664" s="69"/>
      <c r="Y664" s="126"/>
      <c r="Z664" s="127"/>
      <c r="AA664" s="69"/>
      <c r="AB664" s="69"/>
      <c r="AC664" s="135" t="e">
        <f>VLOOKUP(E664,#REF!,2,FALSE)</f>
        <v>#REF!</v>
      </c>
      <c r="AD664" s="69"/>
      <c r="AE664" s="69"/>
      <c r="AF664" s="136" t="e">
        <f>SUM(PRODUCT(AC664,#REF!),PRODUCT(AD664,#REF!),PRODUCT(AE664,#REF!))</f>
        <v>#REF!</v>
      </c>
      <c r="AG664" s="134" t="e">
        <f>IF(AF664&gt;=#REF!,"Oui","Non")</f>
        <v>#REF!</v>
      </c>
      <c r="AH664" s="134">
        <f t="shared" si="85"/>
        <v>1</v>
      </c>
      <c r="AI664" s="133" t="e">
        <f>VLOOKUP(Z664,#REF!,3,FALSE)</f>
        <v>#REF!</v>
      </c>
      <c r="AL664" s="12">
        <f t="shared" si="87"/>
        <v>0</v>
      </c>
    </row>
    <row r="665" spans="1:38" ht="15" customHeight="1" x14ac:dyDescent="0.25">
      <c r="A665" s="127"/>
      <c r="B665" s="127"/>
      <c r="C665" s="69"/>
      <c r="D665" s="71"/>
      <c r="E665" s="71"/>
      <c r="F665" s="71"/>
      <c r="G665" s="70"/>
      <c r="H665" s="117" t="str">
        <f t="shared" si="83"/>
        <v/>
      </c>
      <c r="I665" s="117" t="str">
        <f t="shared" si="86"/>
        <v/>
      </c>
      <c r="J665" s="70"/>
      <c r="K665" s="117" t="str">
        <f t="shared" si="84"/>
        <v/>
      </c>
      <c r="L665" s="118" t="str">
        <f t="shared" si="88"/>
        <v/>
      </c>
      <c r="M665" s="118">
        <f t="shared" si="82"/>
        <v>1</v>
      </c>
      <c r="N665" s="117">
        <f t="shared" si="89"/>
        <v>0</v>
      </c>
      <c r="O665" s="66" t="e">
        <f>VLOOKUP(P665,#REF!,2,FALSE)</f>
        <v>#REF!</v>
      </c>
      <c r="P665" s="69"/>
      <c r="Q665" s="69"/>
      <c r="R665" s="14"/>
      <c r="S665" s="93" t="s">
        <v>112</v>
      </c>
      <c r="T665" s="71"/>
      <c r="U665" s="117" t="e">
        <f>VLOOKUP(V665,#REF!,2,FALSE)</f>
        <v>#REF!</v>
      </c>
      <c r="V665" s="127"/>
      <c r="W665" s="69"/>
      <c r="X665" s="69"/>
      <c r="Y665" s="126"/>
      <c r="Z665" s="127"/>
      <c r="AA665" s="69"/>
      <c r="AB665" s="69"/>
      <c r="AC665" s="135" t="e">
        <f>VLOOKUP(E665,#REF!,2,FALSE)</f>
        <v>#REF!</v>
      </c>
      <c r="AD665" s="69"/>
      <c r="AE665" s="69"/>
      <c r="AF665" s="136" t="e">
        <f>SUM(PRODUCT(AC665,#REF!),PRODUCT(AD665,#REF!),PRODUCT(AE665,#REF!))</f>
        <v>#REF!</v>
      </c>
      <c r="AG665" s="134" t="e">
        <f>IF(AF665&gt;=#REF!,"Oui","Non")</f>
        <v>#REF!</v>
      </c>
      <c r="AH665" s="134">
        <f t="shared" si="85"/>
        <v>1</v>
      </c>
      <c r="AI665" s="133" t="e">
        <f>VLOOKUP(Z665,#REF!,3,FALSE)</f>
        <v>#REF!</v>
      </c>
      <c r="AL665" s="12">
        <f t="shared" si="87"/>
        <v>0</v>
      </c>
    </row>
    <row r="666" spans="1:38" ht="15" customHeight="1" x14ac:dyDescent="0.25">
      <c r="A666" s="127"/>
      <c r="B666" s="127"/>
      <c r="C666" s="69"/>
      <c r="D666" s="71"/>
      <c r="E666" s="71"/>
      <c r="F666" s="71"/>
      <c r="G666" s="70"/>
      <c r="H666" s="117" t="str">
        <f t="shared" si="83"/>
        <v/>
      </c>
      <c r="I666" s="117" t="str">
        <f t="shared" si="86"/>
        <v/>
      </c>
      <c r="J666" s="70"/>
      <c r="K666" s="117" t="str">
        <f t="shared" si="84"/>
        <v/>
      </c>
      <c r="L666" s="118" t="str">
        <f t="shared" si="88"/>
        <v/>
      </c>
      <c r="M666" s="118">
        <f t="shared" si="82"/>
        <v>1</v>
      </c>
      <c r="N666" s="117">
        <f t="shared" si="89"/>
        <v>0</v>
      </c>
      <c r="O666" s="66" t="e">
        <f>VLOOKUP(P666,#REF!,2,FALSE)</f>
        <v>#REF!</v>
      </c>
      <c r="P666" s="69"/>
      <c r="Q666" s="69"/>
      <c r="R666" s="14"/>
      <c r="S666" s="93" t="s">
        <v>112</v>
      </c>
      <c r="T666" s="71"/>
      <c r="U666" s="117" t="e">
        <f>VLOOKUP(V666,#REF!,2,FALSE)</f>
        <v>#REF!</v>
      </c>
      <c r="V666" s="127"/>
      <c r="W666" s="69"/>
      <c r="X666" s="69"/>
      <c r="Y666" s="126"/>
      <c r="Z666" s="127"/>
      <c r="AA666" s="69"/>
      <c r="AB666" s="69"/>
      <c r="AC666" s="135" t="e">
        <f>VLOOKUP(E666,#REF!,2,FALSE)</f>
        <v>#REF!</v>
      </c>
      <c r="AD666" s="69"/>
      <c r="AE666" s="69"/>
      <c r="AF666" s="136" t="e">
        <f>SUM(PRODUCT(AC666,#REF!),PRODUCT(AD666,#REF!),PRODUCT(AE666,#REF!))</f>
        <v>#REF!</v>
      </c>
      <c r="AG666" s="134" t="e">
        <f>IF(AF666&gt;=#REF!,"Oui","Non")</f>
        <v>#REF!</v>
      </c>
      <c r="AH666" s="134">
        <f t="shared" si="85"/>
        <v>1</v>
      </c>
      <c r="AI666" s="133" t="e">
        <f>VLOOKUP(Z666,#REF!,3,FALSE)</f>
        <v>#REF!</v>
      </c>
      <c r="AL666" s="12">
        <f t="shared" si="87"/>
        <v>0</v>
      </c>
    </row>
    <row r="667" spans="1:38" ht="15" customHeight="1" x14ac:dyDescent="0.25">
      <c r="A667" s="127"/>
      <c r="B667" s="127"/>
      <c r="C667" s="69"/>
      <c r="D667" s="71"/>
      <c r="E667" s="71"/>
      <c r="F667" s="71"/>
      <c r="G667" s="70"/>
      <c r="H667" s="117" t="str">
        <f t="shared" si="83"/>
        <v/>
      </c>
      <c r="I667" s="117" t="str">
        <f t="shared" si="86"/>
        <v/>
      </c>
      <c r="J667" s="70"/>
      <c r="K667" s="117" t="str">
        <f t="shared" si="84"/>
        <v/>
      </c>
      <c r="L667" s="118" t="str">
        <f t="shared" si="88"/>
        <v/>
      </c>
      <c r="M667" s="118">
        <f t="shared" si="82"/>
        <v>1</v>
      </c>
      <c r="N667" s="117">
        <f t="shared" si="89"/>
        <v>0</v>
      </c>
      <c r="O667" s="66" t="e">
        <f>VLOOKUP(P667,#REF!,2,FALSE)</f>
        <v>#REF!</v>
      </c>
      <c r="P667" s="69"/>
      <c r="Q667" s="69"/>
      <c r="R667" s="14"/>
      <c r="S667" s="93" t="s">
        <v>112</v>
      </c>
      <c r="T667" s="71"/>
      <c r="U667" s="117" t="e">
        <f>VLOOKUP(V667,#REF!,2,FALSE)</f>
        <v>#REF!</v>
      </c>
      <c r="V667" s="127"/>
      <c r="W667" s="69"/>
      <c r="X667" s="69"/>
      <c r="Y667" s="126"/>
      <c r="Z667" s="127"/>
      <c r="AA667" s="69"/>
      <c r="AB667" s="69"/>
      <c r="AC667" s="135" t="e">
        <f>VLOOKUP(E667,#REF!,2,FALSE)</f>
        <v>#REF!</v>
      </c>
      <c r="AD667" s="69"/>
      <c r="AE667" s="69"/>
      <c r="AF667" s="136" t="e">
        <f>SUM(PRODUCT(AC667,#REF!),PRODUCT(AD667,#REF!),PRODUCT(AE667,#REF!))</f>
        <v>#REF!</v>
      </c>
      <c r="AG667" s="134" t="e">
        <f>IF(AF667&gt;=#REF!,"Oui","Non")</f>
        <v>#REF!</v>
      </c>
      <c r="AH667" s="134">
        <f t="shared" si="85"/>
        <v>1</v>
      </c>
      <c r="AI667" s="133" t="e">
        <f>VLOOKUP(Z667,#REF!,3,FALSE)</f>
        <v>#REF!</v>
      </c>
      <c r="AL667" s="12">
        <f t="shared" si="87"/>
        <v>0</v>
      </c>
    </row>
    <row r="668" spans="1:38" ht="15" customHeight="1" x14ac:dyDescent="0.25">
      <c r="A668" s="127"/>
      <c r="B668" s="127"/>
      <c r="C668" s="69"/>
      <c r="D668" s="71"/>
      <c r="E668" s="71"/>
      <c r="F668" s="71"/>
      <c r="G668" s="70"/>
      <c r="H668" s="117" t="str">
        <f t="shared" si="83"/>
        <v/>
      </c>
      <c r="I668" s="117" t="str">
        <f t="shared" si="86"/>
        <v/>
      </c>
      <c r="J668" s="70"/>
      <c r="K668" s="117" t="str">
        <f t="shared" si="84"/>
        <v/>
      </c>
      <c r="L668" s="118" t="str">
        <f t="shared" si="88"/>
        <v/>
      </c>
      <c r="M668" s="118">
        <f t="shared" si="82"/>
        <v>1</v>
      </c>
      <c r="N668" s="117">
        <f t="shared" si="89"/>
        <v>0</v>
      </c>
      <c r="O668" s="66" t="e">
        <f>VLOOKUP(P668,#REF!,2,FALSE)</f>
        <v>#REF!</v>
      </c>
      <c r="P668" s="69"/>
      <c r="Q668" s="69"/>
      <c r="R668" s="14"/>
      <c r="S668" s="93" t="s">
        <v>112</v>
      </c>
      <c r="T668" s="71"/>
      <c r="U668" s="117" t="e">
        <f>VLOOKUP(V668,#REF!,2,FALSE)</f>
        <v>#REF!</v>
      </c>
      <c r="V668" s="127"/>
      <c r="W668" s="69"/>
      <c r="X668" s="69"/>
      <c r="Y668" s="126"/>
      <c r="Z668" s="127"/>
      <c r="AA668" s="69"/>
      <c r="AB668" s="69"/>
      <c r="AC668" s="135" t="e">
        <f>VLOOKUP(E668,#REF!,2,FALSE)</f>
        <v>#REF!</v>
      </c>
      <c r="AD668" s="69"/>
      <c r="AE668" s="69"/>
      <c r="AF668" s="136" t="e">
        <f>SUM(PRODUCT(AC668,#REF!),PRODUCT(AD668,#REF!),PRODUCT(AE668,#REF!))</f>
        <v>#REF!</v>
      </c>
      <c r="AG668" s="134" t="e">
        <f>IF(AF668&gt;=#REF!,"Oui","Non")</f>
        <v>#REF!</v>
      </c>
      <c r="AH668" s="134">
        <f t="shared" si="85"/>
        <v>1</v>
      </c>
      <c r="AI668" s="133" t="e">
        <f>VLOOKUP(Z668,#REF!,3,FALSE)</f>
        <v>#REF!</v>
      </c>
      <c r="AL668" s="12">
        <f t="shared" si="87"/>
        <v>0</v>
      </c>
    </row>
    <row r="669" spans="1:38" ht="15" customHeight="1" x14ac:dyDescent="0.25">
      <c r="A669" s="127"/>
      <c r="B669" s="127"/>
      <c r="C669" s="69"/>
      <c r="D669" s="71"/>
      <c r="E669" s="71"/>
      <c r="F669" s="71"/>
      <c r="G669" s="70"/>
      <c r="H669" s="117" t="str">
        <f t="shared" si="83"/>
        <v/>
      </c>
      <c r="I669" s="117" t="str">
        <f t="shared" si="86"/>
        <v/>
      </c>
      <c r="J669" s="70"/>
      <c r="K669" s="117" t="str">
        <f t="shared" si="84"/>
        <v/>
      </c>
      <c r="L669" s="118" t="str">
        <f t="shared" si="88"/>
        <v/>
      </c>
      <c r="M669" s="118">
        <f t="shared" si="82"/>
        <v>1</v>
      </c>
      <c r="N669" s="117">
        <f t="shared" si="89"/>
        <v>0</v>
      </c>
      <c r="O669" s="66" t="e">
        <f>VLOOKUP(P669,#REF!,2,FALSE)</f>
        <v>#REF!</v>
      </c>
      <c r="P669" s="69"/>
      <c r="Q669" s="69"/>
      <c r="R669" s="14"/>
      <c r="S669" s="93" t="s">
        <v>112</v>
      </c>
      <c r="T669" s="71"/>
      <c r="U669" s="117" t="e">
        <f>VLOOKUP(V669,#REF!,2,FALSE)</f>
        <v>#REF!</v>
      </c>
      <c r="V669" s="127"/>
      <c r="W669" s="69"/>
      <c r="X669" s="69"/>
      <c r="Y669" s="126"/>
      <c r="Z669" s="127"/>
      <c r="AA669" s="69"/>
      <c r="AB669" s="69"/>
      <c r="AC669" s="135" t="e">
        <f>VLOOKUP(E669,#REF!,2,FALSE)</f>
        <v>#REF!</v>
      </c>
      <c r="AD669" s="69"/>
      <c r="AE669" s="69"/>
      <c r="AF669" s="136" t="e">
        <f>SUM(PRODUCT(AC669,#REF!),PRODUCT(AD669,#REF!),PRODUCT(AE669,#REF!))</f>
        <v>#REF!</v>
      </c>
      <c r="AG669" s="134" t="e">
        <f>IF(AF669&gt;=#REF!,"Oui","Non")</f>
        <v>#REF!</v>
      </c>
      <c r="AH669" s="134">
        <f t="shared" si="85"/>
        <v>1</v>
      </c>
      <c r="AI669" s="133" t="e">
        <f>VLOOKUP(Z669,#REF!,3,FALSE)</f>
        <v>#REF!</v>
      </c>
      <c r="AL669" s="12">
        <f t="shared" si="87"/>
        <v>0</v>
      </c>
    </row>
    <row r="670" spans="1:38" ht="15" customHeight="1" x14ac:dyDescent="0.25">
      <c r="A670" s="127"/>
      <c r="B670" s="127"/>
      <c r="C670" s="69"/>
      <c r="D670" s="71"/>
      <c r="E670" s="71"/>
      <c r="F670" s="71"/>
      <c r="G670" s="70"/>
      <c r="H670" s="117" t="str">
        <f t="shared" si="83"/>
        <v/>
      </c>
      <c r="I670" s="117" t="str">
        <f t="shared" si="86"/>
        <v/>
      </c>
      <c r="J670" s="70"/>
      <c r="K670" s="117" t="str">
        <f t="shared" si="84"/>
        <v/>
      </c>
      <c r="L670" s="118" t="str">
        <f t="shared" si="88"/>
        <v/>
      </c>
      <c r="M670" s="118">
        <f t="shared" si="82"/>
        <v>1</v>
      </c>
      <c r="N670" s="117">
        <f t="shared" si="89"/>
        <v>0</v>
      </c>
      <c r="O670" s="66" t="e">
        <f>VLOOKUP(P670,#REF!,2,FALSE)</f>
        <v>#REF!</v>
      </c>
      <c r="P670" s="69"/>
      <c r="Q670" s="69"/>
      <c r="R670" s="14"/>
      <c r="S670" s="93" t="s">
        <v>112</v>
      </c>
      <c r="T670" s="71"/>
      <c r="U670" s="117" t="e">
        <f>VLOOKUP(V670,#REF!,2,FALSE)</f>
        <v>#REF!</v>
      </c>
      <c r="V670" s="127"/>
      <c r="W670" s="69"/>
      <c r="X670" s="69"/>
      <c r="Y670" s="126"/>
      <c r="Z670" s="127"/>
      <c r="AA670" s="69"/>
      <c r="AB670" s="69"/>
      <c r="AC670" s="135" t="e">
        <f>VLOOKUP(E670,#REF!,2,FALSE)</f>
        <v>#REF!</v>
      </c>
      <c r="AD670" s="69"/>
      <c r="AE670" s="69"/>
      <c r="AF670" s="136" t="e">
        <f>SUM(PRODUCT(AC670,#REF!),PRODUCT(AD670,#REF!),PRODUCT(AE670,#REF!))</f>
        <v>#REF!</v>
      </c>
      <c r="AG670" s="134" t="e">
        <f>IF(AF670&gt;=#REF!,"Oui","Non")</f>
        <v>#REF!</v>
      </c>
      <c r="AH670" s="134">
        <f t="shared" si="85"/>
        <v>1</v>
      </c>
      <c r="AI670" s="133" t="e">
        <f>VLOOKUP(Z670,#REF!,3,FALSE)</f>
        <v>#REF!</v>
      </c>
      <c r="AL670" s="12">
        <f t="shared" si="87"/>
        <v>0</v>
      </c>
    </row>
    <row r="671" spans="1:38" ht="15" customHeight="1" x14ac:dyDescent="0.25">
      <c r="A671" s="127"/>
      <c r="B671" s="127"/>
      <c r="C671" s="69"/>
      <c r="D671" s="71"/>
      <c r="E671" s="71"/>
      <c r="F671" s="71"/>
      <c r="G671" s="70"/>
      <c r="H671" s="117" t="str">
        <f t="shared" si="83"/>
        <v/>
      </c>
      <c r="I671" s="117" t="str">
        <f t="shared" si="86"/>
        <v/>
      </c>
      <c r="J671" s="70"/>
      <c r="K671" s="117" t="str">
        <f t="shared" si="84"/>
        <v/>
      </c>
      <c r="L671" s="118" t="str">
        <f t="shared" si="88"/>
        <v/>
      </c>
      <c r="M671" s="118">
        <f t="shared" si="82"/>
        <v>1</v>
      </c>
      <c r="N671" s="117">
        <f t="shared" si="89"/>
        <v>0</v>
      </c>
      <c r="O671" s="66" t="e">
        <f>VLOOKUP(P671,#REF!,2,FALSE)</f>
        <v>#REF!</v>
      </c>
      <c r="P671" s="69"/>
      <c r="Q671" s="69"/>
      <c r="R671" s="14"/>
      <c r="S671" s="93" t="s">
        <v>112</v>
      </c>
      <c r="T671" s="71"/>
      <c r="U671" s="117" t="e">
        <f>VLOOKUP(V671,#REF!,2,FALSE)</f>
        <v>#REF!</v>
      </c>
      <c r="V671" s="127"/>
      <c r="W671" s="69"/>
      <c r="X671" s="69"/>
      <c r="Y671" s="126"/>
      <c r="Z671" s="127"/>
      <c r="AA671" s="69"/>
      <c r="AB671" s="69"/>
      <c r="AC671" s="135" t="e">
        <f>VLOOKUP(E671,#REF!,2,FALSE)</f>
        <v>#REF!</v>
      </c>
      <c r="AD671" s="69"/>
      <c r="AE671" s="69"/>
      <c r="AF671" s="136" t="e">
        <f>SUM(PRODUCT(AC671,#REF!),PRODUCT(AD671,#REF!),PRODUCT(AE671,#REF!))</f>
        <v>#REF!</v>
      </c>
      <c r="AG671" s="134" t="e">
        <f>IF(AF671&gt;=#REF!,"Oui","Non")</f>
        <v>#REF!</v>
      </c>
      <c r="AH671" s="134">
        <f t="shared" si="85"/>
        <v>1</v>
      </c>
      <c r="AI671" s="133" t="e">
        <f>VLOOKUP(Z671,#REF!,3,FALSE)</f>
        <v>#REF!</v>
      </c>
      <c r="AL671" s="12">
        <f t="shared" si="87"/>
        <v>0</v>
      </c>
    </row>
    <row r="672" spans="1:38" ht="15" customHeight="1" x14ac:dyDescent="0.25">
      <c r="A672" s="127"/>
      <c r="B672" s="127"/>
      <c r="C672" s="69"/>
      <c r="D672" s="71"/>
      <c r="E672" s="71"/>
      <c r="F672" s="71"/>
      <c r="G672" s="70"/>
      <c r="H672" s="117" t="str">
        <f t="shared" si="83"/>
        <v/>
      </c>
      <c r="I672" s="117" t="str">
        <f t="shared" si="86"/>
        <v/>
      </c>
      <c r="J672" s="70"/>
      <c r="K672" s="117" t="str">
        <f t="shared" si="84"/>
        <v/>
      </c>
      <c r="L672" s="118" t="str">
        <f t="shared" si="88"/>
        <v/>
      </c>
      <c r="M672" s="118">
        <f t="shared" si="82"/>
        <v>1</v>
      </c>
      <c r="N672" s="117">
        <f t="shared" si="89"/>
        <v>0</v>
      </c>
      <c r="O672" s="66" t="e">
        <f>VLOOKUP(P672,#REF!,2,FALSE)</f>
        <v>#REF!</v>
      </c>
      <c r="P672" s="69"/>
      <c r="Q672" s="69"/>
      <c r="R672" s="14"/>
      <c r="S672" s="93" t="s">
        <v>112</v>
      </c>
      <c r="T672" s="71"/>
      <c r="U672" s="117" t="e">
        <f>VLOOKUP(V672,#REF!,2,FALSE)</f>
        <v>#REF!</v>
      </c>
      <c r="V672" s="127"/>
      <c r="W672" s="69"/>
      <c r="X672" s="69"/>
      <c r="Y672" s="126"/>
      <c r="Z672" s="127"/>
      <c r="AA672" s="69"/>
      <c r="AB672" s="69"/>
      <c r="AC672" s="135" t="e">
        <f>VLOOKUP(E672,#REF!,2,FALSE)</f>
        <v>#REF!</v>
      </c>
      <c r="AD672" s="69"/>
      <c r="AE672" s="69"/>
      <c r="AF672" s="136" t="e">
        <f>SUM(PRODUCT(AC672,#REF!),PRODUCT(AD672,#REF!),PRODUCT(AE672,#REF!))</f>
        <v>#REF!</v>
      </c>
      <c r="AG672" s="134" t="e">
        <f>IF(AF672&gt;=#REF!,"Oui","Non")</f>
        <v>#REF!</v>
      </c>
      <c r="AH672" s="134">
        <f t="shared" si="85"/>
        <v>1</v>
      </c>
      <c r="AI672" s="133" t="e">
        <f>VLOOKUP(Z672,#REF!,3,FALSE)</f>
        <v>#REF!</v>
      </c>
      <c r="AL672" s="12">
        <f t="shared" si="87"/>
        <v>0</v>
      </c>
    </row>
    <row r="673" spans="1:38" ht="15" customHeight="1" x14ac:dyDescent="0.25">
      <c r="A673" s="127"/>
      <c r="B673" s="127"/>
      <c r="C673" s="69"/>
      <c r="D673" s="71"/>
      <c r="E673" s="71"/>
      <c r="F673" s="71"/>
      <c r="G673" s="70"/>
      <c r="H673" s="117" t="str">
        <f t="shared" si="83"/>
        <v/>
      </c>
      <c r="I673" s="117" t="str">
        <f t="shared" si="86"/>
        <v/>
      </c>
      <c r="J673" s="70"/>
      <c r="K673" s="117" t="str">
        <f t="shared" si="84"/>
        <v/>
      </c>
      <c r="L673" s="118" t="str">
        <f t="shared" si="88"/>
        <v/>
      </c>
      <c r="M673" s="118">
        <f t="shared" si="82"/>
        <v>1</v>
      </c>
      <c r="N673" s="117">
        <f t="shared" si="89"/>
        <v>0</v>
      </c>
      <c r="O673" s="66" t="e">
        <f>VLOOKUP(P673,#REF!,2,FALSE)</f>
        <v>#REF!</v>
      </c>
      <c r="P673" s="69"/>
      <c r="Q673" s="69"/>
      <c r="R673" s="14"/>
      <c r="S673" s="93" t="s">
        <v>112</v>
      </c>
      <c r="T673" s="71"/>
      <c r="U673" s="117" t="e">
        <f>VLOOKUP(V673,#REF!,2,FALSE)</f>
        <v>#REF!</v>
      </c>
      <c r="V673" s="127"/>
      <c r="W673" s="69"/>
      <c r="X673" s="69"/>
      <c r="Y673" s="126"/>
      <c r="Z673" s="127"/>
      <c r="AA673" s="69"/>
      <c r="AB673" s="69"/>
      <c r="AC673" s="135" t="e">
        <f>VLOOKUP(E673,#REF!,2,FALSE)</f>
        <v>#REF!</v>
      </c>
      <c r="AD673" s="69"/>
      <c r="AE673" s="69"/>
      <c r="AF673" s="136" t="e">
        <f>SUM(PRODUCT(AC673,#REF!),PRODUCT(AD673,#REF!),PRODUCT(AE673,#REF!))</f>
        <v>#REF!</v>
      </c>
      <c r="AG673" s="134" t="e">
        <f>IF(AF673&gt;=#REF!,"Oui","Non")</f>
        <v>#REF!</v>
      </c>
      <c r="AH673" s="134">
        <f t="shared" si="85"/>
        <v>1</v>
      </c>
      <c r="AI673" s="133" t="e">
        <f>VLOOKUP(Z673,#REF!,3,FALSE)</f>
        <v>#REF!</v>
      </c>
      <c r="AL673" s="12">
        <f t="shared" si="87"/>
        <v>0</v>
      </c>
    </row>
    <row r="674" spans="1:38" ht="15" customHeight="1" x14ac:dyDescent="0.25">
      <c r="A674" s="127"/>
      <c r="B674" s="127"/>
      <c r="C674" s="69"/>
      <c r="D674" s="71"/>
      <c r="E674" s="71"/>
      <c r="F674" s="71"/>
      <c r="G674" s="70"/>
      <c r="H674" s="117" t="str">
        <f t="shared" si="83"/>
        <v/>
      </c>
      <c r="I674" s="117" t="str">
        <f t="shared" si="86"/>
        <v/>
      </c>
      <c r="J674" s="70"/>
      <c r="K674" s="117" t="str">
        <f t="shared" si="84"/>
        <v/>
      </c>
      <c r="L674" s="118" t="str">
        <f t="shared" si="88"/>
        <v/>
      </c>
      <c r="M674" s="118">
        <f t="shared" ref="M674:M737" si="90">SUM($J674-$G674)+1</f>
        <v>1</v>
      </c>
      <c r="N674" s="117">
        <f t="shared" si="89"/>
        <v>0</v>
      </c>
      <c r="O674" s="66" t="e">
        <f>VLOOKUP(P674,#REF!,2,FALSE)</f>
        <v>#REF!</v>
      </c>
      <c r="P674" s="69"/>
      <c r="Q674" s="69"/>
      <c r="R674" s="14"/>
      <c r="S674" s="93" t="s">
        <v>112</v>
      </c>
      <c r="T674" s="71"/>
      <c r="U674" s="117" t="e">
        <f>VLOOKUP(V674,#REF!,2,FALSE)</f>
        <v>#REF!</v>
      </c>
      <c r="V674" s="127"/>
      <c r="W674" s="69"/>
      <c r="X674" s="69"/>
      <c r="Y674" s="126"/>
      <c r="Z674" s="127"/>
      <c r="AA674" s="69"/>
      <c r="AB674" s="69"/>
      <c r="AC674" s="135" t="e">
        <f>VLOOKUP(E674,#REF!,2,FALSE)</f>
        <v>#REF!</v>
      </c>
      <c r="AD674" s="69"/>
      <c r="AE674" s="69"/>
      <c r="AF674" s="136" t="e">
        <f>SUM(PRODUCT(AC674,#REF!),PRODUCT(AD674,#REF!),PRODUCT(AE674,#REF!))</f>
        <v>#REF!</v>
      </c>
      <c r="AG674" s="134" t="e">
        <f>IF(AF674&gt;=#REF!,"Oui","Non")</f>
        <v>#REF!</v>
      </c>
      <c r="AH674" s="134">
        <f t="shared" si="85"/>
        <v>1</v>
      </c>
      <c r="AI674" s="133" t="e">
        <f>VLOOKUP(Z674,#REF!,3,FALSE)</f>
        <v>#REF!</v>
      </c>
      <c r="AL674" s="12">
        <f t="shared" si="87"/>
        <v>0</v>
      </c>
    </row>
    <row r="675" spans="1:38" ht="15" customHeight="1" x14ac:dyDescent="0.25">
      <c r="A675" s="127"/>
      <c r="B675" s="127"/>
      <c r="C675" s="69"/>
      <c r="D675" s="71"/>
      <c r="E675" s="71"/>
      <c r="F675" s="71"/>
      <c r="G675" s="70"/>
      <c r="H675" s="117" t="str">
        <f t="shared" ref="H675:H738" si="91">IF(ISBLANK(G675),"",IF(G675="?","?",VALUE(IF(TYPE(G675)=2,LEFT(G675,4),YEAR(G675)))))</f>
        <v/>
      </c>
      <c r="I675" s="117" t="str">
        <f t="shared" si="86"/>
        <v/>
      </c>
      <c r="J675" s="70"/>
      <c r="K675" s="117" t="str">
        <f t="shared" ref="K675:K738" si="92">IF(ISBLANK(J675),"",IF(J675="?","?",VALUE(IF(TYPE(J675)=2,LEFT(J675,4),YEAR(J675)))))</f>
        <v/>
      </c>
      <c r="L675" s="118" t="str">
        <f t="shared" si="88"/>
        <v/>
      </c>
      <c r="M675" s="118">
        <f t="shared" si="90"/>
        <v>1</v>
      </c>
      <c r="N675" s="117">
        <f t="shared" si="89"/>
        <v>0</v>
      </c>
      <c r="O675" s="66" t="e">
        <f>VLOOKUP(P675,#REF!,2,FALSE)</f>
        <v>#REF!</v>
      </c>
      <c r="P675" s="69"/>
      <c r="Q675" s="69"/>
      <c r="R675" s="14"/>
      <c r="S675" s="93" t="s">
        <v>112</v>
      </c>
      <c r="T675" s="71"/>
      <c r="U675" s="117" t="e">
        <f>VLOOKUP(V675,#REF!,2,FALSE)</f>
        <v>#REF!</v>
      </c>
      <c r="V675" s="127"/>
      <c r="W675" s="69"/>
      <c r="X675" s="69"/>
      <c r="Y675" s="126"/>
      <c r="Z675" s="127"/>
      <c r="AA675" s="69"/>
      <c r="AB675" s="69"/>
      <c r="AC675" s="135" t="e">
        <f>VLOOKUP(E675,#REF!,2,FALSE)</f>
        <v>#REF!</v>
      </c>
      <c r="AD675" s="69"/>
      <c r="AE675" s="69"/>
      <c r="AF675" s="136" t="e">
        <f>SUM(PRODUCT(AC675,#REF!),PRODUCT(AD675,#REF!),PRODUCT(AE675,#REF!))</f>
        <v>#REF!</v>
      </c>
      <c r="AG675" s="134" t="e">
        <f>IF(AF675&gt;=#REF!,"Oui","Non")</f>
        <v>#REF!</v>
      </c>
      <c r="AH675" s="134">
        <f t="shared" si="85"/>
        <v>1</v>
      </c>
      <c r="AI675" s="133" t="e">
        <f>VLOOKUP(Z675,#REF!,3,FALSE)</f>
        <v>#REF!</v>
      </c>
      <c r="AL675" s="12">
        <f t="shared" si="87"/>
        <v>0</v>
      </c>
    </row>
    <row r="676" spans="1:38" ht="15" customHeight="1" x14ac:dyDescent="0.25">
      <c r="A676" s="127"/>
      <c r="B676" s="127"/>
      <c r="C676" s="69"/>
      <c r="D676" s="71"/>
      <c r="E676" s="71"/>
      <c r="F676" s="71"/>
      <c r="G676" s="70"/>
      <c r="H676" s="117" t="str">
        <f t="shared" si="91"/>
        <v/>
      </c>
      <c r="I676" s="117" t="str">
        <f t="shared" si="86"/>
        <v/>
      </c>
      <c r="J676" s="70"/>
      <c r="K676" s="117" t="str">
        <f t="shared" si="92"/>
        <v/>
      </c>
      <c r="L676" s="118" t="str">
        <f t="shared" si="88"/>
        <v/>
      </c>
      <c r="M676" s="118">
        <f t="shared" si="90"/>
        <v>1</v>
      </c>
      <c r="N676" s="117">
        <f t="shared" si="89"/>
        <v>0</v>
      </c>
      <c r="O676" s="66" t="e">
        <f>VLOOKUP(P676,#REF!,2,FALSE)</f>
        <v>#REF!</v>
      </c>
      <c r="P676" s="69"/>
      <c r="Q676" s="69"/>
      <c r="R676" s="14"/>
      <c r="S676" s="93" t="s">
        <v>112</v>
      </c>
      <c r="T676" s="71"/>
      <c r="U676" s="117" t="e">
        <f>VLOOKUP(V676,#REF!,2,FALSE)</f>
        <v>#REF!</v>
      </c>
      <c r="V676" s="127"/>
      <c r="W676" s="69"/>
      <c r="X676" s="69"/>
      <c r="Y676" s="126"/>
      <c r="Z676" s="127"/>
      <c r="AA676" s="69"/>
      <c r="AB676" s="69"/>
      <c r="AC676" s="135" t="e">
        <f>VLOOKUP(E676,#REF!,2,FALSE)</f>
        <v>#REF!</v>
      </c>
      <c r="AD676" s="69"/>
      <c r="AE676" s="69"/>
      <c r="AF676" s="136" t="e">
        <f>SUM(PRODUCT(AC676,#REF!),PRODUCT(AD676,#REF!),PRODUCT(AE676,#REF!))</f>
        <v>#REF!</v>
      </c>
      <c r="AG676" s="134" t="e">
        <f>IF(AF676&gt;=#REF!,"Oui","Non")</f>
        <v>#REF!</v>
      </c>
      <c r="AH676" s="134">
        <f t="shared" si="85"/>
        <v>1</v>
      </c>
      <c r="AI676" s="133" t="e">
        <f>VLOOKUP(Z676,#REF!,3,FALSE)</f>
        <v>#REF!</v>
      </c>
      <c r="AL676" s="12">
        <f t="shared" si="87"/>
        <v>0</v>
      </c>
    </row>
    <row r="677" spans="1:38" ht="15" customHeight="1" x14ac:dyDescent="0.25">
      <c r="A677" s="127"/>
      <c r="B677" s="127"/>
      <c r="C677" s="69"/>
      <c r="D677" s="71"/>
      <c r="E677" s="71"/>
      <c r="F677" s="71"/>
      <c r="G677" s="70"/>
      <c r="H677" s="117" t="str">
        <f t="shared" si="91"/>
        <v/>
      </c>
      <c r="I677" s="117" t="str">
        <f t="shared" si="86"/>
        <v/>
      </c>
      <c r="J677" s="70"/>
      <c r="K677" s="117" t="str">
        <f t="shared" si="92"/>
        <v/>
      </c>
      <c r="L677" s="118" t="str">
        <f t="shared" si="88"/>
        <v/>
      </c>
      <c r="M677" s="118">
        <f t="shared" si="90"/>
        <v>1</v>
      </c>
      <c r="N677" s="117">
        <f t="shared" si="89"/>
        <v>0</v>
      </c>
      <c r="O677" s="66" t="e">
        <f>VLOOKUP(P677,#REF!,2,FALSE)</f>
        <v>#REF!</v>
      </c>
      <c r="P677" s="69"/>
      <c r="Q677" s="69"/>
      <c r="R677" s="14"/>
      <c r="S677" s="93" t="s">
        <v>112</v>
      </c>
      <c r="T677" s="71"/>
      <c r="U677" s="117" t="e">
        <f>VLOOKUP(V677,#REF!,2,FALSE)</f>
        <v>#REF!</v>
      </c>
      <c r="V677" s="127"/>
      <c r="W677" s="69"/>
      <c r="X677" s="69"/>
      <c r="Y677" s="126"/>
      <c r="Z677" s="127"/>
      <c r="AA677" s="69"/>
      <c r="AB677" s="69"/>
      <c r="AC677" s="135" t="e">
        <f>VLOOKUP(E677,#REF!,2,FALSE)</f>
        <v>#REF!</v>
      </c>
      <c r="AD677" s="69"/>
      <c r="AE677" s="69"/>
      <c r="AF677" s="136" t="e">
        <f>SUM(PRODUCT(AC677,#REF!),PRODUCT(AD677,#REF!),PRODUCT(AE677,#REF!))</f>
        <v>#REF!</v>
      </c>
      <c r="AG677" s="134" t="e">
        <f>IF(AF677&gt;=#REF!,"Oui","Non")</f>
        <v>#REF!</v>
      </c>
      <c r="AH677" s="134">
        <f t="shared" si="85"/>
        <v>1</v>
      </c>
      <c r="AI677" s="133" t="e">
        <f>VLOOKUP(Z677,#REF!,3,FALSE)</f>
        <v>#REF!</v>
      </c>
      <c r="AL677" s="12">
        <f t="shared" si="87"/>
        <v>0</v>
      </c>
    </row>
    <row r="678" spans="1:38" ht="15" customHeight="1" x14ac:dyDescent="0.25">
      <c r="A678" s="127"/>
      <c r="B678" s="127"/>
      <c r="C678" s="69"/>
      <c r="D678" s="71"/>
      <c r="E678" s="71"/>
      <c r="F678" s="71"/>
      <c r="G678" s="70"/>
      <c r="H678" s="117" t="str">
        <f t="shared" si="91"/>
        <v/>
      </c>
      <c r="I678" s="117" t="str">
        <f t="shared" si="86"/>
        <v/>
      </c>
      <c r="J678" s="70"/>
      <c r="K678" s="117" t="str">
        <f t="shared" si="92"/>
        <v/>
      </c>
      <c r="L678" s="118" t="str">
        <f t="shared" si="88"/>
        <v/>
      </c>
      <c r="M678" s="118">
        <f t="shared" si="90"/>
        <v>1</v>
      </c>
      <c r="N678" s="117">
        <f t="shared" si="89"/>
        <v>0</v>
      </c>
      <c r="O678" s="66" t="e">
        <f>VLOOKUP(P678,#REF!,2,FALSE)</f>
        <v>#REF!</v>
      </c>
      <c r="P678" s="69"/>
      <c r="Q678" s="69"/>
      <c r="R678" s="14"/>
      <c r="S678" s="93" t="s">
        <v>112</v>
      </c>
      <c r="T678" s="71"/>
      <c r="U678" s="117" t="e">
        <f>VLOOKUP(V678,#REF!,2,FALSE)</f>
        <v>#REF!</v>
      </c>
      <c r="V678" s="127"/>
      <c r="W678" s="69"/>
      <c r="X678" s="69"/>
      <c r="Y678" s="126"/>
      <c r="Z678" s="127"/>
      <c r="AA678" s="69"/>
      <c r="AB678" s="69"/>
      <c r="AC678" s="135" t="e">
        <f>VLOOKUP(E678,#REF!,2,FALSE)</f>
        <v>#REF!</v>
      </c>
      <c r="AD678" s="69"/>
      <c r="AE678" s="69"/>
      <c r="AF678" s="136" t="e">
        <f>SUM(PRODUCT(AC678,#REF!),PRODUCT(AD678,#REF!),PRODUCT(AE678,#REF!))</f>
        <v>#REF!</v>
      </c>
      <c r="AG678" s="134" t="e">
        <f>IF(AF678&gt;=#REF!,"Oui","Non")</f>
        <v>#REF!</v>
      </c>
      <c r="AH678" s="134">
        <f t="shared" si="85"/>
        <v>1</v>
      </c>
      <c r="AI678" s="133" t="e">
        <f>VLOOKUP(Z678,#REF!,3,FALSE)</f>
        <v>#REF!</v>
      </c>
      <c r="AL678" s="12">
        <f t="shared" si="87"/>
        <v>0</v>
      </c>
    </row>
    <row r="679" spans="1:38" ht="15" customHeight="1" x14ac:dyDescent="0.25">
      <c r="A679" s="127"/>
      <c r="B679" s="127"/>
      <c r="C679" s="69"/>
      <c r="D679" s="71"/>
      <c r="E679" s="71"/>
      <c r="F679" s="71"/>
      <c r="G679" s="70"/>
      <c r="H679" s="117" t="str">
        <f t="shared" si="91"/>
        <v/>
      </c>
      <c r="I679" s="117" t="str">
        <f t="shared" si="86"/>
        <v/>
      </c>
      <c r="J679" s="70"/>
      <c r="K679" s="117" t="str">
        <f t="shared" si="92"/>
        <v/>
      </c>
      <c r="L679" s="118" t="str">
        <f t="shared" si="88"/>
        <v/>
      </c>
      <c r="M679" s="118">
        <f t="shared" si="90"/>
        <v>1</v>
      </c>
      <c r="N679" s="117">
        <f t="shared" si="89"/>
        <v>0</v>
      </c>
      <c r="O679" s="66" t="e">
        <f>VLOOKUP(P679,#REF!,2,FALSE)</f>
        <v>#REF!</v>
      </c>
      <c r="P679" s="69"/>
      <c r="Q679" s="69"/>
      <c r="R679" s="14"/>
      <c r="S679" s="93" t="s">
        <v>112</v>
      </c>
      <c r="T679" s="71"/>
      <c r="U679" s="117" t="e">
        <f>VLOOKUP(V679,#REF!,2,FALSE)</f>
        <v>#REF!</v>
      </c>
      <c r="V679" s="127"/>
      <c r="W679" s="69"/>
      <c r="X679" s="69"/>
      <c r="Y679" s="126"/>
      <c r="Z679" s="127"/>
      <c r="AA679" s="69"/>
      <c r="AB679" s="69"/>
      <c r="AC679" s="135" t="e">
        <f>VLOOKUP(E679,#REF!,2,FALSE)</f>
        <v>#REF!</v>
      </c>
      <c r="AD679" s="69"/>
      <c r="AE679" s="69"/>
      <c r="AF679" s="136" t="e">
        <f>SUM(PRODUCT(AC679,#REF!),PRODUCT(AD679,#REF!),PRODUCT(AE679,#REF!))</f>
        <v>#REF!</v>
      </c>
      <c r="AG679" s="134" t="e">
        <f>IF(AF679&gt;=#REF!,"Oui","Non")</f>
        <v>#REF!</v>
      </c>
      <c r="AH679" s="134">
        <f t="shared" si="85"/>
        <v>1</v>
      </c>
      <c r="AI679" s="133" t="e">
        <f>VLOOKUP(Z679,#REF!,3,FALSE)</f>
        <v>#REF!</v>
      </c>
      <c r="AL679" s="12">
        <f t="shared" si="87"/>
        <v>0</v>
      </c>
    </row>
    <row r="680" spans="1:38" ht="15" customHeight="1" x14ac:dyDescent="0.25">
      <c r="A680" s="127"/>
      <c r="B680" s="127"/>
      <c r="C680" s="69"/>
      <c r="D680" s="71"/>
      <c r="E680" s="71"/>
      <c r="F680" s="71"/>
      <c r="G680" s="70"/>
      <c r="H680" s="117" t="str">
        <f t="shared" si="91"/>
        <v/>
      </c>
      <c r="I680" s="117" t="str">
        <f t="shared" si="86"/>
        <v/>
      </c>
      <c r="J680" s="70"/>
      <c r="K680" s="117" t="str">
        <f t="shared" si="92"/>
        <v/>
      </c>
      <c r="L680" s="118" t="str">
        <f t="shared" si="88"/>
        <v/>
      </c>
      <c r="M680" s="118">
        <f t="shared" si="90"/>
        <v>1</v>
      </c>
      <c r="N680" s="117">
        <f t="shared" si="89"/>
        <v>0</v>
      </c>
      <c r="O680" s="66" t="e">
        <f>VLOOKUP(P680,#REF!,2,FALSE)</f>
        <v>#REF!</v>
      </c>
      <c r="P680" s="69"/>
      <c r="Q680" s="69"/>
      <c r="R680" s="14"/>
      <c r="S680" s="93" t="s">
        <v>112</v>
      </c>
      <c r="T680" s="71"/>
      <c r="U680" s="117" t="e">
        <f>VLOOKUP(V680,#REF!,2,FALSE)</f>
        <v>#REF!</v>
      </c>
      <c r="V680" s="127"/>
      <c r="W680" s="69"/>
      <c r="X680" s="69"/>
      <c r="Y680" s="126"/>
      <c r="Z680" s="127"/>
      <c r="AA680" s="69"/>
      <c r="AB680" s="69"/>
      <c r="AC680" s="135" t="e">
        <f>VLOOKUP(E680,#REF!,2,FALSE)</f>
        <v>#REF!</v>
      </c>
      <c r="AD680" s="69"/>
      <c r="AE680" s="69"/>
      <c r="AF680" s="136" t="e">
        <f>SUM(PRODUCT(AC680,#REF!),PRODUCT(AD680,#REF!),PRODUCT(AE680,#REF!))</f>
        <v>#REF!</v>
      </c>
      <c r="AG680" s="134" t="e">
        <f>IF(AF680&gt;=#REF!,"Oui","Non")</f>
        <v>#REF!</v>
      </c>
      <c r="AH680" s="134">
        <f t="shared" si="85"/>
        <v>1</v>
      </c>
      <c r="AI680" s="133" t="e">
        <f>VLOOKUP(Z680,#REF!,3,FALSE)</f>
        <v>#REF!</v>
      </c>
      <c r="AL680" s="12">
        <f t="shared" si="87"/>
        <v>0</v>
      </c>
    </row>
    <row r="681" spans="1:38" ht="15" customHeight="1" x14ac:dyDescent="0.25">
      <c r="A681" s="127"/>
      <c r="B681" s="127"/>
      <c r="C681" s="69"/>
      <c r="D681" s="71"/>
      <c r="E681" s="71"/>
      <c r="F681" s="71"/>
      <c r="G681" s="70"/>
      <c r="H681" s="117" t="str">
        <f t="shared" si="91"/>
        <v/>
      </c>
      <c r="I681" s="117" t="str">
        <f t="shared" si="86"/>
        <v/>
      </c>
      <c r="J681" s="70"/>
      <c r="K681" s="117" t="str">
        <f t="shared" si="92"/>
        <v/>
      </c>
      <c r="L681" s="118" t="str">
        <f t="shared" si="88"/>
        <v/>
      </c>
      <c r="M681" s="118">
        <f t="shared" si="90"/>
        <v>1</v>
      </c>
      <c r="N681" s="117">
        <f t="shared" si="89"/>
        <v>0</v>
      </c>
      <c r="O681" s="66" t="e">
        <f>VLOOKUP(P681,#REF!,2,FALSE)</f>
        <v>#REF!</v>
      </c>
      <c r="P681" s="69"/>
      <c r="Q681" s="69"/>
      <c r="R681" s="14"/>
      <c r="S681" s="93" t="s">
        <v>112</v>
      </c>
      <c r="T681" s="71"/>
      <c r="U681" s="117" t="e">
        <f>VLOOKUP(V681,#REF!,2,FALSE)</f>
        <v>#REF!</v>
      </c>
      <c r="V681" s="127"/>
      <c r="W681" s="69"/>
      <c r="X681" s="69"/>
      <c r="Y681" s="126"/>
      <c r="Z681" s="127"/>
      <c r="AA681" s="69"/>
      <c r="AB681" s="69"/>
      <c r="AC681" s="135" t="e">
        <f>VLOOKUP(E681,#REF!,2,FALSE)</f>
        <v>#REF!</v>
      </c>
      <c r="AD681" s="69"/>
      <c r="AE681" s="69"/>
      <c r="AF681" s="136" t="e">
        <f>SUM(PRODUCT(AC681,#REF!),PRODUCT(AD681,#REF!),PRODUCT(AE681,#REF!))</f>
        <v>#REF!</v>
      </c>
      <c r="AG681" s="134" t="e">
        <f>IF(AF681&gt;=#REF!,"Oui","Non")</f>
        <v>#REF!</v>
      </c>
      <c r="AH681" s="134">
        <f t="shared" si="85"/>
        <v>1</v>
      </c>
      <c r="AI681" s="133" t="e">
        <f>VLOOKUP(Z681,#REF!,3,FALSE)</f>
        <v>#REF!</v>
      </c>
      <c r="AL681" s="12">
        <f t="shared" si="87"/>
        <v>0</v>
      </c>
    </row>
    <row r="682" spans="1:38" ht="15" customHeight="1" x14ac:dyDescent="0.25">
      <c r="A682" s="127"/>
      <c r="B682" s="127"/>
      <c r="C682" s="69"/>
      <c r="D682" s="71"/>
      <c r="E682" s="71"/>
      <c r="F682" s="71"/>
      <c r="G682" s="70"/>
      <c r="H682" s="117" t="str">
        <f t="shared" si="91"/>
        <v/>
      </c>
      <c r="I682" s="117" t="str">
        <f t="shared" si="86"/>
        <v/>
      </c>
      <c r="J682" s="70"/>
      <c r="K682" s="117" t="str">
        <f t="shared" si="92"/>
        <v/>
      </c>
      <c r="L682" s="118" t="str">
        <f t="shared" si="88"/>
        <v/>
      </c>
      <c r="M682" s="118">
        <f t="shared" si="90"/>
        <v>1</v>
      </c>
      <c r="N682" s="117">
        <f t="shared" si="89"/>
        <v>0</v>
      </c>
      <c r="O682" s="66" t="e">
        <f>VLOOKUP(P682,#REF!,2,FALSE)</f>
        <v>#REF!</v>
      </c>
      <c r="P682" s="69"/>
      <c r="Q682" s="69"/>
      <c r="R682" s="14"/>
      <c r="S682" s="93" t="s">
        <v>112</v>
      </c>
      <c r="T682" s="71"/>
      <c r="U682" s="117" t="e">
        <f>VLOOKUP(V682,#REF!,2,FALSE)</f>
        <v>#REF!</v>
      </c>
      <c r="V682" s="127"/>
      <c r="W682" s="69"/>
      <c r="X682" s="69"/>
      <c r="Y682" s="126"/>
      <c r="Z682" s="127"/>
      <c r="AA682" s="69"/>
      <c r="AB682" s="69"/>
      <c r="AC682" s="135" t="e">
        <f>VLOOKUP(E682,#REF!,2,FALSE)</f>
        <v>#REF!</v>
      </c>
      <c r="AD682" s="69"/>
      <c r="AE682" s="69"/>
      <c r="AF682" s="136" t="e">
        <f>SUM(PRODUCT(AC682,#REF!),PRODUCT(AD682,#REF!),PRODUCT(AE682,#REF!))</f>
        <v>#REF!</v>
      </c>
      <c r="AG682" s="134" t="e">
        <f>IF(AF682&gt;=#REF!,"Oui","Non")</f>
        <v>#REF!</v>
      </c>
      <c r="AH682" s="134">
        <f t="shared" si="85"/>
        <v>1</v>
      </c>
      <c r="AI682" s="133" t="e">
        <f>VLOOKUP(Z682,#REF!,3,FALSE)</f>
        <v>#REF!</v>
      </c>
      <c r="AL682" s="12">
        <f t="shared" si="87"/>
        <v>0</v>
      </c>
    </row>
    <row r="683" spans="1:38" ht="15" customHeight="1" x14ac:dyDescent="0.25">
      <c r="A683" s="127"/>
      <c r="B683" s="127"/>
      <c r="C683" s="69"/>
      <c r="D683" s="71"/>
      <c r="E683" s="71"/>
      <c r="F683" s="71"/>
      <c r="G683" s="70"/>
      <c r="H683" s="117" t="str">
        <f t="shared" si="91"/>
        <v/>
      </c>
      <c r="I683" s="117" t="str">
        <f t="shared" si="86"/>
        <v/>
      </c>
      <c r="J683" s="70"/>
      <c r="K683" s="117" t="str">
        <f t="shared" si="92"/>
        <v/>
      </c>
      <c r="L683" s="118" t="str">
        <f t="shared" si="88"/>
        <v/>
      </c>
      <c r="M683" s="118">
        <f t="shared" si="90"/>
        <v>1</v>
      </c>
      <c r="N683" s="117">
        <f t="shared" si="89"/>
        <v>0</v>
      </c>
      <c r="O683" s="66" t="e">
        <f>VLOOKUP(P683,#REF!,2,FALSE)</f>
        <v>#REF!</v>
      </c>
      <c r="P683" s="69"/>
      <c r="Q683" s="69"/>
      <c r="R683" s="14"/>
      <c r="S683" s="93" t="s">
        <v>112</v>
      </c>
      <c r="T683" s="71"/>
      <c r="U683" s="117" t="e">
        <f>VLOOKUP(V683,#REF!,2,FALSE)</f>
        <v>#REF!</v>
      </c>
      <c r="V683" s="127"/>
      <c r="W683" s="69"/>
      <c r="X683" s="69"/>
      <c r="Y683" s="126"/>
      <c r="Z683" s="127"/>
      <c r="AA683" s="69"/>
      <c r="AB683" s="69"/>
      <c r="AC683" s="135" t="e">
        <f>VLOOKUP(E683,#REF!,2,FALSE)</f>
        <v>#REF!</v>
      </c>
      <c r="AD683" s="69"/>
      <c r="AE683" s="69"/>
      <c r="AF683" s="136" t="e">
        <f>SUM(PRODUCT(AC683,#REF!),PRODUCT(AD683,#REF!),PRODUCT(AE683,#REF!))</f>
        <v>#REF!</v>
      </c>
      <c r="AG683" s="134" t="e">
        <f>IF(AF683&gt;=#REF!,"Oui","Non")</f>
        <v>#REF!</v>
      </c>
      <c r="AH683" s="134">
        <f t="shared" si="85"/>
        <v>1</v>
      </c>
      <c r="AI683" s="133" t="e">
        <f>VLOOKUP(Z683,#REF!,3,FALSE)</f>
        <v>#REF!</v>
      </c>
      <c r="AL683" s="12">
        <f t="shared" si="87"/>
        <v>0</v>
      </c>
    </row>
    <row r="684" spans="1:38" ht="15" customHeight="1" x14ac:dyDescent="0.25">
      <c r="A684" s="127"/>
      <c r="B684" s="127"/>
      <c r="C684" s="69"/>
      <c r="D684" s="71"/>
      <c r="E684" s="71"/>
      <c r="F684" s="71"/>
      <c r="G684" s="70"/>
      <c r="H684" s="117" t="str">
        <f t="shared" si="91"/>
        <v/>
      </c>
      <c r="I684" s="117" t="str">
        <f t="shared" si="86"/>
        <v/>
      </c>
      <c r="J684" s="70"/>
      <c r="K684" s="117" t="str">
        <f t="shared" si="92"/>
        <v/>
      </c>
      <c r="L684" s="118" t="str">
        <f t="shared" si="88"/>
        <v/>
      </c>
      <c r="M684" s="118">
        <f t="shared" si="90"/>
        <v>1</v>
      </c>
      <c r="N684" s="117">
        <f t="shared" si="89"/>
        <v>0</v>
      </c>
      <c r="O684" s="66" t="e">
        <f>VLOOKUP(P684,#REF!,2,FALSE)</f>
        <v>#REF!</v>
      </c>
      <c r="P684" s="69"/>
      <c r="Q684" s="69"/>
      <c r="R684" s="14"/>
      <c r="S684" s="93" t="s">
        <v>112</v>
      </c>
      <c r="T684" s="71"/>
      <c r="U684" s="117" t="e">
        <f>VLOOKUP(V684,#REF!,2,FALSE)</f>
        <v>#REF!</v>
      </c>
      <c r="V684" s="127"/>
      <c r="W684" s="69"/>
      <c r="X684" s="69"/>
      <c r="Y684" s="126"/>
      <c r="Z684" s="127"/>
      <c r="AA684" s="69"/>
      <c r="AB684" s="69"/>
      <c r="AC684" s="135" t="e">
        <f>VLOOKUP(E684,#REF!,2,FALSE)</f>
        <v>#REF!</v>
      </c>
      <c r="AD684" s="69"/>
      <c r="AE684" s="69"/>
      <c r="AF684" s="136" t="e">
        <f>SUM(PRODUCT(AC684,#REF!),PRODUCT(AD684,#REF!),PRODUCT(AE684,#REF!))</f>
        <v>#REF!</v>
      </c>
      <c r="AG684" s="134" t="e">
        <f>IF(AF684&gt;=#REF!,"Oui","Non")</f>
        <v>#REF!</v>
      </c>
      <c r="AH684" s="134">
        <f t="shared" si="85"/>
        <v>1</v>
      </c>
      <c r="AI684" s="133" t="e">
        <f>VLOOKUP(Z684,#REF!,3,FALSE)</f>
        <v>#REF!</v>
      </c>
      <c r="AL684" s="12">
        <f t="shared" si="87"/>
        <v>0</v>
      </c>
    </row>
    <row r="685" spans="1:38" ht="15" customHeight="1" x14ac:dyDescent="0.25">
      <c r="A685" s="127"/>
      <c r="B685" s="127"/>
      <c r="C685" s="69"/>
      <c r="D685" s="71"/>
      <c r="E685" s="71"/>
      <c r="F685" s="71"/>
      <c r="G685" s="70"/>
      <c r="H685" s="117" t="str">
        <f t="shared" si="91"/>
        <v/>
      </c>
      <c r="I685" s="117" t="str">
        <f t="shared" si="86"/>
        <v/>
      </c>
      <c r="J685" s="70"/>
      <c r="K685" s="117" t="str">
        <f t="shared" si="92"/>
        <v/>
      </c>
      <c r="L685" s="118" t="str">
        <f t="shared" si="88"/>
        <v/>
      </c>
      <c r="M685" s="118">
        <f t="shared" si="90"/>
        <v>1</v>
      </c>
      <c r="N685" s="117">
        <f t="shared" si="89"/>
        <v>0</v>
      </c>
      <c r="O685" s="66" t="e">
        <f>VLOOKUP(P685,#REF!,2,FALSE)</f>
        <v>#REF!</v>
      </c>
      <c r="P685" s="69"/>
      <c r="Q685" s="69"/>
      <c r="R685" s="14"/>
      <c r="S685" s="93" t="s">
        <v>112</v>
      </c>
      <c r="T685" s="71"/>
      <c r="U685" s="117" t="e">
        <f>VLOOKUP(V685,#REF!,2,FALSE)</f>
        <v>#REF!</v>
      </c>
      <c r="V685" s="127"/>
      <c r="W685" s="69"/>
      <c r="X685" s="69"/>
      <c r="Y685" s="126"/>
      <c r="Z685" s="127"/>
      <c r="AA685" s="69"/>
      <c r="AB685" s="69"/>
      <c r="AC685" s="135" t="e">
        <f>VLOOKUP(E685,#REF!,2,FALSE)</f>
        <v>#REF!</v>
      </c>
      <c r="AD685" s="69"/>
      <c r="AE685" s="69"/>
      <c r="AF685" s="136" t="e">
        <f>SUM(PRODUCT(AC685,#REF!),PRODUCT(AD685,#REF!),PRODUCT(AE685,#REF!))</f>
        <v>#REF!</v>
      </c>
      <c r="AG685" s="134" t="e">
        <f>IF(AF685&gt;=#REF!,"Oui","Non")</f>
        <v>#REF!</v>
      </c>
      <c r="AH685" s="134">
        <f t="shared" si="85"/>
        <v>1</v>
      </c>
      <c r="AI685" s="133" t="e">
        <f>VLOOKUP(Z685,#REF!,3,FALSE)</f>
        <v>#REF!</v>
      </c>
      <c r="AL685" s="12">
        <f t="shared" si="87"/>
        <v>0</v>
      </c>
    </row>
    <row r="686" spans="1:38" ht="15" customHeight="1" x14ac:dyDescent="0.25">
      <c r="A686" s="127"/>
      <c r="B686" s="127"/>
      <c r="C686" s="69"/>
      <c r="D686" s="71"/>
      <c r="E686" s="71"/>
      <c r="F686" s="71"/>
      <c r="G686" s="70"/>
      <c r="H686" s="117" t="str">
        <f t="shared" si="91"/>
        <v/>
      </c>
      <c r="I686" s="117" t="str">
        <f t="shared" si="86"/>
        <v/>
      </c>
      <c r="J686" s="70"/>
      <c r="K686" s="117" t="str">
        <f t="shared" si="92"/>
        <v/>
      </c>
      <c r="L686" s="118" t="str">
        <f t="shared" si="88"/>
        <v/>
      </c>
      <c r="M686" s="118">
        <f t="shared" si="90"/>
        <v>1</v>
      </c>
      <c r="N686" s="117">
        <f t="shared" si="89"/>
        <v>0</v>
      </c>
      <c r="O686" s="66" t="e">
        <f>VLOOKUP(P686,#REF!,2,FALSE)</f>
        <v>#REF!</v>
      </c>
      <c r="P686" s="69"/>
      <c r="Q686" s="69"/>
      <c r="R686" s="14"/>
      <c r="S686" s="93" t="s">
        <v>112</v>
      </c>
      <c r="T686" s="71"/>
      <c r="U686" s="117" t="e">
        <f>VLOOKUP(V686,#REF!,2,FALSE)</f>
        <v>#REF!</v>
      </c>
      <c r="V686" s="127"/>
      <c r="W686" s="69"/>
      <c r="X686" s="69"/>
      <c r="Y686" s="126"/>
      <c r="Z686" s="127"/>
      <c r="AA686" s="69"/>
      <c r="AB686" s="69"/>
      <c r="AC686" s="135" t="e">
        <f>VLOOKUP(E686,#REF!,2,FALSE)</f>
        <v>#REF!</v>
      </c>
      <c r="AD686" s="69"/>
      <c r="AE686" s="69"/>
      <c r="AF686" s="136" t="e">
        <f>SUM(PRODUCT(AC686,#REF!),PRODUCT(AD686,#REF!),PRODUCT(AE686,#REF!))</f>
        <v>#REF!</v>
      </c>
      <c r="AG686" s="134" t="e">
        <f>IF(AF686&gt;=#REF!,"Oui","Non")</f>
        <v>#REF!</v>
      </c>
      <c r="AH686" s="134">
        <f t="shared" si="85"/>
        <v>1</v>
      </c>
      <c r="AI686" s="133" t="e">
        <f>VLOOKUP(Z686,#REF!,3,FALSE)</f>
        <v>#REF!</v>
      </c>
      <c r="AL686" s="12">
        <f t="shared" si="87"/>
        <v>0</v>
      </c>
    </row>
    <row r="687" spans="1:38" ht="15" customHeight="1" x14ac:dyDescent="0.25">
      <c r="A687" s="127"/>
      <c r="B687" s="127"/>
      <c r="C687" s="69"/>
      <c r="D687" s="71"/>
      <c r="E687" s="71"/>
      <c r="F687" s="71"/>
      <c r="G687" s="70"/>
      <c r="H687" s="117" t="str">
        <f t="shared" si="91"/>
        <v/>
      </c>
      <c r="I687" s="117" t="str">
        <f t="shared" si="86"/>
        <v/>
      </c>
      <c r="J687" s="70"/>
      <c r="K687" s="117" t="str">
        <f t="shared" si="92"/>
        <v/>
      </c>
      <c r="L687" s="118" t="str">
        <f t="shared" si="88"/>
        <v/>
      </c>
      <c r="M687" s="118">
        <f t="shared" si="90"/>
        <v>1</v>
      </c>
      <c r="N687" s="117">
        <f t="shared" si="89"/>
        <v>0</v>
      </c>
      <c r="O687" s="66" t="e">
        <f>VLOOKUP(P687,#REF!,2,FALSE)</f>
        <v>#REF!</v>
      </c>
      <c r="P687" s="69"/>
      <c r="Q687" s="69"/>
      <c r="R687" s="14"/>
      <c r="S687" s="93" t="s">
        <v>112</v>
      </c>
      <c r="T687" s="71"/>
      <c r="U687" s="117" t="e">
        <f>VLOOKUP(V687,#REF!,2,FALSE)</f>
        <v>#REF!</v>
      </c>
      <c r="V687" s="127"/>
      <c r="W687" s="69"/>
      <c r="X687" s="69"/>
      <c r="Y687" s="126"/>
      <c r="Z687" s="127"/>
      <c r="AA687" s="69"/>
      <c r="AB687" s="69"/>
      <c r="AC687" s="135" t="e">
        <f>VLOOKUP(E687,#REF!,2,FALSE)</f>
        <v>#REF!</v>
      </c>
      <c r="AD687" s="69"/>
      <c r="AE687" s="69"/>
      <c r="AF687" s="136" t="e">
        <f>SUM(PRODUCT(AC687,#REF!),PRODUCT(AD687,#REF!),PRODUCT(AE687,#REF!))</f>
        <v>#REF!</v>
      </c>
      <c r="AG687" s="134" t="e">
        <f>IF(AF687&gt;=#REF!,"Oui","Non")</f>
        <v>#REF!</v>
      </c>
      <c r="AH687" s="134">
        <f t="shared" si="85"/>
        <v>1</v>
      </c>
      <c r="AI687" s="133" t="e">
        <f>VLOOKUP(Z687,#REF!,3,FALSE)</f>
        <v>#REF!</v>
      </c>
      <c r="AL687" s="12">
        <f t="shared" si="87"/>
        <v>0</v>
      </c>
    </row>
    <row r="688" spans="1:38" ht="15" customHeight="1" x14ac:dyDescent="0.25">
      <c r="A688" s="127"/>
      <c r="B688" s="127"/>
      <c r="C688" s="69"/>
      <c r="D688" s="71"/>
      <c r="E688" s="71"/>
      <c r="F688" s="71"/>
      <c r="G688" s="70"/>
      <c r="H688" s="117" t="str">
        <f t="shared" si="91"/>
        <v/>
      </c>
      <c r="I688" s="117" t="str">
        <f t="shared" si="86"/>
        <v/>
      </c>
      <c r="J688" s="70"/>
      <c r="K688" s="117" t="str">
        <f t="shared" si="92"/>
        <v/>
      </c>
      <c r="L688" s="118" t="str">
        <f t="shared" si="88"/>
        <v/>
      </c>
      <c r="M688" s="118">
        <f t="shared" si="90"/>
        <v>1</v>
      </c>
      <c r="N688" s="117">
        <f t="shared" si="89"/>
        <v>0</v>
      </c>
      <c r="O688" s="66" t="e">
        <f>VLOOKUP(P688,#REF!,2,FALSE)</f>
        <v>#REF!</v>
      </c>
      <c r="P688" s="69"/>
      <c r="Q688" s="69"/>
      <c r="R688" s="14"/>
      <c r="S688" s="93" t="s">
        <v>112</v>
      </c>
      <c r="T688" s="71"/>
      <c r="U688" s="117" t="e">
        <f>VLOOKUP(V688,#REF!,2,FALSE)</f>
        <v>#REF!</v>
      </c>
      <c r="V688" s="127"/>
      <c r="W688" s="69"/>
      <c r="X688" s="69"/>
      <c r="Y688" s="126"/>
      <c r="Z688" s="127"/>
      <c r="AA688" s="69"/>
      <c r="AB688" s="69"/>
      <c r="AC688" s="135" t="e">
        <f>VLOOKUP(E688,#REF!,2,FALSE)</f>
        <v>#REF!</v>
      </c>
      <c r="AD688" s="69"/>
      <c r="AE688" s="69"/>
      <c r="AF688" s="136" t="e">
        <f>SUM(PRODUCT(AC688,#REF!),PRODUCT(AD688,#REF!),PRODUCT(AE688,#REF!))</f>
        <v>#REF!</v>
      </c>
      <c r="AG688" s="134" t="e">
        <f>IF(AF688&gt;=#REF!,"Oui","Non")</f>
        <v>#REF!</v>
      </c>
      <c r="AH688" s="134">
        <f t="shared" si="85"/>
        <v>1</v>
      </c>
      <c r="AI688" s="133" t="e">
        <f>VLOOKUP(Z688,#REF!,3,FALSE)</f>
        <v>#REF!</v>
      </c>
      <c r="AL688" s="12">
        <f t="shared" si="87"/>
        <v>0</v>
      </c>
    </row>
    <row r="689" spans="1:38" ht="15" customHeight="1" x14ac:dyDescent="0.25">
      <c r="A689" s="127"/>
      <c r="B689" s="127"/>
      <c r="C689" s="69"/>
      <c r="D689" s="71"/>
      <c r="E689" s="71"/>
      <c r="F689" s="71"/>
      <c r="G689" s="70"/>
      <c r="H689" s="117" t="str">
        <f t="shared" si="91"/>
        <v/>
      </c>
      <c r="I689" s="117" t="str">
        <f t="shared" si="86"/>
        <v/>
      </c>
      <c r="J689" s="70"/>
      <c r="K689" s="117" t="str">
        <f t="shared" si="92"/>
        <v/>
      </c>
      <c r="L689" s="118" t="str">
        <f t="shared" si="88"/>
        <v/>
      </c>
      <c r="M689" s="118">
        <f t="shared" si="90"/>
        <v>1</v>
      </c>
      <c r="N689" s="117">
        <f t="shared" si="89"/>
        <v>0</v>
      </c>
      <c r="O689" s="66" t="e">
        <f>VLOOKUP(P689,#REF!,2,FALSE)</f>
        <v>#REF!</v>
      </c>
      <c r="P689" s="69"/>
      <c r="Q689" s="69"/>
      <c r="R689" s="14"/>
      <c r="S689" s="93" t="s">
        <v>112</v>
      </c>
      <c r="T689" s="71"/>
      <c r="U689" s="117" t="e">
        <f>VLOOKUP(V689,#REF!,2,FALSE)</f>
        <v>#REF!</v>
      </c>
      <c r="V689" s="127"/>
      <c r="W689" s="69"/>
      <c r="X689" s="69"/>
      <c r="Y689" s="126"/>
      <c r="Z689" s="127"/>
      <c r="AA689" s="69"/>
      <c r="AB689" s="69"/>
      <c r="AC689" s="135" t="e">
        <f>VLOOKUP(E689,#REF!,2,FALSE)</f>
        <v>#REF!</v>
      </c>
      <c r="AD689" s="69"/>
      <c r="AE689" s="69"/>
      <c r="AF689" s="136" t="e">
        <f>SUM(PRODUCT(AC689,#REF!),PRODUCT(AD689,#REF!),PRODUCT(AE689,#REF!))</f>
        <v>#REF!</v>
      </c>
      <c r="AG689" s="134" t="e">
        <f>IF(AF689&gt;=#REF!,"Oui","Non")</f>
        <v>#REF!</v>
      </c>
      <c r="AH689" s="134">
        <f t="shared" si="85"/>
        <v>1</v>
      </c>
      <c r="AI689" s="133" t="e">
        <f>VLOOKUP(Z689,#REF!,3,FALSE)</f>
        <v>#REF!</v>
      </c>
      <c r="AL689" s="12">
        <f t="shared" si="87"/>
        <v>0</v>
      </c>
    </row>
    <row r="690" spans="1:38" ht="15" customHeight="1" x14ac:dyDescent="0.25">
      <c r="A690" s="127"/>
      <c r="B690" s="127"/>
      <c r="C690" s="69"/>
      <c r="D690" s="71"/>
      <c r="E690" s="71"/>
      <c r="F690" s="71"/>
      <c r="G690" s="70"/>
      <c r="H690" s="117" t="str">
        <f t="shared" si="91"/>
        <v/>
      </c>
      <c r="I690" s="117" t="str">
        <f t="shared" si="86"/>
        <v/>
      </c>
      <c r="J690" s="70"/>
      <c r="K690" s="117" t="str">
        <f t="shared" si="92"/>
        <v/>
      </c>
      <c r="L690" s="118" t="str">
        <f t="shared" si="88"/>
        <v/>
      </c>
      <c r="M690" s="118">
        <f t="shared" si="90"/>
        <v>1</v>
      </c>
      <c r="N690" s="117">
        <f t="shared" si="89"/>
        <v>0</v>
      </c>
      <c r="O690" s="66" t="e">
        <f>VLOOKUP(P690,#REF!,2,FALSE)</f>
        <v>#REF!</v>
      </c>
      <c r="P690" s="69"/>
      <c r="Q690" s="69"/>
      <c r="R690" s="14"/>
      <c r="S690" s="93" t="s">
        <v>112</v>
      </c>
      <c r="T690" s="71"/>
      <c r="U690" s="117" t="e">
        <f>VLOOKUP(V690,#REF!,2,FALSE)</f>
        <v>#REF!</v>
      </c>
      <c r="V690" s="127"/>
      <c r="W690" s="69"/>
      <c r="X690" s="69"/>
      <c r="Y690" s="126"/>
      <c r="Z690" s="127"/>
      <c r="AA690" s="69"/>
      <c r="AB690" s="69"/>
      <c r="AC690" s="135" t="e">
        <f>VLOOKUP(E690,#REF!,2,FALSE)</f>
        <v>#REF!</v>
      </c>
      <c r="AD690" s="69"/>
      <c r="AE690" s="69"/>
      <c r="AF690" s="136" t="e">
        <f>SUM(PRODUCT(AC690,#REF!),PRODUCT(AD690,#REF!),PRODUCT(AE690,#REF!))</f>
        <v>#REF!</v>
      </c>
      <c r="AG690" s="134" t="e">
        <f>IF(AF690&gt;=#REF!,"Oui","Non")</f>
        <v>#REF!</v>
      </c>
      <c r="AH690" s="134">
        <f t="shared" si="85"/>
        <v>1</v>
      </c>
      <c r="AI690" s="133" t="e">
        <f>VLOOKUP(Z690,#REF!,3,FALSE)</f>
        <v>#REF!</v>
      </c>
      <c r="AL690" s="12">
        <f t="shared" si="87"/>
        <v>0</v>
      </c>
    </row>
    <row r="691" spans="1:38" ht="15" customHeight="1" x14ac:dyDescent="0.25">
      <c r="A691" s="127"/>
      <c r="B691" s="127"/>
      <c r="C691" s="69"/>
      <c r="D691" s="71"/>
      <c r="E691" s="71"/>
      <c r="F691" s="71"/>
      <c r="G691" s="70"/>
      <c r="H691" s="117" t="str">
        <f t="shared" si="91"/>
        <v/>
      </c>
      <c r="I691" s="117" t="str">
        <f t="shared" si="86"/>
        <v/>
      </c>
      <c r="J691" s="70"/>
      <c r="K691" s="117" t="str">
        <f t="shared" si="92"/>
        <v/>
      </c>
      <c r="L691" s="118" t="str">
        <f t="shared" si="88"/>
        <v/>
      </c>
      <c r="M691" s="118">
        <f t="shared" si="90"/>
        <v>1</v>
      </c>
      <c r="N691" s="117">
        <f t="shared" si="89"/>
        <v>0</v>
      </c>
      <c r="O691" s="66" t="e">
        <f>VLOOKUP(P691,#REF!,2,FALSE)</f>
        <v>#REF!</v>
      </c>
      <c r="P691" s="69"/>
      <c r="Q691" s="69"/>
      <c r="R691" s="14"/>
      <c r="S691" s="93" t="s">
        <v>112</v>
      </c>
      <c r="T691" s="71"/>
      <c r="U691" s="117" t="e">
        <f>VLOOKUP(V691,#REF!,2,FALSE)</f>
        <v>#REF!</v>
      </c>
      <c r="V691" s="127"/>
      <c r="W691" s="69"/>
      <c r="X691" s="69"/>
      <c r="Y691" s="126"/>
      <c r="Z691" s="127"/>
      <c r="AA691" s="69"/>
      <c r="AB691" s="69"/>
      <c r="AC691" s="135" t="e">
        <f>VLOOKUP(E691,#REF!,2,FALSE)</f>
        <v>#REF!</v>
      </c>
      <c r="AD691" s="69"/>
      <c r="AE691" s="69"/>
      <c r="AF691" s="136" t="e">
        <f>SUM(PRODUCT(AC691,#REF!),PRODUCT(AD691,#REF!),PRODUCT(AE691,#REF!))</f>
        <v>#REF!</v>
      </c>
      <c r="AG691" s="134" t="e">
        <f>IF(AF691&gt;=#REF!,"Oui","Non")</f>
        <v>#REF!</v>
      </c>
      <c r="AH691" s="134">
        <f t="shared" si="85"/>
        <v>1</v>
      </c>
      <c r="AI691" s="133" t="e">
        <f>VLOOKUP(Z691,#REF!,3,FALSE)</f>
        <v>#REF!</v>
      </c>
      <c r="AL691" s="12">
        <f t="shared" si="87"/>
        <v>0</v>
      </c>
    </row>
    <row r="692" spans="1:38" ht="15" customHeight="1" x14ac:dyDescent="0.25">
      <c r="A692" s="127"/>
      <c r="B692" s="127"/>
      <c r="C692" s="69"/>
      <c r="D692" s="71"/>
      <c r="E692" s="71"/>
      <c r="F692" s="71"/>
      <c r="G692" s="70"/>
      <c r="H692" s="117" t="str">
        <f t="shared" si="91"/>
        <v/>
      </c>
      <c r="I692" s="117" t="str">
        <f t="shared" si="86"/>
        <v/>
      </c>
      <c r="J692" s="70"/>
      <c r="K692" s="117" t="str">
        <f t="shared" si="92"/>
        <v/>
      </c>
      <c r="L692" s="118" t="str">
        <f t="shared" si="88"/>
        <v/>
      </c>
      <c r="M692" s="118">
        <f t="shared" si="90"/>
        <v>1</v>
      </c>
      <c r="N692" s="117">
        <f t="shared" si="89"/>
        <v>0</v>
      </c>
      <c r="O692" s="66" t="e">
        <f>VLOOKUP(P692,#REF!,2,FALSE)</f>
        <v>#REF!</v>
      </c>
      <c r="P692" s="69"/>
      <c r="Q692" s="69"/>
      <c r="R692" s="14"/>
      <c r="S692" s="93" t="s">
        <v>112</v>
      </c>
      <c r="T692" s="71"/>
      <c r="U692" s="117" t="e">
        <f>VLOOKUP(V692,#REF!,2,FALSE)</f>
        <v>#REF!</v>
      </c>
      <c r="V692" s="127"/>
      <c r="W692" s="69"/>
      <c r="X692" s="69"/>
      <c r="Y692" s="126"/>
      <c r="Z692" s="127"/>
      <c r="AA692" s="69"/>
      <c r="AB692" s="69"/>
      <c r="AC692" s="135" t="e">
        <f>VLOOKUP(E692,#REF!,2,FALSE)</f>
        <v>#REF!</v>
      </c>
      <c r="AD692" s="69"/>
      <c r="AE692" s="69"/>
      <c r="AF692" s="136" t="e">
        <f>SUM(PRODUCT(AC692,#REF!),PRODUCT(AD692,#REF!),PRODUCT(AE692,#REF!))</f>
        <v>#REF!</v>
      </c>
      <c r="AG692" s="134" t="e">
        <f>IF(AF692&gt;=#REF!,"Oui","Non")</f>
        <v>#REF!</v>
      </c>
      <c r="AH692" s="134">
        <f t="shared" si="85"/>
        <v>1</v>
      </c>
      <c r="AI692" s="133" t="e">
        <f>VLOOKUP(Z692,#REF!,3,FALSE)</f>
        <v>#REF!</v>
      </c>
      <c r="AL692" s="12">
        <f t="shared" si="87"/>
        <v>0</v>
      </c>
    </row>
    <row r="693" spans="1:38" ht="15" customHeight="1" x14ac:dyDescent="0.25">
      <c r="A693" s="127"/>
      <c r="B693" s="127"/>
      <c r="C693" s="69"/>
      <c r="D693" s="71"/>
      <c r="E693" s="71"/>
      <c r="F693" s="71"/>
      <c r="G693" s="70"/>
      <c r="H693" s="117" t="str">
        <f t="shared" si="91"/>
        <v/>
      </c>
      <c r="I693" s="117" t="str">
        <f t="shared" si="86"/>
        <v/>
      </c>
      <c r="J693" s="70"/>
      <c r="K693" s="117" t="str">
        <f t="shared" si="92"/>
        <v/>
      </c>
      <c r="L693" s="118" t="str">
        <f t="shared" si="88"/>
        <v/>
      </c>
      <c r="M693" s="118">
        <f t="shared" si="90"/>
        <v>1</v>
      </c>
      <c r="N693" s="117">
        <f t="shared" si="89"/>
        <v>0</v>
      </c>
      <c r="O693" s="66" t="e">
        <f>VLOOKUP(P693,#REF!,2,FALSE)</f>
        <v>#REF!</v>
      </c>
      <c r="P693" s="69"/>
      <c r="Q693" s="69"/>
      <c r="R693" s="14"/>
      <c r="S693" s="93" t="s">
        <v>112</v>
      </c>
      <c r="T693" s="71"/>
      <c r="U693" s="117" t="e">
        <f>VLOOKUP(V693,#REF!,2,FALSE)</f>
        <v>#REF!</v>
      </c>
      <c r="V693" s="127"/>
      <c r="W693" s="69"/>
      <c r="X693" s="69"/>
      <c r="Y693" s="126"/>
      <c r="Z693" s="127"/>
      <c r="AA693" s="69"/>
      <c r="AB693" s="69"/>
      <c r="AC693" s="135" t="e">
        <f>VLOOKUP(E693,#REF!,2,FALSE)</f>
        <v>#REF!</v>
      </c>
      <c r="AD693" s="69"/>
      <c r="AE693" s="69"/>
      <c r="AF693" s="136" t="e">
        <f>SUM(PRODUCT(AC693,#REF!),PRODUCT(AD693,#REF!),PRODUCT(AE693,#REF!))</f>
        <v>#REF!</v>
      </c>
      <c r="AG693" s="134" t="e">
        <f>IF(AF693&gt;=#REF!,"Oui","Non")</f>
        <v>#REF!</v>
      </c>
      <c r="AH693" s="134">
        <f t="shared" si="85"/>
        <v>1</v>
      </c>
      <c r="AI693" s="133" t="e">
        <f>VLOOKUP(Z693,#REF!,3,FALSE)</f>
        <v>#REF!</v>
      </c>
      <c r="AL693" s="12">
        <f t="shared" si="87"/>
        <v>0</v>
      </c>
    </row>
    <row r="694" spans="1:38" ht="15" customHeight="1" x14ac:dyDescent="0.25">
      <c r="A694" s="127"/>
      <c r="B694" s="127"/>
      <c r="C694" s="69"/>
      <c r="D694" s="71"/>
      <c r="E694" s="71"/>
      <c r="F694" s="71"/>
      <c r="G694" s="70"/>
      <c r="H694" s="117" t="str">
        <f t="shared" si="91"/>
        <v/>
      </c>
      <c r="I694" s="117" t="str">
        <f t="shared" si="86"/>
        <v/>
      </c>
      <c r="J694" s="70"/>
      <c r="K694" s="117" t="str">
        <f t="shared" si="92"/>
        <v/>
      </c>
      <c r="L694" s="118" t="str">
        <f t="shared" si="88"/>
        <v/>
      </c>
      <c r="M694" s="118">
        <f t="shared" si="90"/>
        <v>1</v>
      </c>
      <c r="N694" s="117">
        <f t="shared" si="89"/>
        <v>0</v>
      </c>
      <c r="O694" s="66" t="e">
        <f>VLOOKUP(P694,#REF!,2,FALSE)</f>
        <v>#REF!</v>
      </c>
      <c r="P694" s="69"/>
      <c r="Q694" s="69"/>
      <c r="R694" s="14"/>
      <c r="S694" s="93" t="s">
        <v>112</v>
      </c>
      <c r="T694" s="71"/>
      <c r="U694" s="117" t="e">
        <f>VLOOKUP(V694,#REF!,2,FALSE)</f>
        <v>#REF!</v>
      </c>
      <c r="V694" s="127"/>
      <c r="W694" s="69"/>
      <c r="X694" s="69"/>
      <c r="Y694" s="126"/>
      <c r="Z694" s="127"/>
      <c r="AA694" s="69"/>
      <c r="AB694" s="69"/>
      <c r="AC694" s="135" t="e">
        <f>VLOOKUP(E694,#REF!,2,FALSE)</f>
        <v>#REF!</v>
      </c>
      <c r="AD694" s="69"/>
      <c r="AE694" s="69"/>
      <c r="AF694" s="136" t="e">
        <f>SUM(PRODUCT(AC694,#REF!),PRODUCT(AD694,#REF!),PRODUCT(AE694,#REF!))</f>
        <v>#REF!</v>
      </c>
      <c r="AG694" s="134" t="e">
        <f>IF(AF694&gt;=#REF!,"Oui","Non")</f>
        <v>#REF!</v>
      </c>
      <c r="AH694" s="134">
        <f t="shared" si="85"/>
        <v>1</v>
      </c>
      <c r="AI694" s="133" t="e">
        <f>VLOOKUP(Z694,#REF!,3,FALSE)</f>
        <v>#REF!</v>
      </c>
      <c r="AL694" s="12">
        <f t="shared" si="87"/>
        <v>0</v>
      </c>
    </row>
    <row r="695" spans="1:38" ht="15" customHeight="1" x14ac:dyDescent="0.25">
      <c r="A695" s="127"/>
      <c r="B695" s="127"/>
      <c r="C695" s="69"/>
      <c r="D695" s="71"/>
      <c r="E695" s="71"/>
      <c r="F695" s="71"/>
      <c r="G695" s="70"/>
      <c r="H695" s="117" t="str">
        <f t="shared" si="91"/>
        <v/>
      </c>
      <c r="I695" s="117" t="str">
        <f t="shared" si="86"/>
        <v/>
      </c>
      <c r="J695" s="70"/>
      <c r="K695" s="117" t="str">
        <f t="shared" si="92"/>
        <v/>
      </c>
      <c r="L695" s="118" t="str">
        <f t="shared" si="88"/>
        <v/>
      </c>
      <c r="M695" s="118">
        <f t="shared" si="90"/>
        <v>1</v>
      </c>
      <c r="N695" s="117">
        <f t="shared" si="89"/>
        <v>0</v>
      </c>
      <c r="O695" s="66" t="e">
        <f>VLOOKUP(P695,#REF!,2,FALSE)</f>
        <v>#REF!</v>
      </c>
      <c r="P695" s="69"/>
      <c r="Q695" s="69"/>
      <c r="R695" s="14"/>
      <c r="S695" s="93" t="s">
        <v>112</v>
      </c>
      <c r="T695" s="71"/>
      <c r="U695" s="117" t="e">
        <f>VLOOKUP(V695,#REF!,2,FALSE)</f>
        <v>#REF!</v>
      </c>
      <c r="V695" s="127"/>
      <c r="W695" s="69"/>
      <c r="X695" s="69"/>
      <c r="Y695" s="126"/>
      <c r="Z695" s="127"/>
      <c r="AA695" s="69"/>
      <c r="AB695" s="69"/>
      <c r="AC695" s="135" t="e">
        <f>VLOOKUP(E695,#REF!,2,FALSE)</f>
        <v>#REF!</v>
      </c>
      <c r="AD695" s="69"/>
      <c r="AE695" s="69"/>
      <c r="AF695" s="136" t="e">
        <f>SUM(PRODUCT(AC695,#REF!),PRODUCT(AD695,#REF!),PRODUCT(AE695,#REF!))</f>
        <v>#REF!</v>
      </c>
      <c r="AG695" s="134" t="e">
        <f>IF(AF695&gt;=#REF!,"Oui","Non")</f>
        <v>#REF!</v>
      </c>
      <c r="AH695" s="134">
        <f t="shared" si="85"/>
        <v>1</v>
      </c>
      <c r="AI695" s="133" t="e">
        <f>VLOOKUP(Z695,#REF!,3,FALSE)</f>
        <v>#REF!</v>
      </c>
      <c r="AL695" s="12">
        <f t="shared" si="87"/>
        <v>0</v>
      </c>
    </row>
    <row r="696" spans="1:38" ht="15" customHeight="1" x14ac:dyDescent="0.25">
      <c r="A696" s="127"/>
      <c r="B696" s="127"/>
      <c r="C696" s="69"/>
      <c r="D696" s="71"/>
      <c r="E696" s="71"/>
      <c r="F696" s="71"/>
      <c r="G696" s="70"/>
      <c r="H696" s="117" t="str">
        <f t="shared" si="91"/>
        <v/>
      </c>
      <c r="I696" s="117" t="str">
        <f t="shared" si="86"/>
        <v/>
      </c>
      <c r="J696" s="70"/>
      <c r="K696" s="117" t="str">
        <f t="shared" si="92"/>
        <v/>
      </c>
      <c r="L696" s="118" t="str">
        <f t="shared" si="88"/>
        <v/>
      </c>
      <c r="M696" s="118">
        <f t="shared" si="90"/>
        <v>1</v>
      </c>
      <c r="N696" s="117">
        <f t="shared" si="89"/>
        <v>0</v>
      </c>
      <c r="O696" s="66" t="e">
        <f>VLOOKUP(P696,#REF!,2,FALSE)</f>
        <v>#REF!</v>
      </c>
      <c r="P696" s="69"/>
      <c r="Q696" s="69"/>
      <c r="R696" s="14"/>
      <c r="S696" s="93" t="s">
        <v>112</v>
      </c>
      <c r="T696" s="71"/>
      <c r="U696" s="117" t="e">
        <f>VLOOKUP(V696,#REF!,2,FALSE)</f>
        <v>#REF!</v>
      </c>
      <c r="V696" s="127"/>
      <c r="W696" s="69"/>
      <c r="X696" s="69"/>
      <c r="Y696" s="126"/>
      <c r="Z696" s="127"/>
      <c r="AA696" s="69"/>
      <c r="AB696" s="69"/>
      <c r="AC696" s="135" t="e">
        <f>VLOOKUP(E696,#REF!,2,FALSE)</f>
        <v>#REF!</v>
      </c>
      <c r="AD696" s="69"/>
      <c r="AE696" s="69"/>
      <c r="AF696" s="136" t="e">
        <f>SUM(PRODUCT(AC696,#REF!),PRODUCT(AD696,#REF!),PRODUCT(AE696,#REF!))</f>
        <v>#REF!</v>
      </c>
      <c r="AG696" s="134" t="e">
        <f>IF(AF696&gt;=#REF!,"Oui","Non")</f>
        <v>#REF!</v>
      </c>
      <c r="AH696" s="134">
        <f t="shared" si="85"/>
        <v>1</v>
      </c>
      <c r="AI696" s="133" t="e">
        <f>VLOOKUP(Z696,#REF!,3,FALSE)</f>
        <v>#REF!</v>
      </c>
      <c r="AL696" s="12">
        <f t="shared" si="87"/>
        <v>0</v>
      </c>
    </row>
    <row r="697" spans="1:38" ht="15" customHeight="1" x14ac:dyDescent="0.25">
      <c r="A697" s="127"/>
      <c r="B697" s="127"/>
      <c r="C697" s="69"/>
      <c r="D697" s="71"/>
      <c r="E697" s="71"/>
      <c r="F697" s="71"/>
      <c r="G697" s="70"/>
      <c r="H697" s="117" t="str">
        <f t="shared" si="91"/>
        <v/>
      </c>
      <c r="I697" s="117" t="str">
        <f t="shared" si="86"/>
        <v/>
      </c>
      <c r="J697" s="70"/>
      <c r="K697" s="117" t="str">
        <f t="shared" si="92"/>
        <v/>
      </c>
      <c r="L697" s="118" t="str">
        <f t="shared" si="88"/>
        <v/>
      </c>
      <c r="M697" s="118">
        <f t="shared" si="90"/>
        <v>1</v>
      </c>
      <c r="N697" s="117">
        <f t="shared" si="89"/>
        <v>0</v>
      </c>
      <c r="O697" s="66" t="e">
        <f>VLOOKUP(P697,#REF!,2,FALSE)</f>
        <v>#REF!</v>
      </c>
      <c r="P697" s="69"/>
      <c r="Q697" s="69"/>
      <c r="R697" s="14"/>
      <c r="S697" s="93" t="s">
        <v>112</v>
      </c>
      <c r="T697" s="71"/>
      <c r="U697" s="117" t="e">
        <f>VLOOKUP(V697,#REF!,2,FALSE)</f>
        <v>#REF!</v>
      </c>
      <c r="V697" s="127"/>
      <c r="W697" s="69"/>
      <c r="X697" s="69"/>
      <c r="Y697" s="126"/>
      <c r="Z697" s="127"/>
      <c r="AA697" s="69"/>
      <c r="AB697" s="69"/>
      <c r="AC697" s="135" t="e">
        <f>VLOOKUP(E697,#REF!,2,FALSE)</f>
        <v>#REF!</v>
      </c>
      <c r="AD697" s="69"/>
      <c r="AE697" s="69"/>
      <c r="AF697" s="136" t="e">
        <f>SUM(PRODUCT(AC697,#REF!),PRODUCT(AD697,#REF!),PRODUCT(AE697,#REF!))</f>
        <v>#REF!</v>
      </c>
      <c r="AG697" s="134" t="e">
        <f>IF(AF697&gt;=#REF!,"Oui","Non")</f>
        <v>#REF!</v>
      </c>
      <c r="AH697" s="134">
        <f t="shared" si="85"/>
        <v>1</v>
      </c>
      <c r="AI697" s="133" t="e">
        <f>VLOOKUP(Z697,#REF!,3,FALSE)</f>
        <v>#REF!</v>
      </c>
      <c r="AL697" s="12">
        <f t="shared" si="87"/>
        <v>0</v>
      </c>
    </row>
    <row r="698" spans="1:38" ht="15" customHeight="1" x14ac:dyDescent="0.25">
      <c r="A698" s="127"/>
      <c r="B698" s="127"/>
      <c r="C698" s="69"/>
      <c r="D698" s="71"/>
      <c r="E698" s="71"/>
      <c r="F698" s="71"/>
      <c r="G698" s="70"/>
      <c r="H698" s="117" t="str">
        <f t="shared" si="91"/>
        <v/>
      </c>
      <c r="I698" s="117" t="str">
        <f t="shared" si="86"/>
        <v/>
      </c>
      <c r="J698" s="70"/>
      <c r="K698" s="117" t="str">
        <f t="shared" si="92"/>
        <v/>
      </c>
      <c r="L698" s="118" t="str">
        <f t="shared" si="88"/>
        <v/>
      </c>
      <c r="M698" s="118">
        <f t="shared" si="90"/>
        <v>1</v>
      </c>
      <c r="N698" s="117">
        <f t="shared" si="89"/>
        <v>0</v>
      </c>
      <c r="O698" s="66" t="e">
        <f>VLOOKUP(P698,#REF!,2,FALSE)</f>
        <v>#REF!</v>
      </c>
      <c r="P698" s="69"/>
      <c r="Q698" s="69"/>
      <c r="R698" s="14"/>
      <c r="S698" s="93" t="s">
        <v>112</v>
      </c>
      <c r="T698" s="71"/>
      <c r="U698" s="117" t="e">
        <f>VLOOKUP(V698,#REF!,2,FALSE)</f>
        <v>#REF!</v>
      </c>
      <c r="V698" s="127"/>
      <c r="W698" s="69"/>
      <c r="X698" s="69"/>
      <c r="Y698" s="126"/>
      <c r="Z698" s="127"/>
      <c r="AA698" s="69"/>
      <c r="AB698" s="69"/>
      <c r="AC698" s="135" t="e">
        <f>VLOOKUP(E698,#REF!,2,FALSE)</f>
        <v>#REF!</v>
      </c>
      <c r="AD698" s="69"/>
      <c r="AE698" s="69"/>
      <c r="AF698" s="136" t="e">
        <f>SUM(PRODUCT(AC698,#REF!),PRODUCT(AD698,#REF!),PRODUCT(AE698,#REF!))</f>
        <v>#REF!</v>
      </c>
      <c r="AG698" s="134" t="e">
        <f>IF(AF698&gt;=#REF!,"Oui","Non")</f>
        <v>#REF!</v>
      </c>
      <c r="AH698" s="134">
        <f t="shared" ref="AH698:AH761" si="93">IF(OR(Y698="?",G698="?",J698="?"),"?",IF(AND(ISNONTEXT(G698),ISNONTEXT(J698)),PRODUCT(Y698,SUM(J698,-G698,1)),PRODUCT(Y698,SUM(PRODUCT(SUM(L698,-I698,1),7),-2))))</f>
        <v>1</v>
      </c>
      <c r="AI698" s="133" t="e">
        <f>VLOOKUP(Z698,#REF!,3,FALSE)</f>
        <v>#REF!</v>
      </c>
      <c r="AL698" s="12">
        <f t="shared" si="87"/>
        <v>0</v>
      </c>
    </row>
    <row r="699" spans="1:38" ht="15" customHeight="1" x14ac:dyDescent="0.25">
      <c r="A699" s="127"/>
      <c r="B699" s="127"/>
      <c r="C699" s="69"/>
      <c r="D699" s="71"/>
      <c r="E699" s="71"/>
      <c r="F699" s="71"/>
      <c r="G699" s="70"/>
      <c r="H699" s="117" t="str">
        <f t="shared" si="91"/>
        <v/>
      </c>
      <c r="I699" s="117" t="str">
        <f t="shared" si="86"/>
        <v/>
      </c>
      <c r="J699" s="70"/>
      <c r="K699" s="117" t="str">
        <f t="shared" si="92"/>
        <v/>
      </c>
      <c r="L699" s="118" t="str">
        <f t="shared" si="88"/>
        <v/>
      </c>
      <c r="M699" s="118">
        <f t="shared" si="90"/>
        <v>1</v>
      </c>
      <c r="N699" s="117">
        <f t="shared" si="89"/>
        <v>0</v>
      </c>
      <c r="O699" s="66" t="e">
        <f>VLOOKUP(P699,#REF!,2,FALSE)</f>
        <v>#REF!</v>
      </c>
      <c r="P699" s="69"/>
      <c r="Q699" s="69"/>
      <c r="R699" s="14"/>
      <c r="S699" s="93" t="s">
        <v>112</v>
      </c>
      <c r="T699" s="71"/>
      <c r="U699" s="117" t="e">
        <f>VLOOKUP(V699,#REF!,2,FALSE)</f>
        <v>#REF!</v>
      </c>
      <c r="V699" s="127"/>
      <c r="W699" s="69"/>
      <c r="X699" s="69"/>
      <c r="Y699" s="126"/>
      <c r="Z699" s="127"/>
      <c r="AA699" s="69"/>
      <c r="AB699" s="69"/>
      <c r="AC699" s="135" t="e">
        <f>VLOOKUP(E699,#REF!,2,FALSE)</f>
        <v>#REF!</v>
      </c>
      <c r="AD699" s="69"/>
      <c r="AE699" s="69"/>
      <c r="AF699" s="136" t="e">
        <f>SUM(PRODUCT(AC699,#REF!),PRODUCT(AD699,#REF!),PRODUCT(AE699,#REF!))</f>
        <v>#REF!</v>
      </c>
      <c r="AG699" s="134" t="e">
        <f>IF(AF699&gt;=#REF!,"Oui","Non")</f>
        <v>#REF!</v>
      </c>
      <c r="AH699" s="134">
        <f t="shared" si="93"/>
        <v>1</v>
      </c>
      <c r="AI699" s="133" t="e">
        <f>VLOOKUP(Z699,#REF!,3,FALSE)</f>
        <v>#REF!</v>
      </c>
      <c r="AL699" s="12">
        <f t="shared" si="87"/>
        <v>0</v>
      </c>
    </row>
    <row r="700" spans="1:38" ht="15" customHeight="1" x14ac:dyDescent="0.25">
      <c r="A700" s="127"/>
      <c r="B700" s="127"/>
      <c r="C700" s="69"/>
      <c r="D700" s="71"/>
      <c r="E700" s="71"/>
      <c r="F700" s="71"/>
      <c r="G700" s="70"/>
      <c r="H700" s="117" t="str">
        <f t="shared" si="91"/>
        <v/>
      </c>
      <c r="I700" s="117" t="str">
        <f t="shared" si="86"/>
        <v/>
      </c>
      <c r="J700" s="70"/>
      <c r="K700" s="117" t="str">
        <f t="shared" si="92"/>
        <v/>
      </c>
      <c r="L700" s="118" t="str">
        <f t="shared" si="88"/>
        <v/>
      </c>
      <c r="M700" s="118">
        <f t="shared" si="90"/>
        <v>1</v>
      </c>
      <c r="N700" s="117">
        <f t="shared" si="89"/>
        <v>0</v>
      </c>
      <c r="O700" s="66" t="e">
        <f>VLOOKUP(P700,#REF!,2,FALSE)</f>
        <v>#REF!</v>
      </c>
      <c r="P700" s="69"/>
      <c r="Q700" s="69"/>
      <c r="R700" s="14"/>
      <c r="S700" s="93" t="s">
        <v>112</v>
      </c>
      <c r="T700" s="71"/>
      <c r="U700" s="117" t="e">
        <f>VLOOKUP(V700,#REF!,2,FALSE)</f>
        <v>#REF!</v>
      </c>
      <c r="V700" s="127"/>
      <c r="W700" s="69"/>
      <c r="X700" s="69"/>
      <c r="Y700" s="126"/>
      <c r="Z700" s="127"/>
      <c r="AA700" s="69"/>
      <c r="AB700" s="69"/>
      <c r="AC700" s="135" t="e">
        <f>VLOOKUP(E700,#REF!,2,FALSE)</f>
        <v>#REF!</v>
      </c>
      <c r="AD700" s="69"/>
      <c r="AE700" s="69"/>
      <c r="AF700" s="136" t="e">
        <f>SUM(PRODUCT(AC700,#REF!),PRODUCT(AD700,#REF!),PRODUCT(AE700,#REF!))</f>
        <v>#REF!</v>
      </c>
      <c r="AG700" s="134" t="e">
        <f>IF(AF700&gt;=#REF!,"Oui","Non")</f>
        <v>#REF!</v>
      </c>
      <c r="AH700" s="134">
        <f t="shared" si="93"/>
        <v>1</v>
      </c>
      <c r="AI700" s="133" t="e">
        <f>VLOOKUP(Z700,#REF!,3,FALSE)</f>
        <v>#REF!</v>
      </c>
      <c r="AL700" s="12">
        <f t="shared" si="87"/>
        <v>0</v>
      </c>
    </row>
    <row r="701" spans="1:38" ht="15" customHeight="1" x14ac:dyDescent="0.25">
      <c r="A701" s="127"/>
      <c r="B701" s="127"/>
      <c r="C701" s="69"/>
      <c r="D701" s="71"/>
      <c r="E701" s="71"/>
      <c r="F701" s="71"/>
      <c r="G701" s="70"/>
      <c r="H701" s="117" t="str">
        <f t="shared" si="91"/>
        <v/>
      </c>
      <c r="I701" s="117" t="str">
        <f t="shared" si="86"/>
        <v/>
      </c>
      <c r="J701" s="70"/>
      <c r="K701" s="117" t="str">
        <f t="shared" si="92"/>
        <v/>
      </c>
      <c r="L701" s="118" t="str">
        <f t="shared" si="88"/>
        <v/>
      </c>
      <c r="M701" s="118">
        <f t="shared" si="90"/>
        <v>1</v>
      </c>
      <c r="N701" s="117">
        <f t="shared" si="89"/>
        <v>0</v>
      </c>
      <c r="O701" s="66" t="e">
        <f>VLOOKUP(P701,#REF!,2,FALSE)</f>
        <v>#REF!</v>
      </c>
      <c r="P701" s="69"/>
      <c r="Q701" s="69"/>
      <c r="R701" s="14"/>
      <c r="S701" s="93" t="s">
        <v>112</v>
      </c>
      <c r="T701" s="71"/>
      <c r="U701" s="117" t="e">
        <f>VLOOKUP(V701,#REF!,2,FALSE)</f>
        <v>#REF!</v>
      </c>
      <c r="V701" s="127"/>
      <c r="W701" s="69"/>
      <c r="X701" s="69"/>
      <c r="Y701" s="126"/>
      <c r="Z701" s="127"/>
      <c r="AA701" s="69"/>
      <c r="AB701" s="69"/>
      <c r="AC701" s="135" t="e">
        <f>VLOOKUP(E701,#REF!,2,FALSE)</f>
        <v>#REF!</v>
      </c>
      <c r="AD701" s="69"/>
      <c r="AE701" s="69"/>
      <c r="AF701" s="136" t="e">
        <f>SUM(PRODUCT(AC701,#REF!),PRODUCT(AD701,#REF!),PRODUCT(AE701,#REF!))</f>
        <v>#REF!</v>
      </c>
      <c r="AG701" s="134" t="e">
        <f>IF(AF701&gt;=#REF!,"Oui","Non")</f>
        <v>#REF!</v>
      </c>
      <c r="AH701" s="134">
        <f t="shared" si="93"/>
        <v>1</v>
      </c>
      <c r="AI701" s="133" t="e">
        <f>VLOOKUP(Z701,#REF!,3,FALSE)</f>
        <v>#REF!</v>
      </c>
      <c r="AL701" s="12">
        <f t="shared" si="87"/>
        <v>0</v>
      </c>
    </row>
    <row r="702" spans="1:38" ht="15" customHeight="1" x14ac:dyDescent="0.25">
      <c r="A702" s="127"/>
      <c r="B702" s="127"/>
      <c r="C702" s="69"/>
      <c r="D702" s="71"/>
      <c r="E702" s="71"/>
      <c r="F702" s="71"/>
      <c r="G702" s="70"/>
      <c r="H702" s="117" t="str">
        <f t="shared" si="91"/>
        <v/>
      </c>
      <c r="I702" s="117" t="str">
        <f t="shared" si="86"/>
        <v/>
      </c>
      <c r="J702" s="70"/>
      <c r="K702" s="117" t="str">
        <f t="shared" si="92"/>
        <v/>
      </c>
      <c r="L702" s="118" t="str">
        <f t="shared" si="88"/>
        <v/>
      </c>
      <c r="M702" s="118">
        <f t="shared" si="90"/>
        <v>1</v>
      </c>
      <c r="N702" s="117">
        <f t="shared" si="89"/>
        <v>0</v>
      </c>
      <c r="O702" s="66" t="e">
        <f>VLOOKUP(P702,#REF!,2,FALSE)</f>
        <v>#REF!</v>
      </c>
      <c r="P702" s="69"/>
      <c r="Q702" s="69"/>
      <c r="R702" s="14"/>
      <c r="S702" s="93" t="s">
        <v>112</v>
      </c>
      <c r="T702" s="71"/>
      <c r="U702" s="117" t="e">
        <f>VLOOKUP(V702,#REF!,2,FALSE)</f>
        <v>#REF!</v>
      </c>
      <c r="V702" s="127"/>
      <c r="W702" s="69"/>
      <c r="X702" s="69"/>
      <c r="Y702" s="126"/>
      <c r="Z702" s="127"/>
      <c r="AA702" s="69"/>
      <c r="AB702" s="69"/>
      <c r="AC702" s="135" t="e">
        <f>VLOOKUP(E702,#REF!,2,FALSE)</f>
        <v>#REF!</v>
      </c>
      <c r="AD702" s="69"/>
      <c r="AE702" s="69"/>
      <c r="AF702" s="136" t="e">
        <f>SUM(PRODUCT(AC702,#REF!),PRODUCT(AD702,#REF!),PRODUCT(AE702,#REF!))</f>
        <v>#REF!</v>
      </c>
      <c r="AG702" s="134" t="e">
        <f>IF(AF702&gt;=#REF!,"Oui","Non")</f>
        <v>#REF!</v>
      </c>
      <c r="AH702" s="134">
        <f t="shared" si="93"/>
        <v>1</v>
      </c>
      <c r="AI702" s="133" t="e">
        <f>VLOOKUP(Z702,#REF!,3,FALSE)</f>
        <v>#REF!</v>
      </c>
      <c r="AL702" s="12">
        <f t="shared" si="87"/>
        <v>0</v>
      </c>
    </row>
    <row r="703" spans="1:38" ht="15" customHeight="1" x14ac:dyDescent="0.25">
      <c r="A703" s="127"/>
      <c r="B703" s="127"/>
      <c r="C703" s="69"/>
      <c r="D703" s="71"/>
      <c r="E703" s="71"/>
      <c r="F703" s="71"/>
      <c r="G703" s="70"/>
      <c r="H703" s="117" t="str">
        <f t="shared" si="91"/>
        <v/>
      </c>
      <c r="I703" s="117" t="str">
        <f t="shared" si="86"/>
        <v/>
      </c>
      <c r="J703" s="70"/>
      <c r="K703" s="117" t="str">
        <f t="shared" si="92"/>
        <v/>
      </c>
      <c r="L703" s="118" t="str">
        <f t="shared" si="88"/>
        <v/>
      </c>
      <c r="M703" s="118">
        <f t="shared" si="90"/>
        <v>1</v>
      </c>
      <c r="N703" s="117">
        <f t="shared" si="89"/>
        <v>0</v>
      </c>
      <c r="O703" s="66" t="e">
        <f>VLOOKUP(P703,#REF!,2,FALSE)</f>
        <v>#REF!</v>
      </c>
      <c r="P703" s="69"/>
      <c r="Q703" s="69"/>
      <c r="R703" s="14"/>
      <c r="S703" s="93" t="s">
        <v>112</v>
      </c>
      <c r="T703" s="71"/>
      <c r="U703" s="117" t="e">
        <f>VLOOKUP(V703,#REF!,2,FALSE)</f>
        <v>#REF!</v>
      </c>
      <c r="V703" s="127"/>
      <c r="W703" s="69"/>
      <c r="X703" s="69"/>
      <c r="Y703" s="126"/>
      <c r="Z703" s="127"/>
      <c r="AA703" s="69"/>
      <c r="AB703" s="69"/>
      <c r="AC703" s="135" t="e">
        <f>VLOOKUP(E703,#REF!,2,FALSE)</f>
        <v>#REF!</v>
      </c>
      <c r="AD703" s="69"/>
      <c r="AE703" s="69"/>
      <c r="AF703" s="136" t="e">
        <f>SUM(PRODUCT(AC703,#REF!),PRODUCT(AD703,#REF!),PRODUCT(AE703,#REF!))</f>
        <v>#REF!</v>
      </c>
      <c r="AG703" s="134" t="e">
        <f>IF(AF703&gt;=#REF!,"Oui","Non")</f>
        <v>#REF!</v>
      </c>
      <c r="AH703" s="134">
        <f t="shared" si="93"/>
        <v>1</v>
      </c>
      <c r="AI703" s="133" t="e">
        <f>VLOOKUP(Z703,#REF!,3,FALSE)</f>
        <v>#REF!</v>
      </c>
      <c r="AL703" s="12">
        <f t="shared" si="87"/>
        <v>0</v>
      </c>
    </row>
    <row r="704" spans="1:38" ht="15" customHeight="1" x14ac:dyDescent="0.25">
      <c r="A704" s="127"/>
      <c r="B704" s="127"/>
      <c r="C704" s="69"/>
      <c r="D704" s="71"/>
      <c r="E704" s="71"/>
      <c r="F704" s="71"/>
      <c r="G704" s="70"/>
      <c r="H704" s="117" t="str">
        <f t="shared" si="91"/>
        <v/>
      </c>
      <c r="I704" s="117" t="str">
        <f t="shared" si="86"/>
        <v/>
      </c>
      <c r="J704" s="70"/>
      <c r="K704" s="117" t="str">
        <f t="shared" si="92"/>
        <v/>
      </c>
      <c r="L704" s="118" t="str">
        <f t="shared" si="88"/>
        <v/>
      </c>
      <c r="M704" s="118">
        <f t="shared" si="90"/>
        <v>1</v>
      </c>
      <c r="N704" s="117">
        <f t="shared" si="89"/>
        <v>0</v>
      </c>
      <c r="O704" s="66" t="e">
        <f>VLOOKUP(P704,#REF!,2,FALSE)</f>
        <v>#REF!</v>
      </c>
      <c r="P704" s="69"/>
      <c r="Q704" s="69"/>
      <c r="R704" s="14"/>
      <c r="S704" s="93" t="s">
        <v>112</v>
      </c>
      <c r="T704" s="71"/>
      <c r="U704" s="117" t="e">
        <f>VLOOKUP(V704,#REF!,2,FALSE)</f>
        <v>#REF!</v>
      </c>
      <c r="V704" s="127"/>
      <c r="W704" s="69"/>
      <c r="X704" s="69"/>
      <c r="Y704" s="126"/>
      <c r="Z704" s="127"/>
      <c r="AA704" s="69"/>
      <c r="AB704" s="69"/>
      <c r="AC704" s="135" t="e">
        <f>VLOOKUP(E704,#REF!,2,FALSE)</f>
        <v>#REF!</v>
      </c>
      <c r="AD704" s="69"/>
      <c r="AE704" s="69"/>
      <c r="AF704" s="136" t="e">
        <f>SUM(PRODUCT(AC704,#REF!),PRODUCT(AD704,#REF!),PRODUCT(AE704,#REF!))</f>
        <v>#REF!</v>
      </c>
      <c r="AG704" s="134" t="e">
        <f>IF(AF704&gt;=#REF!,"Oui","Non")</f>
        <v>#REF!</v>
      </c>
      <c r="AH704" s="134">
        <f t="shared" si="93"/>
        <v>1</v>
      </c>
      <c r="AI704" s="133" t="e">
        <f>VLOOKUP(Z704,#REF!,3,FALSE)</f>
        <v>#REF!</v>
      </c>
      <c r="AL704" s="12">
        <f t="shared" si="87"/>
        <v>0</v>
      </c>
    </row>
    <row r="705" spans="1:38" ht="15" customHeight="1" x14ac:dyDescent="0.25">
      <c r="A705" s="127"/>
      <c r="B705" s="127"/>
      <c r="C705" s="69"/>
      <c r="D705" s="71"/>
      <c r="E705" s="71"/>
      <c r="F705" s="71"/>
      <c r="G705" s="70"/>
      <c r="H705" s="117" t="str">
        <f t="shared" si="91"/>
        <v/>
      </c>
      <c r="I705" s="117" t="str">
        <f t="shared" ref="I705:I768" si="94">IF(ISBLANK(G705),"",IF(G705="?","?",VALUE(IF(TYPE(G705)=2,RIGHT(G705,2),WEEKNUM(G705,2)))))</f>
        <v/>
      </c>
      <c r="J705" s="70"/>
      <c r="K705" s="117" t="str">
        <f t="shared" si="92"/>
        <v/>
      </c>
      <c r="L705" s="118" t="str">
        <f t="shared" si="88"/>
        <v/>
      </c>
      <c r="M705" s="118">
        <f t="shared" si="90"/>
        <v>1</v>
      </c>
      <c r="N705" s="117">
        <f t="shared" si="89"/>
        <v>0</v>
      </c>
      <c r="O705" s="66" t="e">
        <f>VLOOKUP(P705,#REF!,2,FALSE)</f>
        <v>#REF!</v>
      </c>
      <c r="P705" s="69"/>
      <c r="Q705" s="69"/>
      <c r="R705" s="14"/>
      <c r="S705" s="93" t="s">
        <v>112</v>
      </c>
      <c r="T705" s="71"/>
      <c r="U705" s="117" t="e">
        <f>VLOOKUP(V705,#REF!,2,FALSE)</f>
        <v>#REF!</v>
      </c>
      <c r="V705" s="127"/>
      <c r="W705" s="69"/>
      <c r="X705" s="69"/>
      <c r="Y705" s="126"/>
      <c r="Z705" s="127"/>
      <c r="AA705" s="69"/>
      <c r="AB705" s="69"/>
      <c r="AC705" s="135" t="e">
        <f>VLOOKUP(E705,#REF!,2,FALSE)</f>
        <v>#REF!</v>
      </c>
      <c r="AD705" s="69"/>
      <c r="AE705" s="69"/>
      <c r="AF705" s="136" t="e">
        <f>SUM(PRODUCT(AC705,#REF!),PRODUCT(AD705,#REF!),PRODUCT(AE705,#REF!))</f>
        <v>#REF!</v>
      </c>
      <c r="AG705" s="134" t="e">
        <f>IF(AF705&gt;=#REF!,"Oui","Non")</f>
        <v>#REF!</v>
      </c>
      <c r="AH705" s="134">
        <f t="shared" si="93"/>
        <v>1</v>
      </c>
      <c r="AI705" s="133" t="e">
        <f>VLOOKUP(Z705,#REF!,3,FALSE)</f>
        <v>#REF!</v>
      </c>
      <c r="AL705" s="12">
        <f t="shared" si="87"/>
        <v>0</v>
      </c>
    </row>
    <row r="706" spans="1:38" ht="15" customHeight="1" x14ac:dyDescent="0.25">
      <c r="A706" s="127"/>
      <c r="B706" s="127"/>
      <c r="C706" s="69"/>
      <c r="D706" s="71"/>
      <c r="E706" s="71"/>
      <c r="F706" s="71"/>
      <c r="G706" s="70"/>
      <c r="H706" s="117" t="str">
        <f t="shared" si="91"/>
        <v/>
      </c>
      <c r="I706" s="117" t="str">
        <f t="shared" si="94"/>
        <v/>
      </c>
      <c r="J706" s="70"/>
      <c r="K706" s="117" t="str">
        <f t="shared" si="92"/>
        <v/>
      </c>
      <c r="L706" s="118" t="str">
        <f t="shared" si="88"/>
        <v/>
      </c>
      <c r="M706" s="118">
        <f t="shared" si="90"/>
        <v>1</v>
      </c>
      <c r="N706" s="117">
        <f t="shared" si="89"/>
        <v>0</v>
      </c>
      <c r="O706" s="66" t="e">
        <f>VLOOKUP(P706,#REF!,2,FALSE)</f>
        <v>#REF!</v>
      </c>
      <c r="P706" s="69"/>
      <c r="Q706" s="69"/>
      <c r="R706" s="14"/>
      <c r="S706" s="93" t="s">
        <v>112</v>
      </c>
      <c r="T706" s="71"/>
      <c r="U706" s="117" t="e">
        <f>VLOOKUP(V706,#REF!,2,FALSE)</f>
        <v>#REF!</v>
      </c>
      <c r="V706" s="127"/>
      <c r="W706" s="69"/>
      <c r="X706" s="69"/>
      <c r="Y706" s="126"/>
      <c r="Z706" s="127"/>
      <c r="AA706" s="69"/>
      <c r="AB706" s="69"/>
      <c r="AC706" s="135" t="e">
        <f>VLOOKUP(E706,#REF!,2,FALSE)</f>
        <v>#REF!</v>
      </c>
      <c r="AD706" s="69"/>
      <c r="AE706" s="69"/>
      <c r="AF706" s="136" t="e">
        <f>SUM(PRODUCT(AC706,#REF!),PRODUCT(AD706,#REF!),PRODUCT(AE706,#REF!))</f>
        <v>#REF!</v>
      </c>
      <c r="AG706" s="134" t="e">
        <f>IF(AF706&gt;=#REF!,"Oui","Non")</f>
        <v>#REF!</v>
      </c>
      <c r="AH706" s="134">
        <f t="shared" si="93"/>
        <v>1</v>
      </c>
      <c r="AI706" s="133" t="e">
        <f>VLOOKUP(Z706,#REF!,3,FALSE)</f>
        <v>#REF!</v>
      </c>
      <c r="AL706" s="12">
        <f t="shared" si="87"/>
        <v>0</v>
      </c>
    </row>
    <row r="707" spans="1:38" ht="15" customHeight="1" x14ac:dyDescent="0.25">
      <c r="A707" s="127"/>
      <c r="B707" s="127"/>
      <c r="C707" s="69"/>
      <c r="D707" s="71"/>
      <c r="E707" s="71"/>
      <c r="F707" s="71"/>
      <c r="G707" s="70"/>
      <c r="H707" s="117" t="str">
        <f t="shared" si="91"/>
        <v/>
      </c>
      <c r="I707" s="117" t="str">
        <f t="shared" si="94"/>
        <v/>
      </c>
      <c r="J707" s="70"/>
      <c r="K707" s="117" t="str">
        <f t="shared" si="92"/>
        <v/>
      </c>
      <c r="L707" s="118" t="str">
        <f t="shared" si="88"/>
        <v/>
      </c>
      <c r="M707" s="118">
        <f t="shared" si="90"/>
        <v>1</v>
      </c>
      <c r="N707" s="117">
        <f t="shared" si="89"/>
        <v>0</v>
      </c>
      <c r="O707" s="66" t="e">
        <f>VLOOKUP(P707,#REF!,2,FALSE)</f>
        <v>#REF!</v>
      </c>
      <c r="P707" s="69"/>
      <c r="Q707" s="69"/>
      <c r="R707" s="14"/>
      <c r="S707" s="93" t="s">
        <v>112</v>
      </c>
      <c r="T707" s="71"/>
      <c r="U707" s="117" t="e">
        <f>VLOOKUP(V707,#REF!,2,FALSE)</f>
        <v>#REF!</v>
      </c>
      <c r="V707" s="127"/>
      <c r="W707" s="69"/>
      <c r="X707" s="69"/>
      <c r="Y707" s="126"/>
      <c r="Z707" s="127"/>
      <c r="AA707" s="69"/>
      <c r="AB707" s="69"/>
      <c r="AC707" s="135" t="e">
        <f>VLOOKUP(E707,#REF!,2,FALSE)</f>
        <v>#REF!</v>
      </c>
      <c r="AD707" s="69"/>
      <c r="AE707" s="69"/>
      <c r="AF707" s="136" t="e">
        <f>SUM(PRODUCT(AC707,#REF!),PRODUCT(AD707,#REF!),PRODUCT(AE707,#REF!))</f>
        <v>#REF!</v>
      </c>
      <c r="AG707" s="134" t="e">
        <f>IF(AF707&gt;=#REF!,"Oui","Non")</f>
        <v>#REF!</v>
      </c>
      <c r="AH707" s="134">
        <f t="shared" si="93"/>
        <v>1</v>
      </c>
      <c r="AI707" s="133" t="e">
        <f>VLOOKUP(Z707,#REF!,3,FALSE)</f>
        <v>#REF!</v>
      </c>
      <c r="AL707" s="12">
        <f t="shared" si="87"/>
        <v>0</v>
      </c>
    </row>
    <row r="708" spans="1:38" ht="15" customHeight="1" x14ac:dyDescent="0.25">
      <c r="A708" s="127"/>
      <c r="B708" s="127"/>
      <c r="C708" s="69"/>
      <c r="D708" s="71"/>
      <c r="E708" s="71"/>
      <c r="F708" s="71"/>
      <c r="G708" s="70"/>
      <c r="H708" s="117" t="str">
        <f t="shared" si="91"/>
        <v/>
      </c>
      <c r="I708" s="117" t="str">
        <f t="shared" si="94"/>
        <v/>
      </c>
      <c r="J708" s="70"/>
      <c r="K708" s="117" t="str">
        <f t="shared" si="92"/>
        <v/>
      </c>
      <c r="L708" s="118" t="str">
        <f t="shared" si="88"/>
        <v/>
      </c>
      <c r="M708" s="118">
        <f t="shared" si="90"/>
        <v>1</v>
      </c>
      <c r="N708" s="117">
        <f t="shared" si="89"/>
        <v>0</v>
      </c>
      <c r="O708" s="66" t="e">
        <f>VLOOKUP(P708,#REF!,2,FALSE)</f>
        <v>#REF!</v>
      </c>
      <c r="P708" s="69"/>
      <c r="Q708" s="69"/>
      <c r="R708" s="14"/>
      <c r="S708" s="93" t="s">
        <v>112</v>
      </c>
      <c r="T708" s="71"/>
      <c r="U708" s="117" t="e">
        <f>VLOOKUP(V708,#REF!,2,FALSE)</f>
        <v>#REF!</v>
      </c>
      <c r="V708" s="127"/>
      <c r="W708" s="69"/>
      <c r="X708" s="69"/>
      <c r="Y708" s="126"/>
      <c r="Z708" s="127"/>
      <c r="AA708" s="69"/>
      <c r="AB708" s="69"/>
      <c r="AC708" s="135" t="e">
        <f>VLOOKUP(E708,#REF!,2,FALSE)</f>
        <v>#REF!</v>
      </c>
      <c r="AD708" s="69"/>
      <c r="AE708" s="69"/>
      <c r="AF708" s="136" t="e">
        <f>SUM(PRODUCT(AC708,#REF!),PRODUCT(AD708,#REF!),PRODUCT(AE708,#REF!))</f>
        <v>#REF!</v>
      </c>
      <c r="AG708" s="134" t="e">
        <f>IF(AF708&gt;=#REF!,"Oui","Non")</f>
        <v>#REF!</v>
      </c>
      <c r="AH708" s="134">
        <f t="shared" si="93"/>
        <v>1</v>
      </c>
      <c r="AI708" s="133" t="e">
        <f>VLOOKUP(Z708,#REF!,3,FALSE)</f>
        <v>#REF!</v>
      </c>
      <c r="AL708" s="12">
        <f t="shared" si="87"/>
        <v>0</v>
      </c>
    </row>
    <row r="709" spans="1:38" ht="15" customHeight="1" x14ac:dyDescent="0.25">
      <c r="A709" s="127"/>
      <c r="B709" s="127"/>
      <c r="C709" s="69"/>
      <c r="D709" s="71"/>
      <c r="E709" s="71"/>
      <c r="F709" s="71"/>
      <c r="G709" s="70"/>
      <c r="H709" s="117" t="str">
        <f t="shared" si="91"/>
        <v/>
      </c>
      <c r="I709" s="117" t="str">
        <f t="shared" si="94"/>
        <v/>
      </c>
      <c r="J709" s="70"/>
      <c r="K709" s="117" t="str">
        <f t="shared" si="92"/>
        <v/>
      </c>
      <c r="L709" s="118" t="str">
        <f t="shared" si="88"/>
        <v/>
      </c>
      <c r="M709" s="118">
        <f t="shared" si="90"/>
        <v>1</v>
      </c>
      <c r="N709" s="117">
        <f t="shared" si="89"/>
        <v>0</v>
      </c>
      <c r="O709" s="66" t="e">
        <f>VLOOKUP(P709,#REF!,2,FALSE)</f>
        <v>#REF!</v>
      </c>
      <c r="P709" s="69"/>
      <c r="Q709" s="69"/>
      <c r="R709" s="14"/>
      <c r="S709" s="93" t="s">
        <v>112</v>
      </c>
      <c r="T709" s="71"/>
      <c r="U709" s="117" t="e">
        <f>VLOOKUP(V709,#REF!,2,FALSE)</f>
        <v>#REF!</v>
      </c>
      <c r="V709" s="127"/>
      <c r="W709" s="69"/>
      <c r="X709" s="69"/>
      <c r="Y709" s="126"/>
      <c r="Z709" s="127"/>
      <c r="AA709" s="69"/>
      <c r="AB709" s="69"/>
      <c r="AC709" s="135" t="e">
        <f>VLOOKUP(E709,#REF!,2,FALSE)</f>
        <v>#REF!</v>
      </c>
      <c r="AD709" s="69"/>
      <c r="AE709" s="69"/>
      <c r="AF709" s="136" t="e">
        <f>SUM(PRODUCT(AC709,#REF!),PRODUCT(AD709,#REF!),PRODUCT(AE709,#REF!))</f>
        <v>#REF!</v>
      </c>
      <c r="AG709" s="134" t="e">
        <f>IF(AF709&gt;=#REF!,"Oui","Non")</f>
        <v>#REF!</v>
      </c>
      <c r="AH709" s="134">
        <f t="shared" si="93"/>
        <v>1</v>
      </c>
      <c r="AI709" s="133" t="e">
        <f>VLOOKUP(Z709,#REF!,3,FALSE)</f>
        <v>#REF!</v>
      </c>
      <c r="AL709" s="12">
        <f t="shared" si="87"/>
        <v>0</v>
      </c>
    </row>
    <row r="710" spans="1:38" ht="15" customHeight="1" x14ac:dyDescent="0.25">
      <c r="A710" s="127"/>
      <c r="B710" s="127"/>
      <c r="C710" s="69"/>
      <c r="D710" s="71"/>
      <c r="E710" s="71"/>
      <c r="F710" s="71"/>
      <c r="G710" s="70"/>
      <c r="H710" s="117" t="str">
        <f t="shared" si="91"/>
        <v/>
      </c>
      <c r="I710" s="117" t="str">
        <f t="shared" si="94"/>
        <v/>
      </c>
      <c r="J710" s="70"/>
      <c r="K710" s="117" t="str">
        <f t="shared" si="92"/>
        <v/>
      </c>
      <c r="L710" s="118" t="str">
        <f t="shared" si="88"/>
        <v/>
      </c>
      <c r="M710" s="118">
        <f t="shared" si="90"/>
        <v>1</v>
      </c>
      <c r="N710" s="117">
        <f t="shared" si="89"/>
        <v>0</v>
      </c>
      <c r="O710" s="66" t="e">
        <f>VLOOKUP(P710,#REF!,2,FALSE)</f>
        <v>#REF!</v>
      </c>
      <c r="P710" s="69"/>
      <c r="Q710" s="69"/>
      <c r="R710" s="14"/>
      <c r="S710" s="93" t="s">
        <v>112</v>
      </c>
      <c r="T710" s="71"/>
      <c r="U710" s="117" t="e">
        <f>VLOOKUP(V710,#REF!,2,FALSE)</f>
        <v>#REF!</v>
      </c>
      <c r="V710" s="127"/>
      <c r="W710" s="69"/>
      <c r="X710" s="69"/>
      <c r="Y710" s="126"/>
      <c r="Z710" s="127"/>
      <c r="AA710" s="69"/>
      <c r="AB710" s="69"/>
      <c r="AC710" s="135" t="e">
        <f>VLOOKUP(E710,#REF!,2,FALSE)</f>
        <v>#REF!</v>
      </c>
      <c r="AD710" s="69"/>
      <c r="AE710" s="69"/>
      <c r="AF710" s="136" t="e">
        <f>SUM(PRODUCT(AC710,#REF!),PRODUCT(AD710,#REF!),PRODUCT(AE710,#REF!))</f>
        <v>#REF!</v>
      </c>
      <c r="AG710" s="134" t="e">
        <f>IF(AF710&gt;=#REF!,"Oui","Non")</f>
        <v>#REF!</v>
      </c>
      <c r="AH710" s="134">
        <f t="shared" si="93"/>
        <v>1</v>
      </c>
      <c r="AI710" s="133" t="e">
        <f>VLOOKUP(Z710,#REF!,3,FALSE)</f>
        <v>#REF!</v>
      </c>
      <c r="AL710" s="12">
        <f t="shared" ref="AL710:AL773" si="95">SUM(AK710:AK710)</f>
        <v>0</v>
      </c>
    </row>
    <row r="711" spans="1:38" ht="15" customHeight="1" x14ac:dyDescent="0.25">
      <c r="A711" s="127"/>
      <c r="B711" s="127"/>
      <c r="C711" s="69"/>
      <c r="D711" s="71"/>
      <c r="E711" s="71"/>
      <c r="F711" s="71"/>
      <c r="G711" s="70"/>
      <c r="H711" s="117" t="str">
        <f t="shared" si="91"/>
        <v/>
      </c>
      <c r="I711" s="117" t="str">
        <f t="shared" si="94"/>
        <v/>
      </c>
      <c r="J711" s="70"/>
      <c r="K711" s="117" t="str">
        <f t="shared" si="92"/>
        <v/>
      </c>
      <c r="L711" s="118" t="str">
        <f t="shared" si="88"/>
        <v/>
      </c>
      <c r="M711" s="118">
        <f t="shared" si="90"/>
        <v>1</v>
      </c>
      <c r="N711" s="117">
        <f t="shared" si="89"/>
        <v>0</v>
      </c>
      <c r="O711" s="66" t="e">
        <f>VLOOKUP(P711,#REF!,2,FALSE)</f>
        <v>#REF!</v>
      </c>
      <c r="P711" s="69"/>
      <c r="Q711" s="69"/>
      <c r="R711" s="14"/>
      <c r="S711" s="93" t="s">
        <v>112</v>
      </c>
      <c r="T711" s="71"/>
      <c r="U711" s="117" t="e">
        <f>VLOOKUP(V711,#REF!,2,FALSE)</f>
        <v>#REF!</v>
      </c>
      <c r="V711" s="127"/>
      <c r="W711" s="69"/>
      <c r="X711" s="69"/>
      <c r="Y711" s="126"/>
      <c r="Z711" s="127"/>
      <c r="AA711" s="69"/>
      <c r="AB711" s="69"/>
      <c r="AC711" s="135" t="e">
        <f>VLOOKUP(E711,#REF!,2,FALSE)</f>
        <v>#REF!</v>
      </c>
      <c r="AD711" s="69"/>
      <c r="AE711" s="69"/>
      <c r="AF711" s="136" t="e">
        <f>SUM(PRODUCT(AC711,#REF!),PRODUCT(AD711,#REF!),PRODUCT(AE711,#REF!))</f>
        <v>#REF!</v>
      </c>
      <c r="AG711" s="134" t="e">
        <f>IF(AF711&gt;=#REF!,"Oui","Non")</f>
        <v>#REF!</v>
      </c>
      <c r="AH711" s="134">
        <f t="shared" si="93"/>
        <v>1</v>
      </c>
      <c r="AI711" s="133" t="e">
        <f>VLOOKUP(Z711,#REF!,3,FALSE)</f>
        <v>#REF!</v>
      </c>
      <c r="AL711" s="12">
        <f t="shared" si="95"/>
        <v>0</v>
      </c>
    </row>
    <row r="712" spans="1:38" ht="15" customHeight="1" x14ac:dyDescent="0.25">
      <c r="A712" s="127"/>
      <c r="B712" s="127"/>
      <c r="C712" s="69"/>
      <c r="D712" s="71"/>
      <c r="E712" s="71"/>
      <c r="F712" s="71"/>
      <c r="G712" s="70"/>
      <c r="H712" s="117" t="str">
        <f t="shared" si="91"/>
        <v/>
      </c>
      <c r="I712" s="117" t="str">
        <f t="shared" si="94"/>
        <v/>
      </c>
      <c r="J712" s="70"/>
      <c r="K712" s="117" t="str">
        <f t="shared" si="92"/>
        <v/>
      </c>
      <c r="L712" s="118" t="str">
        <f t="shared" ref="L712:L775" si="96">IF(ISBLANK(J712),"",IF(J712="?","?",VALUE(IF(TYPE(J712)=2,RIGHT(J712,2),WEEKNUM(J712,2)))))</f>
        <v/>
      </c>
      <c r="M712" s="118">
        <f t="shared" si="90"/>
        <v>1</v>
      </c>
      <c r="N712" s="117">
        <f t="shared" si="89"/>
        <v>0</v>
      </c>
      <c r="O712" s="66" t="e">
        <f>VLOOKUP(P712,#REF!,2,FALSE)</f>
        <v>#REF!</v>
      </c>
      <c r="P712" s="69"/>
      <c r="Q712" s="69"/>
      <c r="R712" s="14"/>
      <c r="S712" s="93" t="s">
        <v>112</v>
      </c>
      <c r="T712" s="71"/>
      <c r="U712" s="117" t="e">
        <f>VLOOKUP(V712,#REF!,2,FALSE)</f>
        <v>#REF!</v>
      </c>
      <c r="V712" s="127"/>
      <c r="W712" s="69"/>
      <c r="X712" s="69"/>
      <c r="Y712" s="126"/>
      <c r="Z712" s="127"/>
      <c r="AA712" s="69"/>
      <c r="AB712" s="69"/>
      <c r="AC712" s="135" t="e">
        <f>VLOOKUP(E712,#REF!,2,FALSE)</f>
        <v>#REF!</v>
      </c>
      <c r="AD712" s="69"/>
      <c r="AE712" s="69"/>
      <c r="AF712" s="136" t="e">
        <f>SUM(PRODUCT(AC712,#REF!),PRODUCT(AD712,#REF!),PRODUCT(AE712,#REF!))</f>
        <v>#REF!</v>
      </c>
      <c r="AG712" s="134" t="e">
        <f>IF(AF712&gt;=#REF!,"Oui","Non")</f>
        <v>#REF!</v>
      </c>
      <c r="AH712" s="134">
        <f t="shared" si="93"/>
        <v>1</v>
      </c>
      <c r="AI712" s="133" t="e">
        <f>VLOOKUP(Z712,#REF!,3,FALSE)</f>
        <v>#REF!</v>
      </c>
      <c r="AL712" s="12">
        <f t="shared" si="95"/>
        <v>0</v>
      </c>
    </row>
    <row r="713" spans="1:38" ht="15" customHeight="1" x14ac:dyDescent="0.25">
      <c r="A713" s="127"/>
      <c r="B713" s="127"/>
      <c r="C713" s="69"/>
      <c r="D713" s="71"/>
      <c r="E713" s="71"/>
      <c r="F713" s="71"/>
      <c r="G713" s="70"/>
      <c r="H713" s="117" t="str">
        <f t="shared" si="91"/>
        <v/>
      </c>
      <c r="I713" s="117" t="str">
        <f t="shared" si="94"/>
        <v/>
      </c>
      <c r="J713" s="70"/>
      <c r="K713" s="117" t="str">
        <f t="shared" si="92"/>
        <v/>
      </c>
      <c r="L713" s="118" t="str">
        <f t="shared" si="96"/>
        <v/>
      </c>
      <c r="M713" s="118">
        <f t="shared" si="90"/>
        <v>1</v>
      </c>
      <c r="N713" s="117">
        <f t="shared" si="89"/>
        <v>0</v>
      </c>
      <c r="O713" s="66" t="e">
        <f>VLOOKUP(P713,#REF!,2,FALSE)</f>
        <v>#REF!</v>
      </c>
      <c r="P713" s="69"/>
      <c r="Q713" s="69"/>
      <c r="R713" s="14"/>
      <c r="S713" s="93" t="s">
        <v>112</v>
      </c>
      <c r="T713" s="71"/>
      <c r="U713" s="117" t="e">
        <f>VLOOKUP(V713,#REF!,2,FALSE)</f>
        <v>#REF!</v>
      </c>
      <c r="V713" s="127"/>
      <c r="W713" s="69"/>
      <c r="X713" s="69"/>
      <c r="Y713" s="126"/>
      <c r="Z713" s="127"/>
      <c r="AA713" s="69"/>
      <c r="AB713" s="69"/>
      <c r="AC713" s="135" t="e">
        <f>VLOOKUP(E713,#REF!,2,FALSE)</f>
        <v>#REF!</v>
      </c>
      <c r="AD713" s="69"/>
      <c r="AE713" s="69"/>
      <c r="AF713" s="136" t="e">
        <f>SUM(PRODUCT(AC713,#REF!),PRODUCT(AD713,#REF!),PRODUCT(AE713,#REF!))</f>
        <v>#REF!</v>
      </c>
      <c r="AG713" s="134" t="e">
        <f>IF(AF713&gt;=#REF!,"Oui","Non")</f>
        <v>#REF!</v>
      </c>
      <c r="AH713" s="134">
        <f t="shared" si="93"/>
        <v>1</v>
      </c>
      <c r="AI713" s="133" t="e">
        <f>VLOOKUP(Z713,#REF!,3,FALSE)</f>
        <v>#REF!</v>
      </c>
      <c r="AL713" s="12">
        <f t="shared" si="95"/>
        <v>0</v>
      </c>
    </row>
    <row r="714" spans="1:38" ht="15" customHeight="1" x14ac:dyDescent="0.25">
      <c r="A714" s="127"/>
      <c r="B714" s="127"/>
      <c r="C714" s="69"/>
      <c r="D714" s="71"/>
      <c r="E714" s="71"/>
      <c r="F714" s="71"/>
      <c r="G714" s="70"/>
      <c r="H714" s="117" t="str">
        <f t="shared" si="91"/>
        <v/>
      </c>
      <c r="I714" s="117" t="str">
        <f t="shared" si="94"/>
        <v/>
      </c>
      <c r="J714" s="70"/>
      <c r="K714" s="117" t="str">
        <f t="shared" si="92"/>
        <v/>
      </c>
      <c r="L714" s="118" t="str">
        <f t="shared" si="96"/>
        <v/>
      </c>
      <c r="M714" s="118">
        <f t="shared" si="90"/>
        <v>1</v>
      </c>
      <c r="N714" s="117">
        <f t="shared" ref="N714:N777" si="97">IF(AND(OR(A714="Validé",A714="Prévu"),OR(K714&gt;$H$5,K714="?",AND(K714=$H$5,OR(L714&gt;=$I$5,L714="?"))),OR(H714&lt;$K$5,H714="?",AND(H714=$K$5,OR(I714&lt;=$L$5,I714="?")))),1,0)</f>
        <v>0</v>
      </c>
      <c r="O714" s="66" t="e">
        <f>VLOOKUP(P714,#REF!,2,FALSE)</f>
        <v>#REF!</v>
      </c>
      <c r="P714" s="69"/>
      <c r="Q714" s="69"/>
      <c r="R714" s="14"/>
      <c r="S714" s="93" t="s">
        <v>112</v>
      </c>
      <c r="T714" s="71"/>
      <c r="U714" s="117" t="e">
        <f>VLOOKUP(V714,#REF!,2,FALSE)</f>
        <v>#REF!</v>
      </c>
      <c r="V714" s="127"/>
      <c r="W714" s="69"/>
      <c r="X714" s="69"/>
      <c r="Y714" s="126"/>
      <c r="Z714" s="127"/>
      <c r="AA714" s="69"/>
      <c r="AB714" s="69"/>
      <c r="AC714" s="135" t="e">
        <f>VLOOKUP(E714,#REF!,2,FALSE)</f>
        <v>#REF!</v>
      </c>
      <c r="AD714" s="69"/>
      <c r="AE714" s="69"/>
      <c r="AF714" s="136" t="e">
        <f>SUM(PRODUCT(AC714,#REF!),PRODUCT(AD714,#REF!),PRODUCT(AE714,#REF!))</f>
        <v>#REF!</v>
      </c>
      <c r="AG714" s="134" t="e">
        <f>IF(AF714&gt;=#REF!,"Oui","Non")</f>
        <v>#REF!</v>
      </c>
      <c r="AH714" s="134">
        <f t="shared" si="93"/>
        <v>1</v>
      </c>
      <c r="AI714" s="133" t="e">
        <f>VLOOKUP(Z714,#REF!,3,FALSE)</f>
        <v>#REF!</v>
      </c>
      <c r="AL714" s="12">
        <f t="shared" si="95"/>
        <v>0</v>
      </c>
    </row>
    <row r="715" spans="1:38" ht="15" customHeight="1" x14ac:dyDescent="0.25">
      <c r="A715" s="127"/>
      <c r="B715" s="127"/>
      <c r="C715" s="69"/>
      <c r="D715" s="71"/>
      <c r="E715" s="71"/>
      <c r="F715" s="71"/>
      <c r="G715" s="70"/>
      <c r="H715" s="117" t="str">
        <f t="shared" si="91"/>
        <v/>
      </c>
      <c r="I715" s="117" t="str">
        <f t="shared" si="94"/>
        <v/>
      </c>
      <c r="J715" s="70"/>
      <c r="K715" s="117" t="str">
        <f t="shared" si="92"/>
        <v/>
      </c>
      <c r="L715" s="118" t="str">
        <f t="shared" si="96"/>
        <v/>
      </c>
      <c r="M715" s="118">
        <f t="shared" si="90"/>
        <v>1</v>
      </c>
      <c r="N715" s="117">
        <f t="shared" si="97"/>
        <v>0</v>
      </c>
      <c r="O715" s="66" t="e">
        <f>VLOOKUP(P715,#REF!,2,FALSE)</f>
        <v>#REF!</v>
      </c>
      <c r="P715" s="69"/>
      <c r="Q715" s="69"/>
      <c r="R715" s="14"/>
      <c r="S715" s="93" t="s">
        <v>112</v>
      </c>
      <c r="T715" s="71"/>
      <c r="U715" s="117" t="e">
        <f>VLOOKUP(V715,#REF!,2,FALSE)</f>
        <v>#REF!</v>
      </c>
      <c r="V715" s="127"/>
      <c r="W715" s="69"/>
      <c r="X715" s="69"/>
      <c r="Y715" s="126"/>
      <c r="Z715" s="127"/>
      <c r="AA715" s="69"/>
      <c r="AB715" s="69"/>
      <c r="AC715" s="135" t="e">
        <f>VLOOKUP(E715,#REF!,2,FALSE)</f>
        <v>#REF!</v>
      </c>
      <c r="AD715" s="69"/>
      <c r="AE715" s="69"/>
      <c r="AF715" s="136" t="e">
        <f>SUM(PRODUCT(AC715,#REF!),PRODUCT(AD715,#REF!),PRODUCT(AE715,#REF!))</f>
        <v>#REF!</v>
      </c>
      <c r="AG715" s="134" t="e">
        <f>IF(AF715&gt;=#REF!,"Oui","Non")</f>
        <v>#REF!</v>
      </c>
      <c r="AH715" s="134">
        <f t="shared" si="93"/>
        <v>1</v>
      </c>
      <c r="AI715" s="133" t="e">
        <f>VLOOKUP(Z715,#REF!,3,FALSE)</f>
        <v>#REF!</v>
      </c>
      <c r="AL715" s="12">
        <f t="shared" si="95"/>
        <v>0</v>
      </c>
    </row>
    <row r="716" spans="1:38" ht="15" customHeight="1" x14ac:dyDescent="0.25">
      <c r="A716" s="127"/>
      <c r="B716" s="127"/>
      <c r="C716" s="69"/>
      <c r="D716" s="71"/>
      <c r="E716" s="71"/>
      <c r="F716" s="71"/>
      <c r="G716" s="70"/>
      <c r="H716" s="117" t="str">
        <f t="shared" si="91"/>
        <v/>
      </c>
      <c r="I716" s="117" t="str">
        <f t="shared" si="94"/>
        <v/>
      </c>
      <c r="J716" s="70"/>
      <c r="K716" s="117" t="str">
        <f t="shared" si="92"/>
        <v/>
      </c>
      <c r="L716" s="118" t="str">
        <f t="shared" si="96"/>
        <v/>
      </c>
      <c r="M716" s="118">
        <f t="shared" si="90"/>
        <v>1</v>
      </c>
      <c r="N716" s="117">
        <f t="shared" si="97"/>
        <v>0</v>
      </c>
      <c r="O716" s="66" t="e">
        <f>VLOOKUP(P716,#REF!,2,FALSE)</f>
        <v>#REF!</v>
      </c>
      <c r="P716" s="69"/>
      <c r="Q716" s="69"/>
      <c r="R716" s="14"/>
      <c r="S716" s="93" t="s">
        <v>112</v>
      </c>
      <c r="T716" s="71"/>
      <c r="U716" s="117" t="e">
        <f>VLOOKUP(V716,#REF!,2,FALSE)</f>
        <v>#REF!</v>
      </c>
      <c r="V716" s="127"/>
      <c r="W716" s="69"/>
      <c r="X716" s="69"/>
      <c r="Y716" s="126"/>
      <c r="Z716" s="127"/>
      <c r="AA716" s="69"/>
      <c r="AB716" s="69"/>
      <c r="AC716" s="135" t="e">
        <f>VLOOKUP(E716,#REF!,2,FALSE)</f>
        <v>#REF!</v>
      </c>
      <c r="AD716" s="69"/>
      <c r="AE716" s="69"/>
      <c r="AF716" s="136" t="e">
        <f>SUM(PRODUCT(AC716,#REF!),PRODUCT(AD716,#REF!),PRODUCT(AE716,#REF!))</f>
        <v>#REF!</v>
      </c>
      <c r="AG716" s="134" t="e">
        <f>IF(AF716&gt;=#REF!,"Oui","Non")</f>
        <v>#REF!</v>
      </c>
      <c r="AH716" s="134">
        <f t="shared" si="93"/>
        <v>1</v>
      </c>
      <c r="AI716" s="133" t="e">
        <f>VLOOKUP(Z716,#REF!,3,FALSE)</f>
        <v>#REF!</v>
      </c>
      <c r="AL716" s="12">
        <f t="shared" si="95"/>
        <v>0</v>
      </c>
    </row>
    <row r="717" spans="1:38" ht="15" customHeight="1" x14ac:dyDescent="0.25">
      <c r="A717" s="127"/>
      <c r="B717" s="127"/>
      <c r="C717" s="69"/>
      <c r="D717" s="71"/>
      <c r="E717" s="71"/>
      <c r="F717" s="71"/>
      <c r="G717" s="70"/>
      <c r="H717" s="117" t="str">
        <f t="shared" si="91"/>
        <v/>
      </c>
      <c r="I717" s="117" t="str">
        <f t="shared" si="94"/>
        <v/>
      </c>
      <c r="J717" s="70"/>
      <c r="K717" s="117" t="str">
        <f t="shared" si="92"/>
        <v/>
      </c>
      <c r="L717" s="118" t="str">
        <f t="shared" si="96"/>
        <v/>
      </c>
      <c r="M717" s="118">
        <f t="shared" si="90"/>
        <v>1</v>
      </c>
      <c r="N717" s="117">
        <f t="shared" si="97"/>
        <v>0</v>
      </c>
      <c r="O717" s="66" t="e">
        <f>VLOOKUP(P717,#REF!,2,FALSE)</f>
        <v>#REF!</v>
      </c>
      <c r="P717" s="69"/>
      <c r="Q717" s="69"/>
      <c r="R717" s="14"/>
      <c r="S717" s="93" t="s">
        <v>112</v>
      </c>
      <c r="T717" s="71"/>
      <c r="U717" s="117" t="e">
        <f>VLOOKUP(V717,#REF!,2,FALSE)</f>
        <v>#REF!</v>
      </c>
      <c r="V717" s="127"/>
      <c r="W717" s="69"/>
      <c r="X717" s="69"/>
      <c r="Y717" s="126"/>
      <c r="Z717" s="127"/>
      <c r="AA717" s="69"/>
      <c r="AB717" s="69"/>
      <c r="AC717" s="135" t="e">
        <f>VLOOKUP(E717,#REF!,2,FALSE)</f>
        <v>#REF!</v>
      </c>
      <c r="AD717" s="69"/>
      <c r="AE717" s="69"/>
      <c r="AF717" s="136" t="e">
        <f>SUM(PRODUCT(AC717,#REF!),PRODUCT(AD717,#REF!),PRODUCT(AE717,#REF!))</f>
        <v>#REF!</v>
      </c>
      <c r="AG717" s="134" t="e">
        <f>IF(AF717&gt;=#REF!,"Oui","Non")</f>
        <v>#REF!</v>
      </c>
      <c r="AH717" s="134">
        <f t="shared" si="93"/>
        <v>1</v>
      </c>
      <c r="AI717" s="133" t="e">
        <f>VLOOKUP(Z717,#REF!,3,FALSE)</f>
        <v>#REF!</v>
      </c>
      <c r="AL717" s="12">
        <f t="shared" si="95"/>
        <v>0</v>
      </c>
    </row>
    <row r="718" spans="1:38" ht="15" customHeight="1" x14ac:dyDescent="0.25">
      <c r="A718" s="127"/>
      <c r="B718" s="127"/>
      <c r="C718" s="69"/>
      <c r="D718" s="71"/>
      <c r="E718" s="71"/>
      <c r="F718" s="71"/>
      <c r="G718" s="70"/>
      <c r="H718" s="117" t="str">
        <f t="shared" si="91"/>
        <v/>
      </c>
      <c r="I718" s="117" t="str">
        <f t="shared" si="94"/>
        <v/>
      </c>
      <c r="J718" s="70"/>
      <c r="K718" s="117" t="str">
        <f t="shared" si="92"/>
        <v/>
      </c>
      <c r="L718" s="118" t="str">
        <f t="shared" si="96"/>
        <v/>
      </c>
      <c r="M718" s="118">
        <f t="shared" si="90"/>
        <v>1</v>
      </c>
      <c r="N718" s="117">
        <f t="shared" si="97"/>
        <v>0</v>
      </c>
      <c r="O718" s="66" t="e">
        <f>VLOOKUP(P718,#REF!,2,FALSE)</f>
        <v>#REF!</v>
      </c>
      <c r="P718" s="69"/>
      <c r="Q718" s="69"/>
      <c r="R718" s="14"/>
      <c r="S718" s="93" t="s">
        <v>112</v>
      </c>
      <c r="T718" s="71"/>
      <c r="U718" s="117" t="e">
        <f>VLOOKUP(V718,#REF!,2,FALSE)</f>
        <v>#REF!</v>
      </c>
      <c r="V718" s="127"/>
      <c r="W718" s="69"/>
      <c r="X718" s="69"/>
      <c r="Y718" s="126"/>
      <c r="Z718" s="127"/>
      <c r="AA718" s="69"/>
      <c r="AB718" s="69"/>
      <c r="AC718" s="135" t="e">
        <f>VLOOKUP(E718,#REF!,2,FALSE)</f>
        <v>#REF!</v>
      </c>
      <c r="AD718" s="69"/>
      <c r="AE718" s="69"/>
      <c r="AF718" s="136" t="e">
        <f>SUM(PRODUCT(AC718,#REF!),PRODUCT(AD718,#REF!),PRODUCT(AE718,#REF!))</f>
        <v>#REF!</v>
      </c>
      <c r="AG718" s="134" t="e">
        <f>IF(AF718&gt;=#REF!,"Oui","Non")</f>
        <v>#REF!</v>
      </c>
      <c r="AH718" s="134">
        <f t="shared" si="93"/>
        <v>1</v>
      </c>
      <c r="AI718" s="133" t="e">
        <f>VLOOKUP(Z718,#REF!,3,FALSE)</f>
        <v>#REF!</v>
      </c>
      <c r="AL718" s="12">
        <f t="shared" si="95"/>
        <v>0</v>
      </c>
    </row>
    <row r="719" spans="1:38" ht="15" customHeight="1" x14ac:dyDescent="0.25">
      <c r="A719" s="127"/>
      <c r="B719" s="127"/>
      <c r="C719" s="69"/>
      <c r="D719" s="71"/>
      <c r="E719" s="71"/>
      <c r="F719" s="71"/>
      <c r="G719" s="70"/>
      <c r="H719" s="117" t="str">
        <f t="shared" si="91"/>
        <v/>
      </c>
      <c r="I719" s="117" t="str">
        <f t="shared" si="94"/>
        <v/>
      </c>
      <c r="J719" s="70"/>
      <c r="K719" s="117" t="str">
        <f t="shared" si="92"/>
        <v/>
      </c>
      <c r="L719" s="118" t="str">
        <f t="shared" si="96"/>
        <v/>
      </c>
      <c r="M719" s="118">
        <f t="shared" si="90"/>
        <v>1</v>
      </c>
      <c r="N719" s="117">
        <f t="shared" si="97"/>
        <v>0</v>
      </c>
      <c r="O719" s="66" t="e">
        <f>VLOOKUP(P719,#REF!,2,FALSE)</f>
        <v>#REF!</v>
      </c>
      <c r="P719" s="69"/>
      <c r="Q719" s="69"/>
      <c r="R719" s="14"/>
      <c r="S719" s="93" t="s">
        <v>112</v>
      </c>
      <c r="T719" s="71"/>
      <c r="U719" s="117" t="e">
        <f>VLOOKUP(V719,#REF!,2,FALSE)</f>
        <v>#REF!</v>
      </c>
      <c r="V719" s="127"/>
      <c r="W719" s="69"/>
      <c r="X719" s="69"/>
      <c r="Y719" s="126"/>
      <c r="Z719" s="127"/>
      <c r="AA719" s="69"/>
      <c r="AB719" s="69"/>
      <c r="AC719" s="135" t="e">
        <f>VLOOKUP(E719,#REF!,2,FALSE)</f>
        <v>#REF!</v>
      </c>
      <c r="AD719" s="69"/>
      <c r="AE719" s="69"/>
      <c r="AF719" s="136" t="e">
        <f>SUM(PRODUCT(AC719,#REF!),PRODUCT(AD719,#REF!),PRODUCT(AE719,#REF!))</f>
        <v>#REF!</v>
      </c>
      <c r="AG719" s="134" t="e">
        <f>IF(AF719&gt;=#REF!,"Oui","Non")</f>
        <v>#REF!</v>
      </c>
      <c r="AH719" s="134">
        <f t="shared" si="93"/>
        <v>1</v>
      </c>
      <c r="AI719" s="133" t="e">
        <f>VLOOKUP(Z719,#REF!,3,FALSE)</f>
        <v>#REF!</v>
      </c>
      <c r="AL719" s="12">
        <f t="shared" si="95"/>
        <v>0</v>
      </c>
    </row>
    <row r="720" spans="1:38" ht="15" customHeight="1" x14ac:dyDescent="0.25">
      <c r="A720" s="127"/>
      <c r="B720" s="127"/>
      <c r="C720" s="69"/>
      <c r="D720" s="71"/>
      <c r="E720" s="71"/>
      <c r="F720" s="71"/>
      <c r="G720" s="70"/>
      <c r="H720" s="117" t="str">
        <f t="shared" si="91"/>
        <v/>
      </c>
      <c r="I720" s="117" t="str">
        <f t="shared" si="94"/>
        <v/>
      </c>
      <c r="J720" s="70"/>
      <c r="K720" s="117" t="str">
        <f t="shared" si="92"/>
        <v/>
      </c>
      <c r="L720" s="118" t="str">
        <f t="shared" si="96"/>
        <v/>
      </c>
      <c r="M720" s="118">
        <f t="shared" si="90"/>
        <v>1</v>
      </c>
      <c r="N720" s="117">
        <f t="shared" si="97"/>
        <v>0</v>
      </c>
      <c r="O720" s="66" t="e">
        <f>VLOOKUP(P720,#REF!,2,FALSE)</f>
        <v>#REF!</v>
      </c>
      <c r="P720" s="69"/>
      <c r="Q720" s="69"/>
      <c r="R720" s="14"/>
      <c r="S720" s="93" t="s">
        <v>112</v>
      </c>
      <c r="T720" s="71"/>
      <c r="U720" s="117" t="e">
        <f>VLOOKUP(V720,#REF!,2,FALSE)</f>
        <v>#REF!</v>
      </c>
      <c r="V720" s="127"/>
      <c r="W720" s="69"/>
      <c r="X720" s="69"/>
      <c r="Y720" s="126"/>
      <c r="Z720" s="127"/>
      <c r="AA720" s="69"/>
      <c r="AB720" s="69"/>
      <c r="AC720" s="135" t="e">
        <f>VLOOKUP(E720,#REF!,2,FALSE)</f>
        <v>#REF!</v>
      </c>
      <c r="AD720" s="69"/>
      <c r="AE720" s="69"/>
      <c r="AF720" s="136" t="e">
        <f>SUM(PRODUCT(AC720,#REF!),PRODUCT(AD720,#REF!),PRODUCT(AE720,#REF!))</f>
        <v>#REF!</v>
      </c>
      <c r="AG720" s="134" t="e">
        <f>IF(AF720&gt;=#REF!,"Oui","Non")</f>
        <v>#REF!</v>
      </c>
      <c r="AH720" s="134">
        <f t="shared" si="93"/>
        <v>1</v>
      </c>
      <c r="AI720" s="133" t="e">
        <f>VLOOKUP(Z720,#REF!,3,FALSE)</f>
        <v>#REF!</v>
      </c>
      <c r="AL720" s="12">
        <f t="shared" si="95"/>
        <v>0</v>
      </c>
    </row>
    <row r="721" spans="1:38" ht="15" customHeight="1" x14ac:dyDescent="0.25">
      <c r="A721" s="127"/>
      <c r="B721" s="127"/>
      <c r="C721" s="69"/>
      <c r="D721" s="71"/>
      <c r="E721" s="71"/>
      <c r="F721" s="71"/>
      <c r="G721" s="70"/>
      <c r="H721" s="117" t="str">
        <f t="shared" si="91"/>
        <v/>
      </c>
      <c r="I721" s="117" t="str">
        <f t="shared" si="94"/>
        <v/>
      </c>
      <c r="J721" s="70"/>
      <c r="K721" s="117" t="str">
        <f t="shared" si="92"/>
        <v/>
      </c>
      <c r="L721" s="118" t="str">
        <f t="shared" si="96"/>
        <v/>
      </c>
      <c r="M721" s="118">
        <f t="shared" si="90"/>
        <v>1</v>
      </c>
      <c r="N721" s="117">
        <f t="shared" si="97"/>
        <v>0</v>
      </c>
      <c r="O721" s="66" t="e">
        <f>VLOOKUP(P721,#REF!,2,FALSE)</f>
        <v>#REF!</v>
      </c>
      <c r="P721" s="69"/>
      <c r="Q721" s="69"/>
      <c r="R721" s="14"/>
      <c r="S721" s="93" t="s">
        <v>112</v>
      </c>
      <c r="T721" s="71"/>
      <c r="U721" s="117" t="e">
        <f>VLOOKUP(V721,#REF!,2,FALSE)</f>
        <v>#REF!</v>
      </c>
      <c r="V721" s="127"/>
      <c r="W721" s="69"/>
      <c r="X721" s="69"/>
      <c r="Y721" s="126"/>
      <c r="Z721" s="127"/>
      <c r="AA721" s="69"/>
      <c r="AB721" s="69"/>
      <c r="AC721" s="135" t="e">
        <f>VLOOKUP(E721,#REF!,2,FALSE)</f>
        <v>#REF!</v>
      </c>
      <c r="AD721" s="69"/>
      <c r="AE721" s="69"/>
      <c r="AF721" s="136" t="e">
        <f>SUM(PRODUCT(AC721,#REF!),PRODUCT(AD721,#REF!),PRODUCT(AE721,#REF!))</f>
        <v>#REF!</v>
      </c>
      <c r="AG721" s="134" t="e">
        <f>IF(AF721&gt;=#REF!,"Oui","Non")</f>
        <v>#REF!</v>
      </c>
      <c r="AH721" s="134">
        <f t="shared" si="93"/>
        <v>1</v>
      </c>
      <c r="AI721" s="133" t="e">
        <f>VLOOKUP(Z721,#REF!,3,FALSE)</f>
        <v>#REF!</v>
      </c>
      <c r="AL721" s="12">
        <f t="shared" si="95"/>
        <v>0</v>
      </c>
    </row>
    <row r="722" spans="1:38" ht="15" customHeight="1" x14ac:dyDescent="0.25">
      <c r="A722" s="127"/>
      <c r="B722" s="127"/>
      <c r="C722" s="69"/>
      <c r="D722" s="71"/>
      <c r="E722" s="71"/>
      <c r="F722" s="71"/>
      <c r="G722" s="70"/>
      <c r="H722" s="117" t="str">
        <f t="shared" si="91"/>
        <v/>
      </c>
      <c r="I722" s="117" t="str">
        <f t="shared" si="94"/>
        <v/>
      </c>
      <c r="J722" s="70"/>
      <c r="K722" s="117" t="str">
        <f t="shared" si="92"/>
        <v/>
      </c>
      <c r="L722" s="118" t="str">
        <f t="shared" si="96"/>
        <v/>
      </c>
      <c r="M722" s="118">
        <f t="shared" si="90"/>
        <v>1</v>
      </c>
      <c r="N722" s="117">
        <f t="shared" si="97"/>
        <v>0</v>
      </c>
      <c r="O722" s="66" t="e">
        <f>VLOOKUP(P722,#REF!,2,FALSE)</f>
        <v>#REF!</v>
      </c>
      <c r="P722" s="69"/>
      <c r="Q722" s="69"/>
      <c r="R722" s="14"/>
      <c r="S722" s="93" t="s">
        <v>112</v>
      </c>
      <c r="T722" s="71"/>
      <c r="U722" s="117" t="e">
        <f>VLOOKUP(V722,#REF!,2,FALSE)</f>
        <v>#REF!</v>
      </c>
      <c r="V722" s="127"/>
      <c r="W722" s="69"/>
      <c r="X722" s="69"/>
      <c r="Y722" s="126"/>
      <c r="Z722" s="127"/>
      <c r="AA722" s="69"/>
      <c r="AB722" s="69"/>
      <c r="AC722" s="135" t="e">
        <f>VLOOKUP(E722,#REF!,2,FALSE)</f>
        <v>#REF!</v>
      </c>
      <c r="AD722" s="69"/>
      <c r="AE722" s="69"/>
      <c r="AF722" s="136" t="e">
        <f>SUM(PRODUCT(AC722,#REF!),PRODUCT(AD722,#REF!),PRODUCT(AE722,#REF!))</f>
        <v>#REF!</v>
      </c>
      <c r="AG722" s="134" t="e">
        <f>IF(AF722&gt;=#REF!,"Oui","Non")</f>
        <v>#REF!</v>
      </c>
      <c r="AH722" s="134">
        <f t="shared" si="93"/>
        <v>1</v>
      </c>
      <c r="AI722" s="133" t="e">
        <f>VLOOKUP(Z722,#REF!,3,FALSE)</f>
        <v>#REF!</v>
      </c>
      <c r="AL722" s="12">
        <f t="shared" si="95"/>
        <v>0</v>
      </c>
    </row>
    <row r="723" spans="1:38" ht="15" customHeight="1" x14ac:dyDescent="0.25">
      <c r="A723" s="127"/>
      <c r="B723" s="127"/>
      <c r="C723" s="69"/>
      <c r="D723" s="71"/>
      <c r="E723" s="71"/>
      <c r="F723" s="71"/>
      <c r="G723" s="70"/>
      <c r="H723" s="117" t="str">
        <f t="shared" si="91"/>
        <v/>
      </c>
      <c r="I723" s="117" t="str">
        <f t="shared" si="94"/>
        <v/>
      </c>
      <c r="J723" s="70"/>
      <c r="K723" s="117" t="str">
        <f t="shared" si="92"/>
        <v/>
      </c>
      <c r="L723" s="118" t="str">
        <f t="shared" si="96"/>
        <v/>
      </c>
      <c r="M723" s="118">
        <f t="shared" si="90"/>
        <v>1</v>
      </c>
      <c r="N723" s="117">
        <f t="shared" si="97"/>
        <v>0</v>
      </c>
      <c r="O723" s="66" t="e">
        <f>VLOOKUP(P723,#REF!,2,FALSE)</f>
        <v>#REF!</v>
      </c>
      <c r="P723" s="69"/>
      <c r="Q723" s="69"/>
      <c r="R723" s="14"/>
      <c r="S723" s="93" t="s">
        <v>112</v>
      </c>
      <c r="T723" s="71"/>
      <c r="U723" s="117" t="e">
        <f>VLOOKUP(V723,#REF!,2,FALSE)</f>
        <v>#REF!</v>
      </c>
      <c r="V723" s="127"/>
      <c r="W723" s="69"/>
      <c r="X723" s="69"/>
      <c r="Y723" s="126"/>
      <c r="Z723" s="127"/>
      <c r="AA723" s="69"/>
      <c r="AB723" s="69"/>
      <c r="AC723" s="135" t="e">
        <f>VLOOKUP(E723,#REF!,2,FALSE)</f>
        <v>#REF!</v>
      </c>
      <c r="AD723" s="69"/>
      <c r="AE723" s="69"/>
      <c r="AF723" s="136" t="e">
        <f>SUM(PRODUCT(AC723,#REF!),PRODUCT(AD723,#REF!),PRODUCT(AE723,#REF!))</f>
        <v>#REF!</v>
      </c>
      <c r="AG723" s="134" t="e">
        <f>IF(AF723&gt;=#REF!,"Oui","Non")</f>
        <v>#REF!</v>
      </c>
      <c r="AH723" s="134">
        <f t="shared" si="93"/>
        <v>1</v>
      </c>
      <c r="AI723" s="133" t="e">
        <f>VLOOKUP(Z723,#REF!,3,FALSE)</f>
        <v>#REF!</v>
      </c>
      <c r="AL723" s="12">
        <f t="shared" si="95"/>
        <v>0</v>
      </c>
    </row>
    <row r="724" spans="1:38" ht="15" customHeight="1" x14ac:dyDescent="0.25">
      <c r="A724" s="127"/>
      <c r="B724" s="127"/>
      <c r="C724" s="69"/>
      <c r="D724" s="71"/>
      <c r="E724" s="71"/>
      <c r="F724" s="71"/>
      <c r="G724" s="70"/>
      <c r="H724" s="117" t="str">
        <f t="shared" si="91"/>
        <v/>
      </c>
      <c r="I724" s="117" t="str">
        <f t="shared" si="94"/>
        <v/>
      </c>
      <c r="J724" s="70"/>
      <c r="K724" s="117" t="str">
        <f t="shared" si="92"/>
        <v/>
      </c>
      <c r="L724" s="118" t="str">
        <f t="shared" si="96"/>
        <v/>
      </c>
      <c r="M724" s="118">
        <f t="shared" si="90"/>
        <v>1</v>
      </c>
      <c r="N724" s="117">
        <f t="shared" si="97"/>
        <v>0</v>
      </c>
      <c r="O724" s="66" t="e">
        <f>VLOOKUP(P724,#REF!,2,FALSE)</f>
        <v>#REF!</v>
      </c>
      <c r="P724" s="69"/>
      <c r="Q724" s="69"/>
      <c r="R724" s="14"/>
      <c r="S724" s="93" t="s">
        <v>112</v>
      </c>
      <c r="T724" s="71"/>
      <c r="U724" s="117" t="e">
        <f>VLOOKUP(V724,#REF!,2,FALSE)</f>
        <v>#REF!</v>
      </c>
      <c r="V724" s="127"/>
      <c r="W724" s="69"/>
      <c r="X724" s="69"/>
      <c r="Y724" s="126"/>
      <c r="Z724" s="127"/>
      <c r="AA724" s="69"/>
      <c r="AB724" s="69"/>
      <c r="AC724" s="135" t="e">
        <f>VLOOKUP(E724,#REF!,2,FALSE)</f>
        <v>#REF!</v>
      </c>
      <c r="AD724" s="69"/>
      <c r="AE724" s="69"/>
      <c r="AF724" s="136" t="e">
        <f>SUM(PRODUCT(AC724,#REF!),PRODUCT(AD724,#REF!),PRODUCT(AE724,#REF!))</f>
        <v>#REF!</v>
      </c>
      <c r="AG724" s="134" t="e">
        <f>IF(AF724&gt;=#REF!,"Oui","Non")</f>
        <v>#REF!</v>
      </c>
      <c r="AH724" s="134">
        <f t="shared" si="93"/>
        <v>1</v>
      </c>
      <c r="AI724" s="133" t="e">
        <f>VLOOKUP(Z724,#REF!,3,FALSE)</f>
        <v>#REF!</v>
      </c>
      <c r="AL724" s="12">
        <f t="shared" si="95"/>
        <v>0</v>
      </c>
    </row>
    <row r="725" spans="1:38" ht="15" customHeight="1" x14ac:dyDescent="0.25">
      <c r="A725" s="127"/>
      <c r="B725" s="127"/>
      <c r="C725" s="69"/>
      <c r="D725" s="71"/>
      <c r="E725" s="71"/>
      <c r="F725" s="71"/>
      <c r="G725" s="70"/>
      <c r="H725" s="117" t="str">
        <f t="shared" si="91"/>
        <v/>
      </c>
      <c r="I725" s="117" t="str">
        <f t="shared" si="94"/>
        <v/>
      </c>
      <c r="J725" s="70"/>
      <c r="K725" s="117" t="str">
        <f t="shared" si="92"/>
        <v/>
      </c>
      <c r="L725" s="118" t="str">
        <f t="shared" si="96"/>
        <v/>
      </c>
      <c r="M725" s="118">
        <f t="shared" si="90"/>
        <v>1</v>
      </c>
      <c r="N725" s="117">
        <f t="shared" si="97"/>
        <v>0</v>
      </c>
      <c r="O725" s="66" t="e">
        <f>VLOOKUP(P725,#REF!,2,FALSE)</f>
        <v>#REF!</v>
      </c>
      <c r="P725" s="69"/>
      <c r="Q725" s="69"/>
      <c r="R725" s="14"/>
      <c r="S725" s="93" t="s">
        <v>112</v>
      </c>
      <c r="T725" s="71"/>
      <c r="U725" s="117" t="e">
        <f>VLOOKUP(V725,#REF!,2,FALSE)</f>
        <v>#REF!</v>
      </c>
      <c r="V725" s="127"/>
      <c r="W725" s="69"/>
      <c r="X725" s="69"/>
      <c r="Y725" s="126"/>
      <c r="Z725" s="127"/>
      <c r="AA725" s="69"/>
      <c r="AB725" s="69"/>
      <c r="AC725" s="135" t="e">
        <f>VLOOKUP(E725,#REF!,2,FALSE)</f>
        <v>#REF!</v>
      </c>
      <c r="AD725" s="69"/>
      <c r="AE725" s="69"/>
      <c r="AF725" s="136" t="e">
        <f>SUM(PRODUCT(AC725,#REF!),PRODUCT(AD725,#REF!),PRODUCT(AE725,#REF!))</f>
        <v>#REF!</v>
      </c>
      <c r="AG725" s="134" t="e">
        <f>IF(AF725&gt;=#REF!,"Oui","Non")</f>
        <v>#REF!</v>
      </c>
      <c r="AH725" s="134">
        <f t="shared" si="93"/>
        <v>1</v>
      </c>
      <c r="AI725" s="133" t="e">
        <f>VLOOKUP(Z725,#REF!,3,FALSE)</f>
        <v>#REF!</v>
      </c>
      <c r="AL725" s="12">
        <f t="shared" si="95"/>
        <v>0</v>
      </c>
    </row>
    <row r="726" spans="1:38" ht="15" customHeight="1" x14ac:dyDescent="0.25">
      <c r="A726" s="127"/>
      <c r="B726" s="127"/>
      <c r="C726" s="69"/>
      <c r="D726" s="71"/>
      <c r="E726" s="71"/>
      <c r="F726" s="71"/>
      <c r="G726" s="70"/>
      <c r="H726" s="117" t="str">
        <f t="shared" si="91"/>
        <v/>
      </c>
      <c r="I726" s="117" t="str">
        <f t="shared" si="94"/>
        <v/>
      </c>
      <c r="J726" s="70"/>
      <c r="K726" s="117" t="str">
        <f t="shared" si="92"/>
        <v/>
      </c>
      <c r="L726" s="118" t="str">
        <f t="shared" si="96"/>
        <v/>
      </c>
      <c r="M726" s="118">
        <f t="shared" si="90"/>
        <v>1</v>
      </c>
      <c r="N726" s="117">
        <f t="shared" si="97"/>
        <v>0</v>
      </c>
      <c r="O726" s="66" t="e">
        <f>VLOOKUP(P726,#REF!,2,FALSE)</f>
        <v>#REF!</v>
      </c>
      <c r="P726" s="69"/>
      <c r="Q726" s="69"/>
      <c r="R726" s="14"/>
      <c r="S726" s="93" t="s">
        <v>112</v>
      </c>
      <c r="T726" s="71"/>
      <c r="U726" s="117" t="e">
        <f>VLOOKUP(V726,#REF!,2,FALSE)</f>
        <v>#REF!</v>
      </c>
      <c r="V726" s="127"/>
      <c r="W726" s="69"/>
      <c r="X726" s="69"/>
      <c r="Y726" s="126"/>
      <c r="Z726" s="127"/>
      <c r="AA726" s="69"/>
      <c r="AB726" s="69"/>
      <c r="AC726" s="135" t="e">
        <f>VLOOKUP(E726,#REF!,2,FALSE)</f>
        <v>#REF!</v>
      </c>
      <c r="AD726" s="69"/>
      <c r="AE726" s="69"/>
      <c r="AF726" s="136" t="e">
        <f>SUM(PRODUCT(AC726,#REF!),PRODUCT(AD726,#REF!),PRODUCT(AE726,#REF!))</f>
        <v>#REF!</v>
      </c>
      <c r="AG726" s="134" t="e">
        <f>IF(AF726&gt;=#REF!,"Oui","Non")</f>
        <v>#REF!</v>
      </c>
      <c r="AH726" s="134">
        <f t="shared" si="93"/>
        <v>1</v>
      </c>
      <c r="AI726" s="133" t="e">
        <f>VLOOKUP(Z726,#REF!,3,FALSE)</f>
        <v>#REF!</v>
      </c>
      <c r="AL726" s="12">
        <f t="shared" si="95"/>
        <v>0</v>
      </c>
    </row>
    <row r="727" spans="1:38" ht="15" customHeight="1" x14ac:dyDescent="0.25">
      <c r="A727" s="127"/>
      <c r="B727" s="127"/>
      <c r="C727" s="69"/>
      <c r="D727" s="71"/>
      <c r="E727" s="71"/>
      <c r="F727" s="71"/>
      <c r="G727" s="70"/>
      <c r="H727" s="117" t="str">
        <f t="shared" si="91"/>
        <v/>
      </c>
      <c r="I727" s="117" t="str">
        <f t="shared" si="94"/>
        <v/>
      </c>
      <c r="J727" s="70"/>
      <c r="K727" s="117" t="str">
        <f t="shared" si="92"/>
        <v/>
      </c>
      <c r="L727" s="118" t="str">
        <f t="shared" si="96"/>
        <v/>
      </c>
      <c r="M727" s="118">
        <f t="shared" si="90"/>
        <v>1</v>
      </c>
      <c r="N727" s="117">
        <f t="shared" si="97"/>
        <v>0</v>
      </c>
      <c r="O727" s="66" t="e">
        <f>VLOOKUP(P727,#REF!,2,FALSE)</f>
        <v>#REF!</v>
      </c>
      <c r="P727" s="69"/>
      <c r="Q727" s="69"/>
      <c r="R727" s="14"/>
      <c r="S727" s="93" t="s">
        <v>112</v>
      </c>
      <c r="T727" s="71"/>
      <c r="U727" s="117" t="e">
        <f>VLOOKUP(V727,#REF!,2,FALSE)</f>
        <v>#REF!</v>
      </c>
      <c r="V727" s="127"/>
      <c r="W727" s="69"/>
      <c r="X727" s="69"/>
      <c r="Y727" s="126"/>
      <c r="Z727" s="127"/>
      <c r="AA727" s="69"/>
      <c r="AB727" s="69"/>
      <c r="AC727" s="135" t="e">
        <f>VLOOKUP(E727,#REF!,2,FALSE)</f>
        <v>#REF!</v>
      </c>
      <c r="AD727" s="69"/>
      <c r="AE727" s="69"/>
      <c r="AF727" s="136" t="e">
        <f>SUM(PRODUCT(AC727,#REF!),PRODUCT(AD727,#REF!),PRODUCT(AE727,#REF!))</f>
        <v>#REF!</v>
      </c>
      <c r="AG727" s="134" t="e">
        <f>IF(AF727&gt;=#REF!,"Oui","Non")</f>
        <v>#REF!</v>
      </c>
      <c r="AH727" s="134">
        <f t="shared" si="93"/>
        <v>1</v>
      </c>
      <c r="AI727" s="133" t="e">
        <f>VLOOKUP(Z727,#REF!,3,FALSE)</f>
        <v>#REF!</v>
      </c>
      <c r="AL727" s="12">
        <f t="shared" si="95"/>
        <v>0</v>
      </c>
    </row>
    <row r="728" spans="1:38" ht="15" customHeight="1" x14ac:dyDescent="0.25">
      <c r="A728" s="127"/>
      <c r="B728" s="127"/>
      <c r="C728" s="69"/>
      <c r="D728" s="71"/>
      <c r="E728" s="71"/>
      <c r="F728" s="71"/>
      <c r="G728" s="70"/>
      <c r="H728" s="117" t="str">
        <f t="shared" si="91"/>
        <v/>
      </c>
      <c r="I728" s="117" t="str">
        <f t="shared" si="94"/>
        <v/>
      </c>
      <c r="J728" s="70"/>
      <c r="K728" s="117" t="str">
        <f t="shared" si="92"/>
        <v/>
      </c>
      <c r="L728" s="118" t="str">
        <f t="shared" si="96"/>
        <v/>
      </c>
      <c r="M728" s="118">
        <f t="shared" si="90"/>
        <v>1</v>
      </c>
      <c r="N728" s="117">
        <f t="shared" si="97"/>
        <v>0</v>
      </c>
      <c r="O728" s="66" t="e">
        <f>VLOOKUP(P728,#REF!,2,FALSE)</f>
        <v>#REF!</v>
      </c>
      <c r="P728" s="69"/>
      <c r="Q728" s="69"/>
      <c r="R728" s="14"/>
      <c r="S728" s="93" t="s">
        <v>112</v>
      </c>
      <c r="T728" s="71"/>
      <c r="U728" s="117" t="e">
        <f>VLOOKUP(V728,#REF!,2,FALSE)</f>
        <v>#REF!</v>
      </c>
      <c r="V728" s="127"/>
      <c r="W728" s="69"/>
      <c r="X728" s="69"/>
      <c r="Y728" s="126"/>
      <c r="Z728" s="127"/>
      <c r="AA728" s="69"/>
      <c r="AB728" s="69"/>
      <c r="AC728" s="135" t="e">
        <f>VLOOKUP(E728,#REF!,2,FALSE)</f>
        <v>#REF!</v>
      </c>
      <c r="AD728" s="69"/>
      <c r="AE728" s="69"/>
      <c r="AF728" s="136" t="e">
        <f>SUM(PRODUCT(AC728,#REF!),PRODUCT(AD728,#REF!),PRODUCT(AE728,#REF!))</f>
        <v>#REF!</v>
      </c>
      <c r="AG728" s="134" t="e">
        <f>IF(AF728&gt;=#REF!,"Oui","Non")</f>
        <v>#REF!</v>
      </c>
      <c r="AH728" s="134">
        <f t="shared" si="93"/>
        <v>1</v>
      </c>
      <c r="AI728" s="133" t="e">
        <f>VLOOKUP(Z728,#REF!,3,FALSE)</f>
        <v>#REF!</v>
      </c>
      <c r="AL728" s="12">
        <f t="shared" si="95"/>
        <v>0</v>
      </c>
    </row>
    <row r="729" spans="1:38" ht="15" customHeight="1" x14ac:dyDescent="0.25">
      <c r="A729" s="127"/>
      <c r="B729" s="127"/>
      <c r="C729" s="69"/>
      <c r="D729" s="71"/>
      <c r="E729" s="71"/>
      <c r="F729" s="71"/>
      <c r="G729" s="70"/>
      <c r="H729" s="117" t="str">
        <f t="shared" si="91"/>
        <v/>
      </c>
      <c r="I729" s="117" t="str">
        <f t="shared" si="94"/>
        <v/>
      </c>
      <c r="J729" s="70"/>
      <c r="K729" s="117" t="str">
        <f t="shared" si="92"/>
        <v/>
      </c>
      <c r="L729" s="118" t="str">
        <f t="shared" si="96"/>
        <v/>
      </c>
      <c r="M729" s="118">
        <f t="shared" si="90"/>
        <v>1</v>
      </c>
      <c r="N729" s="117">
        <f t="shared" si="97"/>
        <v>0</v>
      </c>
      <c r="O729" s="66" t="e">
        <f>VLOOKUP(P729,#REF!,2,FALSE)</f>
        <v>#REF!</v>
      </c>
      <c r="P729" s="69"/>
      <c r="Q729" s="69"/>
      <c r="R729" s="14"/>
      <c r="S729" s="93" t="s">
        <v>112</v>
      </c>
      <c r="T729" s="71"/>
      <c r="U729" s="117" t="e">
        <f>VLOOKUP(V729,#REF!,2,FALSE)</f>
        <v>#REF!</v>
      </c>
      <c r="V729" s="127"/>
      <c r="W729" s="69"/>
      <c r="X729" s="69"/>
      <c r="Y729" s="126"/>
      <c r="Z729" s="127"/>
      <c r="AA729" s="69"/>
      <c r="AB729" s="69"/>
      <c r="AC729" s="135" t="e">
        <f>VLOOKUP(E729,#REF!,2,FALSE)</f>
        <v>#REF!</v>
      </c>
      <c r="AD729" s="69"/>
      <c r="AE729" s="69"/>
      <c r="AF729" s="136" t="e">
        <f>SUM(PRODUCT(AC729,#REF!),PRODUCT(AD729,#REF!),PRODUCT(AE729,#REF!))</f>
        <v>#REF!</v>
      </c>
      <c r="AG729" s="134" t="e">
        <f>IF(AF729&gt;=#REF!,"Oui","Non")</f>
        <v>#REF!</v>
      </c>
      <c r="AH729" s="134">
        <f t="shared" si="93"/>
        <v>1</v>
      </c>
      <c r="AI729" s="133" t="e">
        <f>VLOOKUP(Z729,#REF!,3,FALSE)</f>
        <v>#REF!</v>
      </c>
      <c r="AL729" s="12">
        <f t="shared" si="95"/>
        <v>0</v>
      </c>
    </row>
    <row r="730" spans="1:38" ht="15" customHeight="1" x14ac:dyDescent="0.25">
      <c r="A730" s="127"/>
      <c r="B730" s="127"/>
      <c r="C730" s="69"/>
      <c r="D730" s="71"/>
      <c r="E730" s="71"/>
      <c r="F730" s="71"/>
      <c r="G730" s="70"/>
      <c r="H730" s="117" t="str">
        <f t="shared" si="91"/>
        <v/>
      </c>
      <c r="I730" s="117" t="str">
        <f t="shared" si="94"/>
        <v/>
      </c>
      <c r="J730" s="70"/>
      <c r="K730" s="117" t="str">
        <f t="shared" si="92"/>
        <v/>
      </c>
      <c r="L730" s="118" t="str">
        <f t="shared" si="96"/>
        <v/>
      </c>
      <c r="M730" s="118">
        <f t="shared" si="90"/>
        <v>1</v>
      </c>
      <c r="N730" s="117">
        <f t="shared" si="97"/>
        <v>0</v>
      </c>
      <c r="O730" s="66" t="e">
        <f>VLOOKUP(P730,#REF!,2,FALSE)</f>
        <v>#REF!</v>
      </c>
      <c r="P730" s="69"/>
      <c r="Q730" s="69"/>
      <c r="R730" s="14"/>
      <c r="S730" s="93" t="s">
        <v>112</v>
      </c>
      <c r="T730" s="71"/>
      <c r="U730" s="117" t="e">
        <f>VLOOKUP(V730,#REF!,2,FALSE)</f>
        <v>#REF!</v>
      </c>
      <c r="V730" s="127"/>
      <c r="W730" s="69"/>
      <c r="X730" s="69"/>
      <c r="Y730" s="126"/>
      <c r="Z730" s="127"/>
      <c r="AA730" s="69"/>
      <c r="AB730" s="69"/>
      <c r="AC730" s="135" t="e">
        <f>VLOOKUP(E730,#REF!,2,FALSE)</f>
        <v>#REF!</v>
      </c>
      <c r="AD730" s="69"/>
      <c r="AE730" s="69"/>
      <c r="AF730" s="136" t="e">
        <f>SUM(PRODUCT(AC730,#REF!),PRODUCT(AD730,#REF!),PRODUCT(AE730,#REF!))</f>
        <v>#REF!</v>
      </c>
      <c r="AG730" s="134" t="e">
        <f>IF(AF730&gt;=#REF!,"Oui","Non")</f>
        <v>#REF!</v>
      </c>
      <c r="AH730" s="134">
        <f t="shared" si="93"/>
        <v>1</v>
      </c>
      <c r="AI730" s="133" t="e">
        <f>VLOOKUP(Z730,#REF!,3,FALSE)</f>
        <v>#REF!</v>
      </c>
      <c r="AL730" s="12">
        <f t="shared" si="95"/>
        <v>0</v>
      </c>
    </row>
    <row r="731" spans="1:38" ht="15" customHeight="1" x14ac:dyDescent="0.25">
      <c r="A731" s="127"/>
      <c r="B731" s="127"/>
      <c r="C731" s="69"/>
      <c r="D731" s="71"/>
      <c r="E731" s="71"/>
      <c r="F731" s="71"/>
      <c r="G731" s="70"/>
      <c r="H731" s="117" t="str">
        <f t="shared" si="91"/>
        <v/>
      </c>
      <c r="I731" s="117" t="str">
        <f t="shared" si="94"/>
        <v/>
      </c>
      <c r="J731" s="70"/>
      <c r="K731" s="117" t="str">
        <f t="shared" si="92"/>
        <v/>
      </c>
      <c r="L731" s="118" t="str">
        <f t="shared" si="96"/>
        <v/>
      </c>
      <c r="M731" s="118">
        <f t="shared" si="90"/>
        <v>1</v>
      </c>
      <c r="N731" s="117">
        <f t="shared" si="97"/>
        <v>0</v>
      </c>
      <c r="O731" s="66" t="e">
        <f>VLOOKUP(P731,#REF!,2,FALSE)</f>
        <v>#REF!</v>
      </c>
      <c r="P731" s="69"/>
      <c r="Q731" s="69"/>
      <c r="R731" s="14"/>
      <c r="S731" s="93" t="s">
        <v>112</v>
      </c>
      <c r="T731" s="71"/>
      <c r="U731" s="117" t="e">
        <f>VLOOKUP(V731,#REF!,2,FALSE)</f>
        <v>#REF!</v>
      </c>
      <c r="V731" s="127"/>
      <c r="W731" s="69"/>
      <c r="X731" s="69"/>
      <c r="Y731" s="126"/>
      <c r="Z731" s="127"/>
      <c r="AA731" s="69"/>
      <c r="AB731" s="69"/>
      <c r="AC731" s="135" t="e">
        <f>VLOOKUP(E731,#REF!,2,FALSE)</f>
        <v>#REF!</v>
      </c>
      <c r="AD731" s="69"/>
      <c r="AE731" s="69"/>
      <c r="AF731" s="136" t="e">
        <f>SUM(PRODUCT(AC731,#REF!),PRODUCT(AD731,#REF!),PRODUCT(AE731,#REF!))</f>
        <v>#REF!</v>
      </c>
      <c r="AG731" s="134" t="e">
        <f>IF(AF731&gt;=#REF!,"Oui","Non")</f>
        <v>#REF!</v>
      </c>
      <c r="AH731" s="134">
        <f t="shared" si="93"/>
        <v>1</v>
      </c>
      <c r="AI731" s="133" t="e">
        <f>VLOOKUP(Z731,#REF!,3,FALSE)</f>
        <v>#REF!</v>
      </c>
      <c r="AL731" s="12">
        <f t="shared" si="95"/>
        <v>0</v>
      </c>
    </row>
    <row r="732" spans="1:38" ht="15" customHeight="1" x14ac:dyDescent="0.25">
      <c r="A732" s="127"/>
      <c r="B732" s="127"/>
      <c r="C732" s="69"/>
      <c r="D732" s="71"/>
      <c r="E732" s="71"/>
      <c r="F732" s="71"/>
      <c r="G732" s="70"/>
      <c r="H732" s="117" t="str">
        <f t="shared" si="91"/>
        <v/>
      </c>
      <c r="I732" s="117" t="str">
        <f t="shared" si="94"/>
        <v/>
      </c>
      <c r="J732" s="70"/>
      <c r="K732" s="117" t="str">
        <f t="shared" si="92"/>
        <v/>
      </c>
      <c r="L732" s="118" t="str">
        <f t="shared" si="96"/>
        <v/>
      </c>
      <c r="M732" s="118">
        <f t="shared" si="90"/>
        <v>1</v>
      </c>
      <c r="N732" s="117">
        <f t="shared" si="97"/>
        <v>0</v>
      </c>
      <c r="O732" s="66" t="e">
        <f>VLOOKUP(P732,#REF!,2,FALSE)</f>
        <v>#REF!</v>
      </c>
      <c r="P732" s="69"/>
      <c r="Q732" s="69"/>
      <c r="R732" s="14"/>
      <c r="S732" s="93" t="s">
        <v>112</v>
      </c>
      <c r="T732" s="71"/>
      <c r="U732" s="117" t="e">
        <f>VLOOKUP(V732,#REF!,2,FALSE)</f>
        <v>#REF!</v>
      </c>
      <c r="V732" s="127"/>
      <c r="W732" s="69"/>
      <c r="X732" s="69"/>
      <c r="Y732" s="126"/>
      <c r="Z732" s="127"/>
      <c r="AA732" s="69"/>
      <c r="AB732" s="69"/>
      <c r="AC732" s="135" t="e">
        <f>VLOOKUP(E732,#REF!,2,FALSE)</f>
        <v>#REF!</v>
      </c>
      <c r="AD732" s="69"/>
      <c r="AE732" s="69"/>
      <c r="AF732" s="136" t="e">
        <f>SUM(PRODUCT(AC732,#REF!),PRODUCT(AD732,#REF!),PRODUCT(AE732,#REF!))</f>
        <v>#REF!</v>
      </c>
      <c r="AG732" s="134" t="e">
        <f>IF(AF732&gt;=#REF!,"Oui","Non")</f>
        <v>#REF!</v>
      </c>
      <c r="AH732" s="134">
        <f t="shared" si="93"/>
        <v>1</v>
      </c>
      <c r="AI732" s="133" t="e">
        <f>VLOOKUP(Z732,#REF!,3,FALSE)</f>
        <v>#REF!</v>
      </c>
      <c r="AL732" s="12">
        <f t="shared" si="95"/>
        <v>0</v>
      </c>
    </row>
    <row r="733" spans="1:38" ht="15" customHeight="1" x14ac:dyDescent="0.25">
      <c r="A733" s="127"/>
      <c r="B733" s="127"/>
      <c r="C733" s="69"/>
      <c r="D733" s="71"/>
      <c r="E733" s="71"/>
      <c r="F733" s="71"/>
      <c r="G733" s="70"/>
      <c r="H733" s="117" t="str">
        <f t="shared" si="91"/>
        <v/>
      </c>
      <c r="I733" s="117" t="str">
        <f t="shared" si="94"/>
        <v/>
      </c>
      <c r="J733" s="70"/>
      <c r="K733" s="117" t="str">
        <f t="shared" si="92"/>
        <v/>
      </c>
      <c r="L733" s="118" t="str">
        <f t="shared" si="96"/>
        <v/>
      </c>
      <c r="M733" s="118">
        <f t="shared" si="90"/>
        <v>1</v>
      </c>
      <c r="N733" s="117">
        <f t="shared" si="97"/>
        <v>0</v>
      </c>
      <c r="O733" s="66" t="e">
        <f>VLOOKUP(P733,#REF!,2,FALSE)</f>
        <v>#REF!</v>
      </c>
      <c r="P733" s="69"/>
      <c r="Q733" s="69"/>
      <c r="R733" s="14"/>
      <c r="S733" s="93" t="s">
        <v>112</v>
      </c>
      <c r="T733" s="71"/>
      <c r="U733" s="117" t="e">
        <f>VLOOKUP(V733,#REF!,2,FALSE)</f>
        <v>#REF!</v>
      </c>
      <c r="V733" s="127"/>
      <c r="W733" s="69"/>
      <c r="X733" s="69"/>
      <c r="Y733" s="126"/>
      <c r="Z733" s="127"/>
      <c r="AA733" s="69"/>
      <c r="AB733" s="69"/>
      <c r="AC733" s="135" t="e">
        <f>VLOOKUP(E733,#REF!,2,FALSE)</f>
        <v>#REF!</v>
      </c>
      <c r="AD733" s="69"/>
      <c r="AE733" s="69"/>
      <c r="AF733" s="136" t="e">
        <f>SUM(PRODUCT(AC733,#REF!),PRODUCT(AD733,#REF!),PRODUCT(AE733,#REF!))</f>
        <v>#REF!</v>
      </c>
      <c r="AG733" s="134" t="e">
        <f>IF(AF733&gt;=#REF!,"Oui","Non")</f>
        <v>#REF!</v>
      </c>
      <c r="AH733" s="134">
        <f t="shared" si="93"/>
        <v>1</v>
      </c>
      <c r="AI733" s="133" t="e">
        <f>VLOOKUP(Z733,#REF!,3,FALSE)</f>
        <v>#REF!</v>
      </c>
      <c r="AL733" s="12">
        <f t="shared" si="95"/>
        <v>0</v>
      </c>
    </row>
    <row r="734" spans="1:38" ht="15" customHeight="1" x14ac:dyDescent="0.25">
      <c r="A734" s="127"/>
      <c r="B734" s="127"/>
      <c r="C734" s="69"/>
      <c r="D734" s="71"/>
      <c r="E734" s="71"/>
      <c r="F734" s="71"/>
      <c r="G734" s="70"/>
      <c r="H734" s="117" t="str">
        <f t="shared" si="91"/>
        <v/>
      </c>
      <c r="I734" s="117" t="str">
        <f t="shared" si="94"/>
        <v/>
      </c>
      <c r="J734" s="70"/>
      <c r="K734" s="117" t="str">
        <f t="shared" si="92"/>
        <v/>
      </c>
      <c r="L734" s="118" t="str">
        <f t="shared" si="96"/>
        <v/>
      </c>
      <c r="M734" s="118">
        <f t="shared" si="90"/>
        <v>1</v>
      </c>
      <c r="N734" s="117">
        <f t="shared" si="97"/>
        <v>0</v>
      </c>
      <c r="O734" s="66" t="e">
        <f>VLOOKUP(P734,#REF!,2,FALSE)</f>
        <v>#REF!</v>
      </c>
      <c r="P734" s="69"/>
      <c r="Q734" s="69"/>
      <c r="R734" s="14"/>
      <c r="S734" s="93" t="s">
        <v>112</v>
      </c>
      <c r="T734" s="71"/>
      <c r="U734" s="117" t="e">
        <f>VLOOKUP(V734,#REF!,2,FALSE)</f>
        <v>#REF!</v>
      </c>
      <c r="V734" s="127"/>
      <c r="W734" s="69"/>
      <c r="X734" s="69"/>
      <c r="Y734" s="126"/>
      <c r="Z734" s="127"/>
      <c r="AA734" s="69"/>
      <c r="AB734" s="69"/>
      <c r="AC734" s="135" t="e">
        <f>VLOOKUP(E734,#REF!,2,FALSE)</f>
        <v>#REF!</v>
      </c>
      <c r="AD734" s="69"/>
      <c r="AE734" s="69"/>
      <c r="AF734" s="136" t="e">
        <f>SUM(PRODUCT(AC734,#REF!),PRODUCT(AD734,#REF!),PRODUCT(AE734,#REF!))</f>
        <v>#REF!</v>
      </c>
      <c r="AG734" s="134" t="e">
        <f>IF(AF734&gt;=#REF!,"Oui","Non")</f>
        <v>#REF!</v>
      </c>
      <c r="AH734" s="134">
        <f t="shared" si="93"/>
        <v>1</v>
      </c>
      <c r="AI734" s="133" t="e">
        <f>VLOOKUP(Z734,#REF!,3,FALSE)</f>
        <v>#REF!</v>
      </c>
      <c r="AL734" s="12">
        <f t="shared" si="95"/>
        <v>0</v>
      </c>
    </row>
    <row r="735" spans="1:38" ht="15" customHeight="1" x14ac:dyDescent="0.25">
      <c r="A735" s="127"/>
      <c r="B735" s="127"/>
      <c r="C735" s="69"/>
      <c r="D735" s="71"/>
      <c r="E735" s="71"/>
      <c r="F735" s="71"/>
      <c r="G735" s="70"/>
      <c r="H735" s="117" t="str">
        <f t="shared" si="91"/>
        <v/>
      </c>
      <c r="I735" s="117" t="str">
        <f t="shared" si="94"/>
        <v/>
      </c>
      <c r="J735" s="70"/>
      <c r="K735" s="117" t="str">
        <f t="shared" si="92"/>
        <v/>
      </c>
      <c r="L735" s="118" t="str">
        <f t="shared" si="96"/>
        <v/>
      </c>
      <c r="M735" s="118">
        <f t="shared" si="90"/>
        <v>1</v>
      </c>
      <c r="N735" s="117">
        <f t="shared" si="97"/>
        <v>0</v>
      </c>
      <c r="O735" s="66" t="e">
        <f>VLOOKUP(P735,#REF!,2,FALSE)</f>
        <v>#REF!</v>
      </c>
      <c r="P735" s="69"/>
      <c r="Q735" s="69"/>
      <c r="R735" s="14"/>
      <c r="S735" s="93" t="s">
        <v>112</v>
      </c>
      <c r="T735" s="71"/>
      <c r="U735" s="117" t="e">
        <f>VLOOKUP(V735,#REF!,2,FALSE)</f>
        <v>#REF!</v>
      </c>
      <c r="V735" s="127"/>
      <c r="W735" s="69"/>
      <c r="X735" s="69"/>
      <c r="Y735" s="126"/>
      <c r="Z735" s="127"/>
      <c r="AA735" s="69"/>
      <c r="AB735" s="69"/>
      <c r="AC735" s="135" t="e">
        <f>VLOOKUP(E735,#REF!,2,FALSE)</f>
        <v>#REF!</v>
      </c>
      <c r="AD735" s="69"/>
      <c r="AE735" s="69"/>
      <c r="AF735" s="136" t="e">
        <f>SUM(PRODUCT(AC735,#REF!),PRODUCT(AD735,#REF!),PRODUCT(AE735,#REF!))</f>
        <v>#REF!</v>
      </c>
      <c r="AG735" s="134" t="e">
        <f>IF(AF735&gt;=#REF!,"Oui","Non")</f>
        <v>#REF!</v>
      </c>
      <c r="AH735" s="134">
        <f t="shared" si="93"/>
        <v>1</v>
      </c>
      <c r="AI735" s="133" t="e">
        <f>VLOOKUP(Z735,#REF!,3,FALSE)</f>
        <v>#REF!</v>
      </c>
      <c r="AL735" s="12">
        <f t="shared" si="95"/>
        <v>0</v>
      </c>
    </row>
    <row r="736" spans="1:38" ht="15" customHeight="1" x14ac:dyDescent="0.25">
      <c r="A736" s="127"/>
      <c r="B736" s="127"/>
      <c r="C736" s="69"/>
      <c r="D736" s="71"/>
      <c r="E736" s="71"/>
      <c r="F736" s="71"/>
      <c r="G736" s="70"/>
      <c r="H736" s="117" t="str">
        <f t="shared" si="91"/>
        <v/>
      </c>
      <c r="I736" s="117" t="str">
        <f t="shared" si="94"/>
        <v/>
      </c>
      <c r="J736" s="70"/>
      <c r="K736" s="117" t="str">
        <f t="shared" si="92"/>
        <v/>
      </c>
      <c r="L736" s="118" t="str">
        <f t="shared" si="96"/>
        <v/>
      </c>
      <c r="M736" s="118">
        <f t="shared" si="90"/>
        <v>1</v>
      </c>
      <c r="N736" s="117">
        <f t="shared" si="97"/>
        <v>0</v>
      </c>
      <c r="O736" s="66" t="e">
        <f>VLOOKUP(P736,#REF!,2,FALSE)</f>
        <v>#REF!</v>
      </c>
      <c r="P736" s="69"/>
      <c r="Q736" s="69"/>
      <c r="R736" s="14"/>
      <c r="S736" s="93" t="s">
        <v>112</v>
      </c>
      <c r="T736" s="71"/>
      <c r="U736" s="117" t="e">
        <f>VLOOKUP(V736,#REF!,2,FALSE)</f>
        <v>#REF!</v>
      </c>
      <c r="V736" s="127"/>
      <c r="W736" s="69"/>
      <c r="X736" s="69"/>
      <c r="Y736" s="126"/>
      <c r="Z736" s="127"/>
      <c r="AA736" s="69"/>
      <c r="AB736" s="69"/>
      <c r="AC736" s="135" t="e">
        <f>VLOOKUP(E736,#REF!,2,FALSE)</f>
        <v>#REF!</v>
      </c>
      <c r="AD736" s="69"/>
      <c r="AE736" s="69"/>
      <c r="AF736" s="136" t="e">
        <f>SUM(PRODUCT(AC736,#REF!),PRODUCT(AD736,#REF!),PRODUCT(AE736,#REF!))</f>
        <v>#REF!</v>
      </c>
      <c r="AG736" s="134" t="e">
        <f>IF(AF736&gt;=#REF!,"Oui","Non")</f>
        <v>#REF!</v>
      </c>
      <c r="AH736" s="134">
        <f t="shared" si="93"/>
        <v>1</v>
      </c>
      <c r="AI736" s="133" t="e">
        <f>VLOOKUP(Z736,#REF!,3,FALSE)</f>
        <v>#REF!</v>
      </c>
      <c r="AL736" s="12">
        <f t="shared" si="95"/>
        <v>0</v>
      </c>
    </row>
    <row r="737" spans="1:38" ht="15" customHeight="1" x14ac:dyDescent="0.25">
      <c r="A737" s="127"/>
      <c r="B737" s="127"/>
      <c r="C737" s="69"/>
      <c r="D737" s="71"/>
      <c r="E737" s="71"/>
      <c r="F737" s="71"/>
      <c r="G737" s="70"/>
      <c r="H737" s="117" t="str">
        <f t="shared" si="91"/>
        <v/>
      </c>
      <c r="I737" s="117" t="str">
        <f t="shared" si="94"/>
        <v/>
      </c>
      <c r="J737" s="70"/>
      <c r="K737" s="117" t="str">
        <f t="shared" si="92"/>
        <v/>
      </c>
      <c r="L737" s="118" t="str">
        <f t="shared" si="96"/>
        <v/>
      </c>
      <c r="M737" s="118">
        <f t="shared" si="90"/>
        <v>1</v>
      </c>
      <c r="N737" s="117">
        <f t="shared" si="97"/>
        <v>0</v>
      </c>
      <c r="O737" s="66" t="e">
        <f>VLOOKUP(P737,#REF!,2,FALSE)</f>
        <v>#REF!</v>
      </c>
      <c r="P737" s="69"/>
      <c r="Q737" s="69"/>
      <c r="R737" s="14"/>
      <c r="S737" s="93" t="s">
        <v>112</v>
      </c>
      <c r="T737" s="71"/>
      <c r="U737" s="117" t="e">
        <f>VLOOKUP(V737,#REF!,2,FALSE)</f>
        <v>#REF!</v>
      </c>
      <c r="V737" s="127"/>
      <c r="W737" s="69"/>
      <c r="X737" s="69"/>
      <c r="Y737" s="126"/>
      <c r="Z737" s="127"/>
      <c r="AA737" s="69"/>
      <c r="AB737" s="69"/>
      <c r="AC737" s="135" t="e">
        <f>VLOOKUP(E737,#REF!,2,FALSE)</f>
        <v>#REF!</v>
      </c>
      <c r="AD737" s="69"/>
      <c r="AE737" s="69"/>
      <c r="AF737" s="136" t="e">
        <f>SUM(PRODUCT(AC737,#REF!),PRODUCT(AD737,#REF!),PRODUCT(AE737,#REF!))</f>
        <v>#REF!</v>
      </c>
      <c r="AG737" s="134" t="e">
        <f>IF(AF737&gt;=#REF!,"Oui","Non")</f>
        <v>#REF!</v>
      </c>
      <c r="AH737" s="134">
        <f t="shared" si="93"/>
        <v>1</v>
      </c>
      <c r="AI737" s="133" t="e">
        <f>VLOOKUP(Z737,#REF!,3,FALSE)</f>
        <v>#REF!</v>
      </c>
      <c r="AL737" s="12">
        <f t="shared" si="95"/>
        <v>0</v>
      </c>
    </row>
    <row r="738" spans="1:38" ht="15" customHeight="1" x14ac:dyDescent="0.25">
      <c r="A738" s="127"/>
      <c r="B738" s="127"/>
      <c r="C738" s="69"/>
      <c r="D738" s="71"/>
      <c r="E738" s="71"/>
      <c r="F738" s="71"/>
      <c r="G738" s="70"/>
      <c r="H738" s="117" t="str">
        <f t="shared" si="91"/>
        <v/>
      </c>
      <c r="I738" s="117" t="str">
        <f t="shared" si="94"/>
        <v/>
      </c>
      <c r="J738" s="70"/>
      <c r="K738" s="117" t="str">
        <f t="shared" si="92"/>
        <v/>
      </c>
      <c r="L738" s="118" t="str">
        <f t="shared" si="96"/>
        <v/>
      </c>
      <c r="M738" s="118">
        <f t="shared" ref="M738:M801" si="98">SUM($J738-$G738)+1</f>
        <v>1</v>
      </c>
      <c r="N738" s="117">
        <f t="shared" si="97"/>
        <v>0</v>
      </c>
      <c r="O738" s="66" t="e">
        <f>VLOOKUP(P738,#REF!,2,FALSE)</f>
        <v>#REF!</v>
      </c>
      <c r="P738" s="69"/>
      <c r="Q738" s="69"/>
      <c r="R738" s="14"/>
      <c r="S738" s="93" t="s">
        <v>112</v>
      </c>
      <c r="T738" s="71"/>
      <c r="U738" s="117" t="e">
        <f>VLOOKUP(V738,#REF!,2,FALSE)</f>
        <v>#REF!</v>
      </c>
      <c r="V738" s="127"/>
      <c r="W738" s="69"/>
      <c r="X738" s="69"/>
      <c r="Y738" s="126"/>
      <c r="Z738" s="127"/>
      <c r="AA738" s="69"/>
      <c r="AB738" s="69"/>
      <c r="AC738" s="135" t="e">
        <f>VLOOKUP(E738,#REF!,2,FALSE)</f>
        <v>#REF!</v>
      </c>
      <c r="AD738" s="69"/>
      <c r="AE738" s="69"/>
      <c r="AF738" s="136" t="e">
        <f>SUM(PRODUCT(AC738,#REF!),PRODUCT(AD738,#REF!),PRODUCT(AE738,#REF!))</f>
        <v>#REF!</v>
      </c>
      <c r="AG738" s="134" t="e">
        <f>IF(AF738&gt;=#REF!,"Oui","Non")</f>
        <v>#REF!</v>
      </c>
      <c r="AH738" s="134">
        <f t="shared" si="93"/>
        <v>1</v>
      </c>
      <c r="AI738" s="133" t="e">
        <f>VLOOKUP(Z738,#REF!,3,FALSE)</f>
        <v>#REF!</v>
      </c>
      <c r="AL738" s="12">
        <f t="shared" si="95"/>
        <v>0</v>
      </c>
    </row>
    <row r="739" spans="1:38" ht="15" customHeight="1" x14ac:dyDescent="0.25">
      <c r="A739" s="127"/>
      <c r="B739" s="127"/>
      <c r="C739" s="69"/>
      <c r="D739" s="71"/>
      <c r="E739" s="71"/>
      <c r="F739" s="71"/>
      <c r="G739" s="70"/>
      <c r="H739" s="117" t="str">
        <f t="shared" ref="H739:H802" si="99">IF(ISBLANK(G739),"",IF(G739="?","?",VALUE(IF(TYPE(G739)=2,LEFT(G739,4),YEAR(G739)))))</f>
        <v/>
      </c>
      <c r="I739" s="117" t="str">
        <f t="shared" si="94"/>
        <v/>
      </c>
      <c r="J739" s="70"/>
      <c r="K739" s="117" t="str">
        <f t="shared" ref="K739:K802" si="100">IF(ISBLANK(J739),"",IF(J739="?","?",VALUE(IF(TYPE(J739)=2,LEFT(J739,4),YEAR(J739)))))</f>
        <v/>
      </c>
      <c r="L739" s="118" t="str">
        <f t="shared" si="96"/>
        <v/>
      </c>
      <c r="M739" s="118">
        <f t="shared" si="98"/>
        <v>1</v>
      </c>
      <c r="N739" s="117">
        <f t="shared" si="97"/>
        <v>0</v>
      </c>
      <c r="O739" s="66" t="e">
        <f>VLOOKUP(P739,#REF!,2,FALSE)</f>
        <v>#REF!</v>
      </c>
      <c r="P739" s="69"/>
      <c r="Q739" s="69"/>
      <c r="R739" s="14"/>
      <c r="S739" s="93" t="s">
        <v>112</v>
      </c>
      <c r="T739" s="71"/>
      <c r="U739" s="117" t="e">
        <f>VLOOKUP(V739,#REF!,2,FALSE)</f>
        <v>#REF!</v>
      </c>
      <c r="V739" s="127"/>
      <c r="W739" s="69"/>
      <c r="X739" s="69"/>
      <c r="Y739" s="126"/>
      <c r="Z739" s="127"/>
      <c r="AA739" s="69"/>
      <c r="AB739" s="69"/>
      <c r="AC739" s="135" t="e">
        <f>VLOOKUP(E739,#REF!,2,FALSE)</f>
        <v>#REF!</v>
      </c>
      <c r="AD739" s="69"/>
      <c r="AE739" s="69"/>
      <c r="AF739" s="136" t="e">
        <f>SUM(PRODUCT(AC739,#REF!),PRODUCT(AD739,#REF!),PRODUCT(AE739,#REF!))</f>
        <v>#REF!</v>
      </c>
      <c r="AG739" s="134" t="e">
        <f>IF(AF739&gt;=#REF!,"Oui","Non")</f>
        <v>#REF!</v>
      </c>
      <c r="AH739" s="134">
        <f t="shared" si="93"/>
        <v>1</v>
      </c>
      <c r="AI739" s="133" t="e">
        <f>VLOOKUP(Z739,#REF!,3,FALSE)</f>
        <v>#REF!</v>
      </c>
      <c r="AL739" s="12">
        <f t="shared" si="95"/>
        <v>0</v>
      </c>
    </row>
    <row r="740" spans="1:38" ht="15" customHeight="1" x14ac:dyDescent="0.25">
      <c r="A740" s="127"/>
      <c r="B740" s="127"/>
      <c r="C740" s="69"/>
      <c r="D740" s="71"/>
      <c r="E740" s="71"/>
      <c r="F740" s="71"/>
      <c r="G740" s="70"/>
      <c r="H740" s="117" t="str">
        <f t="shared" si="99"/>
        <v/>
      </c>
      <c r="I740" s="117" t="str">
        <f t="shared" si="94"/>
        <v/>
      </c>
      <c r="J740" s="70"/>
      <c r="K740" s="117" t="str">
        <f t="shared" si="100"/>
        <v/>
      </c>
      <c r="L740" s="118" t="str">
        <f t="shared" si="96"/>
        <v/>
      </c>
      <c r="M740" s="118">
        <f t="shared" si="98"/>
        <v>1</v>
      </c>
      <c r="N740" s="117">
        <f t="shared" si="97"/>
        <v>0</v>
      </c>
      <c r="O740" s="66" t="e">
        <f>VLOOKUP(P740,#REF!,2,FALSE)</f>
        <v>#REF!</v>
      </c>
      <c r="P740" s="69"/>
      <c r="Q740" s="69"/>
      <c r="R740" s="14"/>
      <c r="S740" s="93" t="s">
        <v>112</v>
      </c>
      <c r="T740" s="71"/>
      <c r="U740" s="117" t="e">
        <f>VLOOKUP(V740,#REF!,2,FALSE)</f>
        <v>#REF!</v>
      </c>
      <c r="V740" s="127"/>
      <c r="W740" s="69"/>
      <c r="X740" s="69"/>
      <c r="Y740" s="126"/>
      <c r="Z740" s="127"/>
      <c r="AA740" s="69"/>
      <c r="AB740" s="69"/>
      <c r="AC740" s="135" t="e">
        <f>VLOOKUP(E740,#REF!,2,FALSE)</f>
        <v>#REF!</v>
      </c>
      <c r="AD740" s="69"/>
      <c r="AE740" s="69"/>
      <c r="AF740" s="136" t="e">
        <f>SUM(PRODUCT(AC740,#REF!),PRODUCT(AD740,#REF!),PRODUCT(AE740,#REF!))</f>
        <v>#REF!</v>
      </c>
      <c r="AG740" s="134" t="e">
        <f>IF(AF740&gt;=#REF!,"Oui","Non")</f>
        <v>#REF!</v>
      </c>
      <c r="AH740" s="134">
        <f t="shared" si="93"/>
        <v>1</v>
      </c>
      <c r="AI740" s="133" t="e">
        <f>VLOOKUP(Z740,#REF!,3,FALSE)</f>
        <v>#REF!</v>
      </c>
      <c r="AL740" s="12">
        <f t="shared" si="95"/>
        <v>0</v>
      </c>
    </row>
    <row r="741" spans="1:38" ht="15" customHeight="1" x14ac:dyDescent="0.25">
      <c r="A741" s="127"/>
      <c r="B741" s="127"/>
      <c r="C741" s="69"/>
      <c r="D741" s="71"/>
      <c r="E741" s="71"/>
      <c r="F741" s="71"/>
      <c r="G741" s="70"/>
      <c r="H741" s="117" t="str">
        <f t="shared" si="99"/>
        <v/>
      </c>
      <c r="I741" s="117" t="str">
        <f t="shared" si="94"/>
        <v/>
      </c>
      <c r="J741" s="70"/>
      <c r="K741" s="117" t="str">
        <f t="shared" si="100"/>
        <v/>
      </c>
      <c r="L741" s="118" t="str">
        <f t="shared" si="96"/>
        <v/>
      </c>
      <c r="M741" s="118">
        <f t="shared" si="98"/>
        <v>1</v>
      </c>
      <c r="N741" s="117">
        <f t="shared" si="97"/>
        <v>0</v>
      </c>
      <c r="O741" s="66" t="e">
        <f>VLOOKUP(P741,#REF!,2,FALSE)</f>
        <v>#REF!</v>
      </c>
      <c r="P741" s="69"/>
      <c r="Q741" s="69"/>
      <c r="R741" s="14"/>
      <c r="S741" s="93" t="s">
        <v>112</v>
      </c>
      <c r="T741" s="71"/>
      <c r="U741" s="117" t="e">
        <f>VLOOKUP(V741,#REF!,2,FALSE)</f>
        <v>#REF!</v>
      </c>
      <c r="V741" s="127"/>
      <c r="W741" s="69"/>
      <c r="X741" s="69"/>
      <c r="Y741" s="126"/>
      <c r="Z741" s="127"/>
      <c r="AA741" s="69"/>
      <c r="AB741" s="69"/>
      <c r="AC741" s="135" t="e">
        <f>VLOOKUP(E741,#REF!,2,FALSE)</f>
        <v>#REF!</v>
      </c>
      <c r="AD741" s="69"/>
      <c r="AE741" s="69"/>
      <c r="AF741" s="136" t="e">
        <f>SUM(PRODUCT(AC741,#REF!),PRODUCT(AD741,#REF!),PRODUCT(AE741,#REF!))</f>
        <v>#REF!</v>
      </c>
      <c r="AG741" s="134" t="e">
        <f>IF(AF741&gt;=#REF!,"Oui","Non")</f>
        <v>#REF!</v>
      </c>
      <c r="AH741" s="134">
        <f t="shared" si="93"/>
        <v>1</v>
      </c>
      <c r="AI741" s="133" t="e">
        <f>VLOOKUP(Z741,#REF!,3,FALSE)</f>
        <v>#REF!</v>
      </c>
      <c r="AL741" s="12">
        <f t="shared" si="95"/>
        <v>0</v>
      </c>
    </row>
    <row r="742" spans="1:38" ht="15" customHeight="1" x14ac:dyDescent="0.25">
      <c r="A742" s="127"/>
      <c r="B742" s="127"/>
      <c r="C742" s="69"/>
      <c r="D742" s="71"/>
      <c r="E742" s="71"/>
      <c r="F742" s="71"/>
      <c r="G742" s="70"/>
      <c r="H742" s="117" t="str">
        <f t="shared" si="99"/>
        <v/>
      </c>
      <c r="I742" s="117" t="str">
        <f t="shared" si="94"/>
        <v/>
      </c>
      <c r="J742" s="70"/>
      <c r="K742" s="117" t="str">
        <f t="shared" si="100"/>
        <v/>
      </c>
      <c r="L742" s="118" t="str">
        <f t="shared" si="96"/>
        <v/>
      </c>
      <c r="M742" s="118">
        <f t="shared" si="98"/>
        <v>1</v>
      </c>
      <c r="N742" s="117">
        <f t="shared" si="97"/>
        <v>0</v>
      </c>
      <c r="O742" s="66" t="e">
        <f>VLOOKUP(P742,#REF!,2,FALSE)</f>
        <v>#REF!</v>
      </c>
      <c r="P742" s="69"/>
      <c r="Q742" s="69"/>
      <c r="R742" s="14"/>
      <c r="S742" s="93" t="s">
        <v>112</v>
      </c>
      <c r="T742" s="71"/>
      <c r="U742" s="117" t="e">
        <f>VLOOKUP(V742,#REF!,2,FALSE)</f>
        <v>#REF!</v>
      </c>
      <c r="V742" s="127"/>
      <c r="W742" s="69"/>
      <c r="X742" s="69"/>
      <c r="Y742" s="126"/>
      <c r="Z742" s="127"/>
      <c r="AA742" s="69"/>
      <c r="AB742" s="69"/>
      <c r="AC742" s="135" t="e">
        <f>VLOOKUP(E742,#REF!,2,FALSE)</f>
        <v>#REF!</v>
      </c>
      <c r="AD742" s="69"/>
      <c r="AE742" s="69"/>
      <c r="AF742" s="136" t="e">
        <f>SUM(PRODUCT(AC742,#REF!),PRODUCT(AD742,#REF!),PRODUCT(AE742,#REF!))</f>
        <v>#REF!</v>
      </c>
      <c r="AG742" s="134" t="e">
        <f>IF(AF742&gt;=#REF!,"Oui","Non")</f>
        <v>#REF!</v>
      </c>
      <c r="AH742" s="134">
        <f t="shared" si="93"/>
        <v>1</v>
      </c>
      <c r="AI742" s="133" t="e">
        <f>VLOOKUP(Z742,#REF!,3,FALSE)</f>
        <v>#REF!</v>
      </c>
      <c r="AL742" s="12">
        <f t="shared" si="95"/>
        <v>0</v>
      </c>
    </row>
    <row r="743" spans="1:38" ht="15" customHeight="1" x14ac:dyDescent="0.25">
      <c r="A743" s="127"/>
      <c r="B743" s="127"/>
      <c r="C743" s="69"/>
      <c r="D743" s="71"/>
      <c r="E743" s="71"/>
      <c r="F743" s="71"/>
      <c r="G743" s="70"/>
      <c r="H743" s="117" t="str">
        <f t="shared" si="99"/>
        <v/>
      </c>
      <c r="I743" s="117" t="str">
        <f t="shared" si="94"/>
        <v/>
      </c>
      <c r="J743" s="70"/>
      <c r="K743" s="117" t="str">
        <f t="shared" si="100"/>
        <v/>
      </c>
      <c r="L743" s="118" t="str">
        <f t="shared" si="96"/>
        <v/>
      </c>
      <c r="M743" s="118">
        <f t="shared" si="98"/>
        <v>1</v>
      </c>
      <c r="N743" s="117">
        <f t="shared" si="97"/>
        <v>0</v>
      </c>
      <c r="O743" s="66" t="e">
        <f>VLOOKUP(P743,#REF!,2,FALSE)</f>
        <v>#REF!</v>
      </c>
      <c r="P743" s="69"/>
      <c r="Q743" s="69"/>
      <c r="R743" s="14"/>
      <c r="S743" s="93" t="s">
        <v>112</v>
      </c>
      <c r="T743" s="71"/>
      <c r="U743" s="117" t="e">
        <f>VLOOKUP(V743,#REF!,2,FALSE)</f>
        <v>#REF!</v>
      </c>
      <c r="V743" s="127"/>
      <c r="W743" s="69"/>
      <c r="X743" s="69"/>
      <c r="Y743" s="126"/>
      <c r="Z743" s="127"/>
      <c r="AA743" s="69"/>
      <c r="AB743" s="69"/>
      <c r="AC743" s="135" t="e">
        <f>VLOOKUP(E743,#REF!,2,FALSE)</f>
        <v>#REF!</v>
      </c>
      <c r="AD743" s="69"/>
      <c r="AE743" s="69"/>
      <c r="AF743" s="136" t="e">
        <f>SUM(PRODUCT(AC743,#REF!),PRODUCT(AD743,#REF!),PRODUCT(AE743,#REF!))</f>
        <v>#REF!</v>
      </c>
      <c r="AG743" s="134" t="e">
        <f>IF(AF743&gt;=#REF!,"Oui","Non")</f>
        <v>#REF!</v>
      </c>
      <c r="AH743" s="134">
        <f t="shared" si="93"/>
        <v>1</v>
      </c>
      <c r="AI743" s="133" t="e">
        <f>VLOOKUP(Z743,#REF!,3,FALSE)</f>
        <v>#REF!</v>
      </c>
      <c r="AL743" s="12">
        <f t="shared" si="95"/>
        <v>0</v>
      </c>
    </row>
    <row r="744" spans="1:38" ht="15" customHeight="1" x14ac:dyDescent="0.25">
      <c r="A744" s="127"/>
      <c r="B744" s="127"/>
      <c r="C744" s="69"/>
      <c r="D744" s="71"/>
      <c r="E744" s="71"/>
      <c r="F744" s="71"/>
      <c r="G744" s="70"/>
      <c r="H744" s="117" t="str">
        <f t="shared" si="99"/>
        <v/>
      </c>
      <c r="I744" s="117" t="str">
        <f t="shared" si="94"/>
        <v/>
      </c>
      <c r="J744" s="70"/>
      <c r="K744" s="117" t="str">
        <f t="shared" si="100"/>
        <v/>
      </c>
      <c r="L744" s="118" t="str">
        <f t="shared" si="96"/>
        <v/>
      </c>
      <c r="M744" s="118">
        <f t="shared" si="98"/>
        <v>1</v>
      </c>
      <c r="N744" s="117">
        <f t="shared" si="97"/>
        <v>0</v>
      </c>
      <c r="O744" s="66" t="e">
        <f>VLOOKUP(P744,#REF!,2,FALSE)</f>
        <v>#REF!</v>
      </c>
      <c r="P744" s="69"/>
      <c r="Q744" s="69"/>
      <c r="R744" s="14"/>
      <c r="S744" s="93" t="s">
        <v>112</v>
      </c>
      <c r="T744" s="71"/>
      <c r="U744" s="117" t="e">
        <f>VLOOKUP(V744,#REF!,2,FALSE)</f>
        <v>#REF!</v>
      </c>
      <c r="V744" s="127"/>
      <c r="W744" s="69"/>
      <c r="X744" s="69"/>
      <c r="Y744" s="126"/>
      <c r="Z744" s="127"/>
      <c r="AA744" s="69"/>
      <c r="AB744" s="69"/>
      <c r="AC744" s="135" t="e">
        <f>VLOOKUP(E744,#REF!,2,FALSE)</f>
        <v>#REF!</v>
      </c>
      <c r="AD744" s="69"/>
      <c r="AE744" s="69"/>
      <c r="AF744" s="136" t="e">
        <f>SUM(PRODUCT(AC744,#REF!),PRODUCT(AD744,#REF!),PRODUCT(AE744,#REF!))</f>
        <v>#REF!</v>
      </c>
      <c r="AG744" s="134" t="e">
        <f>IF(AF744&gt;=#REF!,"Oui","Non")</f>
        <v>#REF!</v>
      </c>
      <c r="AH744" s="134">
        <f t="shared" si="93"/>
        <v>1</v>
      </c>
      <c r="AI744" s="133" t="e">
        <f>VLOOKUP(Z744,#REF!,3,FALSE)</f>
        <v>#REF!</v>
      </c>
      <c r="AL744" s="12">
        <f t="shared" si="95"/>
        <v>0</v>
      </c>
    </row>
    <row r="745" spans="1:38" ht="15" customHeight="1" x14ac:dyDescent="0.25">
      <c r="A745" s="127"/>
      <c r="B745" s="127"/>
      <c r="C745" s="69"/>
      <c r="D745" s="71"/>
      <c r="E745" s="71"/>
      <c r="F745" s="71"/>
      <c r="G745" s="70"/>
      <c r="H745" s="117" t="str">
        <f t="shared" si="99"/>
        <v/>
      </c>
      <c r="I745" s="117" t="str">
        <f t="shared" si="94"/>
        <v/>
      </c>
      <c r="J745" s="70"/>
      <c r="K745" s="117" t="str">
        <f t="shared" si="100"/>
        <v/>
      </c>
      <c r="L745" s="118" t="str">
        <f t="shared" si="96"/>
        <v/>
      </c>
      <c r="M745" s="118">
        <f t="shared" si="98"/>
        <v>1</v>
      </c>
      <c r="N745" s="117">
        <f t="shared" si="97"/>
        <v>0</v>
      </c>
      <c r="O745" s="66" t="e">
        <f>VLOOKUP(P745,#REF!,2,FALSE)</f>
        <v>#REF!</v>
      </c>
      <c r="P745" s="69"/>
      <c r="Q745" s="69"/>
      <c r="R745" s="14"/>
      <c r="S745" s="93" t="s">
        <v>112</v>
      </c>
      <c r="T745" s="71"/>
      <c r="U745" s="117" t="e">
        <f>VLOOKUP(V745,#REF!,2,FALSE)</f>
        <v>#REF!</v>
      </c>
      <c r="V745" s="127"/>
      <c r="W745" s="69"/>
      <c r="X745" s="69"/>
      <c r="Y745" s="126"/>
      <c r="Z745" s="127"/>
      <c r="AA745" s="69"/>
      <c r="AB745" s="69"/>
      <c r="AC745" s="135" t="e">
        <f>VLOOKUP(E745,#REF!,2,FALSE)</f>
        <v>#REF!</v>
      </c>
      <c r="AD745" s="69"/>
      <c r="AE745" s="69"/>
      <c r="AF745" s="136" t="e">
        <f>SUM(PRODUCT(AC745,#REF!),PRODUCT(AD745,#REF!),PRODUCT(AE745,#REF!))</f>
        <v>#REF!</v>
      </c>
      <c r="AG745" s="134" t="e">
        <f>IF(AF745&gt;=#REF!,"Oui","Non")</f>
        <v>#REF!</v>
      </c>
      <c r="AH745" s="134">
        <f t="shared" si="93"/>
        <v>1</v>
      </c>
      <c r="AI745" s="133" t="e">
        <f>VLOOKUP(Z745,#REF!,3,FALSE)</f>
        <v>#REF!</v>
      </c>
      <c r="AL745" s="12">
        <f t="shared" si="95"/>
        <v>0</v>
      </c>
    </row>
    <row r="746" spans="1:38" ht="15" customHeight="1" x14ac:dyDescent="0.25">
      <c r="A746" s="127"/>
      <c r="B746" s="127"/>
      <c r="C746" s="69"/>
      <c r="D746" s="71"/>
      <c r="E746" s="71"/>
      <c r="F746" s="71"/>
      <c r="G746" s="70"/>
      <c r="H746" s="117" t="str">
        <f t="shared" si="99"/>
        <v/>
      </c>
      <c r="I746" s="117" t="str">
        <f t="shared" si="94"/>
        <v/>
      </c>
      <c r="J746" s="70"/>
      <c r="K746" s="117" t="str">
        <f t="shared" si="100"/>
        <v/>
      </c>
      <c r="L746" s="118" t="str">
        <f t="shared" si="96"/>
        <v/>
      </c>
      <c r="M746" s="118">
        <f t="shared" si="98"/>
        <v>1</v>
      </c>
      <c r="N746" s="117">
        <f t="shared" si="97"/>
        <v>0</v>
      </c>
      <c r="O746" s="66" t="e">
        <f>VLOOKUP(P746,#REF!,2,FALSE)</f>
        <v>#REF!</v>
      </c>
      <c r="P746" s="69"/>
      <c r="Q746" s="69"/>
      <c r="R746" s="14"/>
      <c r="S746" s="93" t="s">
        <v>112</v>
      </c>
      <c r="T746" s="71"/>
      <c r="U746" s="117" t="e">
        <f>VLOOKUP(V746,#REF!,2,FALSE)</f>
        <v>#REF!</v>
      </c>
      <c r="V746" s="127"/>
      <c r="W746" s="69"/>
      <c r="X746" s="69"/>
      <c r="Y746" s="126"/>
      <c r="Z746" s="127"/>
      <c r="AA746" s="69"/>
      <c r="AB746" s="69"/>
      <c r="AC746" s="135" t="e">
        <f>VLOOKUP(E746,#REF!,2,FALSE)</f>
        <v>#REF!</v>
      </c>
      <c r="AD746" s="69"/>
      <c r="AE746" s="69"/>
      <c r="AF746" s="136" t="e">
        <f>SUM(PRODUCT(AC746,#REF!),PRODUCT(AD746,#REF!),PRODUCT(AE746,#REF!))</f>
        <v>#REF!</v>
      </c>
      <c r="AG746" s="134" t="e">
        <f>IF(AF746&gt;=#REF!,"Oui","Non")</f>
        <v>#REF!</v>
      </c>
      <c r="AH746" s="134">
        <f t="shared" si="93"/>
        <v>1</v>
      </c>
      <c r="AI746" s="133" t="e">
        <f>VLOOKUP(Z746,#REF!,3,FALSE)</f>
        <v>#REF!</v>
      </c>
      <c r="AL746" s="12">
        <f t="shared" si="95"/>
        <v>0</v>
      </c>
    </row>
    <row r="747" spans="1:38" ht="15" customHeight="1" x14ac:dyDescent="0.25">
      <c r="A747" s="127"/>
      <c r="B747" s="127"/>
      <c r="C747" s="69"/>
      <c r="D747" s="71"/>
      <c r="E747" s="71"/>
      <c r="F747" s="71"/>
      <c r="G747" s="70"/>
      <c r="H747" s="117" t="str">
        <f t="shared" si="99"/>
        <v/>
      </c>
      <c r="I747" s="117" t="str">
        <f t="shared" si="94"/>
        <v/>
      </c>
      <c r="J747" s="70"/>
      <c r="K747" s="117" t="str">
        <f t="shared" si="100"/>
        <v/>
      </c>
      <c r="L747" s="118" t="str">
        <f t="shared" si="96"/>
        <v/>
      </c>
      <c r="M747" s="118">
        <f t="shared" si="98"/>
        <v>1</v>
      </c>
      <c r="N747" s="117">
        <f t="shared" si="97"/>
        <v>0</v>
      </c>
      <c r="O747" s="66" t="e">
        <f>VLOOKUP(P747,#REF!,2,FALSE)</f>
        <v>#REF!</v>
      </c>
      <c r="P747" s="69"/>
      <c r="Q747" s="69"/>
      <c r="R747" s="14"/>
      <c r="S747" s="93" t="s">
        <v>112</v>
      </c>
      <c r="T747" s="71"/>
      <c r="U747" s="117" t="e">
        <f>VLOOKUP(V747,#REF!,2,FALSE)</f>
        <v>#REF!</v>
      </c>
      <c r="V747" s="127"/>
      <c r="W747" s="69"/>
      <c r="X747" s="69"/>
      <c r="Y747" s="126"/>
      <c r="Z747" s="127"/>
      <c r="AA747" s="69"/>
      <c r="AB747" s="69"/>
      <c r="AC747" s="135" t="e">
        <f>VLOOKUP(E747,#REF!,2,FALSE)</f>
        <v>#REF!</v>
      </c>
      <c r="AD747" s="69"/>
      <c r="AE747" s="69"/>
      <c r="AF747" s="136" t="e">
        <f>SUM(PRODUCT(AC747,#REF!),PRODUCT(AD747,#REF!),PRODUCT(AE747,#REF!))</f>
        <v>#REF!</v>
      </c>
      <c r="AG747" s="134" t="e">
        <f>IF(AF747&gt;=#REF!,"Oui","Non")</f>
        <v>#REF!</v>
      </c>
      <c r="AH747" s="134">
        <f t="shared" si="93"/>
        <v>1</v>
      </c>
      <c r="AI747" s="133" t="e">
        <f>VLOOKUP(Z747,#REF!,3,FALSE)</f>
        <v>#REF!</v>
      </c>
      <c r="AL747" s="12">
        <f t="shared" si="95"/>
        <v>0</v>
      </c>
    </row>
    <row r="748" spans="1:38" ht="15" customHeight="1" x14ac:dyDescent="0.25">
      <c r="A748" s="127"/>
      <c r="B748" s="127"/>
      <c r="C748" s="69"/>
      <c r="D748" s="71"/>
      <c r="E748" s="71"/>
      <c r="F748" s="71"/>
      <c r="G748" s="70"/>
      <c r="H748" s="117" t="str">
        <f t="shared" si="99"/>
        <v/>
      </c>
      <c r="I748" s="117" t="str">
        <f t="shared" si="94"/>
        <v/>
      </c>
      <c r="J748" s="70"/>
      <c r="K748" s="117" t="str">
        <f t="shared" si="100"/>
        <v/>
      </c>
      <c r="L748" s="118" t="str">
        <f t="shared" si="96"/>
        <v/>
      </c>
      <c r="M748" s="118">
        <f t="shared" si="98"/>
        <v>1</v>
      </c>
      <c r="N748" s="117">
        <f t="shared" si="97"/>
        <v>0</v>
      </c>
      <c r="O748" s="66" t="e">
        <f>VLOOKUP(P748,#REF!,2,FALSE)</f>
        <v>#REF!</v>
      </c>
      <c r="P748" s="69"/>
      <c r="Q748" s="69"/>
      <c r="R748" s="14"/>
      <c r="S748" s="93" t="s">
        <v>112</v>
      </c>
      <c r="T748" s="71"/>
      <c r="U748" s="117" t="e">
        <f>VLOOKUP(V748,#REF!,2,FALSE)</f>
        <v>#REF!</v>
      </c>
      <c r="V748" s="127"/>
      <c r="W748" s="69"/>
      <c r="X748" s="69"/>
      <c r="Y748" s="126"/>
      <c r="Z748" s="127"/>
      <c r="AA748" s="69"/>
      <c r="AB748" s="69"/>
      <c r="AC748" s="135" t="e">
        <f>VLOOKUP(E748,#REF!,2,FALSE)</f>
        <v>#REF!</v>
      </c>
      <c r="AD748" s="69"/>
      <c r="AE748" s="69"/>
      <c r="AF748" s="136" t="e">
        <f>SUM(PRODUCT(AC748,#REF!),PRODUCT(AD748,#REF!),PRODUCT(AE748,#REF!))</f>
        <v>#REF!</v>
      </c>
      <c r="AG748" s="134" t="e">
        <f>IF(AF748&gt;=#REF!,"Oui","Non")</f>
        <v>#REF!</v>
      </c>
      <c r="AH748" s="134">
        <f t="shared" si="93"/>
        <v>1</v>
      </c>
      <c r="AI748" s="133" t="e">
        <f>VLOOKUP(Z748,#REF!,3,FALSE)</f>
        <v>#REF!</v>
      </c>
      <c r="AL748" s="12">
        <f t="shared" si="95"/>
        <v>0</v>
      </c>
    </row>
    <row r="749" spans="1:38" ht="15" customHeight="1" x14ac:dyDescent="0.25">
      <c r="A749" s="127"/>
      <c r="B749" s="127"/>
      <c r="C749" s="69"/>
      <c r="D749" s="71"/>
      <c r="E749" s="71"/>
      <c r="F749" s="71"/>
      <c r="G749" s="70"/>
      <c r="H749" s="117" t="str">
        <f t="shared" si="99"/>
        <v/>
      </c>
      <c r="I749" s="117" t="str">
        <f t="shared" si="94"/>
        <v/>
      </c>
      <c r="J749" s="70"/>
      <c r="K749" s="117" t="str">
        <f t="shared" si="100"/>
        <v/>
      </c>
      <c r="L749" s="118" t="str">
        <f t="shared" si="96"/>
        <v/>
      </c>
      <c r="M749" s="118">
        <f t="shared" si="98"/>
        <v>1</v>
      </c>
      <c r="N749" s="117">
        <f t="shared" si="97"/>
        <v>0</v>
      </c>
      <c r="O749" s="66" t="e">
        <f>VLOOKUP(P749,#REF!,2,FALSE)</f>
        <v>#REF!</v>
      </c>
      <c r="P749" s="69"/>
      <c r="Q749" s="69"/>
      <c r="R749" s="14"/>
      <c r="S749" s="93" t="s">
        <v>112</v>
      </c>
      <c r="T749" s="71"/>
      <c r="U749" s="117" t="e">
        <f>VLOOKUP(V749,#REF!,2,FALSE)</f>
        <v>#REF!</v>
      </c>
      <c r="V749" s="127"/>
      <c r="W749" s="69"/>
      <c r="X749" s="69"/>
      <c r="Y749" s="126"/>
      <c r="Z749" s="127"/>
      <c r="AA749" s="69"/>
      <c r="AB749" s="69"/>
      <c r="AC749" s="135" t="e">
        <f>VLOOKUP(E749,#REF!,2,FALSE)</f>
        <v>#REF!</v>
      </c>
      <c r="AD749" s="69"/>
      <c r="AE749" s="69"/>
      <c r="AF749" s="136" t="e">
        <f>SUM(PRODUCT(AC749,#REF!),PRODUCT(AD749,#REF!),PRODUCT(AE749,#REF!))</f>
        <v>#REF!</v>
      </c>
      <c r="AG749" s="134" t="e">
        <f>IF(AF749&gt;=#REF!,"Oui","Non")</f>
        <v>#REF!</v>
      </c>
      <c r="AH749" s="134">
        <f t="shared" si="93"/>
        <v>1</v>
      </c>
      <c r="AI749" s="133" t="e">
        <f>VLOOKUP(Z749,#REF!,3,FALSE)</f>
        <v>#REF!</v>
      </c>
      <c r="AL749" s="12">
        <f t="shared" si="95"/>
        <v>0</v>
      </c>
    </row>
    <row r="750" spans="1:38" ht="15" customHeight="1" x14ac:dyDescent="0.25">
      <c r="A750" s="127"/>
      <c r="B750" s="127"/>
      <c r="C750" s="69"/>
      <c r="D750" s="71"/>
      <c r="E750" s="71"/>
      <c r="F750" s="71"/>
      <c r="G750" s="70"/>
      <c r="H750" s="117" t="str">
        <f t="shared" si="99"/>
        <v/>
      </c>
      <c r="I750" s="117" t="str">
        <f t="shared" si="94"/>
        <v/>
      </c>
      <c r="J750" s="70"/>
      <c r="K750" s="117" t="str">
        <f t="shared" si="100"/>
        <v/>
      </c>
      <c r="L750" s="118" t="str">
        <f t="shared" si="96"/>
        <v/>
      </c>
      <c r="M750" s="118">
        <f t="shared" si="98"/>
        <v>1</v>
      </c>
      <c r="N750" s="117">
        <f t="shared" si="97"/>
        <v>0</v>
      </c>
      <c r="O750" s="66" t="e">
        <f>VLOOKUP(P750,#REF!,2,FALSE)</f>
        <v>#REF!</v>
      </c>
      <c r="P750" s="69"/>
      <c r="Q750" s="69"/>
      <c r="R750" s="14"/>
      <c r="S750" s="93" t="s">
        <v>112</v>
      </c>
      <c r="T750" s="71"/>
      <c r="U750" s="117" t="e">
        <f>VLOOKUP(V750,#REF!,2,FALSE)</f>
        <v>#REF!</v>
      </c>
      <c r="V750" s="127"/>
      <c r="W750" s="69"/>
      <c r="X750" s="69"/>
      <c r="Y750" s="126"/>
      <c r="Z750" s="127"/>
      <c r="AA750" s="69"/>
      <c r="AB750" s="69"/>
      <c r="AC750" s="135" t="e">
        <f>VLOOKUP(E750,#REF!,2,FALSE)</f>
        <v>#REF!</v>
      </c>
      <c r="AD750" s="69"/>
      <c r="AE750" s="69"/>
      <c r="AF750" s="136" t="e">
        <f>SUM(PRODUCT(AC750,#REF!),PRODUCT(AD750,#REF!),PRODUCT(AE750,#REF!))</f>
        <v>#REF!</v>
      </c>
      <c r="AG750" s="134" t="e">
        <f>IF(AF750&gt;=#REF!,"Oui","Non")</f>
        <v>#REF!</v>
      </c>
      <c r="AH750" s="134">
        <f t="shared" si="93"/>
        <v>1</v>
      </c>
      <c r="AI750" s="133" t="e">
        <f>VLOOKUP(Z750,#REF!,3,FALSE)</f>
        <v>#REF!</v>
      </c>
      <c r="AL750" s="12">
        <f t="shared" si="95"/>
        <v>0</v>
      </c>
    </row>
    <row r="751" spans="1:38" ht="15" customHeight="1" x14ac:dyDescent="0.25">
      <c r="A751" s="127"/>
      <c r="B751" s="127"/>
      <c r="C751" s="69"/>
      <c r="D751" s="71"/>
      <c r="E751" s="71"/>
      <c r="F751" s="71"/>
      <c r="G751" s="70"/>
      <c r="H751" s="117" t="str">
        <f t="shared" si="99"/>
        <v/>
      </c>
      <c r="I751" s="117" t="str">
        <f t="shared" si="94"/>
        <v/>
      </c>
      <c r="J751" s="70"/>
      <c r="K751" s="117" t="str">
        <f t="shared" si="100"/>
        <v/>
      </c>
      <c r="L751" s="118" t="str">
        <f t="shared" si="96"/>
        <v/>
      </c>
      <c r="M751" s="118">
        <f t="shared" si="98"/>
        <v>1</v>
      </c>
      <c r="N751" s="117">
        <f t="shared" si="97"/>
        <v>0</v>
      </c>
      <c r="O751" s="66" t="e">
        <f>VLOOKUP(P751,#REF!,2,FALSE)</f>
        <v>#REF!</v>
      </c>
      <c r="P751" s="69"/>
      <c r="Q751" s="69"/>
      <c r="R751" s="14"/>
      <c r="S751" s="93" t="s">
        <v>112</v>
      </c>
      <c r="T751" s="71"/>
      <c r="U751" s="117" t="e">
        <f>VLOOKUP(V751,#REF!,2,FALSE)</f>
        <v>#REF!</v>
      </c>
      <c r="V751" s="127"/>
      <c r="W751" s="69"/>
      <c r="X751" s="69"/>
      <c r="Y751" s="126"/>
      <c r="Z751" s="127"/>
      <c r="AA751" s="69"/>
      <c r="AB751" s="69"/>
      <c r="AC751" s="135" t="e">
        <f>VLOOKUP(E751,#REF!,2,FALSE)</f>
        <v>#REF!</v>
      </c>
      <c r="AD751" s="69"/>
      <c r="AE751" s="69"/>
      <c r="AF751" s="136" t="e">
        <f>SUM(PRODUCT(AC751,#REF!),PRODUCT(AD751,#REF!),PRODUCT(AE751,#REF!))</f>
        <v>#REF!</v>
      </c>
      <c r="AG751" s="134" t="e">
        <f>IF(AF751&gt;=#REF!,"Oui","Non")</f>
        <v>#REF!</v>
      </c>
      <c r="AH751" s="134">
        <f t="shared" si="93"/>
        <v>1</v>
      </c>
      <c r="AI751" s="133" t="e">
        <f>VLOOKUP(Z751,#REF!,3,FALSE)</f>
        <v>#REF!</v>
      </c>
      <c r="AL751" s="12">
        <f t="shared" si="95"/>
        <v>0</v>
      </c>
    </row>
    <row r="752" spans="1:38" ht="15" customHeight="1" x14ac:dyDescent="0.25">
      <c r="A752" s="127"/>
      <c r="B752" s="127"/>
      <c r="C752" s="69"/>
      <c r="D752" s="71"/>
      <c r="E752" s="71"/>
      <c r="F752" s="71"/>
      <c r="G752" s="70"/>
      <c r="H752" s="117" t="str">
        <f t="shared" si="99"/>
        <v/>
      </c>
      <c r="I752" s="117" t="str">
        <f t="shared" si="94"/>
        <v/>
      </c>
      <c r="J752" s="70"/>
      <c r="K752" s="117" t="str">
        <f t="shared" si="100"/>
        <v/>
      </c>
      <c r="L752" s="118" t="str">
        <f t="shared" si="96"/>
        <v/>
      </c>
      <c r="M752" s="118">
        <f t="shared" si="98"/>
        <v>1</v>
      </c>
      <c r="N752" s="117">
        <f t="shared" si="97"/>
        <v>0</v>
      </c>
      <c r="O752" s="66" t="e">
        <f>VLOOKUP(P752,#REF!,2,FALSE)</f>
        <v>#REF!</v>
      </c>
      <c r="P752" s="69"/>
      <c r="Q752" s="69"/>
      <c r="R752" s="14"/>
      <c r="S752" s="93" t="s">
        <v>112</v>
      </c>
      <c r="T752" s="71"/>
      <c r="U752" s="117" t="e">
        <f>VLOOKUP(V752,#REF!,2,FALSE)</f>
        <v>#REF!</v>
      </c>
      <c r="V752" s="127"/>
      <c r="W752" s="69"/>
      <c r="X752" s="69"/>
      <c r="Y752" s="126"/>
      <c r="Z752" s="127"/>
      <c r="AA752" s="69"/>
      <c r="AB752" s="69"/>
      <c r="AC752" s="135" t="e">
        <f>VLOOKUP(E752,#REF!,2,FALSE)</f>
        <v>#REF!</v>
      </c>
      <c r="AD752" s="69"/>
      <c r="AE752" s="69"/>
      <c r="AF752" s="136" t="e">
        <f>SUM(PRODUCT(AC752,#REF!),PRODUCT(AD752,#REF!),PRODUCT(AE752,#REF!))</f>
        <v>#REF!</v>
      </c>
      <c r="AG752" s="134" t="e">
        <f>IF(AF752&gt;=#REF!,"Oui","Non")</f>
        <v>#REF!</v>
      </c>
      <c r="AH752" s="134">
        <f t="shared" si="93"/>
        <v>1</v>
      </c>
      <c r="AI752" s="133" t="e">
        <f>VLOOKUP(Z752,#REF!,3,FALSE)</f>
        <v>#REF!</v>
      </c>
      <c r="AL752" s="12">
        <f t="shared" si="95"/>
        <v>0</v>
      </c>
    </row>
    <row r="753" spans="1:38" ht="15" customHeight="1" x14ac:dyDescent="0.25">
      <c r="A753" s="127"/>
      <c r="B753" s="127"/>
      <c r="C753" s="69"/>
      <c r="D753" s="71"/>
      <c r="E753" s="71"/>
      <c r="F753" s="71"/>
      <c r="G753" s="70"/>
      <c r="H753" s="117" t="str">
        <f t="shared" si="99"/>
        <v/>
      </c>
      <c r="I753" s="117" t="str">
        <f t="shared" si="94"/>
        <v/>
      </c>
      <c r="J753" s="70"/>
      <c r="K753" s="117" t="str">
        <f t="shared" si="100"/>
        <v/>
      </c>
      <c r="L753" s="118" t="str">
        <f t="shared" si="96"/>
        <v/>
      </c>
      <c r="M753" s="118">
        <f t="shared" si="98"/>
        <v>1</v>
      </c>
      <c r="N753" s="117">
        <f t="shared" si="97"/>
        <v>0</v>
      </c>
      <c r="O753" s="66" t="e">
        <f>VLOOKUP(P753,#REF!,2,FALSE)</f>
        <v>#REF!</v>
      </c>
      <c r="P753" s="69"/>
      <c r="Q753" s="69"/>
      <c r="R753" s="14"/>
      <c r="S753" s="93" t="s">
        <v>112</v>
      </c>
      <c r="T753" s="71"/>
      <c r="U753" s="117" t="e">
        <f>VLOOKUP(V753,#REF!,2,FALSE)</f>
        <v>#REF!</v>
      </c>
      <c r="V753" s="127"/>
      <c r="W753" s="69"/>
      <c r="X753" s="69"/>
      <c r="Y753" s="126"/>
      <c r="Z753" s="127"/>
      <c r="AA753" s="69"/>
      <c r="AB753" s="69"/>
      <c r="AC753" s="135" t="e">
        <f>VLOOKUP(E753,#REF!,2,FALSE)</f>
        <v>#REF!</v>
      </c>
      <c r="AD753" s="69"/>
      <c r="AE753" s="69"/>
      <c r="AF753" s="136" t="e">
        <f>SUM(PRODUCT(AC753,#REF!),PRODUCT(AD753,#REF!),PRODUCT(AE753,#REF!))</f>
        <v>#REF!</v>
      </c>
      <c r="AG753" s="134" t="e">
        <f>IF(AF753&gt;=#REF!,"Oui","Non")</f>
        <v>#REF!</v>
      </c>
      <c r="AH753" s="134">
        <f t="shared" si="93"/>
        <v>1</v>
      </c>
      <c r="AI753" s="133" t="e">
        <f>VLOOKUP(Z753,#REF!,3,FALSE)</f>
        <v>#REF!</v>
      </c>
      <c r="AL753" s="12">
        <f t="shared" si="95"/>
        <v>0</v>
      </c>
    </row>
    <row r="754" spans="1:38" ht="15" customHeight="1" x14ac:dyDescent="0.25">
      <c r="A754" s="127"/>
      <c r="B754" s="127"/>
      <c r="C754" s="69"/>
      <c r="D754" s="71"/>
      <c r="E754" s="71"/>
      <c r="F754" s="71"/>
      <c r="G754" s="70"/>
      <c r="H754" s="117" t="str">
        <f t="shared" si="99"/>
        <v/>
      </c>
      <c r="I754" s="117" t="str">
        <f t="shared" si="94"/>
        <v/>
      </c>
      <c r="J754" s="70"/>
      <c r="K754" s="117" t="str">
        <f t="shared" si="100"/>
        <v/>
      </c>
      <c r="L754" s="118" t="str">
        <f t="shared" si="96"/>
        <v/>
      </c>
      <c r="M754" s="118">
        <f t="shared" si="98"/>
        <v>1</v>
      </c>
      <c r="N754" s="117">
        <f t="shared" si="97"/>
        <v>0</v>
      </c>
      <c r="O754" s="66" t="e">
        <f>VLOOKUP(P754,#REF!,2,FALSE)</f>
        <v>#REF!</v>
      </c>
      <c r="P754" s="69"/>
      <c r="Q754" s="69"/>
      <c r="R754" s="14"/>
      <c r="S754" s="93" t="s">
        <v>112</v>
      </c>
      <c r="T754" s="71"/>
      <c r="U754" s="117" t="e">
        <f>VLOOKUP(V754,#REF!,2,FALSE)</f>
        <v>#REF!</v>
      </c>
      <c r="V754" s="127"/>
      <c r="W754" s="69"/>
      <c r="X754" s="69"/>
      <c r="Y754" s="126"/>
      <c r="Z754" s="127"/>
      <c r="AA754" s="69"/>
      <c r="AB754" s="69"/>
      <c r="AC754" s="135" t="e">
        <f>VLOOKUP(E754,#REF!,2,FALSE)</f>
        <v>#REF!</v>
      </c>
      <c r="AD754" s="69"/>
      <c r="AE754" s="69"/>
      <c r="AF754" s="136" t="e">
        <f>SUM(PRODUCT(AC754,#REF!),PRODUCT(AD754,#REF!),PRODUCT(AE754,#REF!))</f>
        <v>#REF!</v>
      </c>
      <c r="AG754" s="134" t="e">
        <f>IF(AF754&gt;=#REF!,"Oui","Non")</f>
        <v>#REF!</v>
      </c>
      <c r="AH754" s="134">
        <f t="shared" si="93"/>
        <v>1</v>
      </c>
      <c r="AI754" s="133" t="e">
        <f>VLOOKUP(Z754,#REF!,3,FALSE)</f>
        <v>#REF!</v>
      </c>
      <c r="AL754" s="12">
        <f t="shared" si="95"/>
        <v>0</v>
      </c>
    </row>
    <row r="755" spans="1:38" ht="15" customHeight="1" x14ac:dyDescent="0.25">
      <c r="A755" s="127"/>
      <c r="B755" s="127"/>
      <c r="C755" s="69"/>
      <c r="D755" s="71"/>
      <c r="E755" s="71"/>
      <c r="F755" s="71"/>
      <c r="G755" s="70"/>
      <c r="H755" s="117" t="str">
        <f t="shared" si="99"/>
        <v/>
      </c>
      <c r="I755" s="117" t="str">
        <f t="shared" si="94"/>
        <v/>
      </c>
      <c r="J755" s="70"/>
      <c r="K755" s="117" t="str">
        <f t="shared" si="100"/>
        <v/>
      </c>
      <c r="L755" s="118" t="str">
        <f t="shared" si="96"/>
        <v/>
      </c>
      <c r="M755" s="118">
        <f t="shared" si="98"/>
        <v>1</v>
      </c>
      <c r="N755" s="117">
        <f t="shared" si="97"/>
        <v>0</v>
      </c>
      <c r="O755" s="66" t="e">
        <f>VLOOKUP(P755,#REF!,2,FALSE)</f>
        <v>#REF!</v>
      </c>
      <c r="P755" s="69"/>
      <c r="Q755" s="69"/>
      <c r="R755" s="14"/>
      <c r="S755" s="93" t="s">
        <v>112</v>
      </c>
      <c r="T755" s="71"/>
      <c r="U755" s="117" t="e">
        <f>VLOOKUP(V755,#REF!,2,FALSE)</f>
        <v>#REF!</v>
      </c>
      <c r="V755" s="127"/>
      <c r="W755" s="69"/>
      <c r="X755" s="69"/>
      <c r="Y755" s="126"/>
      <c r="Z755" s="127"/>
      <c r="AA755" s="69"/>
      <c r="AB755" s="69"/>
      <c r="AC755" s="135" t="e">
        <f>VLOOKUP(E755,#REF!,2,FALSE)</f>
        <v>#REF!</v>
      </c>
      <c r="AD755" s="69"/>
      <c r="AE755" s="69"/>
      <c r="AF755" s="136" t="e">
        <f>SUM(PRODUCT(AC755,#REF!),PRODUCT(AD755,#REF!),PRODUCT(AE755,#REF!))</f>
        <v>#REF!</v>
      </c>
      <c r="AG755" s="134" t="e">
        <f>IF(AF755&gt;=#REF!,"Oui","Non")</f>
        <v>#REF!</v>
      </c>
      <c r="AH755" s="134">
        <f t="shared" si="93"/>
        <v>1</v>
      </c>
      <c r="AI755" s="133" t="e">
        <f>VLOOKUP(Z755,#REF!,3,FALSE)</f>
        <v>#REF!</v>
      </c>
      <c r="AL755" s="12">
        <f t="shared" si="95"/>
        <v>0</v>
      </c>
    </row>
    <row r="756" spans="1:38" ht="15" customHeight="1" x14ac:dyDescent="0.25">
      <c r="A756" s="127"/>
      <c r="B756" s="127"/>
      <c r="C756" s="69"/>
      <c r="D756" s="71"/>
      <c r="E756" s="71"/>
      <c r="F756" s="71"/>
      <c r="G756" s="70"/>
      <c r="H756" s="117" t="str">
        <f t="shared" si="99"/>
        <v/>
      </c>
      <c r="I756" s="117" t="str">
        <f t="shared" si="94"/>
        <v/>
      </c>
      <c r="J756" s="70"/>
      <c r="K756" s="117" t="str">
        <f t="shared" si="100"/>
        <v/>
      </c>
      <c r="L756" s="118" t="str">
        <f t="shared" si="96"/>
        <v/>
      </c>
      <c r="M756" s="118">
        <f t="shared" si="98"/>
        <v>1</v>
      </c>
      <c r="N756" s="117">
        <f t="shared" si="97"/>
        <v>0</v>
      </c>
      <c r="O756" s="66" t="e">
        <f>VLOOKUP(P756,#REF!,2,FALSE)</f>
        <v>#REF!</v>
      </c>
      <c r="P756" s="69"/>
      <c r="Q756" s="69"/>
      <c r="R756" s="14"/>
      <c r="S756" s="93" t="s">
        <v>112</v>
      </c>
      <c r="T756" s="71"/>
      <c r="U756" s="117" t="e">
        <f>VLOOKUP(V756,#REF!,2,FALSE)</f>
        <v>#REF!</v>
      </c>
      <c r="V756" s="127"/>
      <c r="W756" s="69"/>
      <c r="X756" s="69"/>
      <c r="Y756" s="126"/>
      <c r="Z756" s="127"/>
      <c r="AA756" s="69"/>
      <c r="AB756" s="69"/>
      <c r="AC756" s="135" t="e">
        <f>VLOOKUP(E756,#REF!,2,FALSE)</f>
        <v>#REF!</v>
      </c>
      <c r="AD756" s="69"/>
      <c r="AE756" s="69"/>
      <c r="AF756" s="136" t="e">
        <f>SUM(PRODUCT(AC756,#REF!),PRODUCT(AD756,#REF!),PRODUCT(AE756,#REF!))</f>
        <v>#REF!</v>
      </c>
      <c r="AG756" s="134" t="e">
        <f>IF(AF756&gt;=#REF!,"Oui","Non")</f>
        <v>#REF!</v>
      </c>
      <c r="AH756" s="134">
        <f t="shared" si="93"/>
        <v>1</v>
      </c>
      <c r="AI756" s="133" t="e">
        <f>VLOOKUP(Z756,#REF!,3,FALSE)</f>
        <v>#REF!</v>
      </c>
      <c r="AL756" s="12">
        <f t="shared" si="95"/>
        <v>0</v>
      </c>
    </row>
    <row r="757" spans="1:38" ht="15" customHeight="1" x14ac:dyDescent="0.25">
      <c r="A757" s="127"/>
      <c r="B757" s="127"/>
      <c r="C757" s="69"/>
      <c r="D757" s="71"/>
      <c r="E757" s="71"/>
      <c r="F757" s="71"/>
      <c r="G757" s="70"/>
      <c r="H757" s="117" t="str">
        <f t="shared" si="99"/>
        <v/>
      </c>
      <c r="I757" s="117" t="str">
        <f t="shared" si="94"/>
        <v/>
      </c>
      <c r="J757" s="70"/>
      <c r="K757" s="117" t="str">
        <f t="shared" si="100"/>
        <v/>
      </c>
      <c r="L757" s="118" t="str">
        <f t="shared" si="96"/>
        <v/>
      </c>
      <c r="M757" s="118">
        <f t="shared" si="98"/>
        <v>1</v>
      </c>
      <c r="N757" s="117">
        <f t="shared" si="97"/>
        <v>0</v>
      </c>
      <c r="O757" s="66" t="e">
        <f>VLOOKUP(P757,#REF!,2,FALSE)</f>
        <v>#REF!</v>
      </c>
      <c r="P757" s="69"/>
      <c r="Q757" s="69"/>
      <c r="R757" s="14"/>
      <c r="S757" s="93" t="s">
        <v>112</v>
      </c>
      <c r="T757" s="71"/>
      <c r="U757" s="117" t="e">
        <f>VLOOKUP(V757,#REF!,2,FALSE)</f>
        <v>#REF!</v>
      </c>
      <c r="V757" s="127"/>
      <c r="W757" s="69"/>
      <c r="X757" s="69"/>
      <c r="Y757" s="126"/>
      <c r="Z757" s="127"/>
      <c r="AA757" s="69"/>
      <c r="AB757" s="69"/>
      <c r="AC757" s="135" t="e">
        <f>VLOOKUP(E757,#REF!,2,FALSE)</f>
        <v>#REF!</v>
      </c>
      <c r="AD757" s="69"/>
      <c r="AE757" s="69"/>
      <c r="AF757" s="136" t="e">
        <f>SUM(PRODUCT(AC757,#REF!),PRODUCT(AD757,#REF!),PRODUCT(AE757,#REF!))</f>
        <v>#REF!</v>
      </c>
      <c r="AG757" s="134" t="e">
        <f>IF(AF757&gt;=#REF!,"Oui","Non")</f>
        <v>#REF!</v>
      </c>
      <c r="AH757" s="134">
        <f t="shared" si="93"/>
        <v>1</v>
      </c>
      <c r="AI757" s="133" t="e">
        <f>VLOOKUP(Z757,#REF!,3,FALSE)</f>
        <v>#REF!</v>
      </c>
      <c r="AL757" s="12">
        <f t="shared" si="95"/>
        <v>0</v>
      </c>
    </row>
    <row r="758" spans="1:38" ht="15" customHeight="1" x14ac:dyDescent="0.25">
      <c r="A758" s="127"/>
      <c r="B758" s="127"/>
      <c r="C758" s="69"/>
      <c r="D758" s="71"/>
      <c r="E758" s="71"/>
      <c r="F758" s="71"/>
      <c r="G758" s="70"/>
      <c r="H758" s="117" t="str">
        <f t="shared" si="99"/>
        <v/>
      </c>
      <c r="I758" s="117" t="str">
        <f t="shared" si="94"/>
        <v/>
      </c>
      <c r="J758" s="70"/>
      <c r="K758" s="117" t="str">
        <f t="shared" si="100"/>
        <v/>
      </c>
      <c r="L758" s="118" t="str">
        <f t="shared" si="96"/>
        <v/>
      </c>
      <c r="M758" s="118">
        <f t="shared" si="98"/>
        <v>1</v>
      </c>
      <c r="N758" s="117">
        <f t="shared" si="97"/>
        <v>0</v>
      </c>
      <c r="O758" s="66" t="e">
        <f>VLOOKUP(P758,#REF!,2,FALSE)</f>
        <v>#REF!</v>
      </c>
      <c r="P758" s="69"/>
      <c r="Q758" s="69"/>
      <c r="R758" s="14"/>
      <c r="S758" s="93" t="s">
        <v>112</v>
      </c>
      <c r="T758" s="71"/>
      <c r="U758" s="117" t="e">
        <f>VLOOKUP(V758,#REF!,2,FALSE)</f>
        <v>#REF!</v>
      </c>
      <c r="V758" s="127"/>
      <c r="W758" s="69"/>
      <c r="X758" s="69"/>
      <c r="Y758" s="126"/>
      <c r="Z758" s="127"/>
      <c r="AA758" s="69"/>
      <c r="AB758" s="69"/>
      <c r="AC758" s="135" t="e">
        <f>VLOOKUP(E758,#REF!,2,FALSE)</f>
        <v>#REF!</v>
      </c>
      <c r="AD758" s="69"/>
      <c r="AE758" s="69"/>
      <c r="AF758" s="136" t="e">
        <f>SUM(PRODUCT(AC758,#REF!),PRODUCT(AD758,#REF!),PRODUCT(AE758,#REF!))</f>
        <v>#REF!</v>
      </c>
      <c r="AG758" s="134" t="e">
        <f>IF(AF758&gt;=#REF!,"Oui","Non")</f>
        <v>#REF!</v>
      </c>
      <c r="AH758" s="134">
        <f t="shared" si="93"/>
        <v>1</v>
      </c>
      <c r="AI758" s="133" t="e">
        <f>VLOOKUP(Z758,#REF!,3,FALSE)</f>
        <v>#REF!</v>
      </c>
      <c r="AL758" s="12">
        <f t="shared" si="95"/>
        <v>0</v>
      </c>
    </row>
    <row r="759" spans="1:38" ht="15" customHeight="1" x14ac:dyDescent="0.25">
      <c r="A759" s="127"/>
      <c r="B759" s="127"/>
      <c r="C759" s="69"/>
      <c r="D759" s="71"/>
      <c r="E759" s="71"/>
      <c r="F759" s="71"/>
      <c r="G759" s="70"/>
      <c r="H759" s="117" t="str">
        <f t="shared" si="99"/>
        <v/>
      </c>
      <c r="I759" s="117" t="str">
        <f t="shared" si="94"/>
        <v/>
      </c>
      <c r="J759" s="70"/>
      <c r="K759" s="117" t="str">
        <f t="shared" si="100"/>
        <v/>
      </c>
      <c r="L759" s="118" t="str">
        <f t="shared" si="96"/>
        <v/>
      </c>
      <c r="M759" s="118">
        <f t="shared" si="98"/>
        <v>1</v>
      </c>
      <c r="N759" s="117">
        <f t="shared" si="97"/>
        <v>0</v>
      </c>
      <c r="O759" s="66" t="e">
        <f>VLOOKUP(P759,#REF!,2,FALSE)</f>
        <v>#REF!</v>
      </c>
      <c r="P759" s="69"/>
      <c r="Q759" s="69"/>
      <c r="R759" s="14"/>
      <c r="S759" s="93" t="s">
        <v>112</v>
      </c>
      <c r="T759" s="71"/>
      <c r="U759" s="117" t="e">
        <f>VLOOKUP(V759,#REF!,2,FALSE)</f>
        <v>#REF!</v>
      </c>
      <c r="V759" s="127"/>
      <c r="W759" s="69"/>
      <c r="X759" s="69"/>
      <c r="Y759" s="126"/>
      <c r="Z759" s="127"/>
      <c r="AA759" s="69"/>
      <c r="AB759" s="69"/>
      <c r="AC759" s="135" t="e">
        <f>VLOOKUP(E759,#REF!,2,FALSE)</f>
        <v>#REF!</v>
      </c>
      <c r="AD759" s="69"/>
      <c r="AE759" s="69"/>
      <c r="AF759" s="136" t="e">
        <f>SUM(PRODUCT(AC759,#REF!),PRODUCT(AD759,#REF!),PRODUCT(AE759,#REF!))</f>
        <v>#REF!</v>
      </c>
      <c r="AG759" s="134" t="e">
        <f>IF(AF759&gt;=#REF!,"Oui","Non")</f>
        <v>#REF!</v>
      </c>
      <c r="AH759" s="134">
        <f t="shared" si="93"/>
        <v>1</v>
      </c>
      <c r="AI759" s="133" t="e">
        <f>VLOOKUP(Z759,#REF!,3,FALSE)</f>
        <v>#REF!</v>
      </c>
      <c r="AL759" s="12">
        <f t="shared" si="95"/>
        <v>0</v>
      </c>
    </row>
    <row r="760" spans="1:38" ht="15" customHeight="1" x14ac:dyDescent="0.25">
      <c r="A760" s="127"/>
      <c r="B760" s="127"/>
      <c r="C760" s="69"/>
      <c r="D760" s="71"/>
      <c r="E760" s="71"/>
      <c r="F760" s="71"/>
      <c r="G760" s="70"/>
      <c r="H760" s="117" t="str">
        <f t="shared" si="99"/>
        <v/>
      </c>
      <c r="I760" s="117" t="str">
        <f t="shared" si="94"/>
        <v/>
      </c>
      <c r="J760" s="70"/>
      <c r="K760" s="117" t="str">
        <f t="shared" si="100"/>
        <v/>
      </c>
      <c r="L760" s="118" t="str">
        <f t="shared" si="96"/>
        <v/>
      </c>
      <c r="M760" s="118">
        <f t="shared" si="98"/>
        <v>1</v>
      </c>
      <c r="N760" s="117">
        <f t="shared" si="97"/>
        <v>0</v>
      </c>
      <c r="O760" s="66" t="e">
        <f>VLOOKUP(P760,#REF!,2,FALSE)</f>
        <v>#REF!</v>
      </c>
      <c r="P760" s="69"/>
      <c r="Q760" s="69"/>
      <c r="R760" s="14"/>
      <c r="S760" s="93" t="s">
        <v>112</v>
      </c>
      <c r="T760" s="71"/>
      <c r="U760" s="117" t="e">
        <f>VLOOKUP(V760,#REF!,2,FALSE)</f>
        <v>#REF!</v>
      </c>
      <c r="V760" s="127"/>
      <c r="W760" s="69"/>
      <c r="X760" s="69"/>
      <c r="Y760" s="126"/>
      <c r="Z760" s="127"/>
      <c r="AA760" s="69"/>
      <c r="AB760" s="69"/>
      <c r="AC760" s="135" t="e">
        <f>VLOOKUP(E760,#REF!,2,FALSE)</f>
        <v>#REF!</v>
      </c>
      <c r="AD760" s="69"/>
      <c r="AE760" s="69"/>
      <c r="AF760" s="136" t="e">
        <f>SUM(PRODUCT(AC760,#REF!),PRODUCT(AD760,#REF!),PRODUCT(AE760,#REF!))</f>
        <v>#REF!</v>
      </c>
      <c r="AG760" s="134" t="e">
        <f>IF(AF760&gt;=#REF!,"Oui","Non")</f>
        <v>#REF!</v>
      </c>
      <c r="AH760" s="134">
        <f t="shared" si="93"/>
        <v>1</v>
      </c>
      <c r="AI760" s="133" t="e">
        <f>VLOOKUP(Z760,#REF!,3,FALSE)</f>
        <v>#REF!</v>
      </c>
      <c r="AL760" s="12">
        <f t="shared" si="95"/>
        <v>0</v>
      </c>
    </row>
    <row r="761" spans="1:38" ht="15" customHeight="1" x14ac:dyDescent="0.25">
      <c r="A761" s="127"/>
      <c r="B761" s="127"/>
      <c r="C761" s="69"/>
      <c r="D761" s="71"/>
      <c r="E761" s="71"/>
      <c r="F761" s="71"/>
      <c r="G761" s="70"/>
      <c r="H761" s="117" t="str">
        <f t="shared" si="99"/>
        <v/>
      </c>
      <c r="I761" s="117" t="str">
        <f t="shared" si="94"/>
        <v/>
      </c>
      <c r="J761" s="70"/>
      <c r="K761" s="117" t="str">
        <f t="shared" si="100"/>
        <v/>
      </c>
      <c r="L761" s="118" t="str">
        <f t="shared" si="96"/>
        <v/>
      </c>
      <c r="M761" s="118">
        <f t="shared" si="98"/>
        <v>1</v>
      </c>
      <c r="N761" s="117">
        <f t="shared" si="97"/>
        <v>0</v>
      </c>
      <c r="O761" s="66" t="e">
        <f>VLOOKUP(P761,#REF!,2,FALSE)</f>
        <v>#REF!</v>
      </c>
      <c r="P761" s="69"/>
      <c r="Q761" s="69"/>
      <c r="R761" s="14"/>
      <c r="S761" s="93" t="s">
        <v>112</v>
      </c>
      <c r="T761" s="71"/>
      <c r="U761" s="117" t="e">
        <f>VLOOKUP(V761,#REF!,2,FALSE)</f>
        <v>#REF!</v>
      </c>
      <c r="V761" s="127"/>
      <c r="W761" s="69"/>
      <c r="X761" s="69"/>
      <c r="Y761" s="126"/>
      <c r="Z761" s="127"/>
      <c r="AA761" s="69"/>
      <c r="AB761" s="69"/>
      <c r="AC761" s="135" t="e">
        <f>VLOOKUP(E761,#REF!,2,FALSE)</f>
        <v>#REF!</v>
      </c>
      <c r="AD761" s="69"/>
      <c r="AE761" s="69"/>
      <c r="AF761" s="136" t="e">
        <f>SUM(PRODUCT(AC761,#REF!),PRODUCT(AD761,#REF!),PRODUCT(AE761,#REF!))</f>
        <v>#REF!</v>
      </c>
      <c r="AG761" s="134" t="e">
        <f>IF(AF761&gt;=#REF!,"Oui","Non")</f>
        <v>#REF!</v>
      </c>
      <c r="AH761" s="134">
        <f t="shared" si="93"/>
        <v>1</v>
      </c>
      <c r="AI761" s="133" t="e">
        <f>VLOOKUP(Z761,#REF!,3,FALSE)</f>
        <v>#REF!</v>
      </c>
      <c r="AL761" s="12">
        <f t="shared" si="95"/>
        <v>0</v>
      </c>
    </row>
    <row r="762" spans="1:38" ht="15" customHeight="1" x14ac:dyDescent="0.25">
      <c r="A762" s="127"/>
      <c r="B762" s="127"/>
      <c r="C762" s="69"/>
      <c r="D762" s="71"/>
      <c r="E762" s="71"/>
      <c r="F762" s="71"/>
      <c r="G762" s="70"/>
      <c r="H762" s="117" t="str">
        <f t="shared" si="99"/>
        <v/>
      </c>
      <c r="I762" s="117" t="str">
        <f t="shared" si="94"/>
        <v/>
      </c>
      <c r="J762" s="70"/>
      <c r="K762" s="117" t="str">
        <f t="shared" si="100"/>
        <v/>
      </c>
      <c r="L762" s="118" t="str">
        <f t="shared" si="96"/>
        <v/>
      </c>
      <c r="M762" s="118">
        <f t="shared" si="98"/>
        <v>1</v>
      </c>
      <c r="N762" s="117">
        <f t="shared" si="97"/>
        <v>0</v>
      </c>
      <c r="O762" s="66" t="e">
        <f>VLOOKUP(P762,#REF!,2,FALSE)</f>
        <v>#REF!</v>
      </c>
      <c r="P762" s="69"/>
      <c r="Q762" s="69"/>
      <c r="R762" s="14"/>
      <c r="S762" s="93" t="s">
        <v>112</v>
      </c>
      <c r="T762" s="71"/>
      <c r="U762" s="117" t="e">
        <f>VLOOKUP(V762,#REF!,2,FALSE)</f>
        <v>#REF!</v>
      </c>
      <c r="V762" s="127"/>
      <c r="W762" s="69"/>
      <c r="X762" s="69"/>
      <c r="Y762" s="126"/>
      <c r="Z762" s="127"/>
      <c r="AA762" s="69"/>
      <c r="AB762" s="69"/>
      <c r="AC762" s="135" t="e">
        <f>VLOOKUP(E762,#REF!,2,FALSE)</f>
        <v>#REF!</v>
      </c>
      <c r="AD762" s="69"/>
      <c r="AE762" s="69"/>
      <c r="AF762" s="136" t="e">
        <f>SUM(PRODUCT(AC762,#REF!),PRODUCT(AD762,#REF!),PRODUCT(AE762,#REF!))</f>
        <v>#REF!</v>
      </c>
      <c r="AG762" s="134" t="e">
        <f>IF(AF762&gt;=#REF!,"Oui","Non")</f>
        <v>#REF!</v>
      </c>
      <c r="AH762" s="134">
        <f t="shared" ref="AH762:AH825" si="101">IF(OR(Y762="?",G762="?",J762="?"),"?",IF(AND(ISNONTEXT(G762),ISNONTEXT(J762)),PRODUCT(Y762,SUM(J762,-G762,1)),PRODUCT(Y762,SUM(PRODUCT(SUM(L762,-I762,1),7),-2))))</f>
        <v>1</v>
      </c>
      <c r="AI762" s="133" t="e">
        <f>VLOOKUP(Z762,#REF!,3,FALSE)</f>
        <v>#REF!</v>
      </c>
      <c r="AL762" s="12">
        <f t="shared" si="95"/>
        <v>0</v>
      </c>
    </row>
    <row r="763" spans="1:38" ht="15" customHeight="1" x14ac:dyDescent="0.25">
      <c r="A763" s="127"/>
      <c r="B763" s="127"/>
      <c r="C763" s="69"/>
      <c r="D763" s="71"/>
      <c r="E763" s="71"/>
      <c r="F763" s="71"/>
      <c r="G763" s="70"/>
      <c r="H763" s="117" t="str">
        <f t="shared" si="99"/>
        <v/>
      </c>
      <c r="I763" s="117" t="str">
        <f t="shared" si="94"/>
        <v/>
      </c>
      <c r="J763" s="70"/>
      <c r="K763" s="117" t="str">
        <f t="shared" si="100"/>
        <v/>
      </c>
      <c r="L763" s="118" t="str">
        <f t="shared" si="96"/>
        <v/>
      </c>
      <c r="M763" s="118">
        <f t="shared" si="98"/>
        <v>1</v>
      </c>
      <c r="N763" s="117">
        <f t="shared" si="97"/>
        <v>0</v>
      </c>
      <c r="O763" s="66" t="e">
        <f>VLOOKUP(P763,#REF!,2,FALSE)</f>
        <v>#REF!</v>
      </c>
      <c r="P763" s="69"/>
      <c r="Q763" s="69"/>
      <c r="R763" s="14"/>
      <c r="S763" s="93" t="s">
        <v>112</v>
      </c>
      <c r="T763" s="71"/>
      <c r="U763" s="117" t="e">
        <f>VLOOKUP(V763,#REF!,2,FALSE)</f>
        <v>#REF!</v>
      </c>
      <c r="V763" s="127"/>
      <c r="W763" s="69"/>
      <c r="X763" s="69"/>
      <c r="Y763" s="126"/>
      <c r="Z763" s="127"/>
      <c r="AA763" s="69"/>
      <c r="AB763" s="69"/>
      <c r="AC763" s="135" t="e">
        <f>VLOOKUP(E763,#REF!,2,FALSE)</f>
        <v>#REF!</v>
      </c>
      <c r="AD763" s="69"/>
      <c r="AE763" s="69"/>
      <c r="AF763" s="136" t="e">
        <f>SUM(PRODUCT(AC763,#REF!),PRODUCT(AD763,#REF!),PRODUCT(AE763,#REF!))</f>
        <v>#REF!</v>
      </c>
      <c r="AG763" s="134" t="e">
        <f>IF(AF763&gt;=#REF!,"Oui","Non")</f>
        <v>#REF!</v>
      </c>
      <c r="AH763" s="134">
        <f t="shared" si="101"/>
        <v>1</v>
      </c>
      <c r="AI763" s="133" t="e">
        <f>VLOOKUP(Z763,#REF!,3,FALSE)</f>
        <v>#REF!</v>
      </c>
      <c r="AL763" s="12">
        <f t="shared" si="95"/>
        <v>0</v>
      </c>
    </row>
    <row r="764" spans="1:38" ht="15" customHeight="1" x14ac:dyDescent="0.25">
      <c r="A764" s="127"/>
      <c r="B764" s="127"/>
      <c r="C764" s="69"/>
      <c r="D764" s="71"/>
      <c r="E764" s="71"/>
      <c r="F764" s="71"/>
      <c r="G764" s="70"/>
      <c r="H764" s="117" t="str">
        <f t="shared" si="99"/>
        <v/>
      </c>
      <c r="I764" s="117" t="str">
        <f t="shared" si="94"/>
        <v/>
      </c>
      <c r="J764" s="70"/>
      <c r="K764" s="117" t="str">
        <f t="shared" si="100"/>
        <v/>
      </c>
      <c r="L764" s="118" t="str">
        <f t="shared" si="96"/>
        <v/>
      </c>
      <c r="M764" s="118">
        <f t="shared" si="98"/>
        <v>1</v>
      </c>
      <c r="N764" s="117">
        <f t="shared" si="97"/>
        <v>0</v>
      </c>
      <c r="O764" s="66" t="e">
        <f>VLOOKUP(P764,#REF!,2,FALSE)</f>
        <v>#REF!</v>
      </c>
      <c r="P764" s="69"/>
      <c r="Q764" s="69"/>
      <c r="R764" s="14"/>
      <c r="S764" s="93" t="s">
        <v>112</v>
      </c>
      <c r="T764" s="71"/>
      <c r="U764" s="117" t="e">
        <f>VLOOKUP(V764,#REF!,2,FALSE)</f>
        <v>#REF!</v>
      </c>
      <c r="V764" s="127"/>
      <c r="W764" s="69"/>
      <c r="X764" s="69"/>
      <c r="Y764" s="126"/>
      <c r="Z764" s="127"/>
      <c r="AA764" s="69"/>
      <c r="AB764" s="69"/>
      <c r="AC764" s="135" t="e">
        <f>VLOOKUP(E764,#REF!,2,FALSE)</f>
        <v>#REF!</v>
      </c>
      <c r="AD764" s="69"/>
      <c r="AE764" s="69"/>
      <c r="AF764" s="136" t="e">
        <f>SUM(PRODUCT(AC764,#REF!),PRODUCT(AD764,#REF!),PRODUCT(AE764,#REF!))</f>
        <v>#REF!</v>
      </c>
      <c r="AG764" s="134" t="e">
        <f>IF(AF764&gt;=#REF!,"Oui","Non")</f>
        <v>#REF!</v>
      </c>
      <c r="AH764" s="134">
        <f t="shared" si="101"/>
        <v>1</v>
      </c>
      <c r="AI764" s="133" t="e">
        <f>VLOOKUP(Z764,#REF!,3,FALSE)</f>
        <v>#REF!</v>
      </c>
      <c r="AL764" s="12">
        <f t="shared" si="95"/>
        <v>0</v>
      </c>
    </row>
    <row r="765" spans="1:38" ht="15" customHeight="1" x14ac:dyDescent="0.25">
      <c r="A765" s="127"/>
      <c r="B765" s="127"/>
      <c r="C765" s="69"/>
      <c r="D765" s="71"/>
      <c r="E765" s="71"/>
      <c r="F765" s="71"/>
      <c r="G765" s="70"/>
      <c r="H765" s="117" t="str">
        <f t="shared" si="99"/>
        <v/>
      </c>
      <c r="I765" s="117" t="str">
        <f t="shared" si="94"/>
        <v/>
      </c>
      <c r="J765" s="70"/>
      <c r="K765" s="117" t="str">
        <f t="shared" si="100"/>
        <v/>
      </c>
      <c r="L765" s="118" t="str">
        <f t="shared" si="96"/>
        <v/>
      </c>
      <c r="M765" s="118">
        <f t="shared" si="98"/>
        <v>1</v>
      </c>
      <c r="N765" s="117">
        <f t="shared" si="97"/>
        <v>0</v>
      </c>
      <c r="O765" s="66" t="e">
        <f>VLOOKUP(P765,#REF!,2,FALSE)</f>
        <v>#REF!</v>
      </c>
      <c r="P765" s="69"/>
      <c r="Q765" s="69"/>
      <c r="R765" s="14"/>
      <c r="S765" s="93" t="s">
        <v>112</v>
      </c>
      <c r="T765" s="71"/>
      <c r="U765" s="117" t="e">
        <f>VLOOKUP(V765,#REF!,2,FALSE)</f>
        <v>#REF!</v>
      </c>
      <c r="V765" s="127"/>
      <c r="W765" s="69"/>
      <c r="X765" s="69"/>
      <c r="Y765" s="126"/>
      <c r="Z765" s="127"/>
      <c r="AA765" s="69"/>
      <c r="AB765" s="69"/>
      <c r="AC765" s="135" t="e">
        <f>VLOOKUP(E765,#REF!,2,FALSE)</f>
        <v>#REF!</v>
      </c>
      <c r="AD765" s="69"/>
      <c r="AE765" s="69"/>
      <c r="AF765" s="136" t="e">
        <f>SUM(PRODUCT(AC765,#REF!),PRODUCT(AD765,#REF!),PRODUCT(AE765,#REF!))</f>
        <v>#REF!</v>
      </c>
      <c r="AG765" s="134" t="e">
        <f>IF(AF765&gt;=#REF!,"Oui","Non")</f>
        <v>#REF!</v>
      </c>
      <c r="AH765" s="134">
        <f t="shared" si="101"/>
        <v>1</v>
      </c>
      <c r="AI765" s="133" t="e">
        <f>VLOOKUP(Z765,#REF!,3,FALSE)</f>
        <v>#REF!</v>
      </c>
      <c r="AL765" s="12">
        <f t="shared" si="95"/>
        <v>0</v>
      </c>
    </row>
    <row r="766" spans="1:38" ht="15" customHeight="1" x14ac:dyDescent="0.25">
      <c r="A766" s="127"/>
      <c r="B766" s="127"/>
      <c r="C766" s="69"/>
      <c r="D766" s="71"/>
      <c r="E766" s="71"/>
      <c r="F766" s="71"/>
      <c r="G766" s="70"/>
      <c r="H766" s="117" t="str">
        <f t="shared" si="99"/>
        <v/>
      </c>
      <c r="I766" s="117" t="str">
        <f t="shared" si="94"/>
        <v/>
      </c>
      <c r="J766" s="70"/>
      <c r="K766" s="117" t="str">
        <f t="shared" si="100"/>
        <v/>
      </c>
      <c r="L766" s="118" t="str">
        <f t="shared" si="96"/>
        <v/>
      </c>
      <c r="M766" s="118">
        <f t="shared" si="98"/>
        <v>1</v>
      </c>
      <c r="N766" s="117">
        <f t="shared" si="97"/>
        <v>0</v>
      </c>
      <c r="O766" s="66" t="e">
        <f>VLOOKUP(P766,#REF!,2,FALSE)</f>
        <v>#REF!</v>
      </c>
      <c r="P766" s="69"/>
      <c r="Q766" s="69"/>
      <c r="R766" s="14"/>
      <c r="S766" s="93" t="s">
        <v>112</v>
      </c>
      <c r="T766" s="71"/>
      <c r="U766" s="117" t="e">
        <f>VLOOKUP(V766,#REF!,2,FALSE)</f>
        <v>#REF!</v>
      </c>
      <c r="V766" s="127"/>
      <c r="W766" s="69"/>
      <c r="X766" s="69"/>
      <c r="Y766" s="126"/>
      <c r="Z766" s="127"/>
      <c r="AA766" s="69"/>
      <c r="AB766" s="69"/>
      <c r="AC766" s="135" t="e">
        <f>VLOOKUP(E766,#REF!,2,FALSE)</f>
        <v>#REF!</v>
      </c>
      <c r="AD766" s="69"/>
      <c r="AE766" s="69"/>
      <c r="AF766" s="136" t="e">
        <f>SUM(PRODUCT(AC766,#REF!),PRODUCT(AD766,#REF!),PRODUCT(AE766,#REF!))</f>
        <v>#REF!</v>
      </c>
      <c r="AG766" s="134" t="e">
        <f>IF(AF766&gt;=#REF!,"Oui","Non")</f>
        <v>#REF!</v>
      </c>
      <c r="AH766" s="134">
        <f t="shared" si="101"/>
        <v>1</v>
      </c>
      <c r="AI766" s="133" t="e">
        <f>VLOOKUP(Z766,#REF!,3,FALSE)</f>
        <v>#REF!</v>
      </c>
      <c r="AL766" s="12">
        <f t="shared" si="95"/>
        <v>0</v>
      </c>
    </row>
    <row r="767" spans="1:38" ht="15" customHeight="1" x14ac:dyDescent="0.25">
      <c r="A767" s="127"/>
      <c r="B767" s="127"/>
      <c r="C767" s="69"/>
      <c r="D767" s="71"/>
      <c r="E767" s="71"/>
      <c r="F767" s="71"/>
      <c r="G767" s="70"/>
      <c r="H767" s="117" t="str">
        <f t="shared" si="99"/>
        <v/>
      </c>
      <c r="I767" s="117" t="str">
        <f t="shared" si="94"/>
        <v/>
      </c>
      <c r="J767" s="70"/>
      <c r="K767" s="117" t="str">
        <f t="shared" si="100"/>
        <v/>
      </c>
      <c r="L767" s="118" t="str">
        <f t="shared" si="96"/>
        <v/>
      </c>
      <c r="M767" s="118">
        <f t="shared" si="98"/>
        <v>1</v>
      </c>
      <c r="N767" s="117">
        <f t="shared" si="97"/>
        <v>0</v>
      </c>
      <c r="O767" s="66" t="e">
        <f>VLOOKUP(P767,#REF!,2,FALSE)</f>
        <v>#REF!</v>
      </c>
      <c r="P767" s="69"/>
      <c r="Q767" s="69"/>
      <c r="R767" s="14"/>
      <c r="S767" s="93" t="s">
        <v>112</v>
      </c>
      <c r="T767" s="71"/>
      <c r="U767" s="117" t="e">
        <f>VLOOKUP(V767,#REF!,2,FALSE)</f>
        <v>#REF!</v>
      </c>
      <c r="V767" s="127"/>
      <c r="W767" s="69"/>
      <c r="X767" s="69"/>
      <c r="Y767" s="126"/>
      <c r="Z767" s="127"/>
      <c r="AA767" s="69"/>
      <c r="AB767" s="69"/>
      <c r="AC767" s="135" t="e">
        <f>VLOOKUP(E767,#REF!,2,FALSE)</f>
        <v>#REF!</v>
      </c>
      <c r="AD767" s="69"/>
      <c r="AE767" s="69"/>
      <c r="AF767" s="136" t="e">
        <f>SUM(PRODUCT(AC767,#REF!),PRODUCT(AD767,#REF!),PRODUCT(AE767,#REF!))</f>
        <v>#REF!</v>
      </c>
      <c r="AG767" s="134" t="e">
        <f>IF(AF767&gt;=#REF!,"Oui","Non")</f>
        <v>#REF!</v>
      </c>
      <c r="AH767" s="134">
        <f t="shared" si="101"/>
        <v>1</v>
      </c>
      <c r="AI767" s="133" t="e">
        <f>VLOOKUP(Z767,#REF!,3,FALSE)</f>
        <v>#REF!</v>
      </c>
      <c r="AL767" s="12">
        <f t="shared" si="95"/>
        <v>0</v>
      </c>
    </row>
    <row r="768" spans="1:38" ht="15" customHeight="1" x14ac:dyDescent="0.25">
      <c r="A768" s="127"/>
      <c r="B768" s="127"/>
      <c r="C768" s="69"/>
      <c r="D768" s="71"/>
      <c r="E768" s="71"/>
      <c r="F768" s="71"/>
      <c r="G768" s="70"/>
      <c r="H768" s="117" t="str">
        <f t="shared" si="99"/>
        <v/>
      </c>
      <c r="I768" s="117" t="str">
        <f t="shared" si="94"/>
        <v/>
      </c>
      <c r="J768" s="70"/>
      <c r="K768" s="117" t="str">
        <f t="shared" si="100"/>
        <v/>
      </c>
      <c r="L768" s="118" t="str">
        <f t="shared" si="96"/>
        <v/>
      </c>
      <c r="M768" s="118">
        <f t="shared" si="98"/>
        <v>1</v>
      </c>
      <c r="N768" s="117">
        <f t="shared" si="97"/>
        <v>0</v>
      </c>
      <c r="O768" s="66" t="e">
        <f>VLOOKUP(P768,#REF!,2,FALSE)</f>
        <v>#REF!</v>
      </c>
      <c r="P768" s="69"/>
      <c r="Q768" s="69"/>
      <c r="R768" s="14"/>
      <c r="S768" s="93" t="s">
        <v>112</v>
      </c>
      <c r="T768" s="71"/>
      <c r="U768" s="117" t="e">
        <f>VLOOKUP(V768,#REF!,2,FALSE)</f>
        <v>#REF!</v>
      </c>
      <c r="V768" s="127"/>
      <c r="W768" s="69"/>
      <c r="X768" s="69"/>
      <c r="Y768" s="126"/>
      <c r="Z768" s="127"/>
      <c r="AA768" s="69"/>
      <c r="AB768" s="69"/>
      <c r="AC768" s="135" t="e">
        <f>VLOOKUP(E768,#REF!,2,FALSE)</f>
        <v>#REF!</v>
      </c>
      <c r="AD768" s="69"/>
      <c r="AE768" s="69"/>
      <c r="AF768" s="136" t="e">
        <f>SUM(PRODUCT(AC768,#REF!),PRODUCT(AD768,#REF!),PRODUCT(AE768,#REF!))</f>
        <v>#REF!</v>
      </c>
      <c r="AG768" s="134" t="e">
        <f>IF(AF768&gt;=#REF!,"Oui","Non")</f>
        <v>#REF!</v>
      </c>
      <c r="AH768" s="134">
        <f t="shared" si="101"/>
        <v>1</v>
      </c>
      <c r="AI768" s="133" t="e">
        <f>VLOOKUP(Z768,#REF!,3,FALSE)</f>
        <v>#REF!</v>
      </c>
      <c r="AL768" s="12">
        <f t="shared" si="95"/>
        <v>0</v>
      </c>
    </row>
    <row r="769" spans="1:38" ht="15" customHeight="1" x14ac:dyDescent="0.25">
      <c r="A769" s="127"/>
      <c r="B769" s="127"/>
      <c r="C769" s="69"/>
      <c r="D769" s="71"/>
      <c r="E769" s="71"/>
      <c r="F769" s="71"/>
      <c r="G769" s="70"/>
      <c r="H769" s="117" t="str">
        <f t="shared" si="99"/>
        <v/>
      </c>
      <c r="I769" s="117" t="str">
        <f t="shared" ref="I769:I832" si="102">IF(ISBLANK(G769),"",IF(G769="?","?",VALUE(IF(TYPE(G769)=2,RIGHT(G769,2),WEEKNUM(G769,2)))))</f>
        <v/>
      </c>
      <c r="J769" s="70"/>
      <c r="K769" s="117" t="str">
        <f t="shared" si="100"/>
        <v/>
      </c>
      <c r="L769" s="118" t="str">
        <f t="shared" si="96"/>
        <v/>
      </c>
      <c r="M769" s="118">
        <f t="shared" si="98"/>
        <v>1</v>
      </c>
      <c r="N769" s="117">
        <f t="shared" si="97"/>
        <v>0</v>
      </c>
      <c r="O769" s="66" t="e">
        <f>VLOOKUP(P769,#REF!,2,FALSE)</f>
        <v>#REF!</v>
      </c>
      <c r="P769" s="69"/>
      <c r="Q769" s="69"/>
      <c r="R769" s="14"/>
      <c r="S769" s="93" t="s">
        <v>112</v>
      </c>
      <c r="T769" s="71"/>
      <c r="U769" s="117" t="e">
        <f>VLOOKUP(V769,#REF!,2,FALSE)</f>
        <v>#REF!</v>
      </c>
      <c r="V769" s="127"/>
      <c r="W769" s="69"/>
      <c r="X769" s="69"/>
      <c r="Y769" s="126"/>
      <c r="Z769" s="127"/>
      <c r="AA769" s="69"/>
      <c r="AB769" s="69"/>
      <c r="AC769" s="135" t="e">
        <f>VLOOKUP(E769,#REF!,2,FALSE)</f>
        <v>#REF!</v>
      </c>
      <c r="AD769" s="69"/>
      <c r="AE769" s="69"/>
      <c r="AF769" s="136" t="e">
        <f>SUM(PRODUCT(AC769,#REF!),PRODUCT(AD769,#REF!),PRODUCT(AE769,#REF!))</f>
        <v>#REF!</v>
      </c>
      <c r="AG769" s="134" t="e">
        <f>IF(AF769&gt;=#REF!,"Oui","Non")</f>
        <v>#REF!</v>
      </c>
      <c r="AH769" s="134">
        <f t="shared" si="101"/>
        <v>1</v>
      </c>
      <c r="AI769" s="133" t="e">
        <f>VLOOKUP(Z769,#REF!,3,FALSE)</f>
        <v>#REF!</v>
      </c>
      <c r="AL769" s="12">
        <f t="shared" si="95"/>
        <v>0</v>
      </c>
    </row>
    <row r="770" spans="1:38" ht="15" customHeight="1" x14ac:dyDescent="0.25">
      <c r="A770" s="127"/>
      <c r="B770" s="127"/>
      <c r="C770" s="69"/>
      <c r="D770" s="71"/>
      <c r="E770" s="71"/>
      <c r="F770" s="71"/>
      <c r="G770" s="70"/>
      <c r="H770" s="117" t="str">
        <f t="shared" si="99"/>
        <v/>
      </c>
      <c r="I770" s="117" t="str">
        <f t="shared" si="102"/>
        <v/>
      </c>
      <c r="J770" s="70"/>
      <c r="K770" s="117" t="str">
        <f t="shared" si="100"/>
        <v/>
      </c>
      <c r="L770" s="118" t="str">
        <f t="shared" si="96"/>
        <v/>
      </c>
      <c r="M770" s="118">
        <f t="shared" si="98"/>
        <v>1</v>
      </c>
      <c r="N770" s="117">
        <f t="shared" si="97"/>
        <v>0</v>
      </c>
      <c r="O770" s="66" t="e">
        <f>VLOOKUP(P770,#REF!,2,FALSE)</f>
        <v>#REF!</v>
      </c>
      <c r="P770" s="69"/>
      <c r="Q770" s="69"/>
      <c r="R770" s="14"/>
      <c r="S770" s="93" t="s">
        <v>112</v>
      </c>
      <c r="T770" s="71"/>
      <c r="U770" s="117" t="e">
        <f>VLOOKUP(V770,#REF!,2,FALSE)</f>
        <v>#REF!</v>
      </c>
      <c r="V770" s="127"/>
      <c r="W770" s="69"/>
      <c r="X770" s="69"/>
      <c r="Y770" s="126"/>
      <c r="Z770" s="127"/>
      <c r="AA770" s="69"/>
      <c r="AB770" s="69"/>
      <c r="AC770" s="135" t="e">
        <f>VLOOKUP(E770,#REF!,2,FALSE)</f>
        <v>#REF!</v>
      </c>
      <c r="AD770" s="69"/>
      <c r="AE770" s="69"/>
      <c r="AF770" s="136" t="e">
        <f>SUM(PRODUCT(AC770,#REF!),PRODUCT(AD770,#REF!),PRODUCT(AE770,#REF!))</f>
        <v>#REF!</v>
      </c>
      <c r="AG770" s="134" t="e">
        <f>IF(AF770&gt;=#REF!,"Oui","Non")</f>
        <v>#REF!</v>
      </c>
      <c r="AH770" s="134">
        <f t="shared" si="101"/>
        <v>1</v>
      </c>
      <c r="AI770" s="133" t="e">
        <f>VLOOKUP(Z770,#REF!,3,FALSE)</f>
        <v>#REF!</v>
      </c>
      <c r="AL770" s="12">
        <f t="shared" si="95"/>
        <v>0</v>
      </c>
    </row>
    <row r="771" spans="1:38" ht="15" customHeight="1" x14ac:dyDescent="0.25">
      <c r="A771" s="127"/>
      <c r="B771" s="127"/>
      <c r="C771" s="69"/>
      <c r="D771" s="71"/>
      <c r="E771" s="71"/>
      <c r="F771" s="71"/>
      <c r="G771" s="70"/>
      <c r="H771" s="117" t="str">
        <f t="shared" si="99"/>
        <v/>
      </c>
      <c r="I771" s="117" t="str">
        <f t="shared" si="102"/>
        <v/>
      </c>
      <c r="J771" s="70"/>
      <c r="K771" s="117" t="str">
        <f t="shared" si="100"/>
        <v/>
      </c>
      <c r="L771" s="118" t="str">
        <f t="shared" si="96"/>
        <v/>
      </c>
      <c r="M771" s="118">
        <f t="shared" si="98"/>
        <v>1</v>
      </c>
      <c r="N771" s="117">
        <f t="shared" si="97"/>
        <v>0</v>
      </c>
      <c r="O771" s="66" t="e">
        <f>VLOOKUP(P771,#REF!,2,FALSE)</f>
        <v>#REF!</v>
      </c>
      <c r="P771" s="69"/>
      <c r="Q771" s="69"/>
      <c r="R771" s="14"/>
      <c r="S771" s="93" t="s">
        <v>112</v>
      </c>
      <c r="T771" s="71"/>
      <c r="U771" s="117" t="e">
        <f>VLOOKUP(V771,#REF!,2,FALSE)</f>
        <v>#REF!</v>
      </c>
      <c r="V771" s="127"/>
      <c r="W771" s="69"/>
      <c r="X771" s="69"/>
      <c r="Y771" s="126"/>
      <c r="Z771" s="127"/>
      <c r="AA771" s="69"/>
      <c r="AB771" s="69"/>
      <c r="AC771" s="135" t="e">
        <f>VLOOKUP(E771,#REF!,2,FALSE)</f>
        <v>#REF!</v>
      </c>
      <c r="AD771" s="69"/>
      <c r="AE771" s="69"/>
      <c r="AF771" s="136" t="e">
        <f>SUM(PRODUCT(AC771,#REF!),PRODUCT(AD771,#REF!),PRODUCT(AE771,#REF!))</f>
        <v>#REF!</v>
      </c>
      <c r="AG771" s="134" t="e">
        <f>IF(AF771&gt;=#REF!,"Oui","Non")</f>
        <v>#REF!</v>
      </c>
      <c r="AH771" s="134">
        <f t="shared" si="101"/>
        <v>1</v>
      </c>
      <c r="AI771" s="133" t="e">
        <f>VLOOKUP(Z771,#REF!,3,FALSE)</f>
        <v>#REF!</v>
      </c>
      <c r="AL771" s="12">
        <f t="shared" si="95"/>
        <v>0</v>
      </c>
    </row>
    <row r="772" spans="1:38" ht="15" customHeight="1" x14ac:dyDescent="0.25">
      <c r="A772" s="127"/>
      <c r="B772" s="127"/>
      <c r="C772" s="69"/>
      <c r="D772" s="71"/>
      <c r="E772" s="71"/>
      <c r="F772" s="71"/>
      <c r="G772" s="70"/>
      <c r="H772" s="117" t="str">
        <f t="shared" si="99"/>
        <v/>
      </c>
      <c r="I772" s="117" t="str">
        <f t="shared" si="102"/>
        <v/>
      </c>
      <c r="J772" s="70"/>
      <c r="K772" s="117" t="str">
        <f t="shared" si="100"/>
        <v/>
      </c>
      <c r="L772" s="118" t="str">
        <f t="shared" si="96"/>
        <v/>
      </c>
      <c r="M772" s="118">
        <f t="shared" si="98"/>
        <v>1</v>
      </c>
      <c r="N772" s="117">
        <f t="shared" si="97"/>
        <v>0</v>
      </c>
      <c r="O772" s="66" t="e">
        <f>VLOOKUP(P772,#REF!,2,FALSE)</f>
        <v>#REF!</v>
      </c>
      <c r="P772" s="69"/>
      <c r="Q772" s="69"/>
      <c r="R772" s="14"/>
      <c r="S772" s="93" t="s">
        <v>112</v>
      </c>
      <c r="T772" s="71"/>
      <c r="U772" s="117" t="e">
        <f>VLOOKUP(V772,#REF!,2,FALSE)</f>
        <v>#REF!</v>
      </c>
      <c r="V772" s="127"/>
      <c r="W772" s="69"/>
      <c r="X772" s="69"/>
      <c r="Y772" s="126"/>
      <c r="Z772" s="127"/>
      <c r="AA772" s="69"/>
      <c r="AB772" s="69"/>
      <c r="AC772" s="135" t="e">
        <f>VLOOKUP(E772,#REF!,2,FALSE)</f>
        <v>#REF!</v>
      </c>
      <c r="AD772" s="69"/>
      <c r="AE772" s="69"/>
      <c r="AF772" s="136" t="e">
        <f>SUM(PRODUCT(AC772,#REF!),PRODUCT(AD772,#REF!),PRODUCT(AE772,#REF!))</f>
        <v>#REF!</v>
      </c>
      <c r="AG772" s="134" t="e">
        <f>IF(AF772&gt;=#REF!,"Oui","Non")</f>
        <v>#REF!</v>
      </c>
      <c r="AH772" s="134">
        <f t="shared" si="101"/>
        <v>1</v>
      </c>
      <c r="AI772" s="133" t="e">
        <f>VLOOKUP(Z772,#REF!,3,FALSE)</f>
        <v>#REF!</v>
      </c>
      <c r="AL772" s="12">
        <f t="shared" si="95"/>
        <v>0</v>
      </c>
    </row>
    <row r="773" spans="1:38" ht="15" customHeight="1" x14ac:dyDescent="0.25">
      <c r="A773" s="127"/>
      <c r="B773" s="127"/>
      <c r="C773" s="69"/>
      <c r="D773" s="71"/>
      <c r="E773" s="71"/>
      <c r="F773" s="71"/>
      <c r="G773" s="70"/>
      <c r="H773" s="117" t="str">
        <f t="shared" si="99"/>
        <v/>
      </c>
      <c r="I773" s="117" t="str">
        <f t="shared" si="102"/>
        <v/>
      </c>
      <c r="J773" s="70"/>
      <c r="K773" s="117" t="str">
        <f t="shared" si="100"/>
        <v/>
      </c>
      <c r="L773" s="118" t="str">
        <f t="shared" si="96"/>
        <v/>
      </c>
      <c r="M773" s="118">
        <f t="shared" si="98"/>
        <v>1</v>
      </c>
      <c r="N773" s="117">
        <f t="shared" si="97"/>
        <v>0</v>
      </c>
      <c r="O773" s="66" t="e">
        <f>VLOOKUP(P773,#REF!,2,FALSE)</f>
        <v>#REF!</v>
      </c>
      <c r="P773" s="69"/>
      <c r="Q773" s="69"/>
      <c r="R773" s="14"/>
      <c r="S773" s="93" t="s">
        <v>112</v>
      </c>
      <c r="T773" s="71"/>
      <c r="U773" s="117" t="e">
        <f>VLOOKUP(V773,#REF!,2,FALSE)</f>
        <v>#REF!</v>
      </c>
      <c r="V773" s="127"/>
      <c r="W773" s="69"/>
      <c r="X773" s="69"/>
      <c r="Y773" s="126"/>
      <c r="Z773" s="127"/>
      <c r="AA773" s="69"/>
      <c r="AB773" s="69"/>
      <c r="AC773" s="135" t="e">
        <f>VLOOKUP(E773,#REF!,2,FALSE)</f>
        <v>#REF!</v>
      </c>
      <c r="AD773" s="69"/>
      <c r="AE773" s="69"/>
      <c r="AF773" s="136" t="e">
        <f>SUM(PRODUCT(AC773,#REF!),PRODUCT(AD773,#REF!),PRODUCT(AE773,#REF!))</f>
        <v>#REF!</v>
      </c>
      <c r="AG773" s="134" t="e">
        <f>IF(AF773&gt;=#REF!,"Oui","Non")</f>
        <v>#REF!</v>
      </c>
      <c r="AH773" s="134">
        <f t="shared" si="101"/>
        <v>1</v>
      </c>
      <c r="AI773" s="133" t="e">
        <f>VLOOKUP(Z773,#REF!,3,FALSE)</f>
        <v>#REF!</v>
      </c>
      <c r="AL773" s="12">
        <f t="shared" si="95"/>
        <v>0</v>
      </c>
    </row>
    <row r="774" spans="1:38" ht="15" customHeight="1" x14ac:dyDescent="0.25">
      <c r="A774" s="127"/>
      <c r="B774" s="127"/>
      <c r="C774" s="69"/>
      <c r="D774" s="71"/>
      <c r="E774" s="71"/>
      <c r="F774" s="71"/>
      <c r="G774" s="70"/>
      <c r="H774" s="117" t="str">
        <f t="shared" si="99"/>
        <v/>
      </c>
      <c r="I774" s="117" t="str">
        <f t="shared" si="102"/>
        <v/>
      </c>
      <c r="J774" s="70"/>
      <c r="K774" s="117" t="str">
        <f t="shared" si="100"/>
        <v/>
      </c>
      <c r="L774" s="118" t="str">
        <f t="shared" si="96"/>
        <v/>
      </c>
      <c r="M774" s="118">
        <f t="shared" si="98"/>
        <v>1</v>
      </c>
      <c r="N774" s="117">
        <f t="shared" si="97"/>
        <v>0</v>
      </c>
      <c r="O774" s="66" t="e">
        <f>VLOOKUP(P774,#REF!,2,FALSE)</f>
        <v>#REF!</v>
      </c>
      <c r="P774" s="69"/>
      <c r="Q774" s="69"/>
      <c r="R774" s="14"/>
      <c r="S774" s="93" t="s">
        <v>112</v>
      </c>
      <c r="T774" s="71"/>
      <c r="U774" s="117" t="e">
        <f>VLOOKUP(V774,#REF!,2,FALSE)</f>
        <v>#REF!</v>
      </c>
      <c r="V774" s="127"/>
      <c r="W774" s="69"/>
      <c r="X774" s="69"/>
      <c r="Y774" s="126"/>
      <c r="Z774" s="127"/>
      <c r="AA774" s="69"/>
      <c r="AB774" s="69"/>
      <c r="AC774" s="135" t="e">
        <f>VLOOKUP(E774,#REF!,2,FALSE)</f>
        <v>#REF!</v>
      </c>
      <c r="AD774" s="69"/>
      <c r="AE774" s="69"/>
      <c r="AF774" s="136" t="e">
        <f>SUM(PRODUCT(AC774,#REF!),PRODUCT(AD774,#REF!),PRODUCT(AE774,#REF!))</f>
        <v>#REF!</v>
      </c>
      <c r="AG774" s="134" t="e">
        <f>IF(AF774&gt;=#REF!,"Oui","Non")</f>
        <v>#REF!</v>
      </c>
      <c r="AH774" s="134">
        <f t="shared" si="101"/>
        <v>1</v>
      </c>
      <c r="AI774" s="133" t="e">
        <f>VLOOKUP(Z774,#REF!,3,FALSE)</f>
        <v>#REF!</v>
      </c>
      <c r="AL774" s="12">
        <f t="shared" ref="AL774:AL837" si="103">SUM(AK774:AK774)</f>
        <v>0</v>
      </c>
    </row>
    <row r="775" spans="1:38" ht="15" customHeight="1" x14ac:dyDescent="0.25">
      <c r="A775" s="127"/>
      <c r="B775" s="127"/>
      <c r="C775" s="69"/>
      <c r="D775" s="71"/>
      <c r="E775" s="71"/>
      <c r="F775" s="71"/>
      <c r="G775" s="70"/>
      <c r="H775" s="117" t="str">
        <f t="shared" si="99"/>
        <v/>
      </c>
      <c r="I775" s="117" t="str">
        <f t="shared" si="102"/>
        <v/>
      </c>
      <c r="J775" s="70"/>
      <c r="K775" s="117" t="str">
        <f t="shared" si="100"/>
        <v/>
      </c>
      <c r="L775" s="118" t="str">
        <f t="shared" si="96"/>
        <v/>
      </c>
      <c r="M775" s="118">
        <f t="shared" si="98"/>
        <v>1</v>
      </c>
      <c r="N775" s="117">
        <f t="shared" si="97"/>
        <v>0</v>
      </c>
      <c r="O775" s="66" t="e">
        <f>VLOOKUP(P775,#REF!,2,FALSE)</f>
        <v>#REF!</v>
      </c>
      <c r="P775" s="69"/>
      <c r="Q775" s="69"/>
      <c r="R775" s="14"/>
      <c r="S775" s="93" t="s">
        <v>112</v>
      </c>
      <c r="T775" s="71"/>
      <c r="U775" s="117" t="e">
        <f>VLOOKUP(V775,#REF!,2,FALSE)</f>
        <v>#REF!</v>
      </c>
      <c r="V775" s="127"/>
      <c r="W775" s="69"/>
      <c r="X775" s="69"/>
      <c r="Y775" s="126"/>
      <c r="Z775" s="127"/>
      <c r="AA775" s="69"/>
      <c r="AB775" s="69"/>
      <c r="AC775" s="135" t="e">
        <f>VLOOKUP(E775,#REF!,2,FALSE)</f>
        <v>#REF!</v>
      </c>
      <c r="AD775" s="69"/>
      <c r="AE775" s="69"/>
      <c r="AF775" s="136" t="e">
        <f>SUM(PRODUCT(AC775,#REF!),PRODUCT(AD775,#REF!),PRODUCT(AE775,#REF!))</f>
        <v>#REF!</v>
      </c>
      <c r="AG775" s="134" t="e">
        <f>IF(AF775&gt;=#REF!,"Oui","Non")</f>
        <v>#REF!</v>
      </c>
      <c r="AH775" s="134">
        <f t="shared" si="101"/>
        <v>1</v>
      </c>
      <c r="AI775" s="133" t="e">
        <f>VLOOKUP(Z775,#REF!,3,FALSE)</f>
        <v>#REF!</v>
      </c>
      <c r="AL775" s="12">
        <f t="shared" si="103"/>
        <v>0</v>
      </c>
    </row>
    <row r="776" spans="1:38" ht="15" customHeight="1" x14ac:dyDescent="0.25">
      <c r="A776" s="127"/>
      <c r="B776" s="127"/>
      <c r="C776" s="69"/>
      <c r="D776" s="71"/>
      <c r="E776" s="71"/>
      <c r="F776" s="71"/>
      <c r="G776" s="70"/>
      <c r="H776" s="117" t="str">
        <f t="shared" si="99"/>
        <v/>
      </c>
      <c r="I776" s="117" t="str">
        <f t="shared" si="102"/>
        <v/>
      </c>
      <c r="J776" s="70"/>
      <c r="K776" s="117" t="str">
        <f t="shared" si="100"/>
        <v/>
      </c>
      <c r="L776" s="118" t="str">
        <f t="shared" ref="L776:L839" si="104">IF(ISBLANK(J776),"",IF(J776="?","?",VALUE(IF(TYPE(J776)=2,RIGHT(J776,2),WEEKNUM(J776,2)))))</f>
        <v/>
      </c>
      <c r="M776" s="118">
        <f t="shared" si="98"/>
        <v>1</v>
      </c>
      <c r="N776" s="117">
        <f t="shared" si="97"/>
        <v>0</v>
      </c>
      <c r="O776" s="66" t="e">
        <f>VLOOKUP(P776,#REF!,2,FALSE)</f>
        <v>#REF!</v>
      </c>
      <c r="P776" s="69"/>
      <c r="Q776" s="69"/>
      <c r="R776" s="14"/>
      <c r="S776" s="93" t="s">
        <v>112</v>
      </c>
      <c r="T776" s="71"/>
      <c r="U776" s="117" t="e">
        <f>VLOOKUP(V776,#REF!,2,FALSE)</f>
        <v>#REF!</v>
      </c>
      <c r="V776" s="127"/>
      <c r="W776" s="69"/>
      <c r="X776" s="69"/>
      <c r="Y776" s="126"/>
      <c r="Z776" s="127"/>
      <c r="AA776" s="69"/>
      <c r="AB776" s="69"/>
      <c r="AC776" s="135" t="e">
        <f>VLOOKUP(E776,#REF!,2,FALSE)</f>
        <v>#REF!</v>
      </c>
      <c r="AD776" s="69"/>
      <c r="AE776" s="69"/>
      <c r="AF776" s="136" t="e">
        <f>SUM(PRODUCT(AC776,#REF!),PRODUCT(AD776,#REF!),PRODUCT(AE776,#REF!))</f>
        <v>#REF!</v>
      </c>
      <c r="AG776" s="134" t="e">
        <f>IF(AF776&gt;=#REF!,"Oui","Non")</f>
        <v>#REF!</v>
      </c>
      <c r="AH776" s="134">
        <f t="shared" si="101"/>
        <v>1</v>
      </c>
      <c r="AI776" s="133" t="e">
        <f>VLOOKUP(Z776,#REF!,3,FALSE)</f>
        <v>#REF!</v>
      </c>
      <c r="AL776" s="12">
        <f t="shared" si="103"/>
        <v>0</v>
      </c>
    </row>
    <row r="777" spans="1:38" ht="15" customHeight="1" x14ac:dyDescent="0.25">
      <c r="A777" s="127"/>
      <c r="B777" s="127"/>
      <c r="C777" s="69"/>
      <c r="D777" s="71"/>
      <c r="E777" s="71"/>
      <c r="F777" s="71"/>
      <c r="G777" s="70"/>
      <c r="H777" s="117" t="str">
        <f t="shared" si="99"/>
        <v/>
      </c>
      <c r="I777" s="117" t="str">
        <f t="shared" si="102"/>
        <v/>
      </c>
      <c r="J777" s="70"/>
      <c r="K777" s="117" t="str">
        <f t="shared" si="100"/>
        <v/>
      </c>
      <c r="L777" s="118" t="str">
        <f t="shared" si="104"/>
        <v/>
      </c>
      <c r="M777" s="118">
        <f t="shared" si="98"/>
        <v>1</v>
      </c>
      <c r="N777" s="117">
        <f t="shared" si="97"/>
        <v>0</v>
      </c>
      <c r="O777" s="66" t="e">
        <f>VLOOKUP(P777,#REF!,2,FALSE)</f>
        <v>#REF!</v>
      </c>
      <c r="P777" s="69"/>
      <c r="Q777" s="69"/>
      <c r="R777" s="14"/>
      <c r="S777" s="93" t="s">
        <v>112</v>
      </c>
      <c r="T777" s="71"/>
      <c r="U777" s="117" t="e">
        <f>VLOOKUP(V777,#REF!,2,FALSE)</f>
        <v>#REF!</v>
      </c>
      <c r="V777" s="127"/>
      <c r="W777" s="69"/>
      <c r="X777" s="69"/>
      <c r="Y777" s="126"/>
      <c r="Z777" s="127"/>
      <c r="AA777" s="69"/>
      <c r="AB777" s="69"/>
      <c r="AC777" s="135" t="e">
        <f>VLOOKUP(E777,#REF!,2,FALSE)</f>
        <v>#REF!</v>
      </c>
      <c r="AD777" s="69"/>
      <c r="AE777" s="69"/>
      <c r="AF777" s="136" t="e">
        <f>SUM(PRODUCT(AC777,#REF!),PRODUCT(AD777,#REF!),PRODUCT(AE777,#REF!))</f>
        <v>#REF!</v>
      </c>
      <c r="AG777" s="134" t="e">
        <f>IF(AF777&gt;=#REF!,"Oui","Non")</f>
        <v>#REF!</v>
      </c>
      <c r="AH777" s="134">
        <f t="shared" si="101"/>
        <v>1</v>
      </c>
      <c r="AI777" s="133" t="e">
        <f>VLOOKUP(Z777,#REF!,3,FALSE)</f>
        <v>#REF!</v>
      </c>
      <c r="AL777" s="12">
        <f t="shared" si="103"/>
        <v>0</v>
      </c>
    </row>
    <row r="778" spans="1:38" ht="15" customHeight="1" x14ac:dyDescent="0.25">
      <c r="A778" s="127"/>
      <c r="B778" s="127"/>
      <c r="C778" s="69"/>
      <c r="D778" s="71"/>
      <c r="E778" s="71"/>
      <c r="F778" s="71"/>
      <c r="G778" s="70"/>
      <c r="H778" s="117" t="str">
        <f t="shared" si="99"/>
        <v/>
      </c>
      <c r="I778" s="117" t="str">
        <f t="shared" si="102"/>
        <v/>
      </c>
      <c r="J778" s="70"/>
      <c r="K778" s="117" t="str">
        <f t="shared" si="100"/>
        <v/>
      </c>
      <c r="L778" s="118" t="str">
        <f t="shared" si="104"/>
        <v/>
      </c>
      <c r="M778" s="118">
        <f t="shared" si="98"/>
        <v>1</v>
      </c>
      <c r="N778" s="117">
        <f t="shared" ref="N778:N841" si="105">IF(AND(OR(A778="Validé",A778="Prévu"),OR(K778&gt;$H$5,K778="?",AND(K778=$H$5,OR(L778&gt;=$I$5,L778="?"))),OR(H778&lt;$K$5,H778="?",AND(H778=$K$5,OR(I778&lt;=$L$5,I778="?")))),1,0)</f>
        <v>0</v>
      </c>
      <c r="O778" s="66" t="e">
        <f>VLOOKUP(P778,#REF!,2,FALSE)</f>
        <v>#REF!</v>
      </c>
      <c r="P778" s="69"/>
      <c r="Q778" s="69"/>
      <c r="R778" s="14"/>
      <c r="S778" s="93" t="s">
        <v>112</v>
      </c>
      <c r="T778" s="71"/>
      <c r="U778" s="117" t="e">
        <f>VLOOKUP(V778,#REF!,2,FALSE)</f>
        <v>#REF!</v>
      </c>
      <c r="V778" s="127"/>
      <c r="W778" s="69"/>
      <c r="X778" s="69"/>
      <c r="Y778" s="126"/>
      <c r="Z778" s="127"/>
      <c r="AA778" s="69"/>
      <c r="AB778" s="69"/>
      <c r="AC778" s="135" t="e">
        <f>VLOOKUP(E778,#REF!,2,FALSE)</f>
        <v>#REF!</v>
      </c>
      <c r="AD778" s="69"/>
      <c r="AE778" s="69"/>
      <c r="AF778" s="136" t="e">
        <f>SUM(PRODUCT(AC778,#REF!),PRODUCT(AD778,#REF!),PRODUCT(AE778,#REF!))</f>
        <v>#REF!</v>
      </c>
      <c r="AG778" s="134" t="e">
        <f>IF(AF778&gt;=#REF!,"Oui","Non")</f>
        <v>#REF!</v>
      </c>
      <c r="AH778" s="134">
        <f t="shared" si="101"/>
        <v>1</v>
      </c>
      <c r="AI778" s="133" t="e">
        <f>VLOOKUP(Z778,#REF!,3,FALSE)</f>
        <v>#REF!</v>
      </c>
      <c r="AL778" s="12">
        <f t="shared" si="103"/>
        <v>0</v>
      </c>
    </row>
    <row r="779" spans="1:38" ht="15" customHeight="1" x14ac:dyDescent="0.25">
      <c r="A779" s="127"/>
      <c r="B779" s="127"/>
      <c r="C779" s="69"/>
      <c r="D779" s="71"/>
      <c r="E779" s="71"/>
      <c r="F779" s="71"/>
      <c r="G779" s="70"/>
      <c r="H779" s="117" t="str">
        <f t="shared" si="99"/>
        <v/>
      </c>
      <c r="I779" s="117" t="str">
        <f t="shared" si="102"/>
        <v/>
      </c>
      <c r="J779" s="70"/>
      <c r="K779" s="117" t="str">
        <f t="shared" si="100"/>
        <v/>
      </c>
      <c r="L779" s="118" t="str">
        <f t="shared" si="104"/>
        <v/>
      </c>
      <c r="M779" s="118">
        <f t="shared" si="98"/>
        <v>1</v>
      </c>
      <c r="N779" s="117">
        <f t="shared" si="105"/>
        <v>0</v>
      </c>
      <c r="O779" s="66" t="e">
        <f>VLOOKUP(P779,#REF!,2,FALSE)</f>
        <v>#REF!</v>
      </c>
      <c r="P779" s="69"/>
      <c r="Q779" s="69"/>
      <c r="R779" s="14"/>
      <c r="S779" s="93" t="s">
        <v>112</v>
      </c>
      <c r="T779" s="71"/>
      <c r="U779" s="117" t="e">
        <f>VLOOKUP(V779,#REF!,2,FALSE)</f>
        <v>#REF!</v>
      </c>
      <c r="V779" s="127"/>
      <c r="W779" s="69"/>
      <c r="X779" s="69"/>
      <c r="Y779" s="126"/>
      <c r="Z779" s="127"/>
      <c r="AA779" s="69"/>
      <c r="AB779" s="69"/>
      <c r="AC779" s="135" t="e">
        <f>VLOOKUP(E779,#REF!,2,FALSE)</f>
        <v>#REF!</v>
      </c>
      <c r="AD779" s="69"/>
      <c r="AE779" s="69"/>
      <c r="AF779" s="136" t="e">
        <f>SUM(PRODUCT(AC779,#REF!),PRODUCT(AD779,#REF!),PRODUCT(AE779,#REF!))</f>
        <v>#REF!</v>
      </c>
      <c r="AG779" s="134" t="e">
        <f>IF(AF779&gt;=#REF!,"Oui","Non")</f>
        <v>#REF!</v>
      </c>
      <c r="AH779" s="134">
        <f t="shared" si="101"/>
        <v>1</v>
      </c>
      <c r="AI779" s="133" t="e">
        <f>VLOOKUP(Z779,#REF!,3,FALSE)</f>
        <v>#REF!</v>
      </c>
      <c r="AL779" s="12">
        <f t="shared" si="103"/>
        <v>0</v>
      </c>
    </row>
    <row r="780" spans="1:38" ht="15" customHeight="1" x14ac:dyDescent="0.25">
      <c r="A780" s="127"/>
      <c r="B780" s="127"/>
      <c r="C780" s="69"/>
      <c r="D780" s="71"/>
      <c r="E780" s="71"/>
      <c r="F780" s="71"/>
      <c r="G780" s="70"/>
      <c r="H780" s="117" t="str">
        <f t="shared" si="99"/>
        <v/>
      </c>
      <c r="I780" s="117" t="str">
        <f t="shared" si="102"/>
        <v/>
      </c>
      <c r="J780" s="70"/>
      <c r="K780" s="117" t="str">
        <f t="shared" si="100"/>
        <v/>
      </c>
      <c r="L780" s="118" t="str">
        <f t="shared" si="104"/>
        <v/>
      </c>
      <c r="M780" s="118">
        <f t="shared" si="98"/>
        <v>1</v>
      </c>
      <c r="N780" s="117">
        <f t="shared" si="105"/>
        <v>0</v>
      </c>
      <c r="O780" s="66" t="e">
        <f>VLOOKUP(P780,#REF!,2,FALSE)</f>
        <v>#REF!</v>
      </c>
      <c r="P780" s="69"/>
      <c r="Q780" s="69"/>
      <c r="R780" s="14"/>
      <c r="S780" s="93" t="s">
        <v>112</v>
      </c>
      <c r="T780" s="71"/>
      <c r="U780" s="117" t="e">
        <f>VLOOKUP(V780,#REF!,2,FALSE)</f>
        <v>#REF!</v>
      </c>
      <c r="V780" s="127"/>
      <c r="W780" s="69"/>
      <c r="X780" s="69"/>
      <c r="Y780" s="126"/>
      <c r="Z780" s="127"/>
      <c r="AA780" s="69"/>
      <c r="AB780" s="69"/>
      <c r="AC780" s="135" t="e">
        <f>VLOOKUP(E780,#REF!,2,FALSE)</f>
        <v>#REF!</v>
      </c>
      <c r="AD780" s="69"/>
      <c r="AE780" s="69"/>
      <c r="AF780" s="136" t="e">
        <f>SUM(PRODUCT(AC780,#REF!),PRODUCT(AD780,#REF!),PRODUCT(AE780,#REF!))</f>
        <v>#REF!</v>
      </c>
      <c r="AG780" s="134" t="e">
        <f>IF(AF780&gt;=#REF!,"Oui","Non")</f>
        <v>#REF!</v>
      </c>
      <c r="AH780" s="134">
        <f t="shared" si="101"/>
        <v>1</v>
      </c>
      <c r="AI780" s="133" t="e">
        <f>VLOOKUP(Z780,#REF!,3,FALSE)</f>
        <v>#REF!</v>
      </c>
      <c r="AL780" s="12">
        <f t="shared" si="103"/>
        <v>0</v>
      </c>
    </row>
    <row r="781" spans="1:38" ht="15" customHeight="1" x14ac:dyDescent="0.25">
      <c r="A781" s="127"/>
      <c r="B781" s="127"/>
      <c r="C781" s="69"/>
      <c r="D781" s="71"/>
      <c r="E781" s="71"/>
      <c r="F781" s="71"/>
      <c r="G781" s="70"/>
      <c r="H781" s="117" t="str">
        <f t="shared" si="99"/>
        <v/>
      </c>
      <c r="I781" s="117" t="str">
        <f t="shared" si="102"/>
        <v/>
      </c>
      <c r="J781" s="70"/>
      <c r="K781" s="117" t="str">
        <f t="shared" si="100"/>
        <v/>
      </c>
      <c r="L781" s="118" t="str">
        <f t="shared" si="104"/>
        <v/>
      </c>
      <c r="M781" s="118">
        <f t="shared" si="98"/>
        <v>1</v>
      </c>
      <c r="N781" s="117">
        <f t="shared" si="105"/>
        <v>0</v>
      </c>
      <c r="O781" s="66" t="e">
        <f>VLOOKUP(P781,#REF!,2,FALSE)</f>
        <v>#REF!</v>
      </c>
      <c r="P781" s="69"/>
      <c r="Q781" s="69"/>
      <c r="R781" s="14"/>
      <c r="S781" s="93" t="s">
        <v>112</v>
      </c>
      <c r="T781" s="71"/>
      <c r="U781" s="117" t="e">
        <f>VLOOKUP(V781,#REF!,2,FALSE)</f>
        <v>#REF!</v>
      </c>
      <c r="V781" s="127"/>
      <c r="W781" s="69"/>
      <c r="X781" s="69"/>
      <c r="Y781" s="126"/>
      <c r="Z781" s="127"/>
      <c r="AA781" s="69"/>
      <c r="AB781" s="69"/>
      <c r="AC781" s="135" t="e">
        <f>VLOOKUP(E781,#REF!,2,FALSE)</f>
        <v>#REF!</v>
      </c>
      <c r="AD781" s="69"/>
      <c r="AE781" s="69"/>
      <c r="AF781" s="136" t="e">
        <f>SUM(PRODUCT(AC781,#REF!),PRODUCT(AD781,#REF!),PRODUCT(AE781,#REF!))</f>
        <v>#REF!</v>
      </c>
      <c r="AG781" s="134" t="e">
        <f>IF(AF781&gt;=#REF!,"Oui","Non")</f>
        <v>#REF!</v>
      </c>
      <c r="AH781" s="134">
        <f t="shared" si="101"/>
        <v>1</v>
      </c>
      <c r="AI781" s="133" t="e">
        <f>VLOOKUP(Z781,#REF!,3,FALSE)</f>
        <v>#REF!</v>
      </c>
      <c r="AL781" s="12">
        <f t="shared" si="103"/>
        <v>0</v>
      </c>
    </row>
    <row r="782" spans="1:38" ht="15" customHeight="1" x14ac:dyDescent="0.25">
      <c r="A782" s="127"/>
      <c r="B782" s="127"/>
      <c r="C782" s="69"/>
      <c r="D782" s="71"/>
      <c r="E782" s="71"/>
      <c r="F782" s="71"/>
      <c r="G782" s="70"/>
      <c r="H782" s="117" t="str">
        <f t="shared" si="99"/>
        <v/>
      </c>
      <c r="I782" s="117" t="str">
        <f t="shared" si="102"/>
        <v/>
      </c>
      <c r="J782" s="70"/>
      <c r="K782" s="117" t="str">
        <f t="shared" si="100"/>
        <v/>
      </c>
      <c r="L782" s="118" t="str">
        <f t="shared" si="104"/>
        <v/>
      </c>
      <c r="M782" s="118">
        <f t="shared" si="98"/>
        <v>1</v>
      </c>
      <c r="N782" s="117">
        <f t="shared" si="105"/>
        <v>0</v>
      </c>
      <c r="O782" s="66" t="e">
        <f>VLOOKUP(P782,#REF!,2,FALSE)</f>
        <v>#REF!</v>
      </c>
      <c r="P782" s="69"/>
      <c r="Q782" s="69"/>
      <c r="R782" s="14"/>
      <c r="S782" s="93" t="s">
        <v>112</v>
      </c>
      <c r="T782" s="71"/>
      <c r="U782" s="117" t="e">
        <f>VLOOKUP(V782,#REF!,2,FALSE)</f>
        <v>#REF!</v>
      </c>
      <c r="V782" s="127"/>
      <c r="W782" s="69"/>
      <c r="X782" s="69"/>
      <c r="Y782" s="126"/>
      <c r="Z782" s="127"/>
      <c r="AA782" s="69"/>
      <c r="AB782" s="69"/>
      <c r="AC782" s="135" t="e">
        <f>VLOOKUP(E782,#REF!,2,FALSE)</f>
        <v>#REF!</v>
      </c>
      <c r="AD782" s="69"/>
      <c r="AE782" s="69"/>
      <c r="AF782" s="136" t="e">
        <f>SUM(PRODUCT(AC782,#REF!),PRODUCT(AD782,#REF!),PRODUCT(AE782,#REF!))</f>
        <v>#REF!</v>
      </c>
      <c r="AG782" s="134" t="e">
        <f>IF(AF782&gt;=#REF!,"Oui","Non")</f>
        <v>#REF!</v>
      </c>
      <c r="AH782" s="134">
        <f t="shared" si="101"/>
        <v>1</v>
      </c>
      <c r="AI782" s="133" t="e">
        <f>VLOOKUP(Z782,#REF!,3,FALSE)</f>
        <v>#REF!</v>
      </c>
      <c r="AL782" s="12">
        <f t="shared" si="103"/>
        <v>0</v>
      </c>
    </row>
    <row r="783" spans="1:38" ht="15" customHeight="1" x14ac:dyDescent="0.25">
      <c r="A783" s="127"/>
      <c r="B783" s="127"/>
      <c r="C783" s="69"/>
      <c r="D783" s="71"/>
      <c r="E783" s="71"/>
      <c r="F783" s="71"/>
      <c r="G783" s="70"/>
      <c r="H783" s="117" t="str">
        <f t="shared" si="99"/>
        <v/>
      </c>
      <c r="I783" s="117" t="str">
        <f t="shared" si="102"/>
        <v/>
      </c>
      <c r="J783" s="70"/>
      <c r="K783" s="117" t="str">
        <f t="shared" si="100"/>
        <v/>
      </c>
      <c r="L783" s="118" t="str">
        <f t="shared" si="104"/>
        <v/>
      </c>
      <c r="M783" s="118">
        <f t="shared" si="98"/>
        <v>1</v>
      </c>
      <c r="N783" s="117">
        <f t="shared" si="105"/>
        <v>0</v>
      </c>
      <c r="O783" s="66" t="e">
        <f>VLOOKUP(P783,#REF!,2,FALSE)</f>
        <v>#REF!</v>
      </c>
      <c r="P783" s="69"/>
      <c r="Q783" s="69"/>
      <c r="R783" s="14"/>
      <c r="S783" s="93" t="s">
        <v>112</v>
      </c>
      <c r="T783" s="71"/>
      <c r="U783" s="117" t="e">
        <f>VLOOKUP(V783,#REF!,2,FALSE)</f>
        <v>#REF!</v>
      </c>
      <c r="V783" s="127"/>
      <c r="W783" s="69"/>
      <c r="X783" s="69"/>
      <c r="Y783" s="126"/>
      <c r="Z783" s="127"/>
      <c r="AA783" s="69"/>
      <c r="AB783" s="69"/>
      <c r="AC783" s="135" t="e">
        <f>VLOOKUP(E783,#REF!,2,FALSE)</f>
        <v>#REF!</v>
      </c>
      <c r="AD783" s="69"/>
      <c r="AE783" s="69"/>
      <c r="AF783" s="136" t="e">
        <f>SUM(PRODUCT(AC783,#REF!),PRODUCT(AD783,#REF!),PRODUCT(AE783,#REF!))</f>
        <v>#REF!</v>
      </c>
      <c r="AG783" s="134" t="e">
        <f>IF(AF783&gt;=#REF!,"Oui","Non")</f>
        <v>#REF!</v>
      </c>
      <c r="AH783" s="134">
        <f t="shared" si="101"/>
        <v>1</v>
      </c>
      <c r="AI783" s="133" t="e">
        <f>VLOOKUP(Z783,#REF!,3,FALSE)</f>
        <v>#REF!</v>
      </c>
      <c r="AL783" s="12">
        <f t="shared" si="103"/>
        <v>0</v>
      </c>
    </row>
    <row r="784" spans="1:38" ht="15" customHeight="1" x14ac:dyDescent="0.25">
      <c r="A784" s="127"/>
      <c r="B784" s="127"/>
      <c r="C784" s="69"/>
      <c r="D784" s="71"/>
      <c r="E784" s="71"/>
      <c r="F784" s="71"/>
      <c r="G784" s="70"/>
      <c r="H784" s="117" t="str">
        <f t="shared" si="99"/>
        <v/>
      </c>
      <c r="I784" s="117" t="str">
        <f t="shared" si="102"/>
        <v/>
      </c>
      <c r="J784" s="70"/>
      <c r="K784" s="117" t="str">
        <f t="shared" si="100"/>
        <v/>
      </c>
      <c r="L784" s="118" t="str">
        <f t="shared" si="104"/>
        <v/>
      </c>
      <c r="M784" s="118">
        <f t="shared" si="98"/>
        <v>1</v>
      </c>
      <c r="N784" s="117">
        <f t="shared" si="105"/>
        <v>0</v>
      </c>
      <c r="O784" s="66" t="e">
        <f>VLOOKUP(P784,#REF!,2,FALSE)</f>
        <v>#REF!</v>
      </c>
      <c r="P784" s="69"/>
      <c r="Q784" s="69"/>
      <c r="R784" s="14"/>
      <c r="S784" s="93" t="s">
        <v>112</v>
      </c>
      <c r="T784" s="71"/>
      <c r="U784" s="117" t="e">
        <f>VLOOKUP(V784,#REF!,2,FALSE)</f>
        <v>#REF!</v>
      </c>
      <c r="V784" s="127"/>
      <c r="W784" s="69"/>
      <c r="X784" s="69"/>
      <c r="Y784" s="126"/>
      <c r="Z784" s="127"/>
      <c r="AA784" s="69"/>
      <c r="AB784" s="69"/>
      <c r="AC784" s="135" t="e">
        <f>VLOOKUP(E784,#REF!,2,FALSE)</f>
        <v>#REF!</v>
      </c>
      <c r="AD784" s="69"/>
      <c r="AE784" s="69"/>
      <c r="AF784" s="136" t="e">
        <f>SUM(PRODUCT(AC784,#REF!),PRODUCT(AD784,#REF!),PRODUCT(AE784,#REF!))</f>
        <v>#REF!</v>
      </c>
      <c r="AG784" s="134" t="e">
        <f>IF(AF784&gt;=#REF!,"Oui","Non")</f>
        <v>#REF!</v>
      </c>
      <c r="AH784" s="134">
        <f t="shared" si="101"/>
        <v>1</v>
      </c>
      <c r="AI784" s="133" t="e">
        <f>VLOOKUP(Z784,#REF!,3,FALSE)</f>
        <v>#REF!</v>
      </c>
      <c r="AL784" s="12">
        <f t="shared" si="103"/>
        <v>0</v>
      </c>
    </row>
    <row r="785" spans="1:38" ht="15" customHeight="1" x14ac:dyDescent="0.25">
      <c r="A785" s="127"/>
      <c r="B785" s="127"/>
      <c r="C785" s="69"/>
      <c r="D785" s="71"/>
      <c r="E785" s="71"/>
      <c r="F785" s="71"/>
      <c r="G785" s="70"/>
      <c r="H785" s="117" t="str">
        <f t="shared" si="99"/>
        <v/>
      </c>
      <c r="I785" s="117" t="str">
        <f t="shared" si="102"/>
        <v/>
      </c>
      <c r="J785" s="70"/>
      <c r="K785" s="117" t="str">
        <f t="shared" si="100"/>
        <v/>
      </c>
      <c r="L785" s="118" t="str">
        <f t="shared" si="104"/>
        <v/>
      </c>
      <c r="M785" s="118">
        <f t="shared" si="98"/>
        <v>1</v>
      </c>
      <c r="N785" s="117">
        <f t="shared" si="105"/>
        <v>0</v>
      </c>
      <c r="O785" s="66" t="e">
        <f>VLOOKUP(P785,#REF!,2,FALSE)</f>
        <v>#REF!</v>
      </c>
      <c r="P785" s="69"/>
      <c r="Q785" s="69"/>
      <c r="R785" s="14"/>
      <c r="S785" s="93" t="s">
        <v>112</v>
      </c>
      <c r="T785" s="71"/>
      <c r="U785" s="117" t="e">
        <f>VLOOKUP(V785,#REF!,2,FALSE)</f>
        <v>#REF!</v>
      </c>
      <c r="V785" s="127"/>
      <c r="W785" s="69"/>
      <c r="X785" s="69"/>
      <c r="Y785" s="126"/>
      <c r="Z785" s="127"/>
      <c r="AA785" s="69"/>
      <c r="AB785" s="69"/>
      <c r="AC785" s="135" t="e">
        <f>VLOOKUP(E785,#REF!,2,FALSE)</f>
        <v>#REF!</v>
      </c>
      <c r="AD785" s="69"/>
      <c r="AE785" s="69"/>
      <c r="AF785" s="136" t="e">
        <f>SUM(PRODUCT(AC785,#REF!),PRODUCT(AD785,#REF!),PRODUCT(AE785,#REF!))</f>
        <v>#REF!</v>
      </c>
      <c r="AG785" s="134" t="e">
        <f>IF(AF785&gt;=#REF!,"Oui","Non")</f>
        <v>#REF!</v>
      </c>
      <c r="AH785" s="134">
        <f t="shared" si="101"/>
        <v>1</v>
      </c>
      <c r="AI785" s="133" t="e">
        <f>VLOOKUP(Z785,#REF!,3,FALSE)</f>
        <v>#REF!</v>
      </c>
      <c r="AL785" s="12">
        <f t="shared" si="103"/>
        <v>0</v>
      </c>
    </row>
    <row r="786" spans="1:38" ht="15" customHeight="1" x14ac:dyDescent="0.25">
      <c r="A786" s="127"/>
      <c r="B786" s="127"/>
      <c r="C786" s="69"/>
      <c r="D786" s="71"/>
      <c r="E786" s="71"/>
      <c r="F786" s="71"/>
      <c r="G786" s="70"/>
      <c r="H786" s="117" t="str">
        <f t="shared" si="99"/>
        <v/>
      </c>
      <c r="I786" s="117" t="str">
        <f t="shared" si="102"/>
        <v/>
      </c>
      <c r="J786" s="70"/>
      <c r="K786" s="117" t="str">
        <f t="shared" si="100"/>
        <v/>
      </c>
      <c r="L786" s="118" t="str">
        <f t="shared" si="104"/>
        <v/>
      </c>
      <c r="M786" s="118">
        <f t="shared" si="98"/>
        <v>1</v>
      </c>
      <c r="N786" s="117">
        <f t="shared" si="105"/>
        <v>0</v>
      </c>
      <c r="O786" s="66" t="e">
        <f>VLOOKUP(P786,#REF!,2,FALSE)</f>
        <v>#REF!</v>
      </c>
      <c r="P786" s="69"/>
      <c r="Q786" s="69"/>
      <c r="R786" s="14"/>
      <c r="S786" s="93" t="s">
        <v>112</v>
      </c>
      <c r="T786" s="71"/>
      <c r="U786" s="117" t="e">
        <f>VLOOKUP(V786,#REF!,2,FALSE)</f>
        <v>#REF!</v>
      </c>
      <c r="V786" s="127"/>
      <c r="W786" s="69"/>
      <c r="X786" s="69"/>
      <c r="Y786" s="126"/>
      <c r="Z786" s="127"/>
      <c r="AA786" s="69"/>
      <c r="AB786" s="69"/>
      <c r="AC786" s="135" t="e">
        <f>VLOOKUP(E786,#REF!,2,FALSE)</f>
        <v>#REF!</v>
      </c>
      <c r="AD786" s="69"/>
      <c r="AE786" s="69"/>
      <c r="AF786" s="136" t="e">
        <f>SUM(PRODUCT(AC786,#REF!),PRODUCT(AD786,#REF!),PRODUCT(AE786,#REF!))</f>
        <v>#REF!</v>
      </c>
      <c r="AG786" s="134" t="e">
        <f>IF(AF786&gt;=#REF!,"Oui","Non")</f>
        <v>#REF!</v>
      </c>
      <c r="AH786" s="134">
        <f t="shared" si="101"/>
        <v>1</v>
      </c>
      <c r="AI786" s="133" t="e">
        <f>VLOOKUP(Z786,#REF!,3,FALSE)</f>
        <v>#REF!</v>
      </c>
      <c r="AL786" s="12">
        <f t="shared" si="103"/>
        <v>0</v>
      </c>
    </row>
    <row r="787" spans="1:38" ht="15" customHeight="1" x14ac:dyDescent="0.25">
      <c r="A787" s="127"/>
      <c r="B787" s="127"/>
      <c r="C787" s="69"/>
      <c r="D787" s="71"/>
      <c r="E787" s="71"/>
      <c r="F787" s="71"/>
      <c r="G787" s="70"/>
      <c r="H787" s="117" t="str">
        <f t="shared" si="99"/>
        <v/>
      </c>
      <c r="I787" s="117" t="str">
        <f t="shared" si="102"/>
        <v/>
      </c>
      <c r="J787" s="70"/>
      <c r="K787" s="117" t="str">
        <f t="shared" si="100"/>
        <v/>
      </c>
      <c r="L787" s="118" t="str">
        <f t="shared" si="104"/>
        <v/>
      </c>
      <c r="M787" s="118">
        <f t="shared" si="98"/>
        <v>1</v>
      </c>
      <c r="N787" s="117">
        <f t="shared" si="105"/>
        <v>0</v>
      </c>
      <c r="O787" s="66" t="e">
        <f>VLOOKUP(P787,#REF!,2,FALSE)</f>
        <v>#REF!</v>
      </c>
      <c r="P787" s="69"/>
      <c r="Q787" s="69"/>
      <c r="R787" s="14"/>
      <c r="S787" s="93" t="s">
        <v>112</v>
      </c>
      <c r="T787" s="71"/>
      <c r="U787" s="117" t="e">
        <f>VLOOKUP(V787,#REF!,2,FALSE)</f>
        <v>#REF!</v>
      </c>
      <c r="V787" s="127"/>
      <c r="W787" s="69"/>
      <c r="X787" s="69"/>
      <c r="Y787" s="126"/>
      <c r="Z787" s="127"/>
      <c r="AA787" s="69"/>
      <c r="AB787" s="69"/>
      <c r="AC787" s="135" t="e">
        <f>VLOOKUP(E787,#REF!,2,FALSE)</f>
        <v>#REF!</v>
      </c>
      <c r="AD787" s="69"/>
      <c r="AE787" s="69"/>
      <c r="AF787" s="136" t="e">
        <f>SUM(PRODUCT(AC787,#REF!),PRODUCT(AD787,#REF!),PRODUCT(AE787,#REF!))</f>
        <v>#REF!</v>
      </c>
      <c r="AG787" s="134" t="e">
        <f>IF(AF787&gt;=#REF!,"Oui","Non")</f>
        <v>#REF!</v>
      </c>
      <c r="AH787" s="134">
        <f t="shared" si="101"/>
        <v>1</v>
      </c>
      <c r="AI787" s="133" t="e">
        <f>VLOOKUP(Z787,#REF!,3,FALSE)</f>
        <v>#REF!</v>
      </c>
      <c r="AL787" s="12">
        <f t="shared" si="103"/>
        <v>0</v>
      </c>
    </row>
    <row r="788" spans="1:38" ht="15" customHeight="1" x14ac:dyDescent="0.25">
      <c r="A788" s="127"/>
      <c r="B788" s="127"/>
      <c r="C788" s="69"/>
      <c r="D788" s="71"/>
      <c r="E788" s="71"/>
      <c r="F788" s="71"/>
      <c r="G788" s="70"/>
      <c r="H788" s="117" t="str">
        <f t="shared" si="99"/>
        <v/>
      </c>
      <c r="I788" s="117" t="str">
        <f t="shared" si="102"/>
        <v/>
      </c>
      <c r="J788" s="70"/>
      <c r="K788" s="117" t="str">
        <f t="shared" si="100"/>
        <v/>
      </c>
      <c r="L788" s="118" t="str">
        <f t="shared" si="104"/>
        <v/>
      </c>
      <c r="M788" s="118">
        <f t="shared" si="98"/>
        <v>1</v>
      </c>
      <c r="N788" s="117">
        <f t="shared" si="105"/>
        <v>0</v>
      </c>
      <c r="O788" s="66" t="e">
        <f>VLOOKUP(P788,#REF!,2,FALSE)</f>
        <v>#REF!</v>
      </c>
      <c r="P788" s="69"/>
      <c r="Q788" s="69"/>
      <c r="R788" s="14"/>
      <c r="S788" s="93" t="s">
        <v>112</v>
      </c>
      <c r="T788" s="71"/>
      <c r="U788" s="117" t="e">
        <f>VLOOKUP(V788,#REF!,2,FALSE)</f>
        <v>#REF!</v>
      </c>
      <c r="V788" s="127"/>
      <c r="W788" s="69"/>
      <c r="X788" s="69"/>
      <c r="Y788" s="126"/>
      <c r="Z788" s="127"/>
      <c r="AA788" s="69"/>
      <c r="AB788" s="69"/>
      <c r="AC788" s="135" t="e">
        <f>VLOOKUP(E788,#REF!,2,FALSE)</f>
        <v>#REF!</v>
      </c>
      <c r="AD788" s="69"/>
      <c r="AE788" s="69"/>
      <c r="AF788" s="136" t="e">
        <f>SUM(PRODUCT(AC788,#REF!),PRODUCT(AD788,#REF!),PRODUCT(AE788,#REF!))</f>
        <v>#REF!</v>
      </c>
      <c r="AG788" s="134" t="e">
        <f>IF(AF788&gt;=#REF!,"Oui","Non")</f>
        <v>#REF!</v>
      </c>
      <c r="AH788" s="134">
        <f t="shared" si="101"/>
        <v>1</v>
      </c>
      <c r="AI788" s="133" t="e">
        <f>VLOOKUP(Z788,#REF!,3,FALSE)</f>
        <v>#REF!</v>
      </c>
      <c r="AL788" s="12">
        <f t="shared" si="103"/>
        <v>0</v>
      </c>
    </row>
    <row r="789" spans="1:38" ht="15" customHeight="1" x14ac:dyDescent="0.25">
      <c r="A789" s="127"/>
      <c r="B789" s="127"/>
      <c r="C789" s="69"/>
      <c r="D789" s="71"/>
      <c r="E789" s="71"/>
      <c r="F789" s="71"/>
      <c r="G789" s="70"/>
      <c r="H789" s="117" t="str">
        <f t="shared" si="99"/>
        <v/>
      </c>
      <c r="I789" s="117" t="str">
        <f t="shared" si="102"/>
        <v/>
      </c>
      <c r="J789" s="70"/>
      <c r="K789" s="117" t="str">
        <f t="shared" si="100"/>
        <v/>
      </c>
      <c r="L789" s="118" t="str">
        <f t="shared" si="104"/>
        <v/>
      </c>
      <c r="M789" s="118">
        <f t="shared" si="98"/>
        <v>1</v>
      </c>
      <c r="N789" s="117">
        <f t="shared" si="105"/>
        <v>0</v>
      </c>
      <c r="O789" s="66" t="e">
        <f>VLOOKUP(P789,#REF!,2,FALSE)</f>
        <v>#REF!</v>
      </c>
      <c r="P789" s="69"/>
      <c r="Q789" s="69"/>
      <c r="R789" s="14"/>
      <c r="S789" s="93" t="s">
        <v>112</v>
      </c>
      <c r="T789" s="71"/>
      <c r="U789" s="117" t="e">
        <f>VLOOKUP(V789,#REF!,2,FALSE)</f>
        <v>#REF!</v>
      </c>
      <c r="V789" s="127"/>
      <c r="W789" s="69"/>
      <c r="X789" s="69"/>
      <c r="Y789" s="126"/>
      <c r="Z789" s="127"/>
      <c r="AA789" s="69"/>
      <c r="AB789" s="69"/>
      <c r="AC789" s="135" t="e">
        <f>VLOOKUP(E789,#REF!,2,FALSE)</f>
        <v>#REF!</v>
      </c>
      <c r="AD789" s="69"/>
      <c r="AE789" s="69"/>
      <c r="AF789" s="136" t="e">
        <f>SUM(PRODUCT(AC789,#REF!),PRODUCT(AD789,#REF!),PRODUCT(AE789,#REF!))</f>
        <v>#REF!</v>
      </c>
      <c r="AG789" s="134" t="e">
        <f>IF(AF789&gt;=#REF!,"Oui","Non")</f>
        <v>#REF!</v>
      </c>
      <c r="AH789" s="134">
        <f t="shared" si="101"/>
        <v>1</v>
      </c>
      <c r="AI789" s="133" t="e">
        <f>VLOOKUP(Z789,#REF!,3,FALSE)</f>
        <v>#REF!</v>
      </c>
      <c r="AL789" s="12">
        <f t="shared" si="103"/>
        <v>0</v>
      </c>
    </row>
    <row r="790" spans="1:38" ht="15" customHeight="1" x14ac:dyDescent="0.25">
      <c r="A790" s="127"/>
      <c r="B790" s="127"/>
      <c r="C790" s="69"/>
      <c r="D790" s="71"/>
      <c r="E790" s="71"/>
      <c r="F790" s="71"/>
      <c r="G790" s="70"/>
      <c r="H790" s="117" t="str">
        <f t="shared" si="99"/>
        <v/>
      </c>
      <c r="I790" s="117" t="str">
        <f t="shared" si="102"/>
        <v/>
      </c>
      <c r="J790" s="70"/>
      <c r="K790" s="117" t="str">
        <f t="shared" si="100"/>
        <v/>
      </c>
      <c r="L790" s="118" t="str">
        <f t="shared" si="104"/>
        <v/>
      </c>
      <c r="M790" s="118">
        <f t="shared" si="98"/>
        <v>1</v>
      </c>
      <c r="N790" s="117">
        <f t="shared" si="105"/>
        <v>0</v>
      </c>
      <c r="O790" s="66" t="e">
        <f>VLOOKUP(P790,#REF!,2,FALSE)</f>
        <v>#REF!</v>
      </c>
      <c r="P790" s="69"/>
      <c r="Q790" s="69"/>
      <c r="R790" s="14"/>
      <c r="S790" s="93" t="s">
        <v>112</v>
      </c>
      <c r="T790" s="71"/>
      <c r="U790" s="117" t="e">
        <f>VLOOKUP(V790,#REF!,2,FALSE)</f>
        <v>#REF!</v>
      </c>
      <c r="V790" s="127"/>
      <c r="W790" s="69"/>
      <c r="X790" s="69"/>
      <c r="Y790" s="126"/>
      <c r="Z790" s="127"/>
      <c r="AA790" s="69"/>
      <c r="AB790" s="69"/>
      <c r="AC790" s="135" t="e">
        <f>VLOOKUP(E790,#REF!,2,FALSE)</f>
        <v>#REF!</v>
      </c>
      <c r="AD790" s="69"/>
      <c r="AE790" s="69"/>
      <c r="AF790" s="136" t="e">
        <f>SUM(PRODUCT(AC790,#REF!),PRODUCT(AD790,#REF!),PRODUCT(AE790,#REF!))</f>
        <v>#REF!</v>
      </c>
      <c r="AG790" s="134" t="e">
        <f>IF(AF790&gt;=#REF!,"Oui","Non")</f>
        <v>#REF!</v>
      </c>
      <c r="AH790" s="134">
        <f t="shared" si="101"/>
        <v>1</v>
      </c>
      <c r="AI790" s="133" t="e">
        <f>VLOOKUP(Z790,#REF!,3,FALSE)</f>
        <v>#REF!</v>
      </c>
      <c r="AL790" s="12">
        <f t="shared" si="103"/>
        <v>0</v>
      </c>
    </row>
    <row r="791" spans="1:38" ht="15" customHeight="1" x14ac:dyDescent="0.25">
      <c r="A791" s="127"/>
      <c r="B791" s="127"/>
      <c r="C791" s="69"/>
      <c r="D791" s="71"/>
      <c r="E791" s="71"/>
      <c r="F791" s="71"/>
      <c r="G791" s="70"/>
      <c r="H791" s="117" t="str">
        <f t="shared" si="99"/>
        <v/>
      </c>
      <c r="I791" s="117" t="str">
        <f t="shared" si="102"/>
        <v/>
      </c>
      <c r="J791" s="70"/>
      <c r="K791" s="117" t="str">
        <f t="shared" si="100"/>
        <v/>
      </c>
      <c r="L791" s="118" t="str">
        <f t="shared" si="104"/>
        <v/>
      </c>
      <c r="M791" s="118">
        <f t="shared" si="98"/>
        <v>1</v>
      </c>
      <c r="N791" s="117">
        <f t="shared" si="105"/>
        <v>0</v>
      </c>
      <c r="O791" s="66" t="e">
        <f>VLOOKUP(P791,#REF!,2,FALSE)</f>
        <v>#REF!</v>
      </c>
      <c r="P791" s="69"/>
      <c r="Q791" s="69"/>
      <c r="R791" s="14"/>
      <c r="S791" s="93" t="s">
        <v>112</v>
      </c>
      <c r="T791" s="71"/>
      <c r="U791" s="117" t="e">
        <f>VLOOKUP(V791,#REF!,2,FALSE)</f>
        <v>#REF!</v>
      </c>
      <c r="V791" s="127"/>
      <c r="W791" s="69"/>
      <c r="X791" s="69"/>
      <c r="Y791" s="126"/>
      <c r="Z791" s="127"/>
      <c r="AA791" s="69"/>
      <c r="AB791" s="69"/>
      <c r="AC791" s="135" t="e">
        <f>VLOOKUP(E791,#REF!,2,FALSE)</f>
        <v>#REF!</v>
      </c>
      <c r="AD791" s="69"/>
      <c r="AE791" s="69"/>
      <c r="AF791" s="136" t="e">
        <f>SUM(PRODUCT(AC791,#REF!),PRODUCT(AD791,#REF!),PRODUCT(AE791,#REF!))</f>
        <v>#REF!</v>
      </c>
      <c r="AG791" s="134" t="e">
        <f>IF(AF791&gt;=#REF!,"Oui","Non")</f>
        <v>#REF!</v>
      </c>
      <c r="AH791" s="134">
        <f t="shared" si="101"/>
        <v>1</v>
      </c>
      <c r="AI791" s="133" t="e">
        <f>VLOOKUP(Z791,#REF!,3,FALSE)</f>
        <v>#REF!</v>
      </c>
      <c r="AL791" s="12">
        <f t="shared" si="103"/>
        <v>0</v>
      </c>
    </row>
    <row r="792" spans="1:38" ht="15" customHeight="1" x14ac:dyDescent="0.25">
      <c r="A792" s="127"/>
      <c r="B792" s="127"/>
      <c r="C792" s="69"/>
      <c r="D792" s="71"/>
      <c r="E792" s="71"/>
      <c r="F792" s="71"/>
      <c r="G792" s="70"/>
      <c r="H792" s="117" t="str">
        <f t="shared" si="99"/>
        <v/>
      </c>
      <c r="I792" s="117" t="str">
        <f t="shared" si="102"/>
        <v/>
      </c>
      <c r="J792" s="70"/>
      <c r="K792" s="117" t="str">
        <f t="shared" si="100"/>
        <v/>
      </c>
      <c r="L792" s="118" t="str">
        <f t="shared" si="104"/>
        <v/>
      </c>
      <c r="M792" s="118">
        <f t="shared" si="98"/>
        <v>1</v>
      </c>
      <c r="N792" s="117">
        <f t="shared" si="105"/>
        <v>0</v>
      </c>
      <c r="O792" s="66" t="e">
        <f>VLOOKUP(P792,#REF!,2,FALSE)</f>
        <v>#REF!</v>
      </c>
      <c r="P792" s="69"/>
      <c r="Q792" s="69"/>
      <c r="R792" s="14"/>
      <c r="S792" s="93" t="s">
        <v>112</v>
      </c>
      <c r="T792" s="71"/>
      <c r="U792" s="117" t="e">
        <f>VLOOKUP(V792,#REF!,2,FALSE)</f>
        <v>#REF!</v>
      </c>
      <c r="V792" s="127"/>
      <c r="W792" s="69"/>
      <c r="X792" s="69"/>
      <c r="Y792" s="126"/>
      <c r="Z792" s="127"/>
      <c r="AA792" s="69"/>
      <c r="AB792" s="69"/>
      <c r="AC792" s="135" t="e">
        <f>VLOOKUP(E792,#REF!,2,FALSE)</f>
        <v>#REF!</v>
      </c>
      <c r="AD792" s="69"/>
      <c r="AE792" s="69"/>
      <c r="AF792" s="136" t="e">
        <f>SUM(PRODUCT(AC792,#REF!),PRODUCT(AD792,#REF!),PRODUCT(AE792,#REF!))</f>
        <v>#REF!</v>
      </c>
      <c r="AG792" s="134" t="e">
        <f>IF(AF792&gt;=#REF!,"Oui","Non")</f>
        <v>#REF!</v>
      </c>
      <c r="AH792" s="134">
        <f t="shared" si="101"/>
        <v>1</v>
      </c>
      <c r="AI792" s="133" t="e">
        <f>VLOOKUP(Z792,#REF!,3,FALSE)</f>
        <v>#REF!</v>
      </c>
      <c r="AL792" s="12">
        <f t="shared" si="103"/>
        <v>0</v>
      </c>
    </row>
    <row r="793" spans="1:38" ht="15" customHeight="1" x14ac:dyDescent="0.25">
      <c r="A793" s="127"/>
      <c r="B793" s="127"/>
      <c r="C793" s="69"/>
      <c r="D793" s="71"/>
      <c r="E793" s="71"/>
      <c r="F793" s="71"/>
      <c r="G793" s="70"/>
      <c r="H793" s="117" t="str">
        <f t="shared" si="99"/>
        <v/>
      </c>
      <c r="I793" s="117" t="str">
        <f t="shared" si="102"/>
        <v/>
      </c>
      <c r="J793" s="70"/>
      <c r="K793" s="117" t="str">
        <f t="shared" si="100"/>
        <v/>
      </c>
      <c r="L793" s="118" t="str">
        <f t="shared" si="104"/>
        <v/>
      </c>
      <c r="M793" s="118">
        <f t="shared" si="98"/>
        <v>1</v>
      </c>
      <c r="N793" s="117">
        <f t="shared" si="105"/>
        <v>0</v>
      </c>
      <c r="O793" s="66" t="e">
        <f>VLOOKUP(P793,#REF!,2,FALSE)</f>
        <v>#REF!</v>
      </c>
      <c r="P793" s="69"/>
      <c r="Q793" s="69"/>
      <c r="R793" s="14"/>
      <c r="S793" s="93" t="s">
        <v>112</v>
      </c>
      <c r="T793" s="71"/>
      <c r="U793" s="117" t="e">
        <f>VLOOKUP(V793,#REF!,2,FALSE)</f>
        <v>#REF!</v>
      </c>
      <c r="V793" s="127"/>
      <c r="W793" s="69"/>
      <c r="X793" s="69"/>
      <c r="Y793" s="126"/>
      <c r="Z793" s="127"/>
      <c r="AA793" s="69"/>
      <c r="AB793" s="69"/>
      <c r="AC793" s="135" t="e">
        <f>VLOOKUP(E793,#REF!,2,FALSE)</f>
        <v>#REF!</v>
      </c>
      <c r="AD793" s="69"/>
      <c r="AE793" s="69"/>
      <c r="AF793" s="136" t="e">
        <f>SUM(PRODUCT(AC793,#REF!),PRODUCT(AD793,#REF!),PRODUCT(AE793,#REF!))</f>
        <v>#REF!</v>
      </c>
      <c r="AG793" s="134" t="e">
        <f>IF(AF793&gt;=#REF!,"Oui","Non")</f>
        <v>#REF!</v>
      </c>
      <c r="AH793" s="134">
        <f t="shared" si="101"/>
        <v>1</v>
      </c>
      <c r="AI793" s="133" t="e">
        <f>VLOOKUP(Z793,#REF!,3,FALSE)</f>
        <v>#REF!</v>
      </c>
      <c r="AL793" s="12">
        <f t="shared" si="103"/>
        <v>0</v>
      </c>
    </row>
    <row r="794" spans="1:38" ht="15" customHeight="1" x14ac:dyDescent="0.25">
      <c r="A794" s="127"/>
      <c r="B794" s="127"/>
      <c r="C794" s="69"/>
      <c r="D794" s="71"/>
      <c r="E794" s="71"/>
      <c r="F794" s="71"/>
      <c r="G794" s="70"/>
      <c r="H794" s="117" t="str">
        <f t="shared" si="99"/>
        <v/>
      </c>
      <c r="I794" s="117" t="str">
        <f t="shared" si="102"/>
        <v/>
      </c>
      <c r="J794" s="70"/>
      <c r="K794" s="117" t="str">
        <f t="shared" si="100"/>
        <v/>
      </c>
      <c r="L794" s="118" t="str">
        <f t="shared" si="104"/>
        <v/>
      </c>
      <c r="M794" s="118">
        <f t="shared" si="98"/>
        <v>1</v>
      </c>
      <c r="N794" s="117">
        <f t="shared" si="105"/>
        <v>0</v>
      </c>
      <c r="O794" s="66" t="e">
        <f>VLOOKUP(P794,#REF!,2,FALSE)</f>
        <v>#REF!</v>
      </c>
      <c r="P794" s="69"/>
      <c r="Q794" s="69"/>
      <c r="R794" s="14"/>
      <c r="S794" s="93" t="s">
        <v>112</v>
      </c>
      <c r="T794" s="71"/>
      <c r="U794" s="117" t="e">
        <f>VLOOKUP(V794,#REF!,2,FALSE)</f>
        <v>#REF!</v>
      </c>
      <c r="V794" s="127"/>
      <c r="W794" s="69"/>
      <c r="X794" s="69"/>
      <c r="Y794" s="126"/>
      <c r="Z794" s="127"/>
      <c r="AA794" s="69"/>
      <c r="AB794" s="69"/>
      <c r="AC794" s="135" t="e">
        <f>VLOOKUP(E794,#REF!,2,FALSE)</f>
        <v>#REF!</v>
      </c>
      <c r="AD794" s="69"/>
      <c r="AE794" s="69"/>
      <c r="AF794" s="136" t="e">
        <f>SUM(PRODUCT(AC794,#REF!),PRODUCT(AD794,#REF!),PRODUCT(AE794,#REF!))</f>
        <v>#REF!</v>
      </c>
      <c r="AG794" s="134" t="e">
        <f>IF(AF794&gt;=#REF!,"Oui","Non")</f>
        <v>#REF!</v>
      </c>
      <c r="AH794" s="134">
        <f t="shared" si="101"/>
        <v>1</v>
      </c>
      <c r="AI794" s="133" t="e">
        <f>VLOOKUP(Z794,#REF!,3,FALSE)</f>
        <v>#REF!</v>
      </c>
      <c r="AL794" s="12">
        <f t="shared" si="103"/>
        <v>0</v>
      </c>
    </row>
    <row r="795" spans="1:38" ht="15" customHeight="1" x14ac:dyDescent="0.25">
      <c r="A795" s="127"/>
      <c r="B795" s="127"/>
      <c r="C795" s="69"/>
      <c r="D795" s="71"/>
      <c r="E795" s="71"/>
      <c r="F795" s="71"/>
      <c r="G795" s="70"/>
      <c r="H795" s="117" t="str">
        <f t="shared" si="99"/>
        <v/>
      </c>
      <c r="I795" s="117" t="str">
        <f t="shared" si="102"/>
        <v/>
      </c>
      <c r="J795" s="70"/>
      <c r="K795" s="117" t="str">
        <f t="shared" si="100"/>
        <v/>
      </c>
      <c r="L795" s="118" t="str">
        <f t="shared" si="104"/>
        <v/>
      </c>
      <c r="M795" s="118">
        <f t="shared" si="98"/>
        <v>1</v>
      </c>
      <c r="N795" s="117">
        <f t="shared" si="105"/>
        <v>0</v>
      </c>
      <c r="O795" s="66" t="e">
        <f>VLOOKUP(P795,#REF!,2,FALSE)</f>
        <v>#REF!</v>
      </c>
      <c r="P795" s="69"/>
      <c r="Q795" s="69"/>
      <c r="R795" s="14"/>
      <c r="S795" s="93" t="s">
        <v>112</v>
      </c>
      <c r="T795" s="71"/>
      <c r="U795" s="117" t="e">
        <f>VLOOKUP(V795,#REF!,2,FALSE)</f>
        <v>#REF!</v>
      </c>
      <c r="V795" s="127"/>
      <c r="W795" s="69"/>
      <c r="X795" s="69"/>
      <c r="Y795" s="126"/>
      <c r="Z795" s="127"/>
      <c r="AA795" s="69"/>
      <c r="AB795" s="69"/>
      <c r="AC795" s="135" t="e">
        <f>VLOOKUP(E795,#REF!,2,FALSE)</f>
        <v>#REF!</v>
      </c>
      <c r="AD795" s="69"/>
      <c r="AE795" s="69"/>
      <c r="AF795" s="136" t="e">
        <f>SUM(PRODUCT(AC795,#REF!),PRODUCT(AD795,#REF!),PRODUCT(AE795,#REF!))</f>
        <v>#REF!</v>
      </c>
      <c r="AG795" s="134" t="e">
        <f>IF(AF795&gt;=#REF!,"Oui","Non")</f>
        <v>#REF!</v>
      </c>
      <c r="AH795" s="134">
        <f t="shared" si="101"/>
        <v>1</v>
      </c>
      <c r="AI795" s="133" t="e">
        <f>VLOOKUP(Z795,#REF!,3,FALSE)</f>
        <v>#REF!</v>
      </c>
      <c r="AL795" s="12">
        <f t="shared" si="103"/>
        <v>0</v>
      </c>
    </row>
    <row r="796" spans="1:38" ht="15" customHeight="1" x14ac:dyDescent="0.25">
      <c r="A796" s="127"/>
      <c r="B796" s="127"/>
      <c r="C796" s="69"/>
      <c r="D796" s="71"/>
      <c r="E796" s="71"/>
      <c r="F796" s="71"/>
      <c r="G796" s="70"/>
      <c r="H796" s="117" t="str">
        <f t="shared" si="99"/>
        <v/>
      </c>
      <c r="I796" s="117" t="str">
        <f t="shared" si="102"/>
        <v/>
      </c>
      <c r="J796" s="70"/>
      <c r="K796" s="117" t="str">
        <f t="shared" si="100"/>
        <v/>
      </c>
      <c r="L796" s="118" t="str">
        <f t="shared" si="104"/>
        <v/>
      </c>
      <c r="M796" s="118">
        <f t="shared" si="98"/>
        <v>1</v>
      </c>
      <c r="N796" s="117">
        <f t="shared" si="105"/>
        <v>0</v>
      </c>
      <c r="O796" s="66" t="e">
        <f>VLOOKUP(P796,#REF!,2,FALSE)</f>
        <v>#REF!</v>
      </c>
      <c r="P796" s="69"/>
      <c r="Q796" s="69"/>
      <c r="R796" s="14"/>
      <c r="S796" s="93" t="s">
        <v>112</v>
      </c>
      <c r="T796" s="71"/>
      <c r="U796" s="117" t="e">
        <f>VLOOKUP(V796,#REF!,2,FALSE)</f>
        <v>#REF!</v>
      </c>
      <c r="V796" s="127"/>
      <c r="W796" s="69"/>
      <c r="X796" s="69"/>
      <c r="Y796" s="126"/>
      <c r="Z796" s="127"/>
      <c r="AA796" s="69"/>
      <c r="AB796" s="69"/>
      <c r="AC796" s="135" t="e">
        <f>VLOOKUP(E796,#REF!,2,FALSE)</f>
        <v>#REF!</v>
      </c>
      <c r="AD796" s="69"/>
      <c r="AE796" s="69"/>
      <c r="AF796" s="136" t="e">
        <f>SUM(PRODUCT(AC796,#REF!),PRODUCT(AD796,#REF!),PRODUCT(AE796,#REF!))</f>
        <v>#REF!</v>
      </c>
      <c r="AG796" s="134" t="e">
        <f>IF(AF796&gt;=#REF!,"Oui","Non")</f>
        <v>#REF!</v>
      </c>
      <c r="AH796" s="134">
        <f t="shared" si="101"/>
        <v>1</v>
      </c>
      <c r="AI796" s="133" t="e">
        <f>VLOOKUP(Z796,#REF!,3,FALSE)</f>
        <v>#REF!</v>
      </c>
      <c r="AL796" s="12">
        <f t="shared" si="103"/>
        <v>0</v>
      </c>
    </row>
    <row r="797" spans="1:38" ht="15" customHeight="1" x14ac:dyDescent="0.25">
      <c r="A797" s="127"/>
      <c r="B797" s="127"/>
      <c r="C797" s="69"/>
      <c r="D797" s="71"/>
      <c r="E797" s="71"/>
      <c r="F797" s="71"/>
      <c r="G797" s="70"/>
      <c r="H797" s="117" t="str">
        <f t="shared" si="99"/>
        <v/>
      </c>
      <c r="I797" s="117" t="str">
        <f t="shared" si="102"/>
        <v/>
      </c>
      <c r="J797" s="70"/>
      <c r="K797" s="117" t="str">
        <f t="shared" si="100"/>
        <v/>
      </c>
      <c r="L797" s="118" t="str">
        <f t="shared" si="104"/>
        <v/>
      </c>
      <c r="M797" s="118">
        <f t="shared" si="98"/>
        <v>1</v>
      </c>
      <c r="N797" s="117">
        <f t="shared" si="105"/>
        <v>0</v>
      </c>
      <c r="O797" s="66" t="e">
        <f>VLOOKUP(P797,#REF!,2,FALSE)</f>
        <v>#REF!</v>
      </c>
      <c r="P797" s="69"/>
      <c r="Q797" s="69"/>
      <c r="R797" s="14"/>
      <c r="S797" s="93" t="s">
        <v>112</v>
      </c>
      <c r="T797" s="71"/>
      <c r="U797" s="117" t="e">
        <f>VLOOKUP(V797,#REF!,2,FALSE)</f>
        <v>#REF!</v>
      </c>
      <c r="V797" s="127"/>
      <c r="W797" s="69"/>
      <c r="X797" s="69"/>
      <c r="Y797" s="126"/>
      <c r="Z797" s="127"/>
      <c r="AA797" s="69"/>
      <c r="AB797" s="69"/>
      <c r="AC797" s="135" t="e">
        <f>VLOOKUP(E797,#REF!,2,FALSE)</f>
        <v>#REF!</v>
      </c>
      <c r="AD797" s="69"/>
      <c r="AE797" s="69"/>
      <c r="AF797" s="136" t="e">
        <f>SUM(PRODUCT(AC797,#REF!),PRODUCT(AD797,#REF!),PRODUCT(AE797,#REF!))</f>
        <v>#REF!</v>
      </c>
      <c r="AG797" s="134" t="e">
        <f>IF(AF797&gt;=#REF!,"Oui","Non")</f>
        <v>#REF!</v>
      </c>
      <c r="AH797" s="134">
        <f t="shared" si="101"/>
        <v>1</v>
      </c>
      <c r="AI797" s="133" t="e">
        <f>VLOOKUP(Z797,#REF!,3,FALSE)</f>
        <v>#REF!</v>
      </c>
      <c r="AL797" s="12">
        <f t="shared" si="103"/>
        <v>0</v>
      </c>
    </row>
    <row r="798" spans="1:38" ht="15" customHeight="1" x14ac:dyDescent="0.25">
      <c r="A798" s="127"/>
      <c r="B798" s="127"/>
      <c r="C798" s="69"/>
      <c r="D798" s="71"/>
      <c r="E798" s="71"/>
      <c r="F798" s="71"/>
      <c r="G798" s="70"/>
      <c r="H798" s="117" t="str">
        <f t="shared" si="99"/>
        <v/>
      </c>
      <c r="I798" s="117" t="str">
        <f t="shared" si="102"/>
        <v/>
      </c>
      <c r="J798" s="70"/>
      <c r="K798" s="117" t="str">
        <f t="shared" si="100"/>
        <v/>
      </c>
      <c r="L798" s="118" t="str">
        <f t="shared" si="104"/>
        <v/>
      </c>
      <c r="M798" s="118">
        <f t="shared" si="98"/>
        <v>1</v>
      </c>
      <c r="N798" s="117">
        <f t="shared" si="105"/>
        <v>0</v>
      </c>
      <c r="O798" s="66" t="e">
        <f>VLOOKUP(P798,#REF!,2,FALSE)</f>
        <v>#REF!</v>
      </c>
      <c r="P798" s="69"/>
      <c r="Q798" s="69"/>
      <c r="R798" s="14"/>
      <c r="S798" s="93" t="s">
        <v>112</v>
      </c>
      <c r="T798" s="71"/>
      <c r="U798" s="117" t="e">
        <f>VLOOKUP(V798,#REF!,2,FALSE)</f>
        <v>#REF!</v>
      </c>
      <c r="V798" s="127"/>
      <c r="W798" s="69"/>
      <c r="X798" s="69"/>
      <c r="Y798" s="126"/>
      <c r="Z798" s="127"/>
      <c r="AA798" s="69"/>
      <c r="AB798" s="69"/>
      <c r="AC798" s="135" t="e">
        <f>VLOOKUP(E798,#REF!,2,FALSE)</f>
        <v>#REF!</v>
      </c>
      <c r="AD798" s="69"/>
      <c r="AE798" s="69"/>
      <c r="AF798" s="136" t="e">
        <f>SUM(PRODUCT(AC798,#REF!),PRODUCT(AD798,#REF!),PRODUCT(AE798,#REF!))</f>
        <v>#REF!</v>
      </c>
      <c r="AG798" s="134" t="e">
        <f>IF(AF798&gt;=#REF!,"Oui","Non")</f>
        <v>#REF!</v>
      </c>
      <c r="AH798" s="134">
        <f t="shared" si="101"/>
        <v>1</v>
      </c>
      <c r="AI798" s="133" t="e">
        <f>VLOOKUP(Z798,#REF!,3,FALSE)</f>
        <v>#REF!</v>
      </c>
      <c r="AL798" s="12">
        <f t="shared" si="103"/>
        <v>0</v>
      </c>
    </row>
    <row r="799" spans="1:38" ht="15" customHeight="1" x14ac:dyDescent="0.25">
      <c r="A799" s="127"/>
      <c r="B799" s="127"/>
      <c r="C799" s="69"/>
      <c r="D799" s="71"/>
      <c r="E799" s="71"/>
      <c r="F799" s="71"/>
      <c r="G799" s="70"/>
      <c r="H799" s="117" t="str">
        <f t="shared" si="99"/>
        <v/>
      </c>
      <c r="I799" s="117" t="str">
        <f t="shared" si="102"/>
        <v/>
      </c>
      <c r="J799" s="70"/>
      <c r="K799" s="117" t="str">
        <f t="shared" si="100"/>
        <v/>
      </c>
      <c r="L799" s="118" t="str">
        <f t="shared" si="104"/>
        <v/>
      </c>
      <c r="M799" s="118">
        <f t="shared" si="98"/>
        <v>1</v>
      </c>
      <c r="N799" s="117">
        <f t="shared" si="105"/>
        <v>0</v>
      </c>
      <c r="O799" s="66" t="e">
        <f>VLOOKUP(P799,#REF!,2,FALSE)</f>
        <v>#REF!</v>
      </c>
      <c r="P799" s="69"/>
      <c r="Q799" s="69"/>
      <c r="R799" s="14"/>
      <c r="S799" s="93" t="s">
        <v>112</v>
      </c>
      <c r="T799" s="71"/>
      <c r="U799" s="117" t="e">
        <f>VLOOKUP(V799,#REF!,2,FALSE)</f>
        <v>#REF!</v>
      </c>
      <c r="V799" s="127"/>
      <c r="W799" s="69"/>
      <c r="X799" s="69"/>
      <c r="Y799" s="126"/>
      <c r="Z799" s="127"/>
      <c r="AA799" s="69"/>
      <c r="AB799" s="69"/>
      <c r="AC799" s="135" t="e">
        <f>VLOOKUP(E799,#REF!,2,FALSE)</f>
        <v>#REF!</v>
      </c>
      <c r="AD799" s="69"/>
      <c r="AE799" s="69"/>
      <c r="AF799" s="136" t="e">
        <f>SUM(PRODUCT(AC799,#REF!),PRODUCT(AD799,#REF!),PRODUCT(AE799,#REF!))</f>
        <v>#REF!</v>
      </c>
      <c r="AG799" s="134" t="e">
        <f>IF(AF799&gt;=#REF!,"Oui","Non")</f>
        <v>#REF!</v>
      </c>
      <c r="AH799" s="134">
        <f t="shared" si="101"/>
        <v>1</v>
      </c>
      <c r="AI799" s="133" t="e">
        <f>VLOOKUP(Z799,#REF!,3,FALSE)</f>
        <v>#REF!</v>
      </c>
      <c r="AL799" s="12">
        <f t="shared" si="103"/>
        <v>0</v>
      </c>
    </row>
    <row r="800" spans="1:38" ht="15" customHeight="1" x14ac:dyDescent="0.25">
      <c r="A800" s="127"/>
      <c r="B800" s="127"/>
      <c r="C800" s="69"/>
      <c r="D800" s="71"/>
      <c r="E800" s="71"/>
      <c r="F800" s="71"/>
      <c r="G800" s="70"/>
      <c r="H800" s="117" t="str">
        <f t="shared" si="99"/>
        <v/>
      </c>
      <c r="I800" s="117" t="str">
        <f t="shared" si="102"/>
        <v/>
      </c>
      <c r="J800" s="70"/>
      <c r="K800" s="117" t="str">
        <f t="shared" si="100"/>
        <v/>
      </c>
      <c r="L800" s="118" t="str">
        <f t="shared" si="104"/>
        <v/>
      </c>
      <c r="M800" s="118">
        <f t="shared" si="98"/>
        <v>1</v>
      </c>
      <c r="N800" s="117">
        <f t="shared" si="105"/>
        <v>0</v>
      </c>
      <c r="O800" s="66" t="e">
        <f>VLOOKUP(P800,#REF!,2,FALSE)</f>
        <v>#REF!</v>
      </c>
      <c r="P800" s="69"/>
      <c r="Q800" s="69"/>
      <c r="R800" s="14"/>
      <c r="S800" s="93" t="s">
        <v>112</v>
      </c>
      <c r="T800" s="71"/>
      <c r="U800" s="117" t="e">
        <f>VLOOKUP(V800,#REF!,2,FALSE)</f>
        <v>#REF!</v>
      </c>
      <c r="V800" s="127"/>
      <c r="W800" s="69"/>
      <c r="X800" s="69"/>
      <c r="Y800" s="126"/>
      <c r="Z800" s="127"/>
      <c r="AA800" s="69"/>
      <c r="AB800" s="69"/>
      <c r="AC800" s="135" t="e">
        <f>VLOOKUP(E800,#REF!,2,FALSE)</f>
        <v>#REF!</v>
      </c>
      <c r="AD800" s="69"/>
      <c r="AE800" s="69"/>
      <c r="AF800" s="136" t="e">
        <f>SUM(PRODUCT(AC800,#REF!),PRODUCT(AD800,#REF!),PRODUCT(AE800,#REF!))</f>
        <v>#REF!</v>
      </c>
      <c r="AG800" s="134" t="e">
        <f>IF(AF800&gt;=#REF!,"Oui","Non")</f>
        <v>#REF!</v>
      </c>
      <c r="AH800" s="134">
        <f t="shared" si="101"/>
        <v>1</v>
      </c>
      <c r="AI800" s="133" t="e">
        <f>VLOOKUP(Z800,#REF!,3,FALSE)</f>
        <v>#REF!</v>
      </c>
      <c r="AL800" s="12">
        <f t="shared" si="103"/>
        <v>0</v>
      </c>
    </row>
    <row r="801" spans="1:38" ht="15" customHeight="1" x14ac:dyDescent="0.25">
      <c r="A801" s="127"/>
      <c r="B801" s="127"/>
      <c r="C801" s="69"/>
      <c r="D801" s="71"/>
      <c r="E801" s="71"/>
      <c r="F801" s="71"/>
      <c r="G801" s="70"/>
      <c r="H801" s="117" t="str">
        <f t="shared" si="99"/>
        <v/>
      </c>
      <c r="I801" s="117" t="str">
        <f t="shared" si="102"/>
        <v/>
      </c>
      <c r="J801" s="70"/>
      <c r="K801" s="117" t="str">
        <f t="shared" si="100"/>
        <v/>
      </c>
      <c r="L801" s="118" t="str">
        <f t="shared" si="104"/>
        <v/>
      </c>
      <c r="M801" s="118">
        <f t="shared" si="98"/>
        <v>1</v>
      </c>
      <c r="N801" s="117">
        <f t="shared" si="105"/>
        <v>0</v>
      </c>
      <c r="O801" s="66" t="e">
        <f>VLOOKUP(P801,#REF!,2,FALSE)</f>
        <v>#REF!</v>
      </c>
      <c r="P801" s="69"/>
      <c r="Q801" s="69"/>
      <c r="R801" s="14"/>
      <c r="S801" s="93" t="s">
        <v>112</v>
      </c>
      <c r="T801" s="71"/>
      <c r="U801" s="117" t="e">
        <f>VLOOKUP(V801,#REF!,2,FALSE)</f>
        <v>#REF!</v>
      </c>
      <c r="V801" s="127"/>
      <c r="W801" s="69"/>
      <c r="X801" s="69"/>
      <c r="Y801" s="126"/>
      <c r="Z801" s="127"/>
      <c r="AA801" s="69"/>
      <c r="AB801" s="69"/>
      <c r="AC801" s="135" t="e">
        <f>VLOOKUP(E801,#REF!,2,FALSE)</f>
        <v>#REF!</v>
      </c>
      <c r="AD801" s="69"/>
      <c r="AE801" s="69"/>
      <c r="AF801" s="136" t="e">
        <f>SUM(PRODUCT(AC801,#REF!),PRODUCT(AD801,#REF!),PRODUCT(AE801,#REF!))</f>
        <v>#REF!</v>
      </c>
      <c r="AG801" s="134" t="e">
        <f>IF(AF801&gt;=#REF!,"Oui","Non")</f>
        <v>#REF!</v>
      </c>
      <c r="AH801" s="134">
        <f t="shared" si="101"/>
        <v>1</v>
      </c>
      <c r="AI801" s="133" t="e">
        <f>VLOOKUP(Z801,#REF!,3,FALSE)</f>
        <v>#REF!</v>
      </c>
      <c r="AL801" s="12">
        <f t="shared" si="103"/>
        <v>0</v>
      </c>
    </row>
    <row r="802" spans="1:38" ht="15" customHeight="1" x14ac:dyDescent="0.25">
      <c r="A802" s="127"/>
      <c r="B802" s="127"/>
      <c r="C802" s="69"/>
      <c r="D802" s="71"/>
      <c r="E802" s="71"/>
      <c r="F802" s="71"/>
      <c r="G802" s="70"/>
      <c r="H802" s="117" t="str">
        <f t="shared" si="99"/>
        <v/>
      </c>
      <c r="I802" s="117" t="str">
        <f t="shared" si="102"/>
        <v/>
      </c>
      <c r="J802" s="70"/>
      <c r="K802" s="117" t="str">
        <f t="shared" si="100"/>
        <v/>
      </c>
      <c r="L802" s="118" t="str">
        <f t="shared" si="104"/>
        <v/>
      </c>
      <c r="M802" s="118">
        <f t="shared" ref="M802:M865" si="106">SUM($J802-$G802)+1</f>
        <v>1</v>
      </c>
      <c r="N802" s="117">
        <f t="shared" si="105"/>
        <v>0</v>
      </c>
      <c r="O802" s="66" t="e">
        <f>VLOOKUP(P802,#REF!,2,FALSE)</f>
        <v>#REF!</v>
      </c>
      <c r="P802" s="69"/>
      <c r="Q802" s="69"/>
      <c r="R802" s="14"/>
      <c r="S802" s="93" t="s">
        <v>112</v>
      </c>
      <c r="T802" s="71"/>
      <c r="U802" s="117" t="e">
        <f>VLOOKUP(V802,#REF!,2,FALSE)</f>
        <v>#REF!</v>
      </c>
      <c r="V802" s="127"/>
      <c r="W802" s="69"/>
      <c r="X802" s="69"/>
      <c r="Y802" s="126"/>
      <c r="Z802" s="127"/>
      <c r="AA802" s="69"/>
      <c r="AB802" s="69"/>
      <c r="AC802" s="135" t="e">
        <f>VLOOKUP(E802,#REF!,2,FALSE)</f>
        <v>#REF!</v>
      </c>
      <c r="AD802" s="69"/>
      <c r="AE802" s="69"/>
      <c r="AF802" s="136" t="e">
        <f>SUM(PRODUCT(AC802,#REF!),PRODUCT(AD802,#REF!),PRODUCT(AE802,#REF!))</f>
        <v>#REF!</v>
      </c>
      <c r="AG802" s="134" t="e">
        <f>IF(AF802&gt;=#REF!,"Oui","Non")</f>
        <v>#REF!</v>
      </c>
      <c r="AH802" s="134">
        <f t="shared" si="101"/>
        <v>1</v>
      </c>
      <c r="AI802" s="133" t="e">
        <f>VLOOKUP(Z802,#REF!,3,FALSE)</f>
        <v>#REF!</v>
      </c>
      <c r="AL802" s="12">
        <f t="shared" si="103"/>
        <v>0</v>
      </c>
    </row>
    <row r="803" spans="1:38" ht="15" customHeight="1" x14ac:dyDescent="0.25">
      <c r="A803" s="127"/>
      <c r="B803" s="127"/>
      <c r="C803" s="69"/>
      <c r="D803" s="71"/>
      <c r="E803" s="71"/>
      <c r="F803" s="71"/>
      <c r="G803" s="70"/>
      <c r="H803" s="117" t="str">
        <f t="shared" ref="H803:H866" si="107">IF(ISBLANK(G803),"",IF(G803="?","?",VALUE(IF(TYPE(G803)=2,LEFT(G803,4),YEAR(G803)))))</f>
        <v/>
      </c>
      <c r="I803" s="117" t="str">
        <f t="shared" si="102"/>
        <v/>
      </c>
      <c r="J803" s="70"/>
      <c r="K803" s="117" t="str">
        <f t="shared" ref="K803:K866" si="108">IF(ISBLANK(J803),"",IF(J803="?","?",VALUE(IF(TYPE(J803)=2,LEFT(J803,4),YEAR(J803)))))</f>
        <v/>
      </c>
      <c r="L803" s="118" t="str">
        <f t="shared" si="104"/>
        <v/>
      </c>
      <c r="M803" s="118">
        <f t="shared" si="106"/>
        <v>1</v>
      </c>
      <c r="N803" s="117">
        <f t="shared" si="105"/>
        <v>0</v>
      </c>
      <c r="O803" s="66" t="e">
        <f>VLOOKUP(P803,#REF!,2,FALSE)</f>
        <v>#REF!</v>
      </c>
      <c r="P803" s="69"/>
      <c r="Q803" s="69"/>
      <c r="R803" s="14"/>
      <c r="S803" s="93" t="s">
        <v>112</v>
      </c>
      <c r="T803" s="71"/>
      <c r="U803" s="117" t="e">
        <f>VLOOKUP(V803,#REF!,2,FALSE)</f>
        <v>#REF!</v>
      </c>
      <c r="V803" s="127"/>
      <c r="W803" s="69"/>
      <c r="X803" s="69"/>
      <c r="Y803" s="126"/>
      <c r="Z803" s="127"/>
      <c r="AA803" s="69"/>
      <c r="AB803" s="69"/>
      <c r="AC803" s="135" t="e">
        <f>VLOOKUP(E803,#REF!,2,FALSE)</f>
        <v>#REF!</v>
      </c>
      <c r="AD803" s="69"/>
      <c r="AE803" s="69"/>
      <c r="AF803" s="136" t="e">
        <f>SUM(PRODUCT(AC803,#REF!),PRODUCT(AD803,#REF!),PRODUCT(AE803,#REF!))</f>
        <v>#REF!</v>
      </c>
      <c r="AG803" s="134" t="e">
        <f>IF(AF803&gt;=#REF!,"Oui","Non")</f>
        <v>#REF!</v>
      </c>
      <c r="AH803" s="134">
        <f t="shared" si="101"/>
        <v>1</v>
      </c>
      <c r="AI803" s="133" t="e">
        <f>VLOOKUP(Z803,#REF!,3,FALSE)</f>
        <v>#REF!</v>
      </c>
      <c r="AL803" s="12">
        <f t="shared" si="103"/>
        <v>0</v>
      </c>
    </row>
    <row r="804" spans="1:38" ht="15" customHeight="1" x14ac:dyDescent="0.25">
      <c r="A804" s="127"/>
      <c r="B804" s="127"/>
      <c r="C804" s="69"/>
      <c r="D804" s="71"/>
      <c r="E804" s="71"/>
      <c r="F804" s="71"/>
      <c r="G804" s="70"/>
      <c r="H804" s="117" t="str">
        <f t="shared" si="107"/>
        <v/>
      </c>
      <c r="I804" s="117" t="str">
        <f t="shared" si="102"/>
        <v/>
      </c>
      <c r="J804" s="70"/>
      <c r="K804" s="117" t="str">
        <f t="shared" si="108"/>
        <v/>
      </c>
      <c r="L804" s="118" t="str">
        <f t="shared" si="104"/>
        <v/>
      </c>
      <c r="M804" s="118">
        <f t="shared" si="106"/>
        <v>1</v>
      </c>
      <c r="N804" s="117">
        <f t="shared" si="105"/>
        <v>0</v>
      </c>
      <c r="O804" s="66" t="e">
        <f>VLOOKUP(P804,#REF!,2,FALSE)</f>
        <v>#REF!</v>
      </c>
      <c r="P804" s="69"/>
      <c r="Q804" s="69"/>
      <c r="R804" s="14"/>
      <c r="S804" s="93" t="s">
        <v>112</v>
      </c>
      <c r="T804" s="71"/>
      <c r="U804" s="117" t="e">
        <f>VLOOKUP(V804,#REF!,2,FALSE)</f>
        <v>#REF!</v>
      </c>
      <c r="V804" s="127"/>
      <c r="W804" s="69"/>
      <c r="X804" s="69"/>
      <c r="Y804" s="126"/>
      <c r="Z804" s="127"/>
      <c r="AA804" s="69"/>
      <c r="AB804" s="69"/>
      <c r="AC804" s="135" t="e">
        <f>VLOOKUP(E804,#REF!,2,FALSE)</f>
        <v>#REF!</v>
      </c>
      <c r="AD804" s="69"/>
      <c r="AE804" s="69"/>
      <c r="AF804" s="136" t="e">
        <f>SUM(PRODUCT(AC804,#REF!),PRODUCT(AD804,#REF!),PRODUCT(AE804,#REF!))</f>
        <v>#REF!</v>
      </c>
      <c r="AG804" s="134" t="e">
        <f>IF(AF804&gt;=#REF!,"Oui","Non")</f>
        <v>#REF!</v>
      </c>
      <c r="AH804" s="134">
        <f t="shared" si="101"/>
        <v>1</v>
      </c>
      <c r="AI804" s="133" t="e">
        <f>VLOOKUP(Z804,#REF!,3,FALSE)</f>
        <v>#REF!</v>
      </c>
      <c r="AL804" s="12">
        <f t="shared" si="103"/>
        <v>0</v>
      </c>
    </row>
    <row r="805" spans="1:38" ht="15" customHeight="1" x14ac:dyDescent="0.25">
      <c r="A805" s="127"/>
      <c r="B805" s="127"/>
      <c r="C805" s="69"/>
      <c r="D805" s="71"/>
      <c r="E805" s="71"/>
      <c r="F805" s="71"/>
      <c r="G805" s="70"/>
      <c r="H805" s="117" t="str">
        <f t="shared" si="107"/>
        <v/>
      </c>
      <c r="I805" s="117" t="str">
        <f t="shared" si="102"/>
        <v/>
      </c>
      <c r="J805" s="70"/>
      <c r="K805" s="117" t="str">
        <f t="shared" si="108"/>
        <v/>
      </c>
      <c r="L805" s="118" t="str">
        <f t="shared" si="104"/>
        <v/>
      </c>
      <c r="M805" s="118">
        <f t="shared" si="106"/>
        <v>1</v>
      </c>
      <c r="N805" s="117">
        <f t="shared" si="105"/>
        <v>0</v>
      </c>
      <c r="O805" s="66" t="e">
        <f>VLOOKUP(P805,#REF!,2,FALSE)</f>
        <v>#REF!</v>
      </c>
      <c r="P805" s="69"/>
      <c r="Q805" s="69"/>
      <c r="R805" s="14"/>
      <c r="S805" s="93" t="s">
        <v>112</v>
      </c>
      <c r="T805" s="71"/>
      <c r="U805" s="117" t="e">
        <f>VLOOKUP(V805,#REF!,2,FALSE)</f>
        <v>#REF!</v>
      </c>
      <c r="V805" s="127"/>
      <c r="W805" s="69"/>
      <c r="X805" s="69"/>
      <c r="Y805" s="126"/>
      <c r="Z805" s="127"/>
      <c r="AA805" s="69"/>
      <c r="AB805" s="69"/>
      <c r="AC805" s="135" t="e">
        <f>VLOOKUP(E805,#REF!,2,FALSE)</f>
        <v>#REF!</v>
      </c>
      <c r="AD805" s="69"/>
      <c r="AE805" s="69"/>
      <c r="AF805" s="136" t="e">
        <f>SUM(PRODUCT(AC805,#REF!),PRODUCT(AD805,#REF!),PRODUCT(AE805,#REF!))</f>
        <v>#REF!</v>
      </c>
      <c r="AG805" s="134" t="e">
        <f>IF(AF805&gt;=#REF!,"Oui","Non")</f>
        <v>#REF!</v>
      </c>
      <c r="AH805" s="134">
        <f t="shared" si="101"/>
        <v>1</v>
      </c>
      <c r="AI805" s="133" t="e">
        <f>VLOOKUP(Z805,#REF!,3,FALSE)</f>
        <v>#REF!</v>
      </c>
      <c r="AL805" s="12">
        <f t="shared" si="103"/>
        <v>0</v>
      </c>
    </row>
    <row r="806" spans="1:38" ht="15" customHeight="1" x14ac:dyDescent="0.25">
      <c r="A806" s="127"/>
      <c r="B806" s="127"/>
      <c r="C806" s="69"/>
      <c r="D806" s="71"/>
      <c r="E806" s="71"/>
      <c r="F806" s="71"/>
      <c r="G806" s="70"/>
      <c r="H806" s="117" t="str">
        <f t="shared" si="107"/>
        <v/>
      </c>
      <c r="I806" s="117" t="str">
        <f t="shared" si="102"/>
        <v/>
      </c>
      <c r="J806" s="70"/>
      <c r="K806" s="117" t="str">
        <f t="shared" si="108"/>
        <v/>
      </c>
      <c r="L806" s="118" t="str">
        <f t="shared" si="104"/>
        <v/>
      </c>
      <c r="M806" s="118">
        <f t="shared" si="106"/>
        <v>1</v>
      </c>
      <c r="N806" s="117">
        <f t="shared" si="105"/>
        <v>0</v>
      </c>
      <c r="O806" s="66" t="e">
        <f>VLOOKUP(P806,#REF!,2,FALSE)</f>
        <v>#REF!</v>
      </c>
      <c r="P806" s="69"/>
      <c r="Q806" s="69"/>
      <c r="R806" s="14"/>
      <c r="S806" s="93" t="s">
        <v>112</v>
      </c>
      <c r="T806" s="71"/>
      <c r="U806" s="117" t="e">
        <f>VLOOKUP(V806,#REF!,2,FALSE)</f>
        <v>#REF!</v>
      </c>
      <c r="V806" s="127"/>
      <c r="W806" s="69"/>
      <c r="X806" s="69"/>
      <c r="Y806" s="126"/>
      <c r="Z806" s="127"/>
      <c r="AA806" s="69"/>
      <c r="AB806" s="69"/>
      <c r="AC806" s="135" t="e">
        <f>VLOOKUP(E806,#REF!,2,FALSE)</f>
        <v>#REF!</v>
      </c>
      <c r="AD806" s="69"/>
      <c r="AE806" s="69"/>
      <c r="AF806" s="136" t="e">
        <f>SUM(PRODUCT(AC806,#REF!),PRODUCT(AD806,#REF!),PRODUCT(AE806,#REF!))</f>
        <v>#REF!</v>
      </c>
      <c r="AG806" s="134" t="e">
        <f>IF(AF806&gt;=#REF!,"Oui","Non")</f>
        <v>#REF!</v>
      </c>
      <c r="AH806" s="134">
        <f t="shared" si="101"/>
        <v>1</v>
      </c>
      <c r="AI806" s="133" t="e">
        <f>VLOOKUP(Z806,#REF!,3,FALSE)</f>
        <v>#REF!</v>
      </c>
      <c r="AL806" s="12">
        <f t="shared" si="103"/>
        <v>0</v>
      </c>
    </row>
    <row r="807" spans="1:38" ht="15" customHeight="1" x14ac:dyDescent="0.25">
      <c r="A807" s="127"/>
      <c r="B807" s="127"/>
      <c r="C807" s="69"/>
      <c r="D807" s="71"/>
      <c r="E807" s="71"/>
      <c r="F807" s="71"/>
      <c r="G807" s="70"/>
      <c r="H807" s="117" t="str">
        <f t="shared" si="107"/>
        <v/>
      </c>
      <c r="I807" s="117" t="str">
        <f t="shared" si="102"/>
        <v/>
      </c>
      <c r="J807" s="70"/>
      <c r="K807" s="117" t="str">
        <f t="shared" si="108"/>
        <v/>
      </c>
      <c r="L807" s="118" t="str">
        <f t="shared" si="104"/>
        <v/>
      </c>
      <c r="M807" s="118">
        <f t="shared" si="106"/>
        <v>1</v>
      </c>
      <c r="N807" s="117">
        <f t="shared" si="105"/>
        <v>0</v>
      </c>
      <c r="O807" s="66" t="e">
        <f>VLOOKUP(P807,#REF!,2,FALSE)</f>
        <v>#REF!</v>
      </c>
      <c r="P807" s="69"/>
      <c r="Q807" s="69"/>
      <c r="R807" s="14"/>
      <c r="S807" s="93" t="s">
        <v>112</v>
      </c>
      <c r="T807" s="71"/>
      <c r="U807" s="117" t="e">
        <f>VLOOKUP(V807,#REF!,2,FALSE)</f>
        <v>#REF!</v>
      </c>
      <c r="V807" s="127"/>
      <c r="W807" s="69"/>
      <c r="X807" s="69"/>
      <c r="Y807" s="126"/>
      <c r="Z807" s="127"/>
      <c r="AA807" s="69"/>
      <c r="AB807" s="69"/>
      <c r="AC807" s="135" t="e">
        <f>VLOOKUP(E807,#REF!,2,FALSE)</f>
        <v>#REF!</v>
      </c>
      <c r="AD807" s="69"/>
      <c r="AE807" s="69"/>
      <c r="AF807" s="136" t="e">
        <f>SUM(PRODUCT(AC807,#REF!),PRODUCT(AD807,#REF!),PRODUCT(AE807,#REF!))</f>
        <v>#REF!</v>
      </c>
      <c r="AG807" s="134" t="e">
        <f>IF(AF807&gt;=#REF!,"Oui","Non")</f>
        <v>#REF!</v>
      </c>
      <c r="AH807" s="134">
        <f t="shared" si="101"/>
        <v>1</v>
      </c>
      <c r="AI807" s="133" t="e">
        <f>VLOOKUP(Z807,#REF!,3,FALSE)</f>
        <v>#REF!</v>
      </c>
      <c r="AL807" s="12">
        <f t="shared" si="103"/>
        <v>0</v>
      </c>
    </row>
    <row r="808" spans="1:38" ht="15" customHeight="1" x14ac:dyDescent="0.25">
      <c r="A808" s="127"/>
      <c r="B808" s="127"/>
      <c r="C808" s="69"/>
      <c r="D808" s="71"/>
      <c r="E808" s="71"/>
      <c r="F808" s="71"/>
      <c r="G808" s="70"/>
      <c r="H808" s="117" t="str">
        <f t="shared" si="107"/>
        <v/>
      </c>
      <c r="I808" s="117" t="str">
        <f t="shared" si="102"/>
        <v/>
      </c>
      <c r="J808" s="70"/>
      <c r="K808" s="117" t="str">
        <f t="shared" si="108"/>
        <v/>
      </c>
      <c r="L808" s="118" t="str">
        <f t="shared" si="104"/>
        <v/>
      </c>
      <c r="M808" s="118">
        <f t="shared" si="106"/>
        <v>1</v>
      </c>
      <c r="N808" s="117">
        <f t="shared" si="105"/>
        <v>0</v>
      </c>
      <c r="O808" s="66" t="e">
        <f>VLOOKUP(P808,#REF!,2,FALSE)</f>
        <v>#REF!</v>
      </c>
      <c r="P808" s="69"/>
      <c r="Q808" s="69"/>
      <c r="R808" s="14"/>
      <c r="S808" s="93" t="s">
        <v>112</v>
      </c>
      <c r="T808" s="71"/>
      <c r="U808" s="117" t="e">
        <f>VLOOKUP(V808,#REF!,2,FALSE)</f>
        <v>#REF!</v>
      </c>
      <c r="V808" s="127"/>
      <c r="W808" s="69"/>
      <c r="X808" s="69"/>
      <c r="Y808" s="126"/>
      <c r="Z808" s="127"/>
      <c r="AA808" s="69"/>
      <c r="AB808" s="69"/>
      <c r="AC808" s="135" t="e">
        <f>VLOOKUP(E808,#REF!,2,FALSE)</f>
        <v>#REF!</v>
      </c>
      <c r="AD808" s="69"/>
      <c r="AE808" s="69"/>
      <c r="AF808" s="136" t="e">
        <f>SUM(PRODUCT(AC808,#REF!),PRODUCT(AD808,#REF!),PRODUCT(AE808,#REF!))</f>
        <v>#REF!</v>
      </c>
      <c r="AG808" s="134" t="e">
        <f>IF(AF808&gt;=#REF!,"Oui","Non")</f>
        <v>#REF!</v>
      </c>
      <c r="AH808" s="134">
        <f t="shared" si="101"/>
        <v>1</v>
      </c>
      <c r="AI808" s="133" t="e">
        <f>VLOOKUP(Z808,#REF!,3,FALSE)</f>
        <v>#REF!</v>
      </c>
      <c r="AL808" s="12">
        <f t="shared" si="103"/>
        <v>0</v>
      </c>
    </row>
    <row r="809" spans="1:38" ht="15" customHeight="1" x14ac:dyDescent="0.25">
      <c r="A809" s="127"/>
      <c r="B809" s="127"/>
      <c r="C809" s="69"/>
      <c r="D809" s="71"/>
      <c r="E809" s="71"/>
      <c r="F809" s="71"/>
      <c r="G809" s="70"/>
      <c r="H809" s="117" t="str">
        <f t="shared" si="107"/>
        <v/>
      </c>
      <c r="I809" s="117" t="str">
        <f t="shared" si="102"/>
        <v/>
      </c>
      <c r="J809" s="70"/>
      <c r="K809" s="117" t="str">
        <f t="shared" si="108"/>
        <v/>
      </c>
      <c r="L809" s="118" t="str">
        <f t="shared" si="104"/>
        <v/>
      </c>
      <c r="M809" s="118">
        <f t="shared" si="106"/>
        <v>1</v>
      </c>
      <c r="N809" s="117">
        <f t="shared" si="105"/>
        <v>0</v>
      </c>
      <c r="O809" s="66" t="e">
        <f>VLOOKUP(P809,#REF!,2,FALSE)</f>
        <v>#REF!</v>
      </c>
      <c r="P809" s="69"/>
      <c r="Q809" s="69"/>
      <c r="R809" s="14"/>
      <c r="S809" s="93" t="s">
        <v>112</v>
      </c>
      <c r="T809" s="71"/>
      <c r="U809" s="117" t="e">
        <f>VLOOKUP(V809,#REF!,2,FALSE)</f>
        <v>#REF!</v>
      </c>
      <c r="V809" s="127"/>
      <c r="W809" s="69"/>
      <c r="X809" s="69"/>
      <c r="Y809" s="126"/>
      <c r="Z809" s="127"/>
      <c r="AA809" s="69"/>
      <c r="AB809" s="69"/>
      <c r="AC809" s="135" t="e">
        <f>VLOOKUP(E809,#REF!,2,FALSE)</f>
        <v>#REF!</v>
      </c>
      <c r="AD809" s="69"/>
      <c r="AE809" s="69"/>
      <c r="AF809" s="136" t="e">
        <f>SUM(PRODUCT(AC809,#REF!),PRODUCT(AD809,#REF!),PRODUCT(AE809,#REF!))</f>
        <v>#REF!</v>
      </c>
      <c r="AG809" s="134" t="e">
        <f>IF(AF809&gt;=#REF!,"Oui","Non")</f>
        <v>#REF!</v>
      </c>
      <c r="AH809" s="134">
        <f t="shared" si="101"/>
        <v>1</v>
      </c>
      <c r="AI809" s="133" t="e">
        <f>VLOOKUP(Z809,#REF!,3,FALSE)</f>
        <v>#REF!</v>
      </c>
      <c r="AL809" s="12">
        <f t="shared" si="103"/>
        <v>0</v>
      </c>
    </row>
    <row r="810" spans="1:38" ht="15" customHeight="1" x14ac:dyDescent="0.25">
      <c r="A810" s="127"/>
      <c r="B810" s="127"/>
      <c r="C810" s="69"/>
      <c r="D810" s="71"/>
      <c r="E810" s="71"/>
      <c r="F810" s="71"/>
      <c r="G810" s="70"/>
      <c r="H810" s="117" t="str">
        <f t="shared" si="107"/>
        <v/>
      </c>
      <c r="I810" s="117" t="str">
        <f t="shared" si="102"/>
        <v/>
      </c>
      <c r="J810" s="70"/>
      <c r="K810" s="117" t="str">
        <f t="shared" si="108"/>
        <v/>
      </c>
      <c r="L810" s="118" t="str">
        <f t="shared" si="104"/>
        <v/>
      </c>
      <c r="M810" s="118">
        <f t="shared" si="106"/>
        <v>1</v>
      </c>
      <c r="N810" s="117">
        <f t="shared" si="105"/>
        <v>0</v>
      </c>
      <c r="O810" s="66" t="e">
        <f>VLOOKUP(P810,#REF!,2,FALSE)</f>
        <v>#REF!</v>
      </c>
      <c r="P810" s="69"/>
      <c r="Q810" s="69"/>
      <c r="R810" s="14"/>
      <c r="S810" s="93" t="s">
        <v>112</v>
      </c>
      <c r="T810" s="71"/>
      <c r="U810" s="117" t="e">
        <f>VLOOKUP(V810,#REF!,2,FALSE)</f>
        <v>#REF!</v>
      </c>
      <c r="V810" s="127"/>
      <c r="W810" s="69"/>
      <c r="X810" s="69"/>
      <c r="Y810" s="126"/>
      <c r="Z810" s="127"/>
      <c r="AA810" s="69"/>
      <c r="AB810" s="69"/>
      <c r="AC810" s="135" t="e">
        <f>VLOOKUP(E810,#REF!,2,FALSE)</f>
        <v>#REF!</v>
      </c>
      <c r="AD810" s="69"/>
      <c r="AE810" s="69"/>
      <c r="AF810" s="136" t="e">
        <f>SUM(PRODUCT(AC810,#REF!),PRODUCT(AD810,#REF!),PRODUCT(AE810,#REF!))</f>
        <v>#REF!</v>
      </c>
      <c r="AG810" s="134" t="e">
        <f>IF(AF810&gt;=#REF!,"Oui","Non")</f>
        <v>#REF!</v>
      </c>
      <c r="AH810" s="134">
        <f t="shared" si="101"/>
        <v>1</v>
      </c>
      <c r="AI810" s="133" t="e">
        <f>VLOOKUP(Z810,#REF!,3,FALSE)</f>
        <v>#REF!</v>
      </c>
      <c r="AL810" s="12">
        <f t="shared" si="103"/>
        <v>0</v>
      </c>
    </row>
    <row r="811" spans="1:38" ht="15" customHeight="1" x14ac:dyDescent="0.25">
      <c r="A811" s="127"/>
      <c r="B811" s="127"/>
      <c r="C811" s="69"/>
      <c r="D811" s="71"/>
      <c r="E811" s="71"/>
      <c r="F811" s="71"/>
      <c r="G811" s="70"/>
      <c r="H811" s="117" t="str">
        <f t="shared" si="107"/>
        <v/>
      </c>
      <c r="I811" s="117" t="str">
        <f t="shared" si="102"/>
        <v/>
      </c>
      <c r="J811" s="70"/>
      <c r="K811" s="117" t="str">
        <f t="shared" si="108"/>
        <v/>
      </c>
      <c r="L811" s="118" t="str">
        <f t="shared" si="104"/>
        <v/>
      </c>
      <c r="M811" s="118">
        <f t="shared" si="106"/>
        <v>1</v>
      </c>
      <c r="N811" s="117">
        <f t="shared" si="105"/>
        <v>0</v>
      </c>
      <c r="O811" s="66" t="e">
        <f>VLOOKUP(P811,#REF!,2,FALSE)</f>
        <v>#REF!</v>
      </c>
      <c r="P811" s="69"/>
      <c r="Q811" s="69"/>
      <c r="R811" s="14"/>
      <c r="S811" s="93" t="s">
        <v>112</v>
      </c>
      <c r="T811" s="71"/>
      <c r="U811" s="117" t="e">
        <f>VLOOKUP(V811,#REF!,2,FALSE)</f>
        <v>#REF!</v>
      </c>
      <c r="V811" s="127"/>
      <c r="W811" s="69"/>
      <c r="X811" s="69"/>
      <c r="Y811" s="126"/>
      <c r="Z811" s="127"/>
      <c r="AA811" s="69"/>
      <c r="AB811" s="69"/>
      <c r="AC811" s="135" t="e">
        <f>VLOOKUP(E811,#REF!,2,FALSE)</f>
        <v>#REF!</v>
      </c>
      <c r="AD811" s="69"/>
      <c r="AE811" s="69"/>
      <c r="AF811" s="136" t="e">
        <f>SUM(PRODUCT(AC811,#REF!),PRODUCT(AD811,#REF!),PRODUCT(AE811,#REF!))</f>
        <v>#REF!</v>
      </c>
      <c r="AG811" s="134" t="e">
        <f>IF(AF811&gt;=#REF!,"Oui","Non")</f>
        <v>#REF!</v>
      </c>
      <c r="AH811" s="134">
        <f t="shared" si="101"/>
        <v>1</v>
      </c>
      <c r="AI811" s="133" t="e">
        <f>VLOOKUP(Z811,#REF!,3,FALSE)</f>
        <v>#REF!</v>
      </c>
      <c r="AL811" s="12">
        <f t="shared" si="103"/>
        <v>0</v>
      </c>
    </row>
    <row r="812" spans="1:38" ht="15" customHeight="1" x14ac:dyDescent="0.25">
      <c r="A812" s="127"/>
      <c r="B812" s="127"/>
      <c r="C812" s="69"/>
      <c r="D812" s="71"/>
      <c r="E812" s="71"/>
      <c r="F812" s="71"/>
      <c r="G812" s="70"/>
      <c r="H812" s="117" t="str">
        <f t="shared" si="107"/>
        <v/>
      </c>
      <c r="I812" s="117" t="str">
        <f t="shared" si="102"/>
        <v/>
      </c>
      <c r="J812" s="70"/>
      <c r="K812" s="117" t="str">
        <f t="shared" si="108"/>
        <v/>
      </c>
      <c r="L812" s="118" t="str">
        <f t="shared" si="104"/>
        <v/>
      </c>
      <c r="M812" s="118">
        <f t="shared" si="106"/>
        <v>1</v>
      </c>
      <c r="N812" s="117">
        <f t="shared" si="105"/>
        <v>0</v>
      </c>
      <c r="O812" s="66" t="e">
        <f>VLOOKUP(P812,#REF!,2,FALSE)</f>
        <v>#REF!</v>
      </c>
      <c r="P812" s="69"/>
      <c r="Q812" s="69"/>
      <c r="R812" s="14"/>
      <c r="S812" s="93" t="s">
        <v>112</v>
      </c>
      <c r="T812" s="71"/>
      <c r="U812" s="117" t="e">
        <f>VLOOKUP(V812,#REF!,2,FALSE)</f>
        <v>#REF!</v>
      </c>
      <c r="V812" s="127"/>
      <c r="W812" s="69"/>
      <c r="X812" s="69"/>
      <c r="Y812" s="126"/>
      <c r="Z812" s="127"/>
      <c r="AA812" s="69"/>
      <c r="AB812" s="69"/>
      <c r="AC812" s="135" t="e">
        <f>VLOOKUP(E812,#REF!,2,FALSE)</f>
        <v>#REF!</v>
      </c>
      <c r="AD812" s="69"/>
      <c r="AE812" s="69"/>
      <c r="AF812" s="136" t="e">
        <f>SUM(PRODUCT(AC812,#REF!),PRODUCT(AD812,#REF!),PRODUCT(AE812,#REF!))</f>
        <v>#REF!</v>
      </c>
      <c r="AG812" s="134" t="e">
        <f>IF(AF812&gt;=#REF!,"Oui","Non")</f>
        <v>#REF!</v>
      </c>
      <c r="AH812" s="134">
        <f t="shared" si="101"/>
        <v>1</v>
      </c>
      <c r="AI812" s="133" t="e">
        <f>VLOOKUP(Z812,#REF!,3,FALSE)</f>
        <v>#REF!</v>
      </c>
      <c r="AL812" s="12">
        <f t="shared" si="103"/>
        <v>0</v>
      </c>
    </row>
    <row r="813" spans="1:38" ht="15" customHeight="1" x14ac:dyDescent="0.25">
      <c r="A813" s="127"/>
      <c r="B813" s="127"/>
      <c r="C813" s="69"/>
      <c r="D813" s="71"/>
      <c r="E813" s="71"/>
      <c r="F813" s="71"/>
      <c r="G813" s="70"/>
      <c r="H813" s="117" t="str">
        <f t="shared" si="107"/>
        <v/>
      </c>
      <c r="I813" s="117" t="str">
        <f t="shared" si="102"/>
        <v/>
      </c>
      <c r="J813" s="70"/>
      <c r="K813" s="117" t="str">
        <f t="shared" si="108"/>
        <v/>
      </c>
      <c r="L813" s="118" t="str">
        <f t="shared" si="104"/>
        <v/>
      </c>
      <c r="M813" s="118">
        <f t="shared" si="106"/>
        <v>1</v>
      </c>
      <c r="N813" s="117">
        <f t="shared" si="105"/>
        <v>0</v>
      </c>
      <c r="O813" s="66" t="e">
        <f>VLOOKUP(P813,#REF!,2,FALSE)</f>
        <v>#REF!</v>
      </c>
      <c r="P813" s="69"/>
      <c r="Q813" s="69"/>
      <c r="R813" s="14"/>
      <c r="S813" s="93" t="s">
        <v>112</v>
      </c>
      <c r="T813" s="71"/>
      <c r="U813" s="117" t="e">
        <f>VLOOKUP(V813,#REF!,2,FALSE)</f>
        <v>#REF!</v>
      </c>
      <c r="V813" s="127"/>
      <c r="W813" s="69"/>
      <c r="X813" s="69"/>
      <c r="Y813" s="126"/>
      <c r="Z813" s="127"/>
      <c r="AA813" s="69"/>
      <c r="AB813" s="69"/>
      <c r="AC813" s="135" t="e">
        <f>VLOOKUP(E813,#REF!,2,FALSE)</f>
        <v>#REF!</v>
      </c>
      <c r="AD813" s="69"/>
      <c r="AE813" s="69"/>
      <c r="AF813" s="136" t="e">
        <f>SUM(PRODUCT(AC813,#REF!),PRODUCT(AD813,#REF!),PRODUCT(AE813,#REF!))</f>
        <v>#REF!</v>
      </c>
      <c r="AG813" s="134" t="e">
        <f>IF(AF813&gt;=#REF!,"Oui","Non")</f>
        <v>#REF!</v>
      </c>
      <c r="AH813" s="134">
        <f t="shared" si="101"/>
        <v>1</v>
      </c>
      <c r="AI813" s="133" t="e">
        <f>VLOOKUP(Z813,#REF!,3,FALSE)</f>
        <v>#REF!</v>
      </c>
      <c r="AL813" s="12">
        <f t="shared" si="103"/>
        <v>0</v>
      </c>
    </row>
    <row r="814" spans="1:38" ht="15" customHeight="1" x14ac:dyDescent="0.25">
      <c r="A814" s="127"/>
      <c r="B814" s="127"/>
      <c r="C814" s="69"/>
      <c r="D814" s="71"/>
      <c r="E814" s="71"/>
      <c r="F814" s="71"/>
      <c r="G814" s="70"/>
      <c r="H814" s="117" t="str">
        <f t="shared" si="107"/>
        <v/>
      </c>
      <c r="I814" s="117" t="str">
        <f t="shared" si="102"/>
        <v/>
      </c>
      <c r="J814" s="70"/>
      <c r="K814" s="117" t="str">
        <f t="shared" si="108"/>
        <v/>
      </c>
      <c r="L814" s="118" t="str">
        <f t="shared" si="104"/>
        <v/>
      </c>
      <c r="M814" s="118">
        <f t="shared" si="106"/>
        <v>1</v>
      </c>
      <c r="N814" s="117">
        <f t="shared" si="105"/>
        <v>0</v>
      </c>
      <c r="O814" s="66" t="e">
        <f>VLOOKUP(P814,#REF!,2,FALSE)</f>
        <v>#REF!</v>
      </c>
      <c r="P814" s="69"/>
      <c r="Q814" s="69"/>
      <c r="R814" s="14"/>
      <c r="S814" s="93" t="s">
        <v>112</v>
      </c>
      <c r="T814" s="71"/>
      <c r="U814" s="117" t="e">
        <f>VLOOKUP(V814,#REF!,2,FALSE)</f>
        <v>#REF!</v>
      </c>
      <c r="V814" s="127"/>
      <c r="W814" s="69"/>
      <c r="X814" s="69"/>
      <c r="Y814" s="126"/>
      <c r="Z814" s="127"/>
      <c r="AA814" s="69"/>
      <c r="AB814" s="69"/>
      <c r="AC814" s="135" t="e">
        <f>VLOOKUP(E814,#REF!,2,FALSE)</f>
        <v>#REF!</v>
      </c>
      <c r="AD814" s="69"/>
      <c r="AE814" s="69"/>
      <c r="AF814" s="136" t="e">
        <f>SUM(PRODUCT(AC814,#REF!),PRODUCT(AD814,#REF!),PRODUCT(AE814,#REF!))</f>
        <v>#REF!</v>
      </c>
      <c r="AG814" s="134" t="e">
        <f>IF(AF814&gt;=#REF!,"Oui","Non")</f>
        <v>#REF!</v>
      </c>
      <c r="AH814" s="134">
        <f t="shared" si="101"/>
        <v>1</v>
      </c>
      <c r="AI814" s="133" t="e">
        <f>VLOOKUP(Z814,#REF!,3,FALSE)</f>
        <v>#REF!</v>
      </c>
      <c r="AL814" s="12">
        <f t="shared" si="103"/>
        <v>0</v>
      </c>
    </row>
    <row r="815" spans="1:38" ht="15" customHeight="1" x14ac:dyDescent="0.25">
      <c r="A815" s="127"/>
      <c r="B815" s="127"/>
      <c r="C815" s="69"/>
      <c r="D815" s="71"/>
      <c r="E815" s="71"/>
      <c r="F815" s="71"/>
      <c r="G815" s="70"/>
      <c r="H815" s="117" t="str">
        <f t="shared" si="107"/>
        <v/>
      </c>
      <c r="I815" s="117" t="str">
        <f t="shared" si="102"/>
        <v/>
      </c>
      <c r="J815" s="70"/>
      <c r="K815" s="117" t="str">
        <f t="shared" si="108"/>
        <v/>
      </c>
      <c r="L815" s="118" t="str">
        <f t="shared" si="104"/>
        <v/>
      </c>
      <c r="M815" s="118">
        <f t="shared" si="106"/>
        <v>1</v>
      </c>
      <c r="N815" s="117">
        <f t="shared" si="105"/>
        <v>0</v>
      </c>
      <c r="O815" s="66" t="e">
        <f>VLOOKUP(P815,#REF!,2,FALSE)</f>
        <v>#REF!</v>
      </c>
      <c r="P815" s="69"/>
      <c r="Q815" s="69"/>
      <c r="R815" s="14"/>
      <c r="S815" s="93" t="s">
        <v>112</v>
      </c>
      <c r="T815" s="71"/>
      <c r="U815" s="117" t="e">
        <f>VLOOKUP(V815,#REF!,2,FALSE)</f>
        <v>#REF!</v>
      </c>
      <c r="V815" s="127"/>
      <c r="W815" s="69"/>
      <c r="X815" s="69"/>
      <c r="Y815" s="126"/>
      <c r="Z815" s="127"/>
      <c r="AA815" s="69"/>
      <c r="AB815" s="69"/>
      <c r="AC815" s="135" t="e">
        <f>VLOOKUP(E815,#REF!,2,FALSE)</f>
        <v>#REF!</v>
      </c>
      <c r="AD815" s="69"/>
      <c r="AE815" s="69"/>
      <c r="AF815" s="136" t="e">
        <f>SUM(PRODUCT(AC815,#REF!),PRODUCT(AD815,#REF!),PRODUCT(AE815,#REF!))</f>
        <v>#REF!</v>
      </c>
      <c r="AG815" s="134" t="e">
        <f>IF(AF815&gt;=#REF!,"Oui","Non")</f>
        <v>#REF!</v>
      </c>
      <c r="AH815" s="134">
        <f t="shared" si="101"/>
        <v>1</v>
      </c>
      <c r="AI815" s="133" t="e">
        <f>VLOOKUP(Z815,#REF!,3,FALSE)</f>
        <v>#REF!</v>
      </c>
      <c r="AL815" s="12">
        <f t="shared" si="103"/>
        <v>0</v>
      </c>
    </row>
    <row r="816" spans="1:38" ht="15" customHeight="1" x14ac:dyDescent="0.25">
      <c r="A816" s="127"/>
      <c r="B816" s="127"/>
      <c r="C816" s="69"/>
      <c r="D816" s="71"/>
      <c r="E816" s="71"/>
      <c r="F816" s="71"/>
      <c r="G816" s="70"/>
      <c r="H816" s="117" t="str">
        <f t="shared" si="107"/>
        <v/>
      </c>
      <c r="I816" s="117" t="str">
        <f t="shared" si="102"/>
        <v/>
      </c>
      <c r="J816" s="70"/>
      <c r="K816" s="117" t="str">
        <f t="shared" si="108"/>
        <v/>
      </c>
      <c r="L816" s="118" t="str">
        <f t="shared" si="104"/>
        <v/>
      </c>
      <c r="M816" s="118">
        <f t="shared" si="106"/>
        <v>1</v>
      </c>
      <c r="N816" s="117">
        <f t="shared" si="105"/>
        <v>0</v>
      </c>
      <c r="O816" s="66" t="e">
        <f>VLOOKUP(P816,#REF!,2,FALSE)</f>
        <v>#REF!</v>
      </c>
      <c r="P816" s="69"/>
      <c r="Q816" s="69"/>
      <c r="R816" s="14"/>
      <c r="S816" s="93" t="s">
        <v>112</v>
      </c>
      <c r="T816" s="71"/>
      <c r="U816" s="117" t="e">
        <f>VLOOKUP(V816,#REF!,2,FALSE)</f>
        <v>#REF!</v>
      </c>
      <c r="V816" s="127"/>
      <c r="W816" s="69"/>
      <c r="X816" s="69"/>
      <c r="Y816" s="126"/>
      <c r="Z816" s="127"/>
      <c r="AA816" s="69"/>
      <c r="AB816" s="69"/>
      <c r="AC816" s="135" t="e">
        <f>VLOOKUP(E816,#REF!,2,FALSE)</f>
        <v>#REF!</v>
      </c>
      <c r="AD816" s="69"/>
      <c r="AE816" s="69"/>
      <c r="AF816" s="136" t="e">
        <f>SUM(PRODUCT(AC816,#REF!),PRODUCT(AD816,#REF!),PRODUCT(AE816,#REF!))</f>
        <v>#REF!</v>
      </c>
      <c r="AG816" s="134" t="e">
        <f>IF(AF816&gt;=#REF!,"Oui","Non")</f>
        <v>#REF!</v>
      </c>
      <c r="AH816" s="134">
        <f t="shared" si="101"/>
        <v>1</v>
      </c>
      <c r="AI816" s="133" t="e">
        <f>VLOOKUP(Z816,#REF!,3,FALSE)</f>
        <v>#REF!</v>
      </c>
      <c r="AL816" s="12">
        <f t="shared" si="103"/>
        <v>0</v>
      </c>
    </row>
    <row r="817" spans="1:38" ht="15" customHeight="1" x14ac:dyDescent="0.25">
      <c r="A817" s="127"/>
      <c r="B817" s="127"/>
      <c r="C817" s="69"/>
      <c r="D817" s="71"/>
      <c r="E817" s="71"/>
      <c r="F817" s="71"/>
      <c r="G817" s="70"/>
      <c r="H817" s="117" t="str">
        <f t="shared" si="107"/>
        <v/>
      </c>
      <c r="I817" s="117" t="str">
        <f t="shared" si="102"/>
        <v/>
      </c>
      <c r="J817" s="70"/>
      <c r="K817" s="117" t="str">
        <f t="shared" si="108"/>
        <v/>
      </c>
      <c r="L817" s="118" t="str">
        <f t="shared" si="104"/>
        <v/>
      </c>
      <c r="M817" s="118">
        <f t="shared" si="106"/>
        <v>1</v>
      </c>
      <c r="N817" s="117">
        <f t="shared" si="105"/>
        <v>0</v>
      </c>
      <c r="O817" s="66" t="e">
        <f>VLOOKUP(P817,#REF!,2,FALSE)</f>
        <v>#REF!</v>
      </c>
      <c r="P817" s="69"/>
      <c r="Q817" s="69"/>
      <c r="R817" s="14"/>
      <c r="S817" s="93" t="s">
        <v>112</v>
      </c>
      <c r="T817" s="71"/>
      <c r="U817" s="117" t="e">
        <f>VLOOKUP(V817,#REF!,2,FALSE)</f>
        <v>#REF!</v>
      </c>
      <c r="V817" s="127"/>
      <c r="W817" s="69"/>
      <c r="X817" s="69"/>
      <c r="Y817" s="126"/>
      <c r="Z817" s="127"/>
      <c r="AA817" s="69"/>
      <c r="AB817" s="69"/>
      <c r="AC817" s="135" t="e">
        <f>VLOOKUP(E817,#REF!,2,FALSE)</f>
        <v>#REF!</v>
      </c>
      <c r="AD817" s="69"/>
      <c r="AE817" s="69"/>
      <c r="AF817" s="136" t="e">
        <f>SUM(PRODUCT(AC817,#REF!),PRODUCT(AD817,#REF!),PRODUCT(AE817,#REF!))</f>
        <v>#REF!</v>
      </c>
      <c r="AG817" s="134" t="e">
        <f>IF(AF817&gt;=#REF!,"Oui","Non")</f>
        <v>#REF!</v>
      </c>
      <c r="AH817" s="134">
        <f t="shared" si="101"/>
        <v>1</v>
      </c>
      <c r="AI817" s="133" t="e">
        <f>VLOOKUP(Z817,#REF!,3,FALSE)</f>
        <v>#REF!</v>
      </c>
      <c r="AL817" s="12">
        <f t="shared" si="103"/>
        <v>0</v>
      </c>
    </row>
    <row r="818" spans="1:38" ht="15" customHeight="1" x14ac:dyDescent="0.25">
      <c r="A818" s="127"/>
      <c r="B818" s="127"/>
      <c r="C818" s="69"/>
      <c r="D818" s="71"/>
      <c r="E818" s="71"/>
      <c r="F818" s="71"/>
      <c r="G818" s="70"/>
      <c r="H818" s="117" t="str">
        <f t="shared" si="107"/>
        <v/>
      </c>
      <c r="I818" s="117" t="str">
        <f t="shared" si="102"/>
        <v/>
      </c>
      <c r="J818" s="70"/>
      <c r="K818" s="117" t="str">
        <f t="shared" si="108"/>
        <v/>
      </c>
      <c r="L818" s="118" t="str">
        <f t="shared" si="104"/>
        <v/>
      </c>
      <c r="M818" s="118">
        <f t="shared" si="106"/>
        <v>1</v>
      </c>
      <c r="N818" s="117">
        <f t="shared" si="105"/>
        <v>0</v>
      </c>
      <c r="O818" s="66" t="e">
        <f>VLOOKUP(P818,#REF!,2,FALSE)</f>
        <v>#REF!</v>
      </c>
      <c r="P818" s="69"/>
      <c r="Q818" s="69"/>
      <c r="R818" s="14"/>
      <c r="S818" s="93" t="s">
        <v>112</v>
      </c>
      <c r="T818" s="71"/>
      <c r="U818" s="117" t="e">
        <f>VLOOKUP(V818,#REF!,2,FALSE)</f>
        <v>#REF!</v>
      </c>
      <c r="V818" s="127"/>
      <c r="W818" s="69"/>
      <c r="X818" s="69"/>
      <c r="Y818" s="126"/>
      <c r="Z818" s="127"/>
      <c r="AA818" s="69"/>
      <c r="AB818" s="69"/>
      <c r="AC818" s="135" t="e">
        <f>VLOOKUP(E818,#REF!,2,FALSE)</f>
        <v>#REF!</v>
      </c>
      <c r="AD818" s="69"/>
      <c r="AE818" s="69"/>
      <c r="AF818" s="136" t="e">
        <f>SUM(PRODUCT(AC818,#REF!),PRODUCT(AD818,#REF!),PRODUCT(AE818,#REF!))</f>
        <v>#REF!</v>
      </c>
      <c r="AG818" s="134" t="e">
        <f>IF(AF818&gt;=#REF!,"Oui","Non")</f>
        <v>#REF!</v>
      </c>
      <c r="AH818" s="134">
        <f t="shared" si="101"/>
        <v>1</v>
      </c>
      <c r="AI818" s="133" t="e">
        <f>VLOOKUP(Z818,#REF!,3,FALSE)</f>
        <v>#REF!</v>
      </c>
      <c r="AL818" s="12">
        <f t="shared" si="103"/>
        <v>0</v>
      </c>
    </row>
    <row r="819" spans="1:38" ht="15" customHeight="1" x14ac:dyDescent="0.25">
      <c r="A819" s="127"/>
      <c r="B819" s="127"/>
      <c r="C819" s="69"/>
      <c r="D819" s="71"/>
      <c r="E819" s="71"/>
      <c r="F819" s="71"/>
      <c r="G819" s="70"/>
      <c r="H819" s="117" t="str">
        <f t="shared" si="107"/>
        <v/>
      </c>
      <c r="I819" s="117" t="str">
        <f t="shared" si="102"/>
        <v/>
      </c>
      <c r="J819" s="70"/>
      <c r="K819" s="117" t="str">
        <f t="shared" si="108"/>
        <v/>
      </c>
      <c r="L819" s="118" t="str">
        <f t="shared" si="104"/>
        <v/>
      </c>
      <c r="M819" s="118">
        <f t="shared" si="106"/>
        <v>1</v>
      </c>
      <c r="N819" s="117">
        <f t="shared" si="105"/>
        <v>0</v>
      </c>
      <c r="O819" s="66" t="e">
        <f>VLOOKUP(P819,#REF!,2,FALSE)</f>
        <v>#REF!</v>
      </c>
      <c r="P819" s="69"/>
      <c r="Q819" s="69"/>
      <c r="R819" s="14"/>
      <c r="S819" s="93" t="s">
        <v>112</v>
      </c>
      <c r="T819" s="71"/>
      <c r="U819" s="117" t="e">
        <f>VLOOKUP(V819,#REF!,2,FALSE)</f>
        <v>#REF!</v>
      </c>
      <c r="V819" s="127"/>
      <c r="W819" s="69"/>
      <c r="X819" s="69"/>
      <c r="Y819" s="126"/>
      <c r="Z819" s="127"/>
      <c r="AA819" s="69"/>
      <c r="AB819" s="69"/>
      <c r="AC819" s="135" t="e">
        <f>VLOOKUP(E819,#REF!,2,FALSE)</f>
        <v>#REF!</v>
      </c>
      <c r="AD819" s="69"/>
      <c r="AE819" s="69"/>
      <c r="AF819" s="136" t="e">
        <f>SUM(PRODUCT(AC819,#REF!),PRODUCT(AD819,#REF!),PRODUCT(AE819,#REF!))</f>
        <v>#REF!</v>
      </c>
      <c r="AG819" s="134" t="e">
        <f>IF(AF819&gt;=#REF!,"Oui","Non")</f>
        <v>#REF!</v>
      </c>
      <c r="AH819" s="134">
        <f t="shared" si="101"/>
        <v>1</v>
      </c>
      <c r="AI819" s="133" t="e">
        <f>VLOOKUP(Z819,#REF!,3,FALSE)</f>
        <v>#REF!</v>
      </c>
      <c r="AL819" s="12">
        <f t="shared" si="103"/>
        <v>0</v>
      </c>
    </row>
    <row r="820" spans="1:38" ht="15" customHeight="1" x14ac:dyDescent="0.25">
      <c r="A820" s="127"/>
      <c r="B820" s="127"/>
      <c r="C820" s="69"/>
      <c r="D820" s="71"/>
      <c r="E820" s="71"/>
      <c r="F820" s="71"/>
      <c r="G820" s="70"/>
      <c r="H820" s="117" t="str">
        <f t="shared" si="107"/>
        <v/>
      </c>
      <c r="I820" s="117" t="str">
        <f t="shared" si="102"/>
        <v/>
      </c>
      <c r="J820" s="70"/>
      <c r="K820" s="117" t="str">
        <f t="shared" si="108"/>
        <v/>
      </c>
      <c r="L820" s="118" t="str">
        <f t="shared" si="104"/>
        <v/>
      </c>
      <c r="M820" s="118">
        <f t="shared" si="106"/>
        <v>1</v>
      </c>
      <c r="N820" s="117">
        <f t="shared" si="105"/>
        <v>0</v>
      </c>
      <c r="O820" s="66" t="e">
        <f>VLOOKUP(P820,#REF!,2,FALSE)</f>
        <v>#REF!</v>
      </c>
      <c r="P820" s="69"/>
      <c r="Q820" s="69"/>
      <c r="R820" s="14"/>
      <c r="S820" s="93" t="s">
        <v>112</v>
      </c>
      <c r="T820" s="71"/>
      <c r="U820" s="117" t="e">
        <f>VLOOKUP(V820,#REF!,2,FALSE)</f>
        <v>#REF!</v>
      </c>
      <c r="V820" s="127"/>
      <c r="W820" s="69"/>
      <c r="X820" s="69"/>
      <c r="Y820" s="126"/>
      <c r="Z820" s="127"/>
      <c r="AA820" s="69"/>
      <c r="AB820" s="69"/>
      <c r="AC820" s="135" t="e">
        <f>VLOOKUP(E820,#REF!,2,FALSE)</f>
        <v>#REF!</v>
      </c>
      <c r="AD820" s="69"/>
      <c r="AE820" s="69"/>
      <c r="AF820" s="136" t="e">
        <f>SUM(PRODUCT(AC820,#REF!),PRODUCT(AD820,#REF!),PRODUCT(AE820,#REF!))</f>
        <v>#REF!</v>
      </c>
      <c r="AG820" s="134" t="e">
        <f>IF(AF820&gt;=#REF!,"Oui","Non")</f>
        <v>#REF!</v>
      </c>
      <c r="AH820" s="134">
        <f t="shared" si="101"/>
        <v>1</v>
      </c>
      <c r="AI820" s="133" t="e">
        <f>VLOOKUP(Z820,#REF!,3,FALSE)</f>
        <v>#REF!</v>
      </c>
      <c r="AL820" s="12">
        <f t="shared" si="103"/>
        <v>0</v>
      </c>
    </row>
    <row r="821" spans="1:38" ht="15" customHeight="1" x14ac:dyDescent="0.25">
      <c r="A821" s="127"/>
      <c r="B821" s="127"/>
      <c r="C821" s="69"/>
      <c r="D821" s="71"/>
      <c r="E821" s="71"/>
      <c r="F821" s="71"/>
      <c r="G821" s="70"/>
      <c r="H821" s="117" t="str">
        <f t="shared" si="107"/>
        <v/>
      </c>
      <c r="I821" s="117" t="str">
        <f t="shared" si="102"/>
        <v/>
      </c>
      <c r="J821" s="70"/>
      <c r="K821" s="117" t="str">
        <f t="shared" si="108"/>
        <v/>
      </c>
      <c r="L821" s="118" t="str">
        <f t="shared" si="104"/>
        <v/>
      </c>
      <c r="M821" s="118">
        <f t="shared" si="106"/>
        <v>1</v>
      </c>
      <c r="N821" s="117">
        <f t="shared" si="105"/>
        <v>0</v>
      </c>
      <c r="O821" s="66" t="e">
        <f>VLOOKUP(P821,#REF!,2,FALSE)</f>
        <v>#REF!</v>
      </c>
      <c r="P821" s="69"/>
      <c r="Q821" s="69"/>
      <c r="R821" s="14"/>
      <c r="S821" s="93" t="s">
        <v>112</v>
      </c>
      <c r="T821" s="71"/>
      <c r="U821" s="117" t="e">
        <f>VLOOKUP(V821,#REF!,2,FALSE)</f>
        <v>#REF!</v>
      </c>
      <c r="V821" s="127"/>
      <c r="W821" s="69"/>
      <c r="X821" s="69"/>
      <c r="Y821" s="126"/>
      <c r="Z821" s="127"/>
      <c r="AA821" s="69"/>
      <c r="AB821" s="69"/>
      <c r="AC821" s="135" t="e">
        <f>VLOOKUP(E821,#REF!,2,FALSE)</f>
        <v>#REF!</v>
      </c>
      <c r="AD821" s="69"/>
      <c r="AE821" s="69"/>
      <c r="AF821" s="136" t="e">
        <f>SUM(PRODUCT(AC821,#REF!),PRODUCT(AD821,#REF!),PRODUCT(AE821,#REF!))</f>
        <v>#REF!</v>
      </c>
      <c r="AG821" s="134" t="e">
        <f>IF(AF821&gt;=#REF!,"Oui","Non")</f>
        <v>#REF!</v>
      </c>
      <c r="AH821" s="134">
        <f t="shared" si="101"/>
        <v>1</v>
      </c>
      <c r="AI821" s="133" t="e">
        <f>VLOOKUP(Z821,#REF!,3,FALSE)</f>
        <v>#REF!</v>
      </c>
      <c r="AL821" s="12">
        <f t="shared" si="103"/>
        <v>0</v>
      </c>
    </row>
    <row r="822" spans="1:38" ht="15" customHeight="1" x14ac:dyDescent="0.25">
      <c r="A822" s="127"/>
      <c r="B822" s="127"/>
      <c r="C822" s="69"/>
      <c r="D822" s="71"/>
      <c r="E822" s="71"/>
      <c r="F822" s="71"/>
      <c r="G822" s="70"/>
      <c r="H822" s="117" t="str">
        <f t="shared" si="107"/>
        <v/>
      </c>
      <c r="I822" s="117" t="str">
        <f t="shared" si="102"/>
        <v/>
      </c>
      <c r="J822" s="70"/>
      <c r="K822" s="117" t="str">
        <f t="shared" si="108"/>
        <v/>
      </c>
      <c r="L822" s="118" t="str">
        <f t="shared" si="104"/>
        <v/>
      </c>
      <c r="M822" s="118">
        <f t="shared" si="106"/>
        <v>1</v>
      </c>
      <c r="N822" s="117">
        <f t="shared" si="105"/>
        <v>0</v>
      </c>
      <c r="O822" s="66" t="e">
        <f>VLOOKUP(P822,#REF!,2,FALSE)</f>
        <v>#REF!</v>
      </c>
      <c r="P822" s="69"/>
      <c r="Q822" s="69"/>
      <c r="R822" s="14"/>
      <c r="S822" s="93" t="s">
        <v>112</v>
      </c>
      <c r="T822" s="71"/>
      <c r="U822" s="117" t="e">
        <f>VLOOKUP(V822,#REF!,2,FALSE)</f>
        <v>#REF!</v>
      </c>
      <c r="V822" s="127"/>
      <c r="W822" s="69"/>
      <c r="X822" s="69"/>
      <c r="Y822" s="126"/>
      <c r="Z822" s="127"/>
      <c r="AA822" s="69"/>
      <c r="AB822" s="69"/>
      <c r="AC822" s="135" t="e">
        <f>VLOOKUP(E822,#REF!,2,FALSE)</f>
        <v>#REF!</v>
      </c>
      <c r="AD822" s="69"/>
      <c r="AE822" s="69"/>
      <c r="AF822" s="136" t="e">
        <f>SUM(PRODUCT(AC822,#REF!),PRODUCT(AD822,#REF!),PRODUCT(AE822,#REF!))</f>
        <v>#REF!</v>
      </c>
      <c r="AG822" s="134" t="e">
        <f>IF(AF822&gt;=#REF!,"Oui","Non")</f>
        <v>#REF!</v>
      </c>
      <c r="AH822" s="134">
        <f t="shared" si="101"/>
        <v>1</v>
      </c>
      <c r="AI822" s="133" t="e">
        <f>VLOOKUP(Z822,#REF!,3,FALSE)</f>
        <v>#REF!</v>
      </c>
      <c r="AL822" s="12">
        <f t="shared" si="103"/>
        <v>0</v>
      </c>
    </row>
    <row r="823" spans="1:38" ht="15" customHeight="1" x14ac:dyDescent="0.25">
      <c r="A823" s="127"/>
      <c r="B823" s="127"/>
      <c r="C823" s="69"/>
      <c r="D823" s="71"/>
      <c r="E823" s="71"/>
      <c r="F823" s="71"/>
      <c r="G823" s="70"/>
      <c r="H823" s="117" t="str">
        <f t="shared" si="107"/>
        <v/>
      </c>
      <c r="I823" s="117" t="str">
        <f t="shared" si="102"/>
        <v/>
      </c>
      <c r="J823" s="70"/>
      <c r="K823" s="117" t="str">
        <f t="shared" si="108"/>
        <v/>
      </c>
      <c r="L823" s="118" t="str">
        <f t="shared" si="104"/>
        <v/>
      </c>
      <c r="M823" s="118">
        <f t="shared" si="106"/>
        <v>1</v>
      </c>
      <c r="N823" s="117">
        <f t="shared" si="105"/>
        <v>0</v>
      </c>
      <c r="O823" s="66" t="e">
        <f>VLOOKUP(P823,#REF!,2,FALSE)</f>
        <v>#REF!</v>
      </c>
      <c r="P823" s="69"/>
      <c r="Q823" s="69"/>
      <c r="R823" s="14"/>
      <c r="S823" s="93" t="s">
        <v>112</v>
      </c>
      <c r="T823" s="71"/>
      <c r="U823" s="117" t="e">
        <f>VLOOKUP(V823,#REF!,2,FALSE)</f>
        <v>#REF!</v>
      </c>
      <c r="V823" s="127"/>
      <c r="W823" s="69"/>
      <c r="X823" s="69"/>
      <c r="Y823" s="126"/>
      <c r="Z823" s="127"/>
      <c r="AA823" s="69"/>
      <c r="AB823" s="69"/>
      <c r="AC823" s="135" t="e">
        <f>VLOOKUP(E823,#REF!,2,FALSE)</f>
        <v>#REF!</v>
      </c>
      <c r="AD823" s="69"/>
      <c r="AE823" s="69"/>
      <c r="AF823" s="136" t="e">
        <f>SUM(PRODUCT(AC823,#REF!),PRODUCT(AD823,#REF!),PRODUCT(AE823,#REF!))</f>
        <v>#REF!</v>
      </c>
      <c r="AG823" s="134" t="e">
        <f>IF(AF823&gt;=#REF!,"Oui","Non")</f>
        <v>#REF!</v>
      </c>
      <c r="AH823" s="134">
        <f t="shared" si="101"/>
        <v>1</v>
      </c>
      <c r="AI823" s="133" t="e">
        <f>VLOOKUP(Z823,#REF!,3,FALSE)</f>
        <v>#REF!</v>
      </c>
      <c r="AL823" s="12">
        <f t="shared" si="103"/>
        <v>0</v>
      </c>
    </row>
    <row r="824" spans="1:38" ht="15" customHeight="1" x14ac:dyDescent="0.25">
      <c r="A824" s="127"/>
      <c r="B824" s="127"/>
      <c r="C824" s="69"/>
      <c r="D824" s="71"/>
      <c r="E824" s="71"/>
      <c r="F824" s="71"/>
      <c r="G824" s="70"/>
      <c r="H824" s="117" t="str">
        <f t="shared" si="107"/>
        <v/>
      </c>
      <c r="I824" s="117" t="str">
        <f t="shared" si="102"/>
        <v/>
      </c>
      <c r="J824" s="70"/>
      <c r="K824" s="117" t="str">
        <f t="shared" si="108"/>
        <v/>
      </c>
      <c r="L824" s="118" t="str">
        <f t="shared" si="104"/>
        <v/>
      </c>
      <c r="M824" s="118">
        <f t="shared" si="106"/>
        <v>1</v>
      </c>
      <c r="N824" s="117">
        <f t="shared" si="105"/>
        <v>0</v>
      </c>
      <c r="O824" s="66" t="e">
        <f>VLOOKUP(P824,#REF!,2,FALSE)</f>
        <v>#REF!</v>
      </c>
      <c r="P824" s="69"/>
      <c r="Q824" s="69"/>
      <c r="R824" s="14"/>
      <c r="S824" s="93" t="s">
        <v>112</v>
      </c>
      <c r="T824" s="71"/>
      <c r="U824" s="117" t="e">
        <f>VLOOKUP(V824,#REF!,2,FALSE)</f>
        <v>#REF!</v>
      </c>
      <c r="V824" s="127"/>
      <c r="W824" s="69"/>
      <c r="X824" s="69"/>
      <c r="Y824" s="126"/>
      <c r="Z824" s="127"/>
      <c r="AA824" s="69"/>
      <c r="AB824" s="69"/>
      <c r="AC824" s="135" t="e">
        <f>VLOOKUP(E824,#REF!,2,FALSE)</f>
        <v>#REF!</v>
      </c>
      <c r="AD824" s="69"/>
      <c r="AE824" s="69"/>
      <c r="AF824" s="136" t="e">
        <f>SUM(PRODUCT(AC824,#REF!),PRODUCT(AD824,#REF!),PRODUCT(AE824,#REF!))</f>
        <v>#REF!</v>
      </c>
      <c r="AG824" s="134" t="e">
        <f>IF(AF824&gt;=#REF!,"Oui","Non")</f>
        <v>#REF!</v>
      </c>
      <c r="AH824" s="134">
        <f t="shared" si="101"/>
        <v>1</v>
      </c>
      <c r="AI824" s="133" t="e">
        <f>VLOOKUP(Z824,#REF!,3,FALSE)</f>
        <v>#REF!</v>
      </c>
      <c r="AL824" s="12">
        <f t="shared" si="103"/>
        <v>0</v>
      </c>
    </row>
    <row r="825" spans="1:38" ht="15" customHeight="1" x14ac:dyDescent="0.25">
      <c r="A825" s="127"/>
      <c r="B825" s="127"/>
      <c r="C825" s="69"/>
      <c r="D825" s="71"/>
      <c r="E825" s="71"/>
      <c r="F825" s="71"/>
      <c r="G825" s="70"/>
      <c r="H825" s="117" t="str">
        <f t="shared" si="107"/>
        <v/>
      </c>
      <c r="I825" s="117" t="str">
        <f t="shared" si="102"/>
        <v/>
      </c>
      <c r="J825" s="70"/>
      <c r="K825" s="117" t="str">
        <f t="shared" si="108"/>
        <v/>
      </c>
      <c r="L825" s="118" t="str">
        <f t="shared" si="104"/>
        <v/>
      </c>
      <c r="M825" s="118">
        <f t="shared" si="106"/>
        <v>1</v>
      </c>
      <c r="N825" s="117">
        <f t="shared" si="105"/>
        <v>0</v>
      </c>
      <c r="O825" s="66" t="e">
        <f>VLOOKUP(P825,#REF!,2,FALSE)</f>
        <v>#REF!</v>
      </c>
      <c r="P825" s="69"/>
      <c r="Q825" s="69"/>
      <c r="R825" s="14"/>
      <c r="S825" s="93" t="s">
        <v>112</v>
      </c>
      <c r="T825" s="71"/>
      <c r="U825" s="117" t="e">
        <f>VLOOKUP(V825,#REF!,2,FALSE)</f>
        <v>#REF!</v>
      </c>
      <c r="V825" s="127"/>
      <c r="W825" s="69"/>
      <c r="X825" s="69"/>
      <c r="Y825" s="126"/>
      <c r="Z825" s="127"/>
      <c r="AA825" s="69"/>
      <c r="AB825" s="69"/>
      <c r="AC825" s="135" t="e">
        <f>VLOOKUP(E825,#REF!,2,FALSE)</f>
        <v>#REF!</v>
      </c>
      <c r="AD825" s="69"/>
      <c r="AE825" s="69"/>
      <c r="AF825" s="136" t="e">
        <f>SUM(PRODUCT(AC825,#REF!),PRODUCT(AD825,#REF!),PRODUCT(AE825,#REF!))</f>
        <v>#REF!</v>
      </c>
      <c r="AG825" s="134" t="e">
        <f>IF(AF825&gt;=#REF!,"Oui","Non")</f>
        <v>#REF!</v>
      </c>
      <c r="AH825" s="134">
        <f t="shared" si="101"/>
        <v>1</v>
      </c>
      <c r="AI825" s="133" t="e">
        <f>VLOOKUP(Z825,#REF!,3,FALSE)</f>
        <v>#REF!</v>
      </c>
      <c r="AL825" s="12">
        <f t="shared" si="103"/>
        <v>0</v>
      </c>
    </row>
    <row r="826" spans="1:38" ht="15" customHeight="1" x14ac:dyDescent="0.25">
      <c r="A826" s="127"/>
      <c r="B826" s="127"/>
      <c r="C826" s="69"/>
      <c r="D826" s="71"/>
      <c r="E826" s="71"/>
      <c r="F826" s="71"/>
      <c r="G826" s="70"/>
      <c r="H826" s="117" t="str">
        <f t="shared" si="107"/>
        <v/>
      </c>
      <c r="I826" s="117" t="str">
        <f t="shared" si="102"/>
        <v/>
      </c>
      <c r="J826" s="70"/>
      <c r="K826" s="117" t="str">
        <f t="shared" si="108"/>
        <v/>
      </c>
      <c r="L826" s="118" t="str">
        <f t="shared" si="104"/>
        <v/>
      </c>
      <c r="M826" s="118">
        <f t="shared" si="106"/>
        <v>1</v>
      </c>
      <c r="N826" s="117">
        <f t="shared" si="105"/>
        <v>0</v>
      </c>
      <c r="O826" s="66" t="e">
        <f>VLOOKUP(P826,#REF!,2,FALSE)</f>
        <v>#REF!</v>
      </c>
      <c r="P826" s="69"/>
      <c r="Q826" s="69"/>
      <c r="R826" s="14"/>
      <c r="S826" s="93" t="s">
        <v>112</v>
      </c>
      <c r="T826" s="71"/>
      <c r="U826" s="117" t="e">
        <f>VLOOKUP(V826,#REF!,2,FALSE)</f>
        <v>#REF!</v>
      </c>
      <c r="V826" s="127"/>
      <c r="W826" s="69"/>
      <c r="X826" s="69"/>
      <c r="Y826" s="126"/>
      <c r="Z826" s="127"/>
      <c r="AA826" s="69"/>
      <c r="AB826" s="69"/>
      <c r="AC826" s="135" t="e">
        <f>VLOOKUP(E826,#REF!,2,FALSE)</f>
        <v>#REF!</v>
      </c>
      <c r="AD826" s="69"/>
      <c r="AE826" s="69"/>
      <c r="AF826" s="136" t="e">
        <f>SUM(PRODUCT(AC826,#REF!),PRODUCT(AD826,#REF!),PRODUCT(AE826,#REF!))</f>
        <v>#REF!</v>
      </c>
      <c r="AG826" s="134" t="e">
        <f>IF(AF826&gt;=#REF!,"Oui","Non")</f>
        <v>#REF!</v>
      </c>
      <c r="AH826" s="134">
        <f t="shared" ref="AH826:AH889" si="109">IF(OR(Y826="?",G826="?",J826="?"),"?",IF(AND(ISNONTEXT(G826),ISNONTEXT(J826)),PRODUCT(Y826,SUM(J826,-G826,1)),PRODUCT(Y826,SUM(PRODUCT(SUM(L826,-I826,1),7),-2))))</f>
        <v>1</v>
      </c>
      <c r="AI826" s="133" t="e">
        <f>VLOOKUP(Z826,#REF!,3,FALSE)</f>
        <v>#REF!</v>
      </c>
      <c r="AL826" s="12">
        <f t="shared" si="103"/>
        <v>0</v>
      </c>
    </row>
    <row r="827" spans="1:38" ht="15" customHeight="1" x14ac:dyDescent="0.25">
      <c r="A827" s="127"/>
      <c r="B827" s="127"/>
      <c r="C827" s="69"/>
      <c r="D827" s="71"/>
      <c r="E827" s="71"/>
      <c r="F827" s="71"/>
      <c r="G827" s="70"/>
      <c r="H827" s="117" t="str">
        <f t="shared" si="107"/>
        <v/>
      </c>
      <c r="I827" s="117" t="str">
        <f t="shared" si="102"/>
        <v/>
      </c>
      <c r="J827" s="70"/>
      <c r="K827" s="117" t="str">
        <f t="shared" si="108"/>
        <v/>
      </c>
      <c r="L827" s="118" t="str">
        <f t="shared" si="104"/>
        <v/>
      </c>
      <c r="M827" s="118">
        <f t="shared" si="106"/>
        <v>1</v>
      </c>
      <c r="N827" s="117">
        <f t="shared" si="105"/>
        <v>0</v>
      </c>
      <c r="O827" s="66" t="e">
        <f>VLOOKUP(P827,#REF!,2,FALSE)</f>
        <v>#REF!</v>
      </c>
      <c r="P827" s="69"/>
      <c r="Q827" s="69"/>
      <c r="R827" s="14"/>
      <c r="S827" s="93" t="s">
        <v>112</v>
      </c>
      <c r="T827" s="71"/>
      <c r="U827" s="117" t="e">
        <f>VLOOKUP(V827,#REF!,2,FALSE)</f>
        <v>#REF!</v>
      </c>
      <c r="V827" s="127"/>
      <c r="W827" s="69"/>
      <c r="X827" s="69"/>
      <c r="Y827" s="126"/>
      <c r="Z827" s="127"/>
      <c r="AA827" s="69"/>
      <c r="AB827" s="69"/>
      <c r="AC827" s="135" t="e">
        <f>VLOOKUP(E827,#REF!,2,FALSE)</f>
        <v>#REF!</v>
      </c>
      <c r="AD827" s="69"/>
      <c r="AE827" s="69"/>
      <c r="AF827" s="136" t="e">
        <f>SUM(PRODUCT(AC827,#REF!),PRODUCT(AD827,#REF!),PRODUCT(AE827,#REF!))</f>
        <v>#REF!</v>
      </c>
      <c r="AG827" s="134" t="e">
        <f>IF(AF827&gt;=#REF!,"Oui","Non")</f>
        <v>#REF!</v>
      </c>
      <c r="AH827" s="134">
        <f t="shared" si="109"/>
        <v>1</v>
      </c>
      <c r="AI827" s="133" t="e">
        <f>VLOOKUP(Z827,#REF!,3,FALSE)</f>
        <v>#REF!</v>
      </c>
      <c r="AL827" s="12">
        <f t="shared" si="103"/>
        <v>0</v>
      </c>
    </row>
    <row r="828" spans="1:38" ht="15" customHeight="1" x14ac:dyDescent="0.25">
      <c r="A828" s="127"/>
      <c r="B828" s="127"/>
      <c r="C828" s="69"/>
      <c r="D828" s="71"/>
      <c r="E828" s="71"/>
      <c r="F828" s="71"/>
      <c r="G828" s="70"/>
      <c r="H828" s="117" t="str">
        <f t="shared" si="107"/>
        <v/>
      </c>
      <c r="I828" s="117" t="str">
        <f t="shared" si="102"/>
        <v/>
      </c>
      <c r="J828" s="70"/>
      <c r="K828" s="117" t="str">
        <f t="shared" si="108"/>
        <v/>
      </c>
      <c r="L828" s="118" t="str">
        <f t="shared" si="104"/>
        <v/>
      </c>
      <c r="M828" s="118">
        <f t="shared" si="106"/>
        <v>1</v>
      </c>
      <c r="N828" s="117">
        <f t="shared" si="105"/>
        <v>0</v>
      </c>
      <c r="O828" s="66" t="e">
        <f>VLOOKUP(P828,#REF!,2,FALSE)</f>
        <v>#REF!</v>
      </c>
      <c r="P828" s="69"/>
      <c r="Q828" s="69"/>
      <c r="R828" s="14"/>
      <c r="S828" s="93" t="s">
        <v>112</v>
      </c>
      <c r="T828" s="71"/>
      <c r="U828" s="117" t="e">
        <f>VLOOKUP(V828,#REF!,2,FALSE)</f>
        <v>#REF!</v>
      </c>
      <c r="V828" s="127"/>
      <c r="W828" s="69"/>
      <c r="X828" s="69"/>
      <c r="Y828" s="126"/>
      <c r="Z828" s="127"/>
      <c r="AA828" s="69"/>
      <c r="AB828" s="69"/>
      <c r="AC828" s="135" t="e">
        <f>VLOOKUP(E828,#REF!,2,FALSE)</f>
        <v>#REF!</v>
      </c>
      <c r="AD828" s="69"/>
      <c r="AE828" s="69"/>
      <c r="AF828" s="136" t="e">
        <f>SUM(PRODUCT(AC828,#REF!),PRODUCT(AD828,#REF!),PRODUCT(AE828,#REF!))</f>
        <v>#REF!</v>
      </c>
      <c r="AG828" s="134" t="e">
        <f>IF(AF828&gt;=#REF!,"Oui","Non")</f>
        <v>#REF!</v>
      </c>
      <c r="AH828" s="134">
        <f t="shared" si="109"/>
        <v>1</v>
      </c>
      <c r="AI828" s="133" t="e">
        <f>VLOOKUP(Z828,#REF!,3,FALSE)</f>
        <v>#REF!</v>
      </c>
      <c r="AL828" s="12">
        <f t="shared" si="103"/>
        <v>0</v>
      </c>
    </row>
    <row r="829" spans="1:38" ht="15" customHeight="1" x14ac:dyDescent="0.25">
      <c r="A829" s="127"/>
      <c r="B829" s="127"/>
      <c r="C829" s="69"/>
      <c r="D829" s="71"/>
      <c r="E829" s="71"/>
      <c r="F829" s="71"/>
      <c r="G829" s="70"/>
      <c r="H829" s="117" t="str">
        <f t="shared" si="107"/>
        <v/>
      </c>
      <c r="I829" s="117" t="str">
        <f t="shared" si="102"/>
        <v/>
      </c>
      <c r="J829" s="70"/>
      <c r="K829" s="117" t="str">
        <f t="shared" si="108"/>
        <v/>
      </c>
      <c r="L829" s="118" t="str">
        <f t="shared" si="104"/>
        <v/>
      </c>
      <c r="M829" s="118">
        <f t="shared" si="106"/>
        <v>1</v>
      </c>
      <c r="N829" s="117">
        <f t="shared" si="105"/>
        <v>0</v>
      </c>
      <c r="O829" s="66" t="e">
        <f>VLOOKUP(P829,#REF!,2,FALSE)</f>
        <v>#REF!</v>
      </c>
      <c r="P829" s="69"/>
      <c r="Q829" s="69"/>
      <c r="R829" s="14"/>
      <c r="S829" s="93" t="s">
        <v>112</v>
      </c>
      <c r="T829" s="71"/>
      <c r="U829" s="117" t="e">
        <f>VLOOKUP(V829,#REF!,2,FALSE)</f>
        <v>#REF!</v>
      </c>
      <c r="V829" s="127"/>
      <c r="W829" s="69"/>
      <c r="X829" s="69"/>
      <c r="Y829" s="126"/>
      <c r="Z829" s="127"/>
      <c r="AA829" s="69"/>
      <c r="AB829" s="69"/>
      <c r="AC829" s="135" t="e">
        <f>VLOOKUP(E829,#REF!,2,FALSE)</f>
        <v>#REF!</v>
      </c>
      <c r="AD829" s="69"/>
      <c r="AE829" s="69"/>
      <c r="AF829" s="136" t="e">
        <f>SUM(PRODUCT(AC829,#REF!),PRODUCT(AD829,#REF!),PRODUCT(AE829,#REF!))</f>
        <v>#REF!</v>
      </c>
      <c r="AG829" s="134" t="e">
        <f>IF(AF829&gt;=#REF!,"Oui","Non")</f>
        <v>#REF!</v>
      </c>
      <c r="AH829" s="134">
        <f t="shared" si="109"/>
        <v>1</v>
      </c>
      <c r="AI829" s="133" t="e">
        <f>VLOOKUP(Z829,#REF!,3,FALSE)</f>
        <v>#REF!</v>
      </c>
      <c r="AL829" s="12">
        <f t="shared" si="103"/>
        <v>0</v>
      </c>
    </row>
    <row r="830" spans="1:38" ht="15" customHeight="1" x14ac:dyDescent="0.25">
      <c r="A830" s="127"/>
      <c r="B830" s="127"/>
      <c r="C830" s="69"/>
      <c r="D830" s="71"/>
      <c r="E830" s="71"/>
      <c r="F830" s="71"/>
      <c r="G830" s="70"/>
      <c r="H830" s="117" t="str">
        <f t="shared" si="107"/>
        <v/>
      </c>
      <c r="I830" s="117" t="str">
        <f t="shared" si="102"/>
        <v/>
      </c>
      <c r="J830" s="70"/>
      <c r="K830" s="117" t="str">
        <f t="shared" si="108"/>
        <v/>
      </c>
      <c r="L830" s="118" t="str">
        <f t="shared" si="104"/>
        <v/>
      </c>
      <c r="M830" s="118">
        <f t="shared" si="106"/>
        <v>1</v>
      </c>
      <c r="N830" s="117">
        <f t="shared" si="105"/>
        <v>0</v>
      </c>
      <c r="O830" s="66" t="e">
        <f>VLOOKUP(P830,#REF!,2,FALSE)</f>
        <v>#REF!</v>
      </c>
      <c r="P830" s="69"/>
      <c r="Q830" s="69"/>
      <c r="R830" s="14"/>
      <c r="S830" s="93" t="s">
        <v>112</v>
      </c>
      <c r="T830" s="71"/>
      <c r="U830" s="117" t="e">
        <f>VLOOKUP(V830,#REF!,2,FALSE)</f>
        <v>#REF!</v>
      </c>
      <c r="V830" s="127"/>
      <c r="W830" s="69"/>
      <c r="X830" s="69"/>
      <c r="Y830" s="126"/>
      <c r="Z830" s="127"/>
      <c r="AA830" s="69"/>
      <c r="AB830" s="69"/>
      <c r="AC830" s="135" t="e">
        <f>VLOOKUP(E830,#REF!,2,FALSE)</f>
        <v>#REF!</v>
      </c>
      <c r="AD830" s="69"/>
      <c r="AE830" s="69"/>
      <c r="AF830" s="136" t="e">
        <f>SUM(PRODUCT(AC830,#REF!),PRODUCT(AD830,#REF!),PRODUCT(AE830,#REF!))</f>
        <v>#REF!</v>
      </c>
      <c r="AG830" s="134" t="e">
        <f>IF(AF830&gt;=#REF!,"Oui","Non")</f>
        <v>#REF!</v>
      </c>
      <c r="AH830" s="134">
        <f t="shared" si="109"/>
        <v>1</v>
      </c>
      <c r="AI830" s="133" t="e">
        <f>VLOOKUP(Z830,#REF!,3,FALSE)</f>
        <v>#REF!</v>
      </c>
      <c r="AL830" s="12">
        <f t="shared" si="103"/>
        <v>0</v>
      </c>
    </row>
    <row r="831" spans="1:38" ht="15" customHeight="1" x14ac:dyDescent="0.25">
      <c r="A831" s="127"/>
      <c r="B831" s="127"/>
      <c r="C831" s="69"/>
      <c r="D831" s="71"/>
      <c r="E831" s="71"/>
      <c r="F831" s="71"/>
      <c r="G831" s="70"/>
      <c r="H831" s="117" t="str">
        <f t="shared" si="107"/>
        <v/>
      </c>
      <c r="I831" s="117" t="str">
        <f t="shared" si="102"/>
        <v/>
      </c>
      <c r="J831" s="70"/>
      <c r="K831" s="117" t="str">
        <f t="shared" si="108"/>
        <v/>
      </c>
      <c r="L831" s="118" t="str">
        <f t="shared" si="104"/>
        <v/>
      </c>
      <c r="M831" s="118">
        <f t="shared" si="106"/>
        <v>1</v>
      </c>
      <c r="N831" s="117">
        <f t="shared" si="105"/>
        <v>0</v>
      </c>
      <c r="O831" s="66" t="e">
        <f>VLOOKUP(P831,#REF!,2,FALSE)</f>
        <v>#REF!</v>
      </c>
      <c r="P831" s="69"/>
      <c r="Q831" s="69"/>
      <c r="R831" s="14"/>
      <c r="S831" s="93" t="s">
        <v>112</v>
      </c>
      <c r="T831" s="71"/>
      <c r="U831" s="117" t="e">
        <f>VLOOKUP(V831,#REF!,2,FALSE)</f>
        <v>#REF!</v>
      </c>
      <c r="V831" s="127"/>
      <c r="W831" s="69"/>
      <c r="X831" s="69"/>
      <c r="Y831" s="126"/>
      <c r="Z831" s="127"/>
      <c r="AA831" s="69"/>
      <c r="AB831" s="69"/>
      <c r="AC831" s="135" t="e">
        <f>VLOOKUP(E831,#REF!,2,FALSE)</f>
        <v>#REF!</v>
      </c>
      <c r="AD831" s="69"/>
      <c r="AE831" s="69"/>
      <c r="AF831" s="136" t="e">
        <f>SUM(PRODUCT(AC831,#REF!),PRODUCT(AD831,#REF!),PRODUCT(AE831,#REF!))</f>
        <v>#REF!</v>
      </c>
      <c r="AG831" s="134" t="e">
        <f>IF(AF831&gt;=#REF!,"Oui","Non")</f>
        <v>#REF!</v>
      </c>
      <c r="AH831" s="134">
        <f t="shared" si="109"/>
        <v>1</v>
      </c>
      <c r="AI831" s="133" t="e">
        <f>VLOOKUP(Z831,#REF!,3,FALSE)</f>
        <v>#REF!</v>
      </c>
      <c r="AL831" s="12">
        <f t="shared" si="103"/>
        <v>0</v>
      </c>
    </row>
    <row r="832" spans="1:38" ht="15" customHeight="1" x14ac:dyDescent="0.25">
      <c r="A832" s="127"/>
      <c r="B832" s="127"/>
      <c r="C832" s="69"/>
      <c r="D832" s="71"/>
      <c r="E832" s="71"/>
      <c r="F832" s="71"/>
      <c r="G832" s="70"/>
      <c r="H832" s="117" t="str">
        <f t="shared" si="107"/>
        <v/>
      </c>
      <c r="I832" s="117" t="str">
        <f t="shared" si="102"/>
        <v/>
      </c>
      <c r="J832" s="70"/>
      <c r="K832" s="117" t="str">
        <f t="shared" si="108"/>
        <v/>
      </c>
      <c r="L832" s="118" t="str">
        <f t="shared" si="104"/>
        <v/>
      </c>
      <c r="M832" s="118">
        <f t="shared" si="106"/>
        <v>1</v>
      </c>
      <c r="N832" s="117">
        <f t="shared" si="105"/>
        <v>0</v>
      </c>
      <c r="O832" s="66" t="e">
        <f>VLOOKUP(P832,#REF!,2,FALSE)</f>
        <v>#REF!</v>
      </c>
      <c r="P832" s="69"/>
      <c r="Q832" s="69"/>
      <c r="R832" s="14"/>
      <c r="S832" s="93" t="s">
        <v>112</v>
      </c>
      <c r="T832" s="71"/>
      <c r="U832" s="117" t="e">
        <f>VLOOKUP(V832,#REF!,2,FALSE)</f>
        <v>#REF!</v>
      </c>
      <c r="V832" s="127"/>
      <c r="W832" s="69"/>
      <c r="X832" s="69"/>
      <c r="Y832" s="126"/>
      <c r="Z832" s="127"/>
      <c r="AA832" s="69"/>
      <c r="AB832" s="69"/>
      <c r="AC832" s="135" t="e">
        <f>VLOOKUP(E832,#REF!,2,FALSE)</f>
        <v>#REF!</v>
      </c>
      <c r="AD832" s="69"/>
      <c r="AE832" s="69"/>
      <c r="AF832" s="136" t="e">
        <f>SUM(PRODUCT(AC832,#REF!),PRODUCT(AD832,#REF!),PRODUCT(AE832,#REF!))</f>
        <v>#REF!</v>
      </c>
      <c r="AG832" s="134" t="e">
        <f>IF(AF832&gt;=#REF!,"Oui","Non")</f>
        <v>#REF!</v>
      </c>
      <c r="AH832" s="134">
        <f t="shared" si="109"/>
        <v>1</v>
      </c>
      <c r="AI832" s="133" t="e">
        <f>VLOOKUP(Z832,#REF!,3,FALSE)</f>
        <v>#REF!</v>
      </c>
      <c r="AL832" s="12">
        <f t="shared" si="103"/>
        <v>0</v>
      </c>
    </row>
    <row r="833" spans="1:38" ht="15" customHeight="1" x14ac:dyDescent="0.25">
      <c r="A833" s="127"/>
      <c r="B833" s="127"/>
      <c r="C833" s="69"/>
      <c r="D833" s="71"/>
      <c r="E833" s="71"/>
      <c r="F833" s="71"/>
      <c r="G833" s="70"/>
      <c r="H833" s="117" t="str">
        <f t="shared" si="107"/>
        <v/>
      </c>
      <c r="I833" s="117" t="str">
        <f t="shared" ref="I833:I896" si="110">IF(ISBLANK(G833),"",IF(G833="?","?",VALUE(IF(TYPE(G833)=2,RIGHT(G833,2),WEEKNUM(G833,2)))))</f>
        <v/>
      </c>
      <c r="J833" s="70"/>
      <c r="K833" s="117" t="str">
        <f t="shared" si="108"/>
        <v/>
      </c>
      <c r="L833" s="118" t="str">
        <f t="shared" si="104"/>
        <v/>
      </c>
      <c r="M833" s="118">
        <f t="shared" si="106"/>
        <v>1</v>
      </c>
      <c r="N833" s="117">
        <f t="shared" si="105"/>
        <v>0</v>
      </c>
      <c r="O833" s="66" t="e">
        <f>VLOOKUP(P833,#REF!,2,FALSE)</f>
        <v>#REF!</v>
      </c>
      <c r="P833" s="69"/>
      <c r="Q833" s="69"/>
      <c r="R833" s="14"/>
      <c r="S833" s="93" t="s">
        <v>112</v>
      </c>
      <c r="T833" s="71"/>
      <c r="U833" s="117" t="e">
        <f>VLOOKUP(V833,#REF!,2,FALSE)</f>
        <v>#REF!</v>
      </c>
      <c r="V833" s="127"/>
      <c r="W833" s="69"/>
      <c r="X833" s="69"/>
      <c r="Y833" s="126"/>
      <c r="Z833" s="127"/>
      <c r="AA833" s="69"/>
      <c r="AB833" s="69"/>
      <c r="AC833" s="135" t="e">
        <f>VLOOKUP(E833,#REF!,2,FALSE)</f>
        <v>#REF!</v>
      </c>
      <c r="AD833" s="69"/>
      <c r="AE833" s="69"/>
      <c r="AF833" s="136" t="e">
        <f>SUM(PRODUCT(AC833,#REF!),PRODUCT(AD833,#REF!),PRODUCT(AE833,#REF!))</f>
        <v>#REF!</v>
      </c>
      <c r="AG833" s="134" t="e">
        <f>IF(AF833&gt;=#REF!,"Oui","Non")</f>
        <v>#REF!</v>
      </c>
      <c r="AH833" s="134">
        <f t="shared" si="109"/>
        <v>1</v>
      </c>
      <c r="AI833" s="133" t="e">
        <f>VLOOKUP(Z833,#REF!,3,FALSE)</f>
        <v>#REF!</v>
      </c>
      <c r="AL833" s="12">
        <f t="shared" si="103"/>
        <v>0</v>
      </c>
    </row>
    <row r="834" spans="1:38" ht="15" customHeight="1" x14ac:dyDescent="0.25">
      <c r="A834" s="127"/>
      <c r="B834" s="127"/>
      <c r="C834" s="69"/>
      <c r="D834" s="71"/>
      <c r="E834" s="71"/>
      <c r="F834" s="71"/>
      <c r="G834" s="70"/>
      <c r="H834" s="117" t="str">
        <f t="shared" si="107"/>
        <v/>
      </c>
      <c r="I834" s="117" t="str">
        <f t="shared" si="110"/>
        <v/>
      </c>
      <c r="J834" s="70"/>
      <c r="K834" s="117" t="str">
        <f t="shared" si="108"/>
        <v/>
      </c>
      <c r="L834" s="118" t="str">
        <f t="shared" si="104"/>
        <v/>
      </c>
      <c r="M834" s="118">
        <f t="shared" si="106"/>
        <v>1</v>
      </c>
      <c r="N834" s="117">
        <f t="shared" si="105"/>
        <v>0</v>
      </c>
      <c r="O834" s="66" t="e">
        <f>VLOOKUP(P834,#REF!,2,FALSE)</f>
        <v>#REF!</v>
      </c>
      <c r="P834" s="69"/>
      <c r="Q834" s="69"/>
      <c r="R834" s="14"/>
      <c r="S834" s="93" t="s">
        <v>112</v>
      </c>
      <c r="T834" s="71"/>
      <c r="U834" s="117" t="e">
        <f>VLOOKUP(V834,#REF!,2,FALSE)</f>
        <v>#REF!</v>
      </c>
      <c r="V834" s="127"/>
      <c r="W834" s="69"/>
      <c r="X834" s="69"/>
      <c r="Y834" s="126"/>
      <c r="Z834" s="127"/>
      <c r="AA834" s="69"/>
      <c r="AB834" s="69"/>
      <c r="AC834" s="135" t="e">
        <f>VLOOKUP(E834,#REF!,2,FALSE)</f>
        <v>#REF!</v>
      </c>
      <c r="AD834" s="69"/>
      <c r="AE834" s="69"/>
      <c r="AF834" s="136" t="e">
        <f>SUM(PRODUCT(AC834,#REF!),PRODUCT(AD834,#REF!),PRODUCT(AE834,#REF!))</f>
        <v>#REF!</v>
      </c>
      <c r="AG834" s="134" t="e">
        <f>IF(AF834&gt;=#REF!,"Oui","Non")</f>
        <v>#REF!</v>
      </c>
      <c r="AH834" s="134">
        <f t="shared" si="109"/>
        <v>1</v>
      </c>
      <c r="AI834" s="133" t="e">
        <f>VLOOKUP(Z834,#REF!,3,FALSE)</f>
        <v>#REF!</v>
      </c>
      <c r="AL834" s="12">
        <f t="shared" si="103"/>
        <v>0</v>
      </c>
    </row>
    <row r="835" spans="1:38" ht="15" customHeight="1" x14ac:dyDescent="0.25">
      <c r="A835" s="127"/>
      <c r="B835" s="127"/>
      <c r="C835" s="69"/>
      <c r="D835" s="71"/>
      <c r="E835" s="71"/>
      <c r="F835" s="71"/>
      <c r="G835" s="70"/>
      <c r="H835" s="117" t="str">
        <f t="shared" si="107"/>
        <v/>
      </c>
      <c r="I835" s="117" t="str">
        <f t="shared" si="110"/>
        <v/>
      </c>
      <c r="J835" s="70"/>
      <c r="K835" s="117" t="str">
        <f t="shared" si="108"/>
        <v/>
      </c>
      <c r="L835" s="118" t="str">
        <f t="shared" si="104"/>
        <v/>
      </c>
      <c r="M835" s="118">
        <f t="shared" si="106"/>
        <v>1</v>
      </c>
      <c r="N835" s="117">
        <f t="shared" si="105"/>
        <v>0</v>
      </c>
      <c r="O835" s="66" t="e">
        <f>VLOOKUP(P835,#REF!,2,FALSE)</f>
        <v>#REF!</v>
      </c>
      <c r="P835" s="69"/>
      <c r="Q835" s="69"/>
      <c r="R835" s="14"/>
      <c r="S835" s="93" t="s">
        <v>112</v>
      </c>
      <c r="T835" s="71"/>
      <c r="U835" s="117" t="e">
        <f>VLOOKUP(V835,#REF!,2,FALSE)</f>
        <v>#REF!</v>
      </c>
      <c r="V835" s="127"/>
      <c r="W835" s="69"/>
      <c r="X835" s="69"/>
      <c r="Y835" s="126"/>
      <c r="Z835" s="127"/>
      <c r="AA835" s="69"/>
      <c r="AB835" s="69"/>
      <c r="AC835" s="135" t="e">
        <f>VLOOKUP(E835,#REF!,2,FALSE)</f>
        <v>#REF!</v>
      </c>
      <c r="AD835" s="69"/>
      <c r="AE835" s="69"/>
      <c r="AF835" s="136" t="e">
        <f>SUM(PRODUCT(AC835,#REF!),PRODUCT(AD835,#REF!),PRODUCT(AE835,#REF!))</f>
        <v>#REF!</v>
      </c>
      <c r="AG835" s="134" t="e">
        <f>IF(AF835&gt;=#REF!,"Oui","Non")</f>
        <v>#REF!</v>
      </c>
      <c r="AH835" s="134">
        <f t="shared" si="109"/>
        <v>1</v>
      </c>
      <c r="AI835" s="133" t="e">
        <f>VLOOKUP(Z835,#REF!,3,FALSE)</f>
        <v>#REF!</v>
      </c>
      <c r="AL835" s="12">
        <f t="shared" si="103"/>
        <v>0</v>
      </c>
    </row>
    <row r="836" spans="1:38" ht="15" customHeight="1" x14ac:dyDescent="0.25">
      <c r="A836" s="127"/>
      <c r="B836" s="127"/>
      <c r="C836" s="69"/>
      <c r="D836" s="71"/>
      <c r="E836" s="71"/>
      <c r="F836" s="71"/>
      <c r="G836" s="70"/>
      <c r="H836" s="117" t="str">
        <f t="shared" si="107"/>
        <v/>
      </c>
      <c r="I836" s="117" t="str">
        <f t="shared" si="110"/>
        <v/>
      </c>
      <c r="J836" s="70"/>
      <c r="K836" s="117" t="str">
        <f t="shared" si="108"/>
        <v/>
      </c>
      <c r="L836" s="118" t="str">
        <f t="shared" si="104"/>
        <v/>
      </c>
      <c r="M836" s="118">
        <f t="shared" si="106"/>
        <v>1</v>
      </c>
      <c r="N836" s="117">
        <f t="shared" si="105"/>
        <v>0</v>
      </c>
      <c r="O836" s="66" t="e">
        <f>VLOOKUP(P836,#REF!,2,FALSE)</f>
        <v>#REF!</v>
      </c>
      <c r="P836" s="69"/>
      <c r="Q836" s="69"/>
      <c r="R836" s="14"/>
      <c r="S836" s="93" t="s">
        <v>112</v>
      </c>
      <c r="T836" s="71"/>
      <c r="U836" s="117" t="e">
        <f>VLOOKUP(V836,#REF!,2,FALSE)</f>
        <v>#REF!</v>
      </c>
      <c r="V836" s="127"/>
      <c r="W836" s="69"/>
      <c r="X836" s="69"/>
      <c r="Y836" s="126"/>
      <c r="Z836" s="127"/>
      <c r="AA836" s="69"/>
      <c r="AB836" s="69"/>
      <c r="AC836" s="135" t="e">
        <f>VLOOKUP(E836,#REF!,2,FALSE)</f>
        <v>#REF!</v>
      </c>
      <c r="AD836" s="69"/>
      <c r="AE836" s="69"/>
      <c r="AF836" s="136" t="e">
        <f>SUM(PRODUCT(AC836,#REF!),PRODUCT(AD836,#REF!),PRODUCT(AE836,#REF!))</f>
        <v>#REF!</v>
      </c>
      <c r="AG836" s="134" t="e">
        <f>IF(AF836&gt;=#REF!,"Oui","Non")</f>
        <v>#REF!</v>
      </c>
      <c r="AH836" s="134">
        <f t="shared" si="109"/>
        <v>1</v>
      </c>
      <c r="AI836" s="133" t="e">
        <f>VLOOKUP(Z836,#REF!,3,FALSE)</f>
        <v>#REF!</v>
      </c>
      <c r="AL836" s="12">
        <f t="shared" si="103"/>
        <v>0</v>
      </c>
    </row>
    <row r="837" spans="1:38" ht="15" customHeight="1" x14ac:dyDescent="0.25">
      <c r="A837" s="127"/>
      <c r="B837" s="127"/>
      <c r="C837" s="69"/>
      <c r="D837" s="71"/>
      <c r="E837" s="71"/>
      <c r="F837" s="71"/>
      <c r="G837" s="70"/>
      <c r="H837" s="117" t="str">
        <f t="shared" si="107"/>
        <v/>
      </c>
      <c r="I837" s="117" t="str">
        <f t="shared" si="110"/>
        <v/>
      </c>
      <c r="J837" s="70"/>
      <c r="K837" s="117" t="str">
        <f t="shared" si="108"/>
        <v/>
      </c>
      <c r="L837" s="118" t="str">
        <f t="shared" si="104"/>
        <v/>
      </c>
      <c r="M837" s="118">
        <f t="shared" si="106"/>
        <v>1</v>
      </c>
      <c r="N837" s="117">
        <f t="shared" si="105"/>
        <v>0</v>
      </c>
      <c r="O837" s="66" t="e">
        <f>VLOOKUP(P837,#REF!,2,FALSE)</f>
        <v>#REF!</v>
      </c>
      <c r="P837" s="69"/>
      <c r="Q837" s="69"/>
      <c r="R837" s="14"/>
      <c r="S837" s="93" t="s">
        <v>112</v>
      </c>
      <c r="T837" s="71"/>
      <c r="U837" s="117" t="e">
        <f>VLOOKUP(V837,#REF!,2,FALSE)</f>
        <v>#REF!</v>
      </c>
      <c r="V837" s="127"/>
      <c r="W837" s="69"/>
      <c r="X837" s="69"/>
      <c r="Y837" s="126"/>
      <c r="Z837" s="127"/>
      <c r="AA837" s="69"/>
      <c r="AB837" s="69"/>
      <c r="AC837" s="135" t="e">
        <f>VLOOKUP(E837,#REF!,2,FALSE)</f>
        <v>#REF!</v>
      </c>
      <c r="AD837" s="69"/>
      <c r="AE837" s="69"/>
      <c r="AF837" s="136" t="e">
        <f>SUM(PRODUCT(AC837,#REF!),PRODUCT(AD837,#REF!),PRODUCT(AE837,#REF!))</f>
        <v>#REF!</v>
      </c>
      <c r="AG837" s="134" t="e">
        <f>IF(AF837&gt;=#REF!,"Oui","Non")</f>
        <v>#REF!</v>
      </c>
      <c r="AH837" s="134">
        <f t="shared" si="109"/>
        <v>1</v>
      </c>
      <c r="AI837" s="133" t="e">
        <f>VLOOKUP(Z837,#REF!,3,FALSE)</f>
        <v>#REF!</v>
      </c>
      <c r="AL837" s="12">
        <f t="shared" si="103"/>
        <v>0</v>
      </c>
    </row>
    <row r="838" spans="1:38" ht="15" customHeight="1" x14ac:dyDescent="0.25">
      <c r="A838" s="127"/>
      <c r="B838" s="127"/>
      <c r="C838" s="69"/>
      <c r="D838" s="71"/>
      <c r="E838" s="71"/>
      <c r="F838" s="71"/>
      <c r="G838" s="70"/>
      <c r="H838" s="117" t="str">
        <f t="shared" si="107"/>
        <v/>
      </c>
      <c r="I838" s="117" t="str">
        <f t="shared" si="110"/>
        <v/>
      </c>
      <c r="J838" s="70"/>
      <c r="K838" s="117" t="str">
        <f t="shared" si="108"/>
        <v/>
      </c>
      <c r="L838" s="118" t="str">
        <f t="shared" si="104"/>
        <v/>
      </c>
      <c r="M838" s="118">
        <f t="shared" si="106"/>
        <v>1</v>
      </c>
      <c r="N838" s="117">
        <f t="shared" si="105"/>
        <v>0</v>
      </c>
      <c r="O838" s="66" t="e">
        <f>VLOOKUP(P838,#REF!,2,FALSE)</f>
        <v>#REF!</v>
      </c>
      <c r="P838" s="69"/>
      <c r="Q838" s="69"/>
      <c r="R838" s="14"/>
      <c r="S838" s="93" t="s">
        <v>112</v>
      </c>
      <c r="T838" s="71"/>
      <c r="U838" s="117" t="e">
        <f>VLOOKUP(V838,#REF!,2,FALSE)</f>
        <v>#REF!</v>
      </c>
      <c r="V838" s="127"/>
      <c r="W838" s="69"/>
      <c r="X838" s="69"/>
      <c r="Y838" s="126"/>
      <c r="Z838" s="127"/>
      <c r="AA838" s="69"/>
      <c r="AB838" s="69"/>
      <c r="AC838" s="135" t="e">
        <f>VLOOKUP(E838,#REF!,2,FALSE)</f>
        <v>#REF!</v>
      </c>
      <c r="AD838" s="69"/>
      <c r="AE838" s="69"/>
      <c r="AF838" s="136" t="e">
        <f>SUM(PRODUCT(AC838,#REF!),PRODUCT(AD838,#REF!),PRODUCT(AE838,#REF!))</f>
        <v>#REF!</v>
      </c>
      <c r="AG838" s="134" t="e">
        <f>IF(AF838&gt;=#REF!,"Oui","Non")</f>
        <v>#REF!</v>
      </c>
      <c r="AH838" s="134">
        <f t="shared" si="109"/>
        <v>1</v>
      </c>
      <c r="AI838" s="133" t="e">
        <f>VLOOKUP(Z838,#REF!,3,FALSE)</f>
        <v>#REF!</v>
      </c>
      <c r="AL838" s="12">
        <f t="shared" ref="AL838:AL901" si="111">SUM(AK838:AK838)</f>
        <v>0</v>
      </c>
    </row>
    <row r="839" spans="1:38" ht="15" customHeight="1" x14ac:dyDescent="0.25">
      <c r="A839" s="127"/>
      <c r="B839" s="127"/>
      <c r="C839" s="69"/>
      <c r="D839" s="71"/>
      <c r="E839" s="71"/>
      <c r="F839" s="71"/>
      <c r="G839" s="70"/>
      <c r="H839" s="117" t="str">
        <f t="shared" si="107"/>
        <v/>
      </c>
      <c r="I839" s="117" t="str">
        <f t="shared" si="110"/>
        <v/>
      </c>
      <c r="J839" s="70"/>
      <c r="K839" s="117" t="str">
        <f t="shared" si="108"/>
        <v/>
      </c>
      <c r="L839" s="118" t="str">
        <f t="shared" si="104"/>
        <v/>
      </c>
      <c r="M839" s="118">
        <f t="shared" si="106"/>
        <v>1</v>
      </c>
      <c r="N839" s="117">
        <f t="shared" si="105"/>
        <v>0</v>
      </c>
      <c r="O839" s="66" t="e">
        <f>VLOOKUP(P839,#REF!,2,FALSE)</f>
        <v>#REF!</v>
      </c>
      <c r="P839" s="69"/>
      <c r="Q839" s="69"/>
      <c r="R839" s="14"/>
      <c r="S839" s="93" t="s">
        <v>112</v>
      </c>
      <c r="T839" s="71"/>
      <c r="U839" s="117" t="e">
        <f>VLOOKUP(V839,#REF!,2,FALSE)</f>
        <v>#REF!</v>
      </c>
      <c r="V839" s="127"/>
      <c r="W839" s="69"/>
      <c r="X839" s="69"/>
      <c r="Y839" s="126"/>
      <c r="Z839" s="127"/>
      <c r="AA839" s="69"/>
      <c r="AB839" s="69"/>
      <c r="AC839" s="135" t="e">
        <f>VLOOKUP(E839,#REF!,2,FALSE)</f>
        <v>#REF!</v>
      </c>
      <c r="AD839" s="69"/>
      <c r="AE839" s="69"/>
      <c r="AF839" s="136" t="e">
        <f>SUM(PRODUCT(AC839,#REF!),PRODUCT(AD839,#REF!),PRODUCT(AE839,#REF!))</f>
        <v>#REF!</v>
      </c>
      <c r="AG839" s="134" t="e">
        <f>IF(AF839&gt;=#REF!,"Oui","Non")</f>
        <v>#REF!</v>
      </c>
      <c r="AH839" s="134">
        <f t="shared" si="109"/>
        <v>1</v>
      </c>
      <c r="AI839" s="133" t="e">
        <f>VLOOKUP(Z839,#REF!,3,FALSE)</f>
        <v>#REF!</v>
      </c>
      <c r="AL839" s="12">
        <f t="shared" si="111"/>
        <v>0</v>
      </c>
    </row>
    <row r="840" spans="1:38" ht="15" customHeight="1" x14ac:dyDescent="0.25">
      <c r="A840" s="127"/>
      <c r="B840" s="127"/>
      <c r="C840" s="69"/>
      <c r="D840" s="71"/>
      <c r="E840" s="71"/>
      <c r="F840" s="71"/>
      <c r="G840" s="70"/>
      <c r="H840" s="117" t="str">
        <f t="shared" si="107"/>
        <v/>
      </c>
      <c r="I840" s="117" t="str">
        <f t="shared" si="110"/>
        <v/>
      </c>
      <c r="J840" s="70"/>
      <c r="K840" s="117" t="str">
        <f t="shared" si="108"/>
        <v/>
      </c>
      <c r="L840" s="118" t="str">
        <f t="shared" ref="L840:L903" si="112">IF(ISBLANK(J840),"",IF(J840="?","?",VALUE(IF(TYPE(J840)=2,RIGHT(J840,2),WEEKNUM(J840,2)))))</f>
        <v/>
      </c>
      <c r="M840" s="118">
        <f t="shared" si="106"/>
        <v>1</v>
      </c>
      <c r="N840" s="117">
        <f t="shared" si="105"/>
        <v>0</v>
      </c>
      <c r="O840" s="66" t="e">
        <f>VLOOKUP(P840,#REF!,2,FALSE)</f>
        <v>#REF!</v>
      </c>
      <c r="P840" s="69"/>
      <c r="Q840" s="69"/>
      <c r="R840" s="14"/>
      <c r="S840" s="93" t="s">
        <v>112</v>
      </c>
      <c r="T840" s="71"/>
      <c r="U840" s="117" t="e">
        <f>VLOOKUP(V840,#REF!,2,FALSE)</f>
        <v>#REF!</v>
      </c>
      <c r="V840" s="127"/>
      <c r="W840" s="69"/>
      <c r="X840" s="69"/>
      <c r="Y840" s="126"/>
      <c r="Z840" s="127"/>
      <c r="AA840" s="69"/>
      <c r="AB840" s="69"/>
      <c r="AC840" s="135" t="e">
        <f>VLOOKUP(E840,#REF!,2,FALSE)</f>
        <v>#REF!</v>
      </c>
      <c r="AD840" s="69"/>
      <c r="AE840" s="69"/>
      <c r="AF840" s="136" t="e">
        <f>SUM(PRODUCT(AC840,#REF!),PRODUCT(AD840,#REF!),PRODUCT(AE840,#REF!))</f>
        <v>#REF!</v>
      </c>
      <c r="AG840" s="134" t="e">
        <f>IF(AF840&gt;=#REF!,"Oui","Non")</f>
        <v>#REF!</v>
      </c>
      <c r="AH840" s="134">
        <f t="shared" si="109"/>
        <v>1</v>
      </c>
      <c r="AI840" s="133" t="e">
        <f>VLOOKUP(Z840,#REF!,3,FALSE)</f>
        <v>#REF!</v>
      </c>
      <c r="AL840" s="12">
        <f t="shared" si="111"/>
        <v>0</v>
      </c>
    </row>
    <row r="841" spans="1:38" ht="15" customHeight="1" x14ac:dyDescent="0.25">
      <c r="A841" s="127"/>
      <c r="B841" s="127"/>
      <c r="C841" s="69"/>
      <c r="D841" s="71"/>
      <c r="E841" s="71"/>
      <c r="F841" s="71"/>
      <c r="G841" s="70"/>
      <c r="H841" s="117" t="str">
        <f t="shared" si="107"/>
        <v/>
      </c>
      <c r="I841" s="117" t="str">
        <f t="shared" si="110"/>
        <v/>
      </c>
      <c r="J841" s="70"/>
      <c r="K841" s="117" t="str">
        <f t="shared" si="108"/>
        <v/>
      </c>
      <c r="L841" s="118" t="str">
        <f t="shared" si="112"/>
        <v/>
      </c>
      <c r="M841" s="118">
        <f t="shared" si="106"/>
        <v>1</v>
      </c>
      <c r="N841" s="117">
        <f t="shared" si="105"/>
        <v>0</v>
      </c>
      <c r="O841" s="66" t="e">
        <f>VLOOKUP(P841,#REF!,2,FALSE)</f>
        <v>#REF!</v>
      </c>
      <c r="P841" s="69"/>
      <c r="Q841" s="69"/>
      <c r="R841" s="14"/>
      <c r="S841" s="93" t="s">
        <v>112</v>
      </c>
      <c r="T841" s="71"/>
      <c r="U841" s="117" t="e">
        <f>VLOOKUP(V841,#REF!,2,FALSE)</f>
        <v>#REF!</v>
      </c>
      <c r="V841" s="127"/>
      <c r="W841" s="69"/>
      <c r="X841" s="69"/>
      <c r="Y841" s="126"/>
      <c r="Z841" s="127"/>
      <c r="AA841" s="69"/>
      <c r="AB841" s="69"/>
      <c r="AC841" s="135" t="e">
        <f>VLOOKUP(E841,#REF!,2,FALSE)</f>
        <v>#REF!</v>
      </c>
      <c r="AD841" s="69"/>
      <c r="AE841" s="69"/>
      <c r="AF841" s="136" t="e">
        <f>SUM(PRODUCT(AC841,#REF!),PRODUCT(AD841,#REF!),PRODUCT(AE841,#REF!))</f>
        <v>#REF!</v>
      </c>
      <c r="AG841" s="134" t="e">
        <f>IF(AF841&gt;=#REF!,"Oui","Non")</f>
        <v>#REF!</v>
      </c>
      <c r="AH841" s="134">
        <f t="shared" si="109"/>
        <v>1</v>
      </c>
      <c r="AI841" s="133" t="e">
        <f>VLOOKUP(Z841,#REF!,3,FALSE)</f>
        <v>#REF!</v>
      </c>
      <c r="AL841" s="12">
        <f t="shared" si="111"/>
        <v>0</v>
      </c>
    </row>
    <row r="842" spans="1:38" ht="15" customHeight="1" x14ac:dyDescent="0.25">
      <c r="A842" s="127"/>
      <c r="B842" s="127"/>
      <c r="C842" s="69"/>
      <c r="D842" s="71"/>
      <c r="E842" s="71"/>
      <c r="F842" s="71"/>
      <c r="G842" s="70"/>
      <c r="H842" s="117" t="str">
        <f t="shared" si="107"/>
        <v/>
      </c>
      <c r="I842" s="117" t="str">
        <f t="shared" si="110"/>
        <v/>
      </c>
      <c r="J842" s="70"/>
      <c r="K842" s="117" t="str">
        <f t="shared" si="108"/>
        <v/>
      </c>
      <c r="L842" s="118" t="str">
        <f t="shared" si="112"/>
        <v/>
      </c>
      <c r="M842" s="118">
        <f t="shared" si="106"/>
        <v>1</v>
      </c>
      <c r="N842" s="117">
        <f t="shared" ref="N842:N905" si="113">IF(AND(OR(A842="Validé",A842="Prévu"),OR(K842&gt;$H$5,K842="?",AND(K842=$H$5,OR(L842&gt;=$I$5,L842="?"))),OR(H842&lt;$K$5,H842="?",AND(H842=$K$5,OR(I842&lt;=$L$5,I842="?")))),1,0)</f>
        <v>0</v>
      </c>
      <c r="O842" s="66" t="e">
        <f>VLOOKUP(P842,#REF!,2,FALSE)</f>
        <v>#REF!</v>
      </c>
      <c r="P842" s="69"/>
      <c r="Q842" s="69"/>
      <c r="R842" s="14"/>
      <c r="S842" s="93" t="s">
        <v>112</v>
      </c>
      <c r="T842" s="71"/>
      <c r="U842" s="117" t="e">
        <f>VLOOKUP(V842,#REF!,2,FALSE)</f>
        <v>#REF!</v>
      </c>
      <c r="V842" s="127"/>
      <c r="W842" s="69"/>
      <c r="X842" s="69"/>
      <c r="Y842" s="126"/>
      <c r="Z842" s="127"/>
      <c r="AA842" s="69"/>
      <c r="AB842" s="69"/>
      <c r="AC842" s="135" t="e">
        <f>VLOOKUP(E842,#REF!,2,FALSE)</f>
        <v>#REF!</v>
      </c>
      <c r="AD842" s="69"/>
      <c r="AE842" s="69"/>
      <c r="AF842" s="136" t="e">
        <f>SUM(PRODUCT(AC842,#REF!),PRODUCT(AD842,#REF!),PRODUCT(AE842,#REF!))</f>
        <v>#REF!</v>
      </c>
      <c r="AG842" s="134" t="e">
        <f>IF(AF842&gt;=#REF!,"Oui","Non")</f>
        <v>#REF!</v>
      </c>
      <c r="AH842" s="134">
        <f t="shared" si="109"/>
        <v>1</v>
      </c>
      <c r="AI842" s="133" t="e">
        <f>VLOOKUP(Z842,#REF!,3,FALSE)</f>
        <v>#REF!</v>
      </c>
      <c r="AL842" s="12">
        <f t="shared" si="111"/>
        <v>0</v>
      </c>
    </row>
    <row r="843" spans="1:38" ht="15" customHeight="1" x14ac:dyDescent="0.25">
      <c r="A843" s="127"/>
      <c r="B843" s="127"/>
      <c r="C843" s="69"/>
      <c r="D843" s="71"/>
      <c r="E843" s="71"/>
      <c r="F843" s="71"/>
      <c r="G843" s="70"/>
      <c r="H843" s="117" t="str">
        <f t="shared" si="107"/>
        <v/>
      </c>
      <c r="I843" s="117" t="str">
        <f t="shared" si="110"/>
        <v/>
      </c>
      <c r="J843" s="70"/>
      <c r="K843" s="117" t="str">
        <f t="shared" si="108"/>
        <v/>
      </c>
      <c r="L843" s="118" t="str">
        <f t="shared" si="112"/>
        <v/>
      </c>
      <c r="M843" s="118">
        <f t="shared" si="106"/>
        <v>1</v>
      </c>
      <c r="N843" s="117">
        <f t="shared" si="113"/>
        <v>0</v>
      </c>
      <c r="O843" s="66" t="e">
        <f>VLOOKUP(P843,#REF!,2,FALSE)</f>
        <v>#REF!</v>
      </c>
      <c r="P843" s="69"/>
      <c r="Q843" s="69"/>
      <c r="R843" s="14"/>
      <c r="S843" s="93" t="s">
        <v>112</v>
      </c>
      <c r="T843" s="71"/>
      <c r="U843" s="117" t="e">
        <f>VLOOKUP(V843,#REF!,2,FALSE)</f>
        <v>#REF!</v>
      </c>
      <c r="V843" s="127"/>
      <c r="W843" s="69"/>
      <c r="X843" s="69"/>
      <c r="Y843" s="126"/>
      <c r="Z843" s="127"/>
      <c r="AA843" s="69"/>
      <c r="AB843" s="69"/>
      <c r="AC843" s="135" t="e">
        <f>VLOOKUP(E843,#REF!,2,FALSE)</f>
        <v>#REF!</v>
      </c>
      <c r="AD843" s="69"/>
      <c r="AE843" s="69"/>
      <c r="AF843" s="136" t="e">
        <f>SUM(PRODUCT(AC843,#REF!),PRODUCT(AD843,#REF!),PRODUCT(AE843,#REF!))</f>
        <v>#REF!</v>
      </c>
      <c r="AG843" s="134" t="e">
        <f>IF(AF843&gt;=#REF!,"Oui","Non")</f>
        <v>#REF!</v>
      </c>
      <c r="AH843" s="134">
        <f t="shared" si="109"/>
        <v>1</v>
      </c>
      <c r="AI843" s="133" t="e">
        <f>VLOOKUP(Z843,#REF!,3,FALSE)</f>
        <v>#REF!</v>
      </c>
      <c r="AL843" s="12">
        <f t="shared" si="111"/>
        <v>0</v>
      </c>
    </row>
    <row r="844" spans="1:38" ht="15" customHeight="1" x14ac:dyDescent="0.25">
      <c r="A844" s="127"/>
      <c r="B844" s="127"/>
      <c r="C844" s="69"/>
      <c r="D844" s="71"/>
      <c r="E844" s="71"/>
      <c r="F844" s="71"/>
      <c r="G844" s="70"/>
      <c r="H844" s="117" t="str">
        <f t="shared" si="107"/>
        <v/>
      </c>
      <c r="I844" s="117" t="str">
        <f t="shared" si="110"/>
        <v/>
      </c>
      <c r="J844" s="70"/>
      <c r="K844" s="117" t="str">
        <f t="shared" si="108"/>
        <v/>
      </c>
      <c r="L844" s="118" t="str">
        <f t="shared" si="112"/>
        <v/>
      </c>
      <c r="M844" s="118">
        <f t="shared" si="106"/>
        <v>1</v>
      </c>
      <c r="N844" s="117">
        <f t="shared" si="113"/>
        <v>0</v>
      </c>
      <c r="O844" s="66" t="e">
        <f>VLOOKUP(P844,#REF!,2,FALSE)</f>
        <v>#REF!</v>
      </c>
      <c r="P844" s="69"/>
      <c r="Q844" s="69"/>
      <c r="R844" s="14"/>
      <c r="S844" s="93" t="s">
        <v>112</v>
      </c>
      <c r="T844" s="71"/>
      <c r="U844" s="117" t="e">
        <f>VLOOKUP(V844,#REF!,2,FALSE)</f>
        <v>#REF!</v>
      </c>
      <c r="V844" s="127"/>
      <c r="W844" s="69"/>
      <c r="X844" s="69"/>
      <c r="Y844" s="126"/>
      <c r="Z844" s="127"/>
      <c r="AA844" s="69"/>
      <c r="AB844" s="69"/>
      <c r="AC844" s="135" t="e">
        <f>VLOOKUP(E844,#REF!,2,FALSE)</f>
        <v>#REF!</v>
      </c>
      <c r="AD844" s="69"/>
      <c r="AE844" s="69"/>
      <c r="AF844" s="136" t="e">
        <f>SUM(PRODUCT(AC844,#REF!),PRODUCT(AD844,#REF!),PRODUCT(AE844,#REF!))</f>
        <v>#REF!</v>
      </c>
      <c r="AG844" s="134" t="e">
        <f>IF(AF844&gt;=#REF!,"Oui","Non")</f>
        <v>#REF!</v>
      </c>
      <c r="AH844" s="134">
        <f t="shared" si="109"/>
        <v>1</v>
      </c>
      <c r="AI844" s="133" t="e">
        <f>VLOOKUP(Z844,#REF!,3,FALSE)</f>
        <v>#REF!</v>
      </c>
      <c r="AL844" s="12">
        <f t="shared" si="111"/>
        <v>0</v>
      </c>
    </row>
    <row r="845" spans="1:38" ht="15" customHeight="1" x14ac:dyDescent="0.25">
      <c r="A845" s="127"/>
      <c r="B845" s="127"/>
      <c r="C845" s="69"/>
      <c r="D845" s="71"/>
      <c r="E845" s="71"/>
      <c r="F845" s="71"/>
      <c r="G845" s="70"/>
      <c r="H845" s="117" t="str">
        <f t="shared" si="107"/>
        <v/>
      </c>
      <c r="I845" s="117" t="str">
        <f t="shared" si="110"/>
        <v/>
      </c>
      <c r="J845" s="70"/>
      <c r="K845" s="117" t="str">
        <f t="shared" si="108"/>
        <v/>
      </c>
      <c r="L845" s="118" t="str">
        <f t="shared" si="112"/>
        <v/>
      </c>
      <c r="M845" s="118">
        <f t="shared" si="106"/>
        <v>1</v>
      </c>
      <c r="N845" s="117">
        <f t="shared" si="113"/>
        <v>0</v>
      </c>
      <c r="O845" s="66" t="e">
        <f>VLOOKUP(P845,#REF!,2,FALSE)</f>
        <v>#REF!</v>
      </c>
      <c r="P845" s="69"/>
      <c r="Q845" s="69"/>
      <c r="R845" s="14"/>
      <c r="S845" s="93" t="s">
        <v>112</v>
      </c>
      <c r="T845" s="71"/>
      <c r="U845" s="117" t="e">
        <f>VLOOKUP(V845,#REF!,2,FALSE)</f>
        <v>#REF!</v>
      </c>
      <c r="V845" s="127"/>
      <c r="W845" s="69"/>
      <c r="X845" s="69"/>
      <c r="Y845" s="126"/>
      <c r="Z845" s="127"/>
      <c r="AA845" s="69"/>
      <c r="AB845" s="69"/>
      <c r="AC845" s="135" t="e">
        <f>VLOOKUP(E845,#REF!,2,FALSE)</f>
        <v>#REF!</v>
      </c>
      <c r="AD845" s="69"/>
      <c r="AE845" s="69"/>
      <c r="AF845" s="136" t="e">
        <f>SUM(PRODUCT(AC845,#REF!),PRODUCT(AD845,#REF!),PRODUCT(AE845,#REF!))</f>
        <v>#REF!</v>
      </c>
      <c r="AG845" s="134" t="e">
        <f>IF(AF845&gt;=#REF!,"Oui","Non")</f>
        <v>#REF!</v>
      </c>
      <c r="AH845" s="134">
        <f t="shared" si="109"/>
        <v>1</v>
      </c>
      <c r="AI845" s="133" t="e">
        <f>VLOOKUP(Z845,#REF!,3,FALSE)</f>
        <v>#REF!</v>
      </c>
      <c r="AL845" s="12">
        <f t="shared" si="111"/>
        <v>0</v>
      </c>
    </row>
    <row r="846" spans="1:38" ht="15" customHeight="1" x14ac:dyDescent="0.25">
      <c r="A846" s="127"/>
      <c r="B846" s="127"/>
      <c r="C846" s="69"/>
      <c r="D846" s="71"/>
      <c r="E846" s="71"/>
      <c r="F846" s="71"/>
      <c r="G846" s="70"/>
      <c r="H846" s="117" t="str">
        <f t="shared" si="107"/>
        <v/>
      </c>
      <c r="I846" s="117" t="str">
        <f t="shared" si="110"/>
        <v/>
      </c>
      <c r="J846" s="70"/>
      <c r="K846" s="117" t="str">
        <f t="shared" si="108"/>
        <v/>
      </c>
      <c r="L846" s="118" t="str">
        <f t="shared" si="112"/>
        <v/>
      </c>
      <c r="M846" s="118">
        <f t="shared" si="106"/>
        <v>1</v>
      </c>
      <c r="N846" s="117">
        <f t="shared" si="113"/>
        <v>0</v>
      </c>
      <c r="O846" s="66" t="e">
        <f>VLOOKUP(P846,#REF!,2,FALSE)</f>
        <v>#REF!</v>
      </c>
      <c r="P846" s="69"/>
      <c r="Q846" s="69"/>
      <c r="R846" s="14"/>
      <c r="S846" s="93" t="s">
        <v>112</v>
      </c>
      <c r="T846" s="71"/>
      <c r="U846" s="117" t="e">
        <f>VLOOKUP(V846,#REF!,2,FALSE)</f>
        <v>#REF!</v>
      </c>
      <c r="V846" s="127"/>
      <c r="W846" s="69"/>
      <c r="X846" s="69"/>
      <c r="Y846" s="126"/>
      <c r="Z846" s="127"/>
      <c r="AA846" s="69"/>
      <c r="AB846" s="69"/>
      <c r="AC846" s="135" t="e">
        <f>VLOOKUP(E846,#REF!,2,FALSE)</f>
        <v>#REF!</v>
      </c>
      <c r="AD846" s="69"/>
      <c r="AE846" s="69"/>
      <c r="AF846" s="136" t="e">
        <f>SUM(PRODUCT(AC846,#REF!),PRODUCT(AD846,#REF!),PRODUCT(AE846,#REF!))</f>
        <v>#REF!</v>
      </c>
      <c r="AG846" s="134" t="e">
        <f>IF(AF846&gt;=#REF!,"Oui","Non")</f>
        <v>#REF!</v>
      </c>
      <c r="AH846" s="134">
        <f t="shared" si="109"/>
        <v>1</v>
      </c>
      <c r="AI846" s="133" t="e">
        <f>VLOOKUP(Z846,#REF!,3,FALSE)</f>
        <v>#REF!</v>
      </c>
      <c r="AL846" s="12">
        <f t="shared" si="111"/>
        <v>0</v>
      </c>
    </row>
    <row r="847" spans="1:38" ht="15" customHeight="1" x14ac:dyDescent="0.25">
      <c r="A847" s="127"/>
      <c r="B847" s="127"/>
      <c r="C847" s="69"/>
      <c r="D847" s="71"/>
      <c r="E847" s="71"/>
      <c r="F847" s="71"/>
      <c r="G847" s="70"/>
      <c r="H847" s="117" t="str">
        <f t="shared" si="107"/>
        <v/>
      </c>
      <c r="I847" s="117" t="str">
        <f t="shared" si="110"/>
        <v/>
      </c>
      <c r="J847" s="70"/>
      <c r="K847" s="117" t="str">
        <f t="shared" si="108"/>
        <v/>
      </c>
      <c r="L847" s="118" t="str">
        <f t="shared" si="112"/>
        <v/>
      </c>
      <c r="M847" s="118">
        <f t="shared" si="106"/>
        <v>1</v>
      </c>
      <c r="N847" s="117">
        <f t="shared" si="113"/>
        <v>0</v>
      </c>
      <c r="O847" s="66" t="e">
        <f>VLOOKUP(P847,#REF!,2,FALSE)</f>
        <v>#REF!</v>
      </c>
      <c r="P847" s="69"/>
      <c r="Q847" s="69"/>
      <c r="R847" s="14"/>
      <c r="S847" s="93" t="s">
        <v>112</v>
      </c>
      <c r="T847" s="71"/>
      <c r="U847" s="117" t="e">
        <f>VLOOKUP(V847,#REF!,2,FALSE)</f>
        <v>#REF!</v>
      </c>
      <c r="V847" s="127"/>
      <c r="W847" s="69"/>
      <c r="X847" s="69"/>
      <c r="Y847" s="126"/>
      <c r="Z847" s="127"/>
      <c r="AA847" s="69"/>
      <c r="AB847" s="69"/>
      <c r="AC847" s="135" t="e">
        <f>VLOOKUP(E847,#REF!,2,FALSE)</f>
        <v>#REF!</v>
      </c>
      <c r="AD847" s="69"/>
      <c r="AE847" s="69"/>
      <c r="AF847" s="136" t="e">
        <f>SUM(PRODUCT(AC847,#REF!),PRODUCT(AD847,#REF!),PRODUCT(AE847,#REF!))</f>
        <v>#REF!</v>
      </c>
      <c r="AG847" s="134" t="e">
        <f>IF(AF847&gt;=#REF!,"Oui","Non")</f>
        <v>#REF!</v>
      </c>
      <c r="AH847" s="134">
        <f t="shared" si="109"/>
        <v>1</v>
      </c>
      <c r="AI847" s="133" t="e">
        <f>VLOOKUP(Z847,#REF!,3,FALSE)</f>
        <v>#REF!</v>
      </c>
      <c r="AL847" s="12">
        <f t="shared" si="111"/>
        <v>0</v>
      </c>
    </row>
    <row r="848" spans="1:38" ht="15" customHeight="1" x14ac:dyDescent="0.25">
      <c r="A848" s="127"/>
      <c r="B848" s="127"/>
      <c r="C848" s="69"/>
      <c r="D848" s="71"/>
      <c r="E848" s="71"/>
      <c r="F848" s="71"/>
      <c r="G848" s="70"/>
      <c r="H848" s="117" t="str">
        <f t="shared" si="107"/>
        <v/>
      </c>
      <c r="I848" s="117" t="str">
        <f t="shared" si="110"/>
        <v/>
      </c>
      <c r="J848" s="70"/>
      <c r="K848" s="117" t="str">
        <f t="shared" si="108"/>
        <v/>
      </c>
      <c r="L848" s="118" t="str">
        <f t="shared" si="112"/>
        <v/>
      </c>
      <c r="M848" s="118">
        <f t="shared" si="106"/>
        <v>1</v>
      </c>
      <c r="N848" s="117">
        <f t="shared" si="113"/>
        <v>0</v>
      </c>
      <c r="O848" s="66" t="e">
        <f>VLOOKUP(P848,#REF!,2,FALSE)</f>
        <v>#REF!</v>
      </c>
      <c r="P848" s="69"/>
      <c r="Q848" s="69"/>
      <c r="R848" s="14"/>
      <c r="S848" s="93" t="s">
        <v>112</v>
      </c>
      <c r="T848" s="71"/>
      <c r="U848" s="117" t="e">
        <f>VLOOKUP(V848,#REF!,2,FALSE)</f>
        <v>#REF!</v>
      </c>
      <c r="V848" s="127"/>
      <c r="W848" s="69"/>
      <c r="X848" s="69"/>
      <c r="Y848" s="126"/>
      <c r="Z848" s="127"/>
      <c r="AA848" s="69"/>
      <c r="AB848" s="69"/>
      <c r="AC848" s="135" t="e">
        <f>VLOOKUP(E848,#REF!,2,FALSE)</f>
        <v>#REF!</v>
      </c>
      <c r="AD848" s="69"/>
      <c r="AE848" s="69"/>
      <c r="AF848" s="136" t="e">
        <f>SUM(PRODUCT(AC848,#REF!),PRODUCT(AD848,#REF!),PRODUCT(AE848,#REF!))</f>
        <v>#REF!</v>
      </c>
      <c r="AG848" s="134" t="e">
        <f>IF(AF848&gt;=#REF!,"Oui","Non")</f>
        <v>#REF!</v>
      </c>
      <c r="AH848" s="134">
        <f t="shared" si="109"/>
        <v>1</v>
      </c>
      <c r="AI848" s="133" t="e">
        <f>VLOOKUP(Z848,#REF!,3,FALSE)</f>
        <v>#REF!</v>
      </c>
      <c r="AL848" s="12">
        <f t="shared" si="111"/>
        <v>0</v>
      </c>
    </row>
    <row r="849" spans="1:38" ht="15" customHeight="1" x14ac:dyDescent="0.25">
      <c r="A849" s="127"/>
      <c r="B849" s="127"/>
      <c r="C849" s="69"/>
      <c r="D849" s="71"/>
      <c r="E849" s="71"/>
      <c r="F849" s="71"/>
      <c r="G849" s="70"/>
      <c r="H849" s="117" t="str">
        <f t="shared" si="107"/>
        <v/>
      </c>
      <c r="I849" s="117" t="str">
        <f t="shared" si="110"/>
        <v/>
      </c>
      <c r="J849" s="70"/>
      <c r="K849" s="117" t="str">
        <f t="shared" si="108"/>
        <v/>
      </c>
      <c r="L849" s="118" t="str">
        <f t="shared" si="112"/>
        <v/>
      </c>
      <c r="M849" s="118">
        <f t="shared" si="106"/>
        <v>1</v>
      </c>
      <c r="N849" s="117">
        <f t="shared" si="113"/>
        <v>0</v>
      </c>
      <c r="O849" s="66" t="e">
        <f>VLOOKUP(P849,#REF!,2,FALSE)</f>
        <v>#REF!</v>
      </c>
      <c r="P849" s="69"/>
      <c r="Q849" s="69"/>
      <c r="R849" s="14"/>
      <c r="S849" s="93" t="s">
        <v>112</v>
      </c>
      <c r="T849" s="71"/>
      <c r="U849" s="117" t="e">
        <f>VLOOKUP(V849,#REF!,2,FALSE)</f>
        <v>#REF!</v>
      </c>
      <c r="V849" s="127"/>
      <c r="W849" s="69"/>
      <c r="X849" s="69"/>
      <c r="Y849" s="126"/>
      <c r="Z849" s="127"/>
      <c r="AA849" s="69"/>
      <c r="AB849" s="69"/>
      <c r="AC849" s="135" t="e">
        <f>VLOOKUP(E849,#REF!,2,FALSE)</f>
        <v>#REF!</v>
      </c>
      <c r="AD849" s="69"/>
      <c r="AE849" s="69"/>
      <c r="AF849" s="136" t="e">
        <f>SUM(PRODUCT(AC849,#REF!),PRODUCT(AD849,#REF!),PRODUCT(AE849,#REF!))</f>
        <v>#REF!</v>
      </c>
      <c r="AG849" s="134" t="e">
        <f>IF(AF849&gt;=#REF!,"Oui","Non")</f>
        <v>#REF!</v>
      </c>
      <c r="AH849" s="134">
        <f t="shared" si="109"/>
        <v>1</v>
      </c>
      <c r="AI849" s="133" t="e">
        <f>VLOOKUP(Z849,#REF!,3,FALSE)</f>
        <v>#REF!</v>
      </c>
      <c r="AL849" s="12">
        <f t="shared" si="111"/>
        <v>0</v>
      </c>
    </row>
    <row r="850" spans="1:38" ht="15" customHeight="1" x14ac:dyDescent="0.25">
      <c r="A850" s="127"/>
      <c r="B850" s="127"/>
      <c r="C850" s="69"/>
      <c r="D850" s="71"/>
      <c r="E850" s="71"/>
      <c r="F850" s="71"/>
      <c r="G850" s="70"/>
      <c r="H850" s="117" t="str">
        <f t="shared" si="107"/>
        <v/>
      </c>
      <c r="I850" s="117" t="str">
        <f t="shared" si="110"/>
        <v/>
      </c>
      <c r="J850" s="70"/>
      <c r="K850" s="117" t="str">
        <f t="shared" si="108"/>
        <v/>
      </c>
      <c r="L850" s="118" t="str">
        <f t="shared" si="112"/>
        <v/>
      </c>
      <c r="M850" s="118">
        <f t="shared" si="106"/>
        <v>1</v>
      </c>
      <c r="N850" s="117">
        <f t="shared" si="113"/>
        <v>0</v>
      </c>
      <c r="O850" s="66" t="e">
        <f>VLOOKUP(P850,#REF!,2,FALSE)</f>
        <v>#REF!</v>
      </c>
      <c r="P850" s="69"/>
      <c r="Q850" s="69"/>
      <c r="R850" s="14"/>
      <c r="S850" s="93" t="s">
        <v>112</v>
      </c>
      <c r="T850" s="71"/>
      <c r="U850" s="117" t="e">
        <f>VLOOKUP(V850,#REF!,2,FALSE)</f>
        <v>#REF!</v>
      </c>
      <c r="V850" s="127"/>
      <c r="W850" s="69"/>
      <c r="X850" s="69"/>
      <c r="Y850" s="126"/>
      <c r="Z850" s="127"/>
      <c r="AA850" s="69"/>
      <c r="AB850" s="69"/>
      <c r="AC850" s="135" t="e">
        <f>VLOOKUP(E850,#REF!,2,FALSE)</f>
        <v>#REF!</v>
      </c>
      <c r="AD850" s="69"/>
      <c r="AE850" s="69"/>
      <c r="AF850" s="136" t="e">
        <f>SUM(PRODUCT(AC850,#REF!),PRODUCT(AD850,#REF!),PRODUCT(AE850,#REF!))</f>
        <v>#REF!</v>
      </c>
      <c r="AG850" s="134" t="e">
        <f>IF(AF850&gt;=#REF!,"Oui","Non")</f>
        <v>#REF!</v>
      </c>
      <c r="AH850" s="134">
        <f t="shared" si="109"/>
        <v>1</v>
      </c>
      <c r="AI850" s="133" t="e">
        <f>VLOOKUP(Z850,#REF!,3,FALSE)</f>
        <v>#REF!</v>
      </c>
      <c r="AL850" s="12">
        <f t="shared" si="111"/>
        <v>0</v>
      </c>
    </row>
    <row r="851" spans="1:38" ht="15" customHeight="1" x14ac:dyDescent="0.25">
      <c r="A851" s="127"/>
      <c r="B851" s="127"/>
      <c r="C851" s="69"/>
      <c r="D851" s="71"/>
      <c r="E851" s="71"/>
      <c r="F851" s="71"/>
      <c r="G851" s="70"/>
      <c r="H851" s="117" t="str">
        <f t="shared" si="107"/>
        <v/>
      </c>
      <c r="I851" s="117" t="str">
        <f t="shared" si="110"/>
        <v/>
      </c>
      <c r="J851" s="70"/>
      <c r="K851" s="117" t="str">
        <f t="shared" si="108"/>
        <v/>
      </c>
      <c r="L851" s="118" t="str">
        <f t="shared" si="112"/>
        <v/>
      </c>
      <c r="M851" s="118">
        <f t="shared" si="106"/>
        <v>1</v>
      </c>
      <c r="N851" s="117">
        <f t="shared" si="113"/>
        <v>0</v>
      </c>
      <c r="O851" s="66" t="e">
        <f>VLOOKUP(P851,#REF!,2,FALSE)</f>
        <v>#REF!</v>
      </c>
      <c r="P851" s="69"/>
      <c r="Q851" s="69"/>
      <c r="R851" s="14"/>
      <c r="S851" s="93" t="s">
        <v>112</v>
      </c>
      <c r="T851" s="71"/>
      <c r="U851" s="117" t="e">
        <f>VLOOKUP(V851,#REF!,2,FALSE)</f>
        <v>#REF!</v>
      </c>
      <c r="V851" s="127"/>
      <c r="W851" s="69"/>
      <c r="X851" s="69"/>
      <c r="Y851" s="126"/>
      <c r="Z851" s="127"/>
      <c r="AA851" s="69"/>
      <c r="AB851" s="69"/>
      <c r="AC851" s="135" t="e">
        <f>VLOOKUP(E851,#REF!,2,FALSE)</f>
        <v>#REF!</v>
      </c>
      <c r="AD851" s="69"/>
      <c r="AE851" s="69"/>
      <c r="AF851" s="136" t="e">
        <f>SUM(PRODUCT(AC851,#REF!),PRODUCT(AD851,#REF!),PRODUCT(AE851,#REF!))</f>
        <v>#REF!</v>
      </c>
      <c r="AG851" s="134" t="e">
        <f>IF(AF851&gt;=#REF!,"Oui","Non")</f>
        <v>#REF!</v>
      </c>
      <c r="AH851" s="134">
        <f t="shared" si="109"/>
        <v>1</v>
      </c>
      <c r="AI851" s="133" t="e">
        <f>VLOOKUP(Z851,#REF!,3,FALSE)</f>
        <v>#REF!</v>
      </c>
      <c r="AL851" s="12">
        <f t="shared" si="111"/>
        <v>0</v>
      </c>
    </row>
    <row r="852" spans="1:38" ht="15" customHeight="1" x14ac:dyDescent="0.25">
      <c r="A852" s="127"/>
      <c r="B852" s="127"/>
      <c r="C852" s="69"/>
      <c r="D852" s="71"/>
      <c r="E852" s="71"/>
      <c r="F852" s="71"/>
      <c r="G852" s="70"/>
      <c r="H852" s="117" t="str">
        <f t="shared" si="107"/>
        <v/>
      </c>
      <c r="I852" s="117" t="str">
        <f t="shared" si="110"/>
        <v/>
      </c>
      <c r="J852" s="70"/>
      <c r="K852" s="117" t="str">
        <f t="shared" si="108"/>
        <v/>
      </c>
      <c r="L852" s="118" t="str">
        <f t="shared" si="112"/>
        <v/>
      </c>
      <c r="M852" s="118">
        <f t="shared" si="106"/>
        <v>1</v>
      </c>
      <c r="N852" s="117">
        <f t="shared" si="113"/>
        <v>0</v>
      </c>
      <c r="O852" s="66" t="e">
        <f>VLOOKUP(P852,#REF!,2,FALSE)</f>
        <v>#REF!</v>
      </c>
      <c r="P852" s="69"/>
      <c r="Q852" s="69"/>
      <c r="R852" s="14"/>
      <c r="S852" s="93" t="s">
        <v>112</v>
      </c>
      <c r="T852" s="71"/>
      <c r="U852" s="117" t="e">
        <f>VLOOKUP(V852,#REF!,2,FALSE)</f>
        <v>#REF!</v>
      </c>
      <c r="V852" s="127"/>
      <c r="W852" s="69"/>
      <c r="X852" s="69"/>
      <c r="Y852" s="126"/>
      <c r="Z852" s="127"/>
      <c r="AA852" s="69"/>
      <c r="AB852" s="69"/>
      <c r="AC852" s="135" t="e">
        <f>VLOOKUP(E852,#REF!,2,FALSE)</f>
        <v>#REF!</v>
      </c>
      <c r="AD852" s="69"/>
      <c r="AE852" s="69"/>
      <c r="AF852" s="136" t="e">
        <f>SUM(PRODUCT(AC852,#REF!),PRODUCT(AD852,#REF!),PRODUCT(AE852,#REF!))</f>
        <v>#REF!</v>
      </c>
      <c r="AG852" s="134" t="e">
        <f>IF(AF852&gt;=#REF!,"Oui","Non")</f>
        <v>#REF!</v>
      </c>
      <c r="AH852" s="134">
        <f t="shared" si="109"/>
        <v>1</v>
      </c>
      <c r="AI852" s="133" t="e">
        <f>VLOOKUP(Z852,#REF!,3,FALSE)</f>
        <v>#REF!</v>
      </c>
      <c r="AL852" s="12">
        <f t="shared" si="111"/>
        <v>0</v>
      </c>
    </row>
    <row r="853" spans="1:38" ht="15" customHeight="1" x14ac:dyDescent="0.25">
      <c r="A853" s="127"/>
      <c r="B853" s="127"/>
      <c r="C853" s="69"/>
      <c r="D853" s="71"/>
      <c r="E853" s="71"/>
      <c r="F853" s="71"/>
      <c r="G853" s="70"/>
      <c r="H853" s="117" t="str">
        <f t="shared" si="107"/>
        <v/>
      </c>
      <c r="I853" s="117" t="str">
        <f t="shared" si="110"/>
        <v/>
      </c>
      <c r="J853" s="70"/>
      <c r="K853" s="117" t="str">
        <f t="shared" si="108"/>
        <v/>
      </c>
      <c r="L853" s="118" t="str">
        <f t="shared" si="112"/>
        <v/>
      </c>
      <c r="M853" s="118">
        <f t="shared" si="106"/>
        <v>1</v>
      </c>
      <c r="N853" s="117">
        <f t="shared" si="113"/>
        <v>0</v>
      </c>
      <c r="O853" s="66" t="e">
        <f>VLOOKUP(P853,#REF!,2,FALSE)</f>
        <v>#REF!</v>
      </c>
      <c r="P853" s="69"/>
      <c r="Q853" s="69"/>
      <c r="R853" s="14"/>
      <c r="S853" s="93" t="s">
        <v>112</v>
      </c>
      <c r="T853" s="71"/>
      <c r="U853" s="117" t="e">
        <f>VLOOKUP(V853,#REF!,2,FALSE)</f>
        <v>#REF!</v>
      </c>
      <c r="V853" s="127"/>
      <c r="W853" s="69"/>
      <c r="X853" s="69"/>
      <c r="Y853" s="126"/>
      <c r="Z853" s="127"/>
      <c r="AA853" s="69"/>
      <c r="AB853" s="69"/>
      <c r="AC853" s="135" t="e">
        <f>VLOOKUP(E853,#REF!,2,FALSE)</f>
        <v>#REF!</v>
      </c>
      <c r="AD853" s="69"/>
      <c r="AE853" s="69"/>
      <c r="AF853" s="136" t="e">
        <f>SUM(PRODUCT(AC853,#REF!),PRODUCT(AD853,#REF!),PRODUCT(AE853,#REF!))</f>
        <v>#REF!</v>
      </c>
      <c r="AG853" s="134" t="e">
        <f>IF(AF853&gt;=#REF!,"Oui","Non")</f>
        <v>#REF!</v>
      </c>
      <c r="AH853" s="134">
        <f t="shared" si="109"/>
        <v>1</v>
      </c>
      <c r="AI853" s="133" t="e">
        <f>VLOOKUP(Z853,#REF!,3,FALSE)</f>
        <v>#REF!</v>
      </c>
      <c r="AL853" s="12">
        <f t="shared" si="111"/>
        <v>0</v>
      </c>
    </row>
    <row r="854" spans="1:38" ht="15" customHeight="1" x14ac:dyDescent="0.25">
      <c r="A854" s="127"/>
      <c r="B854" s="127"/>
      <c r="C854" s="69"/>
      <c r="D854" s="71"/>
      <c r="E854" s="71"/>
      <c r="F854" s="71"/>
      <c r="G854" s="70"/>
      <c r="H854" s="117" t="str">
        <f t="shared" si="107"/>
        <v/>
      </c>
      <c r="I854" s="117" t="str">
        <f t="shared" si="110"/>
        <v/>
      </c>
      <c r="J854" s="70"/>
      <c r="K854" s="117" t="str">
        <f t="shared" si="108"/>
        <v/>
      </c>
      <c r="L854" s="118" t="str">
        <f t="shared" si="112"/>
        <v/>
      </c>
      <c r="M854" s="118">
        <f t="shared" si="106"/>
        <v>1</v>
      </c>
      <c r="N854" s="117">
        <f t="shared" si="113"/>
        <v>0</v>
      </c>
      <c r="O854" s="66" t="e">
        <f>VLOOKUP(P854,#REF!,2,FALSE)</f>
        <v>#REF!</v>
      </c>
      <c r="P854" s="69"/>
      <c r="Q854" s="69"/>
      <c r="R854" s="14"/>
      <c r="S854" s="93" t="s">
        <v>112</v>
      </c>
      <c r="T854" s="71"/>
      <c r="U854" s="117" t="e">
        <f>VLOOKUP(V854,#REF!,2,FALSE)</f>
        <v>#REF!</v>
      </c>
      <c r="V854" s="127"/>
      <c r="W854" s="69"/>
      <c r="X854" s="69"/>
      <c r="Y854" s="126"/>
      <c r="Z854" s="127"/>
      <c r="AA854" s="69"/>
      <c r="AB854" s="69"/>
      <c r="AC854" s="135" t="e">
        <f>VLOOKUP(E854,#REF!,2,FALSE)</f>
        <v>#REF!</v>
      </c>
      <c r="AD854" s="69"/>
      <c r="AE854" s="69"/>
      <c r="AF854" s="136" t="e">
        <f>SUM(PRODUCT(AC854,#REF!),PRODUCT(AD854,#REF!),PRODUCT(AE854,#REF!))</f>
        <v>#REF!</v>
      </c>
      <c r="AG854" s="134" t="e">
        <f>IF(AF854&gt;=#REF!,"Oui","Non")</f>
        <v>#REF!</v>
      </c>
      <c r="AH854" s="134">
        <f t="shared" si="109"/>
        <v>1</v>
      </c>
      <c r="AI854" s="133" t="e">
        <f>VLOOKUP(Z854,#REF!,3,FALSE)</f>
        <v>#REF!</v>
      </c>
      <c r="AL854" s="12">
        <f t="shared" si="111"/>
        <v>0</v>
      </c>
    </row>
    <row r="855" spans="1:38" ht="15" customHeight="1" x14ac:dyDescent="0.25">
      <c r="A855" s="127"/>
      <c r="B855" s="127"/>
      <c r="C855" s="69"/>
      <c r="D855" s="71"/>
      <c r="E855" s="71"/>
      <c r="F855" s="71"/>
      <c r="G855" s="70"/>
      <c r="H855" s="117" t="str">
        <f t="shared" si="107"/>
        <v/>
      </c>
      <c r="I855" s="117" t="str">
        <f t="shared" si="110"/>
        <v/>
      </c>
      <c r="J855" s="70"/>
      <c r="K855" s="117" t="str">
        <f t="shared" si="108"/>
        <v/>
      </c>
      <c r="L855" s="118" t="str">
        <f t="shared" si="112"/>
        <v/>
      </c>
      <c r="M855" s="118">
        <f t="shared" si="106"/>
        <v>1</v>
      </c>
      <c r="N855" s="117">
        <f t="shared" si="113"/>
        <v>0</v>
      </c>
      <c r="O855" s="66" t="e">
        <f>VLOOKUP(P855,#REF!,2,FALSE)</f>
        <v>#REF!</v>
      </c>
      <c r="P855" s="69"/>
      <c r="Q855" s="69"/>
      <c r="R855" s="14"/>
      <c r="S855" s="93" t="s">
        <v>112</v>
      </c>
      <c r="T855" s="71"/>
      <c r="U855" s="117" t="e">
        <f>VLOOKUP(V855,#REF!,2,FALSE)</f>
        <v>#REF!</v>
      </c>
      <c r="V855" s="127"/>
      <c r="W855" s="69"/>
      <c r="X855" s="69"/>
      <c r="Y855" s="126"/>
      <c r="Z855" s="127"/>
      <c r="AA855" s="69"/>
      <c r="AB855" s="69"/>
      <c r="AC855" s="135" t="e">
        <f>VLOOKUP(E855,#REF!,2,FALSE)</f>
        <v>#REF!</v>
      </c>
      <c r="AD855" s="69"/>
      <c r="AE855" s="69"/>
      <c r="AF855" s="136" t="e">
        <f>SUM(PRODUCT(AC855,#REF!),PRODUCT(AD855,#REF!),PRODUCT(AE855,#REF!))</f>
        <v>#REF!</v>
      </c>
      <c r="AG855" s="134" t="e">
        <f>IF(AF855&gt;=#REF!,"Oui","Non")</f>
        <v>#REF!</v>
      </c>
      <c r="AH855" s="134">
        <f t="shared" si="109"/>
        <v>1</v>
      </c>
      <c r="AI855" s="133" t="e">
        <f>VLOOKUP(Z855,#REF!,3,FALSE)</f>
        <v>#REF!</v>
      </c>
      <c r="AL855" s="12">
        <f t="shared" si="111"/>
        <v>0</v>
      </c>
    </row>
    <row r="856" spans="1:38" ht="15" customHeight="1" x14ac:dyDescent="0.25">
      <c r="A856" s="127"/>
      <c r="B856" s="127"/>
      <c r="C856" s="69"/>
      <c r="D856" s="71"/>
      <c r="E856" s="71"/>
      <c r="F856" s="71"/>
      <c r="G856" s="70"/>
      <c r="H856" s="117" t="str">
        <f t="shared" si="107"/>
        <v/>
      </c>
      <c r="I856" s="117" t="str">
        <f t="shared" si="110"/>
        <v/>
      </c>
      <c r="J856" s="70"/>
      <c r="K856" s="117" t="str">
        <f t="shared" si="108"/>
        <v/>
      </c>
      <c r="L856" s="118" t="str">
        <f t="shared" si="112"/>
        <v/>
      </c>
      <c r="M856" s="118">
        <f t="shared" si="106"/>
        <v>1</v>
      </c>
      <c r="N856" s="117">
        <f t="shared" si="113"/>
        <v>0</v>
      </c>
      <c r="O856" s="66" t="e">
        <f>VLOOKUP(P856,#REF!,2,FALSE)</f>
        <v>#REF!</v>
      </c>
      <c r="P856" s="69"/>
      <c r="Q856" s="69"/>
      <c r="R856" s="14"/>
      <c r="S856" s="93" t="s">
        <v>112</v>
      </c>
      <c r="T856" s="71"/>
      <c r="U856" s="117" t="e">
        <f>VLOOKUP(V856,#REF!,2,FALSE)</f>
        <v>#REF!</v>
      </c>
      <c r="V856" s="127"/>
      <c r="W856" s="69"/>
      <c r="X856" s="69"/>
      <c r="Y856" s="126"/>
      <c r="Z856" s="127"/>
      <c r="AA856" s="69"/>
      <c r="AB856" s="69"/>
      <c r="AC856" s="135" t="e">
        <f>VLOOKUP(E856,#REF!,2,FALSE)</f>
        <v>#REF!</v>
      </c>
      <c r="AD856" s="69"/>
      <c r="AE856" s="69"/>
      <c r="AF856" s="136" t="e">
        <f>SUM(PRODUCT(AC856,#REF!),PRODUCT(AD856,#REF!),PRODUCT(AE856,#REF!))</f>
        <v>#REF!</v>
      </c>
      <c r="AG856" s="134" t="e">
        <f>IF(AF856&gt;=#REF!,"Oui","Non")</f>
        <v>#REF!</v>
      </c>
      <c r="AH856" s="134">
        <f t="shared" si="109"/>
        <v>1</v>
      </c>
      <c r="AI856" s="133" t="e">
        <f>VLOOKUP(Z856,#REF!,3,FALSE)</f>
        <v>#REF!</v>
      </c>
      <c r="AL856" s="12">
        <f t="shared" si="111"/>
        <v>0</v>
      </c>
    </row>
    <row r="857" spans="1:38" ht="15" customHeight="1" x14ac:dyDescent="0.25">
      <c r="A857" s="127"/>
      <c r="B857" s="127"/>
      <c r="C857" s="69"/>
      <c r="D857" s="71"/>
      <c r="E857" s="71"/>
      <c r="F857" s="71"/>
      <c r="G857" s="70"/>
      <c r="H857" s="117" t="str">
        <f t="shared" si="107"/>
        <v/>
      </c>
      <c r="I857" s="117" t="str">
        <f t="shared" si="110"/>
        <v/>
      </c>
      <c r="J857" s="70"/>
      <c r="K857" s="117" t="str">
        <f t="shared" si="108"/>
        <v/>
      </c>
      <c r="L857" s="118" t="str">
        <f t="shared" si="112"/>
        <v/>
      </c>
      <c r="M857" s="118">
        <f t="shared" si="106"/>
        <v>1</v>
      </c>
      <c r="N857" s="117">
        <f t="shared" si="113"/>
        <v>0</v>
      </c>
      <c r="O857" s="66" t="e">
        <f>VLOOKUP(P857,#REF!,2,FALSE)</f>
        <v>#REF!</v>
      </c>
      <c r="P857" s="69"/>
      <c r="Q857" s="69"/>
      <c r="R857" s="14"/>
      <c r="S857" s="93" t="s">
        <v>112</v>
      </c>
      <c r="T857" s="71"/>
      <c r="U857" s="117" t="e">
        <f>VLOOKUP(V857,#REF!,2,FALSE)</f>
        <v>#REF!</v>
      </c>
      <c r="V857" s="127"/>
      <c r="W857" s="69"/>
      <c r="X857" s="69"/>
      <c r="Y857" s="126"/>
      <c r="Z857" s="127"/>
      <c r="AA857" s="69"/>
      <c r="AB857" s="69"/>
      <c r="AC857" s="135" t="e">
        <f>VLOOKUP(E857,#REF!,2,FALSE)</f>
        <v>#REF!</v>
      </c>
      <c r="AD857" s="69"/>
      <c r="AE857" s="69"/>
      <c r="AF857" s="136" t="e">
        <f>SUM(PRODUCT(AC857,#REF!),PRODUCT(AD857,#REF!),PRODUCT(AE857,#REF!))</f>
        <v>#REF!</v>
      </c>
      <c r="AG857" s="134" t="e">
        <f>IF(AF857&gt;=#REF!,"Oui","Non")</f>
        <v>#REF!</v>
      </c>
      <c r="AH857" s="134">
        <f t="shared" si="109"/>
        <v>1</v>
      </c>
      <c r="AI857" s="133" t="e">
        <f>VLOOKUP(Z857,#REF!,3,FALSE)</f>
        <v>#REF!</v>
      </c>
      <c r="AL857" s="12">
        <f t="shared" si="111"/>
        <v>0</v>
      </c>
    </row>
    <row r="858" spans="1:38" ht="15" customHeight="1" x14ac:dyDescent="0.25">
      <c r="A858" s="127"/>
      <c r="B858" s="127"/>
      <c r="C858" s="69"/>
      <c r="D858" s="71"/>
      <c r="E858" s="71"/>
      <c r="F858" s="71"/>
      <c r="G858" s="70"/>
      <c r="H858" s="117" t="str">
        <f t="shared" si="107"/>
        <v/>
      </c>
      <c r="I858" s="117" t="str">
        <f t="shared" si="110"/>
        <v/>
      </c>
      <c r="J858" s="70"/>
      <c r="K858" s="117" t="str">
        <f t="shared" si="108"/>
        <v/>
      </c>
      <c r="L858" s="118" t="str">
        <f t="shared" si="112"/>
        <v/>
      </c>
      <c r="M858" s="118">
        <f t="shared" si="106"/>
        <v>1</v>
      </c>
      <c r="N858" s="117">
        <f t="shared" si="113"/>
        <v>0</v>
      </c>
      <c r="O858" s="66" t="e">
        <f>VLOOKUP(P858,#REF!,2,FALSE)</f>
        <v>#REF!</v>
      </c>
      <c r="P858" s="69"/>
      <c r="Q858" s="69"/>
      <c r="R858" s="14"/>
      <c r="S858" s="93" t="s">
        <v>112</v>
      </c>
      <c r="T858" s="71"/>
      <c r="U858" s="117" t="e">
        <f>VLOOKUP(V858,#REF!,2,FALSE)</f>
        <v>#REF!</v>
      </c>
      <c r="V858" s="127"/>
      <c r="W858" s="69"/>
      <c r="X858" s="69"/>
      <c r="Y858" s="126"/>
      <c r="Z858" s="127"/>
      <c r="AA858" s="69"/>
      <c r="AB858" s="69"/>
      <c r="AC858" s="135" t="e">
        <f>VLOOKUP(E858,#REF!,2,FALSE)</f>
        <v>#REF!</v>
      </c>
      <c r="AD858" s="69"/>
      <c r="AE858" s="69"/>
      <c r="AF858" s="136" t="e">
        <f>SUM(PRODUCT(AC858,#REF!),PRODUCT(AD858,#REF!),PRODUCT(AE858,#REF!))</f>
        <v>#REF!</v>
      </c>
      <c r="AG858" s="134" t="e">
        <f>IF(AF858&gt;=#REF!,"Oui","Non")</f>
        <v>#REF!</v>
      </c>
      <c r="AH858" s="134">
        <f t="shared" si="109"/>
        <v>1</v>
      </c>
      <c r="AI858" s="133" t="e">
        <f>VLOOKUP(Z858,#REF!,3,FALSE)</f>
        <v>#REF!</v>
      </c>
      <c r="AL858" s="12">
        <f t="shared" si="111"/>
        <v>0</v>
      </c>
    </row>
    <row r="859" spans="1:38" ht="15" customHeight="1" x14ac:dyDescent="0.25">
      <c r="A859" s="127"/>
      <c r="B859" s="127"/>
      <c r="C859" s="69"/>
      <c r="D859" s="71"/>
      <c r="E859" s="71"/>
      <c r="F859" s="71"/>
      <c r="G859" s="70"/>
      <c r="H859" s="117" t="str">
        <f t="shared" si="107"/>
        <v/>
      </c>
      <c r="I859" s="117" t="str">
        <f t="shared" si="110"/>
        <v/>
      </c>
      <c r="J859" s="70"/>
      <c r="K859" s="117" t="str">
        <f t="shared" si="108"/>
        <v/>
      </c>
      <c r="L859" s="118" t="str">
        <f t="shared" si="112"/>
        <v/>
      </c>
      <c r="M859" s="118">
        <f t="shared" si="106"/>
        <v>1</v>
      </c>
      <c r="N859" s="117">
        <f t="shared" si="113"/>
        <v>0</v>
      </c>
      <c r="O859" s="66" t="e">
        <f>VLOOKUP(P859,#REF!,2,FALSE)</f>
        <v>#REF!</v>
      </c>
      <c r="P859" s="69"/>
      <c r="Q859" s="69"/>
      <c r="R859" s="14"/>
      <c r="S859" s="93" t="s">
        <v>112</v>
      </c>
      <c r="T859" s="71"/>
      <c r="U859" s="117" t="e">
        <f>VLOOKUP(V859,#REF!,2,FALSE)</f>
        <v>#REF!</v>
      </c>
      <c r="V859" s="127"/>
      <c r="W859" s="69"/>
      <c r="X859" s="69"/>
      <c r="Y859" s="126"/>
      <c r="Z859" s="127"/>
      <c r="AA859" s="69"/>
      <c r="AB859" s="69"/>
      <c r="AC859" s="135" t="e">
        <f>VLOOKUP(E859,#REF!,2,FALSE)</f>
        <v>#REF!</v>
      </c>
      <c r="AD859" s="69"/>
      <c r="AE859" s="69"/>
      <c r="AF859" s="136" t="e">
        <f>SUM(PRODUCT(AC859,#REF!),PRODUCT(AD859,#REF!),PRODUCT(AE859,#REF!))</f>
        <v>#REF!</v>
      </c>
      <c r="AG859" s="134" t="e">
        <f>IF(AF859&gt;=#REF!,"Oui","Non")</f>
        <v>#REF!</v>
      </c>
      <c r="AH859" s="134">
        <f t="shared" si="109"/>
        <v>1</v>
      </c>
      <c r="AI859" s="133" t="e">
        <f>VLOOKUP(Z859,#REF!,3,FALSE)</f>
        <v>#REF!</v>
      </c>
      <c r="AL859" s="12">
        <f t="shared" si="111"/>
        <v>0</v>
      </c>
    </row>
    <row r="860" spans="1:38" ht="15" customHeight="1" x14ac:dyDescent="0.25">
      <c r="A860" s="127"/>
      <c r="B860" s="127"/>
      <c r="C860" s="69"/>
      <c r="D860" s="71"/>
      <c r="E860" s="71"/>
      <c r="F860" s="71"/>
      <c r="G860" s="70"/>
      <c r="H860" s="117" t="str">
        <f t="shared" si="107"/>
        <v/>
      </c>
      <c r="I860" s="117" t="str">
        <f t="shared" si="110"/>
        <v/>
      </c>
      <c r="J860" s="70"/>
      <c r="K860" s="117" t="str">
        <f t="shared" si="108"/>
        <v/>
      </c>
      <c r="L860" s="118" t="str">
        <f t="shared" si="112"/>
        <v/>
      </c>
      <c r="M860" s="118">
        <f t="shared" si="106"/>
        <v>1</v>
      </c>
      <c r="N860" s="117">
        <f t="shared" si="113"/>
        <v>0</v>
      </c>
      <c r="O860" s="66" t="e">
        <f>VLOOKUP(P860,#REF!,2,FALSE)</f>
        <v>#REF!</v>
      </c>
      <c r="P860" s="69"/>
      <c r="Q860" s="69"/>
      <c r="R860" s="14"/>
      <c r="S860" s="93" t="s">
        <v>112</v>
      </c>
      <c r="T860" s="71"/>
      <c r="U860" s="117" t="e">
        <f>VLOOKUP(V860,#REF!,2,FALSE)</f>
        <v>#REF!</v>
      </c>
      <c r="V860" s="127"/>
      <c r="W860" s="69"/>
      <c r="X860" s="69"/>
      <c r="Y860" s="126"/>
      <c r="Z860" s="127"/>
      <c r="AA860" s="69"/>
      <c r="AB860" s="69"/>
      <c r="AC860" s="135" t="e">
        <f>VLOOKUP(E860,#REF!,2,FALSE)</f>
        <v>#REF!</v>
      </c>
      <c r="AD860" s="69"/>
      <c r="AE860" s="69"/>
      <c r="AF860" s="136" t="e">
        <f>SUM(PRODUCT(AC860,#REF!),PRODUCT(AD860,#REF!),PRODUCT(AE860,#REF!))</f>
        <v>#REF!</v>
      </c>
      <c r="AG860" s="134" t="e">
        <f>IF(AF860&gt;=#REF!,"Oui","Non")</f>
        <v>#REF!</v>
      </c>
      <c r="AH860" s="134">
        <f t="shared" si="109"/>
        <v>1</v>
      </c>
      <c r="AI860" s="133" t="e">
        <f>VLOOKUP(Z860,#REF!,3,FALSE)</f>
        <v>#REF!</v>
      </c>
      <c r="AL860" s="12">
        <f t="shared" si="111"/>
        <v>0</v>
      </c>
    </row>
    <row r="861" spans="1:38" ht="15" customHeight="1" x14ac:dyDescent="0.25">
      <c r="A861" s="127"/>
      <c r="B861" s="127"/>
      <c r="C861" s="69"/>
      <c r="D861" s="71"/>
      <c r="E861" s="71"/>
      <c r="F861" s="71"/>
      <c r="G861" s="70"/>
      <c r="H861" s="117" t="str">
        <f t="shared" si="107"/>
        <v/>
      </c>
      <c r="I861" s="117" t="str">
        <f t="shared" si="110"/>
        <v/>
      </c>
      <c r="J861" s="70"/>
      <c r="K861" s="117" t="str">
        <f t="shared" si="108"/>
        <v/>
      </c>
      <c r="L861" s="118" t="str">
        <f t="shared" si="112"/>
        <v/>
      </c>
      <c r="M861" s="118">
        <f t="shared" si="106"/>
        <v>1</v>
      </c>
      <c r="N861" s="117">
        <f t="shared" si="113"/>
        <v>0</v>
      </c>
      <c r="O861" s="66" t="e">
        <f>VLOOKUP(P861,#REF!,2,FALSE)</f>
        <v>#REF!</v>
      </c>
      <c r="P861" s="69"/>
      <c r="Q861" s="69"/>
      <c r="R861" s="14"/>
      <c r="S861" s="93" t="s">
        <v>112</v>
      </c>
      <c r="T861" s="71"/>
      <c r="U861" s="117" t="e">
        <f>VLOOKUP(V861,#REF!,2,FALSE)</f>
        <v>#REF!</v>
      </c>
      <c r="V861" s="127"/>
      <c r="W861" s="69"/>
      <c r="X861" s="69"/>
      <c r="Y861" s="126"/>
      <c r="Z861" s="127"/>
      <c r="AA861" s="69"/>
      <c r="AB861" s="69"/>
      <c r="AC861" s="135" t="e">
        <f>VLOOKUP(E861,#REF!,2,FALSE)</f>
        <v>#REF!</v>
      </c>
      <c r="AD861" s="69"/>
      <c r="AE861" s="69"/>
      <c r="AF861" s="136" t="e">
        <f>SUM(PRODUCT(AC861,#REF!),PRODUCT(AD861,#REF!),PRODUCT(AE861,#REF!))</f>
        <v>#REF!</v>
      </c>
      <c r="AG861" s="134" t="e">
        <f>IF(AF861&gt;=#REF!,"Oui","Non")</f>
        <v>#REF!</v>
      </c>
      <c r="AH861" s="134">
        <f t="shared" si="109"/>
        <v>1</v>
      </c>
      <c r="AI861" s="133" t="e">
        <f>VLOOKUP(Z861,#REF!,3,FALSE)</f>
        <v>#REF!</v>
      </c>
      <c r="AL861" s="12">
        <f t="shared" si="111"/>
        <v>0</v>
      </c>
    </row>
    <row r="862" spans="1:38" ht="15" customHeight="1" x14ac:dyDescent="0.25">
      <c r="A862" s="127"/>
      <c r="B862" s="127"/>
      <c r="C862" s="69"/>
      <c r="D862" s="71"/>
      <c r="E862" s="71"/>
      <c r="F862" s="71"/>
      <c r="G862" s="70"/>
      <c r="H862" s="117" t="str">
        <f t="shared" si="107"/>
        <v/>
      </c>
      <c r="I862" s="117" t="str">
        <f t="shared" si="110"/>
        <v/>
      </c>
      <c r="J862" s="70"/>
      <c r="K862" s="117" t="str">
        <f t="shared" si="108"/>
        <v/>
      </c>
      <c r="L862" s="118" t="str">
        <f t="shared" si="112"/>
        <v/>
      </c>
      <c r="M862" s="118">
        <f t="shared" si="106"/>
        <v>1</v>
      </c>
      <c r="N862" s="117">
        <f t="shared" si="113"/>
        <v>0</v>
      </c>
      <c r="O862" s="66" t="e">
        <f>VLOOKUP(P862,#REF!,2,FALSE)</f>
        <v>#REF!</v>
      </c>
      <c r="P862" s="69"/>
      <c r="Q862" s="69"/>
      <c r="R862" s="14"/>
      <c r="S862" s="93" t="s">
        <v>112</v>
      </c>
      <c r="T862" s="71"/>
      <c r="U862" s="117" t="e">
        <f>VLOOKUP(V862,#REF!,2,FALSE)</f>
        <v>#REF!</v>
      </c>
      <c r="V862" s="127"/>
      <c r="W862" s="69"/>
      <c r="X862" s="69"/>
      <c r="Y862" s="126"/>
      <c r="Z862" s="127"/>
      <c r="AA862" s="69"/>
      <c r="AB862" s="69"/>
      <c r="AC862" s="135" t="e">
        <f>VLOOKUP(E862,#REF!,2,FALSE)</f>
        <v>#REF!</v>
      </c>
      <c r="AD862" s="69"/>
      <c r="AE862" s="69"/>
      <c r="AF862" s="136" t="e">
        <f>SUM(PRODUCT(AC862,#REF!),PRODUCT(AD862,#REF!),PRODUCT(AE862,#REF!))</f>
        <v>#REF!</v>
      </c>
      <c r="AG862" s="134" t="e">
        <f>IF(AF862&gt;=#REF!,"Oui","Non")</f>
        <v>#REF!</v>
      </c>
      <c r="AH862" s="134">
        <f t="shared" si="109"/>
        <v>1</v>
      </c>
      <c r="AI862" s="133" t="e">
        <f>VLOOKUP(Z862,#REF!,3,FALSE)</f>
        <v>#REF!</v>
      </c>
      <c r="AL862" s="12">
        <f t="shared" si="111"/>
        <v>0</v>
      </c>
    </row>
    <row r="863" spans="1:38" ht="15" customHeight="1" x14ac:dyDescent="0.25">
      <c r="A863" s="127"/>
      <c r="B863" s="127"/>
      <c r="C863" s="69"/>
      <c r="D863" s="71"/>
      <c r="E863" s="71"/>
      <c r="F863" s="71"/>
      <c r="G863" s="70"/>
      <c r="H863" s="117" t="str">
        <f t="shared" si="107"/>
        <v/>
      </c>
      <c r="I863" s="117" t="str">
        <f t="shared" si="110"/>
        <v/>
      </c>
      <c r="J863" s="70"/>
      <c r="K863" s="117" t="str">
        <f t="shared" si="108"/>
        <v/>
      </c>
      <c r="L863" s="118" t="str">
        <f t="shared" si="112"/>
        <v/>
      </c>
      <c r="M863" s="118">
        <f t="shared" si="106"/>
        <v>1</v>
      </c>
      <c r="N863" s="117">
        <f t="shared" si="113"/>
        <v>0</v>
      </c>
      <c r="O863" s="66" t="e">
        <f>VLOOKUP(P863,#REF!,2,FALSE)</f>
        <v>#REF!</v>
      </c>
      <c r="P863" s="69"/>
      <c r="Q863" s="69"/>
      <c r="R863" s="14"/>
      <c r="S863" s="93" t="s">
        <v>112</v>
      </c>
      <c r="T863" s="71"/>
      <c r="U863" s="117" t="e">
        <f>VLOOKUP(V863,#REF!,2,FALSE)</f>
        <v>#REF!</v>
      </c>
      <c r="V863" s="127"/>
      <c r="W863" s="69"/>
      <c r="X863" s="69"/>
      <c r="Y863" s="126"/>
      <c r="Z863" s="127"/>
      <c r="AA863" s="69"/>
      <c r="AB863" s="69"/>
      <c r="AC863" s="135" t="e">
        <f>VLOOKUP(E863,#REF!,2,FALSE)</f>
        <v>#REF!</v>
      </c>
      <c r="AD863" s="69"/>
      <c r="AE863" s="69"/>
      <c r="AF863" s="136" t="e">
        <f>SUM(PRODUCT(AC863,#REF!),PRODUCT(AD863,#REF!),PRODUCT(AE863,#REF!))</f>
        <v>#REF!</v>
      </c>
      <c r="AG863" s="134" t="e">
        <f>IF(AF863&gt;=#REF!,"Oui","Non")</f>
        <v>#REF!</v>
      </c>
      <c r="AH863" s="134">
        <f t="shared" si="109"/>
        <v>1</v>
      </c>
      <c r="AI863" s="133" t="e">
        <f>VLOOKUP(Z863,#REF!,3,FALSE)</f>
        <v>#REF!</v>
      </c>
      <c r="AL863" s="12">
        <f t="shared" si="111"/>
        <v>0</v>
      </c>
    </row>
    <row r="864" spans="1:38" ht="15" customHeight="1" x14ac:dyDescent="0.25">
      <c r="A864" s="127"/>
      <c r="B864" s="127"/>
      <c r="C864" s="69"/>
      <c r="D864" s="71"/>
      <c r="E864" s="71"/>
      <c r="F864" s="71"/>
      <c r="G864" s="70"/>
      <c r="H864" s="117" t="str">
        <f t="shared" si="107"/>
        <v/>
      </c>
      <c r="I864" s="117" t="str">
        <f t="shared" si="110"/>
        <v/>
      </c>
      <c r="J864" s="70"/>
      <c r="K864" s="117" t="str">
        <f t="shared" si="108"/>
        <v/>
      </c>
      <c r="L864" s="118" t="str">
        <f t="shared" si="112"/>
        <v/>
      </c>
      <c r="M864" s="118">
        <f t="shared" si="106"/>
        <v>1</v>
      </c>
      <c r="N864" s="117">
        <f t="shared" si="113"/>
        <v>0</v>
      </c>
      <c r="O864" s="66" t="e">
        <f>VLOOKUP(P864,#REF!,2,FALSE)</f>
        <v>#REF!</v>
      </c>
      <c r="P864" s="69"/>
      <c r="Q864" s="69"/>
      <c r="R864" s="14"/>
      <c r="S864" s="93" t="s">
        <v>112</v>
      </c>
      <c r="T864" s="71"/>
      <c r="U864" s="117" t="e">
        <f>VLOOKUP(V864,#REF!,2,FALSE)</f>
        <v>#REF!</v>
      </c>
      <c r="V864" s="127"/>
      <c r="W864" s="69"/>
      <c r="X864" s="69"/>
      <c r="Y864" s="126"/>
      <c r="Z864" s="127"/>
      <c r="AA864" s="69"/>
      <c r="AB864" s="69"/>
      <c r="AC864" s="135" t="e">
        <f>VLOOKUP(E864,#REF!,2,FALSE)</f>
        <v>#REF!</v>
      </c>
      <c r="AD864" s="69"/>
      <c r="AE864" s="69"/>
      <c r="AF864" s="136" t="e">
        <f>SUM(PRODUCT(AC864,#REF!),PRODUCT(AD864,#REF!),PRODUCT(AE864,#REF!))</f>
        <v>#REF!</v>
      </c>
      <c r="AG864" s="134" t="e">
        <f>IF(AF864&gt;=#REF!,"Oui","Non")</f>
        <v>#REF!</v>
      </c>
      <c r="AH864" s="134">
        <f t="shared" si="109"/>
        <v>1</v>
      </c>
      <c r="AI864" s="133" t="e">
        <f>VLOOKUP(Z864,#REF!,3,FALSE)</f>
        <v>#REF!</v>
      </c>
      <c r="AL864" s="12">
        <f t="shared" si="111"/>
        <v>0</v>
      </c>
    </row>
    <row r="865" spans="1:38" ht="15" customHeight="1" x14ac:dyDescent="0.25">
      <c r="A865" s="127"/>
      <c r="B865" s="127"/>
      <c r="C865" s="69"/>
      <c r="D865" s="71"/>
      <c r="E865" s="71"/>
      <c r="F865" s="71"/>
      <c r="G865" s="70"/>
      <c r="H865" s="117" t="str">
        <f t="shared" si="107"/>
        <v/>
      </c>
      <c r="I865" s="117" t="str">
        <f t="shared" si="110"/>
        <v/>
      </c>
      <c r="J865" s="70"/>
      <c r="K865" s="117" t="str">
        <f t="shared" si="108"/>
        <v/>
      </c>
      <c r="L865" s="118" t="str">
        <f t="shared" si="112"/>
        <v/>
      </c>
      <c r="M865" s="118">
        <f t="shared" si="106"/>
        <v>1</v>
      </c>
      <c r="N865" s="117">
        <f t="shared" si="113"/>
        <v>0</v>
      </c>
      <c r="O865" s="66" t="e">
        <f>VLOOKUP(P865,#REF!,2,FALSE)</f>
        <v>#REF!</v>
      </c>
      <c r="P865" s="69"/>
      <c r="Q865" s="69"/>
      <c r="R865" s="14"/>
      <c r="S865" s="93" t="s">
        <v>112</v>
      </c>
      <c r="T865" s="71"/>
      <c r="U865" s="117" t="e">
        <f>VLOOKUP(V865,#REF!,2,FALSE)</f>
        <v>#REF!</v>
      </c>
      <c r="V865" s="127"/>
      <c r="W865" s="69"/>
      <c r="X865" s="69"/>
      <c r="Y865" s="126"/>
      <c r="Z865" s="127"/>
      <c r="AA865" s="69"/>
      <c r="AB865" s="69"/>
      <c r="AC865" s="135" t="e">
        <f>VLOOKUP(E865,#REF!,2,FALSE)</f>
        <v>#REF!</v>
      </c>
      <c r="AD865" s="69"/>
      <c r="AE865" s="69"/>
      <c r="AF865" s="136" t="e">
        <f>SUM(PRODUCT(AC865,#REF!),PRODUCT(AD865,#REF!),PRODUCT(AE865,#REF!))</f>
        <v>#REF!</v>
      </c>
      <c r="AG865" s="134" t="e">
        <f>IF(AF865&gt;=#REF!,"Oui","Non")</f>
        <v>#REF!</v>
      </c>
      <c r="AH865" s="134">
        <f t="shared" si="109"/>
        <v>1</v>
      </c>
      <c r="AI865" s="133" t="e">
        <f>VLOOKUP(Z865,#REF!,3,FALSE)</f>
        <v>#REF!</v>
      </c>
      <c r="AL865" s="12">
        <f t="shared" si="111"/>
        <v>0</v>
      </c>
    </row>
    <row r="866" spans="1:38" ht="15" customHeight="1" x14ac:dyDescent="0.25">
      <c r="A866" s="127"/>
      <c r="B866" s="127"/>
      <c r="C866" s="69"/>
      <c r="D866" s="71"/>
      <c r="E866" s="71"/>
      <c r="F866" s="71"/>
      <c r="G866" s="70"/>
      <c r="H866" s="117" t="str">
        <f t="shared" si="107"/>
        <v/>
      </c>
      <c r="I866" s="117" t="str">
        <f t="shared" si="110"/>
        <v/>
      </c>
      <c r="J866" s="70"/>
      <c r="K866" s="117" t="str">
        <f t="shared" si="108"/>
        <v/>
      </c>
      <c r="L866" s="118" t="str">
        <f t="shared" si="112"/>
        <v/>
      </c>
      <c r="M866" s="118">
        <f t="shared" ref="M866:M929" si="114">SUM($J866-$G866)+1</f>
        <v>1</v>
      </c>
      <c r="N866" s="117">
        <f t="shared" si="113"/>
        <v>0</v>
      </c>
      <c r="O866" s="66" t="e">
        <f>VLOOKUP(P866,#REF!,2,FALSE)</f>
        <v>#REF!</v>
      </c>
      <c r="P866" s="69"/>
      <c r="Q866" s="69"/>
      <c r="R866" s="14"/>
      <c r="S866" s="93" t="s">
        <v>112</v>
      </c>
      <c r="T866" s="71"/>
      <c r="U866" s="117" t="e">
        <f>VLOOKUP(V866,#REF!,2,FALSE)</f>
        <v>#REF!</v>
      </c>
      <c r="V866" s="127"/>
      <c r="W866" s="69"/>
      <c r="X866" s="69"/>
      <c r="Y866" s="126"/>
      <c r="Z866" s="127"/>
      <c r="AA866" s="69"/>
      <c r="AB866" s="69"/>
      <c r="AC866" s="135" t="e">
        <f>VLOOKUP(E866,#REF!,2,FALSE)</f>
        <v>#REF!</v>
      </c>
      <c r="AD866" s="69"/>
      <c r="AE866" s="69"/>
      <c r="AF866" s="136" t="e">
        <f>SUM(PRODUCT(AC866,#REF!),PRODUCT(AD866,#REF!),PRODUCT(AE866,#REF!))</f>
        <v>#REF!</v>
      </c>
      <c r="AG866" s="134" t="e">
        <f>IF(AF866&gt;=#REF!,"Oui","Non")</f>
        <v>#REF!</v>
      </c>
      <c r="AH866" s="134">
        <f t="shared" si="109"/>
        <v>1</v>
      </c>
      <c r="AI866" s="133" t="e">
        <f>VLOOKUP(Z866,#REF!,3,FALSE)</f>
        <v>#REF!</v>
      </c>
      <c r="AL866" s="12">
        <f t="shared" si="111"/>
        <v>0</v>
      </c>
    </row>
    <row r="867" spans="1:38" ht="15" customHeight="1" x14ac:dyDescent="0.25">
      <c r="A867" s="127"/>
      <c r="B867" s="127"/>
      <c r="C867" s="69"/>
      <c r="D867" s="71"/>
      <c r="E867" s="71"/>
      <c r="F867" s="71"/>
      <c r="G867" s="70"/>
      <c r="H867" s="117" t="str">
        <f t="shared" ref="H867:H930" si="115">IF(ISBLANK(G867),"",IF(G867="?","?",VALUE(IF(TYPE(G867)=2,LEFT(G867,4),YEAR(G867)))))</f>
        <v/>
      </c>
      <c r="I867" s="117" t="str">
        <f t="shared" si="110"/>
        <v/>
      </c>
      <c r="J867" s="70"/>
      <c r="K867" s="117" t="str">
        <f t="shared" ref="K867:K930" si="116">IF(ISBLANK(J867),"",IF(J867="?","?",VALUE(IF(TYPE(J867)=2,LEFT(J867,4),YEAR(J867)))))</f>
        <v/>
      </c>
      <c r="L867" s="118" t="str">
        <f t="shared" si="112"/>
        <v/>
      </c>
      <c r="M867" s="118">
        <f t="shared" si="114"/>
        <v>1</v>
      </c>
      <c r="N867" s="117">
        <f t="shared" si="113"/>
        <v>0</v>
      </c>
      <c r="O867" s="66" t="e">
        <f>VLOOKUP(P867,#REF!,2,FALSE)</f>
        <v>#REF!</v>
      </c>
      <c r="P867" s="69"/>
      <c r="Q867" s="69"/>
      <c r="R867" s="14"/>
      <c r="S867" s="93" t="s">
        <v>112</v>
      </c>
      <c r="T867" s="71"/>
      <c r="U867" s="117" t="e">
        <f>VLOOKUP(V867,#REF!,2,FALSE)</f>
        <v>#REF!</v>
      </c>
      <c r="V867" s="127"/>
      <c r="W867" s="69"/>
      <c r="X867" s="69"/>
      <c r="Y867" s="126"/>
      <c r="Z867" s="127"/>
      <c r="AA867" s="69"/>
      <c r="AB867" s="69"/>
      <c r="AC867" s="135" t="e">
        <f>VLOOKUP(E867,#REF!,2,FALSE)</f>
        <v>#REF!</v>
      </c>
      <c r="AD867" s="69"/>
      <c r="AE867" s="69"/>
      <c r="AF867" s="136" t="e">
        <f>SUM(PRODUCT(AC867,#REF!),PRODUCT(AD867,#REF!),PRODUCT(AE867,#REF!))</f>
        <v>#REF!</v>
      </c>
      <c r="AG867" s="134" t="e">
        <f>IF(AF867&gt;=#REF!,"Oui","Non")</f>
        <v>#REF!</v>
      </c>
      <c r="AH867" s="134">
        <f t="shared" si="109"/>
        <v>1</v>
      </c>
      <c r="AI867" s="133" t="e">
        <f>VLOOKUP(Z867,#REF!,3,FALSE)</f>
        <v>#REF!</v>
      </c>
      <c r="AL867" s="12">
        <f t="shared" si="111"/>
        <v>0</v>
      </c>
    </row>
    <row r="868" spans="1:38" ht="15" customHeight="1" x14ac:dyDescent="0.25">
      <c r="A868" s="127"/>
      <c r="B868" s="127"/>
      <c r="C868" s="69"/>
      <c r="D868" s="71"/>
      <c r="E868" s="71"/>
      <c r="F868" s="71"/>
      <c r="G868" s="70"/>
      <c r="H868" s="117" t="str">
        <f t="shared" si="115"/>
        <v/>
      </c>
      <c r="I868" s="117" t="str">
        <f t="shared" si="110"/>
        <v/>
      </c>
      <c r="J868" s="70"/>
      <c r="K868" s="117" t="str">
        <f t="shared" si="116"/>
        <v/>
      </c>
      <c r="L868" s="118" t="str">
        <f t="shared" si="112"/>
        <v/>
      </c>
      <c r="M868" s="118">
        <f t="shared" si="114"/>
        <v>1</v>
      </c>
      <c r="N868" s="117">
        <f t="shared" si="113"/>
        <v>0</v>
      </c>
      <c r="O868" s="66" t="e">
        <f>VLOOKUP(P868,#REF!,2,FALSE)</f>
        <v>#REF!</v>
      </c>
      <c r="P868" s="69"/>
      <c r="Q868" s="69"/>
      <c r="R868" s="14"/>
      <c r="S868" s="93" t="s">
        <v>112</v>
      </c>
      <c r="T868" s="71"/>
      <c r="U868" s="117" t="e">
        <f>VLOOKUP(V868,#REF!,2,FALSE)</f>
        <v>#REF!</v>
      </c>
      <c r="V868" s="127"/>
      <c r="W868" s="69"/>
      <c r="X868" s="69"/>
      <c r="Y868" s="126"/>
      <c r="Z868" s="127"/>
      <c r="AA868" s="69"/>
      <c r="AB868" s="69"/>
      <c r="AC868" s="135" t="e">
        <f>VLOOKUP(E868,#REF!,2,FALSE)</f>
        <v>#REF!</v>
      </c>
      <c r="AD868" s="69"/>
      <c r="AE868" s="69"/>
      <c r="AF868" s="136" t="e">
        <f>SUM(PRODUCT(AC868,#REF!),PRODUCT(AD868,#REF!),PRODUCT(AE868,#REF!))</f>
        <v>#REF!</v>
      </c>
      <c r="AG868" s="134" t="e">
        <f>IF(AF868&gt;=#REF!,"Oui","Non")</f>
        <v>#REF!</v>
      </c>
      <c r="AH868" s="134">
        <f t="shared" si="109"/>
        <v>1</v>
      </c>
      <c r="AI868" s="133" t="e">
        <f>VLOOKUP(Z868,#REF!,3,FALSE)</f>
        <v>#REF!</v>
      </c>
      <c r="AL868" s="12">
        <f t="shared" si="111"/>
        <v>0</v>
      </c>
    </row>
    <row r="869" spans="1:38" ht="15" customHeight="1" x14ac:dyDescent="0.25">
      <c r="A869" s="127"/>
      <c r="B869" s="127"/>
      <c r="C869" s="69"/>
      <c r="D869" s="71"/>
      <c r="E869" s="71"/>
      <c r="F869" s="71"/>
      <c r="G869" s="70"/>
      <c r="H869" s="117" t="str">
        <f t="shared" si="115"/>
        <v/>
      </c>
      <c r="I869" s="117" t="str">
        <f t="shared" si="110"/>
        <v/>
      </c>
      <c r="J869" s="70"/>
      <c r="K869" s="117" t="str">
        <f t="shared" si="116"/>
        <v/>
      </c>
      <c r="L869" s="118" t="str">
        <f t="shared" si="112"/>
        <v/>
      </c>
      <c r="M869" s="118">
        <f t="shared" si="114"/>
        <v>1</v>
      </c>
      <c r="N869" s="117">
        <f t="shared" si="113"/>
        <v>0</v>
      </c>
      <c r="O869" s="66" t="e">
        <f>VLOOKUP(P869,#REF!,2,FALSE)</f>
        <v>#REF!</v>
      </c>
      <c r="P869" s="69"/>
      <c r="Q869" s="69"/>
      <c r="R869" s="14"/>
      <c r="S869" s="93" t="s">
        <v>112</v>
      </c>
      <c r="T869" s="71"/>
      <c r="U869" s="117" t="e">
        <f>VLOOKUP(V869,#REF!,2,FALSE)</f>
        <v>#REF!</v>
      </c>
      <c r="V869" s="127"/>
      <c r="W869" s="69"/>
      <c r="X869" s="69"/>
      <c r="Y869" s="126"/>
      <c r="Z869" s="127"/>
      <c r="AA869" s="69"/>
      <c r="AB869" s="69"/>
      <c r="AC869" s="135" t="e">
        <f>VLOOKUP(E869,#REF!,2,FALSE)</f>
        <v>#REF!</v>
      </c>
      <c r="AD869" s="69"/>
      <c r="AE869" s="69"/>
      <c r="AF869" s="136" t="e">
        <f>SUM(PRODUCT(AC869,#REF!),PRODUCT(AD869,#REF!),PRODUCT(AE869,#REF!))</f>
        <v>#REF!</v>
      </c>
      <c r="AG869" s="134" t="e">
        <f>IF(AF869&gt;=#REF!,"Oui","Non")</f>
        <v>#REF!</v>
      </c>
      <c r="AH869" s="134">
        <f t="shared" si="109"/>
        <v>1</v>
      </c>
      <c r="AI869" s="133" t="e">
        <f>VLOOKUP(Z869,#REF!,3,FALSE)</f>
        <v>#REF!</v>
      </c>
      <c r="AL869" s="12">
        <f t="shared" si="111"/>
        <v>0</v>
      </c>
    </row>
    <row r="870" spans="1:38" ht="15" customHeight="1" x14ac:dyDescent="0.25">
      <c r="A870" s="127"/>
      <c r="B870" s="127"/>
      <c r="C870" s="69"/>
      <c r="D870" s="71"/>
      <c r="E870" s="71"/>
      <c r="F870" s="71"/>
      <c r="G870" s="70"/>
      <c r="H870" s="117" t="str">
        <f t="shared" si="115"/>
        <v/>
      </c>
      <c r="I870" s="117" t="str">
        <f t="shared" si="110"/>
        <v/>
      </c>
      <c r="J870" s="70"/>
      <c r="K870" s="117" t="str">
        <f t="shared" si="116"/>
        <v/>
      </c>
      <c r="L870" s="118" t="str">
        <f t="shared" si="112"/>
        <v/>
      </c>
      <c r="M870" s="118">
        <f t="shared" si="114"/>
        <v>1</v>
      </c>
      <c r="N870" s="117">
        <f t="shared" si="113"/>
        <v>0</v>
      </c>
      <c r="O870" s="66" t="e">
        <f>VLOOKUP(P870,#REF!,2,FALSE)</f>
        <v>#REF!</v>
      </c>
      <c r="P870" s="69"/>
      <c r="Q870" s="69"/>
      <c r="R870" s="14"/>
      <c r="S870" s="93" t="s">
        <v>112</v>
      </c>
      <c r="T870" s="71"/>
      <c r="U870" s="117" t="e">
        <f>VLOOKUP(V870,#REF!,2,FALSE)</f>
        <v>#REF!</v>
      </c>
      <c r="V870" s="127"/>
      <c r="W870" s="69"/>
      <c r="X870" s="69"/>
      <c r="Y870" s="126"/>
      <c r="Z870" s="127"/>
      <c r="AA870" s="69"/>
      <c r="AB870" s="69"/>
      <c r="AC870" s="135" t="e">
        <f>VLOOKUP(E870,#REF!,2,FALSE)</f>
        <v>#REF!</v>
      </c>
      <c r="AD870" s="69"/>
      <c r="AE870" s="69"/>
      <c r="AF870" s="136" t="e">
        <f>SUM(PRODUCT(AC870,#REF!),PRODUCT(AD870,#REF!),PRODUCT(AE870,#REF!))</f>
        <v>#REF!</v>
      </c>
      <c r="AG870" s="134" t="e">
        <f>IF(AF870&gt;=#REF!,"Oui","Non")</f>
        <v>#REF!</v>
      </c>
      <c r="AH870" s="134">
        <f t="shared" si="109"/>
        <v>1</v>
      </c>
      <c r="AI870" s="133" t="e">
        <f>VLOOKUP(Z870,#REF!,3,FALSE)</f>
        <v>#REF!</v>
      </c>
      <c r="AL870" s="12">
        <f t="shared" si="111"/>
        <v>0</v>
      </c>
    </row>
    <row r="871" spans="1:38" ht="15" customHeight="1" x14ac:dyDescent="0.25">
      <c r="A871" s="127"/>
      <c r="B871" s="127"/>
      <c r="C871" s="69"/>
      <c r="D871" s="71"/>
      <c r="E871" s="71"/>
      <c r="F871" s="71"/>
      <c r="G871" s="70"/>
      <c r="H871" s="117" t="str">
        <f t="shared" si="115"/>
        <v/>
      </c>
      <c r="I871" s="117" t="str">
        <f t="shared" si="110"/>
        <v/>
      </c>
      <c r="J871" s="70"/>
      <c r="K871" s="117" t="str">
        <f t="shared" si="116"/>
        <v/>
      </c>
      <c r="L871" s="118" t="str">
        <f t="shared" si="112"/>
        <v/>
      </c>
      <c r="M871" s="118">
        <f t="shared" si="114"/>
        <v>1</v>
      </c>
      <c r="N871" s="117">
        <f t="shared" si="113"/>
        <v>0</v>
      </c>
      <c r="O871" s="66" t="e">
        <f>VLOOKUP(P871,#REF!,2,FALSE)</f>
        <v>#REF!</v>
      </c>
      <c r="P871" s="69"/>
      <c r="Q871" s="69"/>
      <c r="R871" s="14"/>
      <c r="S871" s="93" t="s">
        <v>112</v>
      </c>
      <c r="T871" s="71"/>
      <c r="U871" s="117" t="e">
        <f>VLOOKUP(V871,#REF!,2,FALSE)</f>
        <v>#REF!</v>
      </c>
      <c r="V871" s="127"/>
      <c r="W871" s="69"/>
      <c r="X871" s="69"/>
      <c r="Y871" s="126"/>
      <c r="Z871" s="127"/>
      <c r="AA871" s="69"/>
      <c r="AB871" s="69"/>
      <c r="AC871" s="135" t="e">
        <f>VLOOKUP(E871,#REF!,2,FALSE)</f>
        <v>#REF!</v>
      </c>
      <c r="AD871" s="69"/>
      <c r="AE871" s="69"/>
      <c r="AF871" s="136" t="e">
        <f>SUM(PRODUCT(AC871,#REF!),PRODUCT(AD871,#REF!),PRODUCT(AE871,#REF!))</f>
        <v>#REF!</v>
      </c>
      <c r="AG871" s="134" t="e">
        <f>IF(AF871&gt;=#REF!,"Oui","Non")</f>
        <v>#REF!</v>
      </c>
      <c r="AH871" s="134">
        <f t="shared" si="109"/>
        <v>1</v>
      </c>
      <c r="AI871" s="133" t="e">
        <f>VLOOKUP(Z871,#REF!,3,FALSE)</f>
        <v>#REF!</v>
      </c>
      <c r="AL871" s="12">
        <f t="shared" si="111"/>
        <v>0</v>
      </c>
    </row>
    <row r="872" spans="1:38" ht="15" customHeight="1" x14ac:dyDescent="0.25">
      <c r="A872" s="127"/>
      <c r="B872" s="127"/>
      <c r="C872" s="69"/>
      <c r="D872" s="71"/>
      <c r="E872" s="71"/>
      <c r="F872" s="71"/>
      <c r="G872" s="70"/>
      <c r="H872" s="117" t="str">
        <f t="shared" si="115"/>
        <v/>
      </c>
      <c r="I872" s="117" t="str">
        <f t="shared" si="110"/>
        <v/>
      </c>
      <c r="J872" s="70"/>
      <c r="K872" s="117" t="str">
        <f t="shared" si="116"/>
        <v/>
      </c>
      <c r="L872" s="118" t="str">
        <f t="shared" si="112"/>
        <v/>
      </c>
      <c r="M872" s="118">
        <f t="shared" si="114"/>
        <v>1</v>
      </c>
      <c r="N872" s="117">
        <f t="shared" si="113"/>
        <v>0</v>
      </c>
      <c r="O872" s="66" t="e">
        <f>VLOOKUP(P872,#REF!,2,FALSE)</f>
        <v>#REF!</v>
      </c>
      <c r="P872" s="69"/>
      <c r="Q872" s="69"/>
      <c r="R872" s="14"/>
      <c r="S872" s="93" t="s">
        <v>112</v>
      </c>
      <c r="T872" s="71"/>
      <c r="U872" s="117" t="e">
        <f>VLOOKUP(V872,#REF!,2,FALSE)</f>
        <v>#REF!</v>
      </c>
      <c r="V872" s="127"/>
      <c r="W872" s="69"/>
      <c r="X872" s="69"/>
      <c r="Y872" s="126"/>
      <c r="Z872" s="127"/>
      <c r="AA872" s="69"/>
      <c r="AB872" s="69"/>
      <c r="AC872" s="135" t="e">
        <f>VLOOKUP(E872,#REF!,2,FALSE)</f>
        <v>#REF!</v>
      </c>
      <c r="AD872" s="69"/>
      <c r="AE872" s="69"/>
      <c r="AF872" s="136" t="e">
        <f>SUM(PRODUCT(AC872,#REF!),PRODUCT(AD872,#REF!),PRODUCT(AE872,#REF!))</f>
        <v>#REF!</v>
      </c>
      <c r="AG872" s="134" t="e">
        <f>IF(AF872&gt;=#REF!,"Oui","Non")</f>
        <v>#REF!</v>
      </c>
      <c r="AH872" s="134">
        <f t="shared" si="109"/>
        <v>1</v>
      </c>
      <c r="AI872" s="133" t="e">
        <f>VLOOKUP(Z872,#REF!,3,FALSE)</f>
        <v>#REF!</v>
      </c>
      <c r="AL872" s="12">
        <f t="shared" si="111"/>
        <v>0</v>
      </c>
    </row>
    <row r="873" spans="1:38" ht="15" customHeight="1" x14ac:dyDescent="0.25">
      <c r="A873" s="127"/>
      <c r="B873" s="127"/>
      <c r="C873" s="69"/>
      <c r="D873" s="71"/>
      <c r="E873" s="71"/>
      <c r="F873" s="71"/>
      <c r="G873" s="70"/>
      <c r="H873" s="117" t="str">
        <f t="shared" si="115"/>
        <v/>
      </c>
      <c r="I873" s="117" t="str">
        <f t="shared" si="110"/>
        <v/>
      </c>
      <c r="J873" s="70"/>
      <c r="K873" s="117" t="str">
        <f t="shared" si="116"/>
        <v/>
      </c>
      <c r="L873" s="118" t="str">
        <f t="shared" si="112"/>
        <v/>
      </c>
      <c r="M873" s="118">
        <f t="shared" si="114"/>
        <v>1</v>
      </c>
      <c r="N873" s="117">
        <f t="shared" si="113"/>
        <v>0</v>
      </c>
      <c r="O873" s="66" t="e">
        <f>VLOOKUP(P873,#REF!,2,FALSE)</f>
        <v>#REF!</v>
      </c>
      <c r="P873" s="69"/>
      <c r="Q873" s="69"/>
      <c r="R873" s="14"/>
      <c r="S873" s="93" t="s">
        <v>112</v>
      </c>
      <c r="T873" s="71"/>
      <c r="U873" s="117" t="e">
        <f>VLOOKUP(V873,#REF!,2,FALSE)</f>
        <v>#REF!</v>
      </c>
      <c r="V873" s="127"/>
      <c r="W873" s="69"/>
      <c r="X873" s="69"/>
      <c r="Y873" s="126"/>
      <c r="Z873" s="127"/>
      <c r="AA873" s="69"/>
      <c r="AB873" s="69"/>
      <c r="AC873" s="135" t="e">
        <f>VLOOKUP(E873,#REF!,2,FALSE)</f>
        <v>#REF!</v>
      </c>
      <c r="AD873" s="69"/>
      <c r="AE873" s="69"/>
      <c r="AF873" s="136" t="e">
        <f>SUM(PRODUCT(AC873,#REF!),PRODUCT(AD873,#REF!),PRODUCT(AE873,#REF!))</f>
        <v>#REF!</v>
      </c>
      <c r="AG873" s="134" t="e">
        <f>IF(AF873&gt;=#REF!,"Oui","Non")</f>
        <v>#REF!</v>
      </c>
      <c r="AH873" s="134">
        <f t="shared" si="109"/>
        <v>1</v>
      </c>
      <c r="AI873" s="133" t="e">
        <f>VLOOKUP(Z873,#REF!,3,FALSE)</f>
        <v>#REF!</v>
      </c>
      <c r="AL873" s="12">
        <f t="shared" si="111"/>
        <v>0</v>
      </c>
    </row>
    <row r="874" spans="1:38" ht="15" customHeight="1" x14ac:dyDescent="0.25">
      <c r="A874" s="127"/>
      <c r="B874" s="127"/>
      <c r="C874" s="69"/>
      <c r="D874" s="71"/>
      <c r="E874" s="71"/>
      <c r="F874" s="71"/>
      <c r="G874" s="70"/>
      <c r="H874" s="117" t="str">
        <f t="shared" si="115"/>
        <v/>
      </c>
      <c r="I874" s="117" t="str">
        <f t="shared" si="110"/>
        <v/>
      </c>
      <c r="J874" s="70"/>
      <c r="K874" s="117" t="str">
        <f t="shared" si="116"/>
        <v/>
      </c>
      <c r="L874" s="118" t="str">
        <f t="shared" si="112"/>
        <v/>
      </c>
      <c r="M874" s="118">
        <f t="shared" si="114"/>
        <v>1</v>
      </c>
      <c r="N874" s="117">
        <f t="shared" si="113"/>
        <v>0</v>
      </c>
      <c r="O874" s="66" t="e">
        <f>VLOOKUP(P874,#REF!,2,FALSE)</f>
        <v>#REF!</v>
      </c>
      <c r="P874" s="69"/>
      <c r="Q874" s="69"/>
      <c r="R874" s="14"/>
      <c r="S874" s="93" t="s">
        <v>112</v>
      </c>
      <c r="T874" s="71"/>
      <c r="U874" s="117" t="e">
        <f>VLOOKUP(V874,#REF!,2,FALSE)</f>
        <v>#REF!</v>
      </c>
      <c r="V874" s="127"/>
      <c r="W874" s="69"/>
      <c r="X874" s="69"/>
      <c r="Y874" s="126"/>
      <c r="Z874" s="127"/>
      <c r="AA874" s="69"/>
      <c r="AB874" s="69"/>
      <c r="AC874" s="135" t="e">
        <f>VLOOKUP(E874,#REF!,2,FALSE)</f>
        <v>#REF!</v>
      </c>
      <c r="AD874" s="69"/>
      <c r="AE874" s="69"/>
      <c r="AF874" s="136" t="e">
        <f>SUM(PRODUCT(AC874,#REF!),PRODUCT(AD874,#REF!),PRODUCT(AE874,#REF!))</f>
        <v>#REF!</v>
      </c>
      <c r="AG874" s="134" t="e">
        <f>IF(AF874&gt;=#REF!,"Oui","Non")</f>
        <v>#REF!</v>
      </c>
      <c r="AH874" s="134">
        <f t="shared" si="109"/>
        <v>1</v>
      </c>
      <c r="AI874" s="133" t="e">
        <f>VLOOKUP(Z874,#REF!,3,FALSE)</f>
        <v>#REF!</v>
      </c>
      <c r="AL874" s="12">
        <f t="shared" si="111"/>
        <v>0</v>
      </c>
    </row>
    <row r="875" spans="1:38" ht="15" customHeight="1" x14ac:dyDescent="0.25">
      <c r="A875" s="127"/>
      <c r="B875" s="127"/>
      <c r="C875" s="69"/>
      <c r="D875" s="71"/>
      <c r="E875" s="71"/>
      <c r="F875" s="71"/>
      <c r="G875" s="70"/>
      <c r="H875" s="117" t="str">
        <f t="shared" si="115"/>
        <v/>
      </c>
      <c r="I875" s="117" t="str">
        <f t="shared" si="110"/>
        <v/>
      </c>
      <c r="J875" s="70"/>
      <c r="K875" s="117" t="str">
        <f t="shared" si="116"/>
        <v/>
      </c>
      <c r="L875" s="118" t="str">
        <f t="shared" si="112"/>
        <v/>
      </c>
      <c r="M875" s="118">
        <f t="shared" si="114"/>
        <v>1</v>
      </c>
      <c r="N875" s="117">
        <f t="shared" si="113"/>
        <v>0</v>
      </c>
      <c r="O875" s="66" t="e">
        <f>VLOOKUP(P875,#REF!,2,FALSE)</f>
        <v>#REF!</v>
      </c>
      <c r="P875" s="69"/>
      <c r="Q875" s="69"/>
      <c r="R875" s="14"/>
      <c r="S875" s="93" t="s">
        <v>112</v>
      </c>
      <c r="T875" s="71"/>
      <c r="U875" s="117" t="e">
        <f>VLOOKUP(V875,#REF!,2,FALSE)</f>
        <v>#REF!</v>
      </c>
      <c r="V875" s="127"/>
      <c r="W875" s="69"/>
      <c r="X875" s="69"/>
      <c r="Y875" s="126"/>
      <c r="Z875" s="127"/>
      <c r="AA875" s="69"/>
      <c r="AB875" s="69"/>
      <c r="AC875" s="135" t="e">
        <f>VLOOKUP(E875,#REF!,2,FALSE)</f>
        <v>#REF!</v>
      </c>
      <c r="AD875" s="69"/>
      <c r="AE875" s="69"/>
      <c r="AF875" s="136" t="e">
        <f>SUM(PRODUCT(AC875,#REF!),PRODUCT(AD875,#REF!),PRODUCT(AE875,#REF!))</f>
        <v>#REF!</v>
      </c>
      <c r="AG875" s="134" t="e">
        <f>IF(AF875&gt;=#REF!,"Oui","Non")</f>
        <v>#REF!</v>
      </c>
      <c r="AH875" s="134">
        <f t="shared" si="109"/>
        <v>1</v>
      </c>
      <c r="AI875" s="133" t="e">
        <f>VLOOKUP(Z875,#REF!,3,FALSE)</f>
        <v>#REF!</v>
      </c>
      <c r="AL875" s="12">
        <f t="shared" si="111"/>
        <v>0</v>
      </c>
    </row>
    <row r="876" spans="1:38" ht="15" customHeight="1" x14ac:dyDescent="0.25">
      <c r="A876" s="127"/>
      <c r="B876" s="127"/>
      <c r="C876" s="69"/>
      <c r="D876" s="71"/>
      <c r="E876" s="71"/>
      <c r="F876" s="71"/>
      <c r="G876" s="70"/>
      <c r="H876" s="117" t="str">
        <f t="shared" si="115"/>
        <v/>
      </c>
      <c r="I876" s="117" t="str">
        <f t="shared" si="110"/>
        <v/>
      </c>
      <c r="J876" s="70"/>
      <c r="K876" s="117" t="str">
        <f t="shared" si="116"/>
        <v/>
      </c>
      <c r="L876" s="118" t="str">
        <f t="shared" si="112"/>
        <v/>
      </c>
      <c r="M876" s="118">
        <f t="shared" si="114"/>
        <v>1</v>
      </c>
      <c r="N876" s="117">
        <f t="shared" si="113"/>
        <v>0</v>
      </c>
      <c r="O876" s="66" t="e">
        <f>VLOOKUP(P876,#REF!,2,FALSE)</f>
        <v>#REF!</v>
      </c>
      <c r="P876" s="69"/>
      <c r="Q876" s="69"/>
      <c r="R876" s="14"/>
      <c r="S876" s="93" t="s">
        <v>112</v>
      </c>
      <c r="T876" s="71"/>
      <c r="U876" s="117" t="e">
        <f>VLOOKUP(V876,#REF!,2,FALSE)</f>
        <v>#REF!</v>
      </c>
      <c r="V876" s="127"/>
      <c r="W876" s="69"/>
      <c r="X876" s="69"/>
      <c r="Y876" s="126"/>
      <c r="Z876" s="127"/>
      <c r="AA876" s="69"/>
      <c r="AB876" s="69"/>
      <c r="AC876" s="135" t="e">
        <f>VLOOKUP(E876,#REF!,2,FALSE)</f>
        <v>#REF!</v>
      </c>
      <c r="AD876" s="69"/>
      <c r="AE876" s="69"/>
      <c r="AF876" s="136" t="e">
        <f>SUM(PRODUCT(AC876,#REF!),PRODUCT(AD876,#REF!),PRODUCT(AE876,#REF!))</f>
        <v>#REF!</v>
      </c>
      <c r="AG876" s="134" t="e">
        <f>IF(AF876&gt;=#REF!,"Oui","Non")</f>
        <v>#REF!</v>
      </c>
      <c r="AH876" s="134">
        <f t="shared" si="109"/>
        <v>1</v>
      </c>
      <c r="AI876" s="133" t="e">
        <f>VLOOKUP(Z876,#REF!,3,FALSE)</f>
        <v>#REF!</v>
      </c>
      <c r="AL876" s="12">
        <f t="shared" si="111"/>
        <v>0</v>
      </c>
    </row>
    <row r="877" spans="1:38" ht="15" customHeight="1" x14ac:dyDescent="0.25">
      <c r="A877" s="127"/>
      <c r="B877" s="127"/>
      <c r="C877" s="69"/>
      <c r="D877" s="71"/>
      <c r="E877" s="71"/>
      <c r="F877" s="71"/>
      <c r="G877" s="70"/>
      <c r="H877" s="117" t="str">
        <f t="shared" si="115"/>
        <v/>
      </c>
      <c r="I877" s="117" t="str">
        <f t="shared" si="110"/>
        <v/>
      </c>
      <c r="J877" s="70"/>
      <c r="K877" s="117" t="str">
        <f t="shared" si="116"/>
        <v/>
      </c>
      <c r="L877" s="118" t="str">
        <f t="shared" si="112"/>
        <v/>
      </c>
      <c r="M877" s="118">
        <f t="shared" si="114"/>
        <v>1</v>
      </c>
      <c r="N877" s="117">
        <f t="shared" si="113"/>
        <v>0</v>
      </c>
      <c r="O877" s="66" t="e">
        <f>VLOOKUP(P877,#REF!,2,FALSE)</f>
        <v>#REF!</v>
      </c>
      <c r="P877" s="69"/>
      <c r="Q877" s="69"/>
      <c r="R877" s="14"/>
      <c r="S877" s="93" t="s">
        <v>112</v>
      </c>
      <c r="T877" s="71"/>
      <c r="U877" s="117" t="e">
        <f>VLOOKUP(V877,#REF!,2,FALSE)</f>
        <v>#REF!</v>
      </c>
      <c r="V877" s="127"/>
      <c r="W877" s="69"/>
      <c r="X877" s="69"/>
      <c r="Y877" s="126"/>
      <c r="Z877" s="127"/>
      <c r="AA877" s="69"/>
      <c r="AB877" s="69"/>
      <c r="AC877" s="135" t="e">
        <f>VLOOKUP(E877,#REF!,2,FALSE)</f>
        <v>#REF!</v>
      </c>
      <c r="AD877" s="69"/>
      <c r="AE877" s="69"/>
      <c r="AF877" s="136" t="e">
        <f>SUM(PRODUCT(AC877,#REF!),PRODUCT(AD877,#REF!),PRODUCT(AE877,#REF!))</f>
        <v>#REF!</v>
      </c>
      <c r="AG877" s="134" t="e">
        <f>IF(AF877&gt;=#REF!,"Oui","Non")</f>
        <v>#REF!</v>
      </c>
      <c r="AH877" s="134">
        <f t="shared" si="109"/>
        <v>1</v>
      </c>
      <c r="AI877" s="133" t="e">
        <f>VLOOKUP(Z877,#REF!,3,FALSE)</f>
        <v>#REF!</v>
      </c>
      <c r="AL877" s="12">
        <f t="shared" si="111"/>
        <v>0</v>
      </c>
    </row>
    <row r="878" spans="1:38" ht="15" customHeight="1" x14ac:dyDescent="0.25">
      <c r="A878" s="127"/>
      <c r="B878" s="127"/>
      <c r="C878" s="69"/>
      <c r="D878" s="71"/>
      <c r="E878" s="71"/>
      <c r="F878" s="71"/>
      <c r="G878" s="70"/>
      <c r="H878" s="117" t="str">
        <f t="shared" si="115"/>
        <v/>
      </c>
      <c r="I878" s="117" t="str">
        <f t="shared" si="110"/>
        <v/>
      </c>
      <c r="J878" s="70"/>
      <c r="K878" s="117" t="str">
        <f t="shared" si="116"/>
        <v/>
      </c>
      <c r="L878" s="118" t="str">
        <f t="shared" si="112"/>
        <v/>
      </c>
      <c r="M878" s="118">
        <f t="shared" si="114"/>
        <v>1</v>
      </c>
      <c r="N878" s="117">
        <f t="shared" si="113"/>
        <v>0</v>
      </c>
      <c r="O878" s="66" t="e">
        <f>VLOOKUP(P878,#REF!,2,FALSE)</f>
        <v>#REF!</v>
      </c>
      <c r="P878" s="69"/>
      <c r="Q878" s="69"/>
      <c r="R878" s="14"/>
      <c r="S878" s="93" t="s">
        <v>112</v>
      </c>
      <c r="T878" s="71"/>
      <c r="U878" s="117" t="e">
        <f>VLOOKUP(V878,#REF!,2,FALSE)</f>
        <v>#REF!</v>
      </c>
      <c r="V878" s="127"/>
      <c r="W878" s="69"/>
      <c r="X878" s="69"/>
      <c r="Y878" s="126"/>
      <c r="Z878" s="127"/>
      <c r="AA878" s="69"/>
      <c r="AB878" s="69"/>
      <c r="AC878" s="135" t="e">
        <f>VLOOKUP(E878,#REF!,2,FALSE)</f>
        <v>#REF!</v>
      </c>
      <c r="AD878" s="69"/>
      <c r="AE878" s="69"/>
      <c r="AF878" s="136" t="e">
        <f>SUM(PRODUCT(AC878,#REF!),PRODUCT(AD878,#REF!),PRODUCT(AE878,#REF!))</f>
        <v>#REF!</v>
      </c>
      <c r="AG878" s="134" t="e">
        <f>IF(AF878&gt;=#REF!,"Oui","Non")</f>
        <v>#REF!</v>
      </c>
      <c r="AH878" s="134">
        <f t="shared" si="109"/>
        <v>1</v>
      </c>
      <c r="AI878" s="133" t="e">
        <f>VLOOKUP(Z878,#REF!,3,FALSE)</f>
        <v>#REF!</v>
      </c>
      <c r="AL878" s="12">
        <f t="shared" si="111"/>
        <v>0</v>
      </c>
    </row>
    <row r="879" spans="1:38" ht="15" customHeight="1" x14ac:dyDescent="0.25">
      <c r="A879" s="127"/>
      <c r="B879" s="127"/>
      <c r="C879" s="69"/>
      <c r="D879" s="71"/>
      <c r="E879" s="71"/>
      <c r="F879" s="71"/>
      <c r="G879" s="70"/>
      <c r="H879" s="117" t="str">
        <f t="shared" si="115"/>
        <v/>
      </c>
      <c r="I879" s="117" t="str">
        <f t="shared" si="110"/>
        <v/>
      </c>
      <c r="J879" s="70"/>
      <c r="K879" s="117" t="str">
        <f t="shared" si="116"/>
        <v/>
      </c>
      <c r="L879" s="118" t="str">
        <f t="shared" si="112"/>
        <v/>
      </c>
      <c r="M879" s="118">
        <f t="shared" si="114"/>
        <v>1</v>
      </c>
      <c r="N879" s="117">
        <f t="shared" si="113"/>
        <v>0</v>
      </c>
      <c r="O879" s="66" t="e">
        <f>VLOOKUP(P879,#REF!,2,FALSE)</f>
        <v>#REF!</v>
      </c>
      <c r="P879" s="69"/>
      <c r="Q879" s="69"/>
      <c r="R879" s="14"/>
      <c r="S879" s="93" t="s">
        <v>112</v>
      </c>
      <c r="T879" s="71"/>
      <c r="U879" s="117" t="e">
        <f>VLOOKUP(V879,#REF!,2,FALSE)</f>
        <v>#REF!</v>
      </c>
      <c r="V879" s="127"/>
      <c r="W879" s="69"/>
      <c r="X879" s="69"/>
      <c r="Y879" s="126"/>
      <c r="Z879" s="127"/>
      <c r="AA879" s="69"/>
      <c r="AB879" s="69"/>
      <c r="AC879" s="135" t="e">
        <f>VLOOKUP(E879,#REF!,2,FALSE)</f>
        <v>#REF!</v>
      </c>
      <c r="AD879" s="69"/>
      <c r="AE879" s="69"/>
      <c r="AF879" s="136" t="e">
        <f>SUM(PRODUCT(AC879,#REF!),PRODUCT(AD879,#REF!),PRODUCT(AE879,#REF!))</f>
        <v>#REF!</v>
      </c>
      <c r="AG879" s="134" t="e">
        <f>IF(AF879&gt;=#REF!,"Oui","Non")</f>
        <v>#REF!</v>
      </c>
      <c r="AH879" s="134">
        <f t="shared" si="109"/>
        <v>1</v>
      </c>
      <c r="AI879" s="133" t="e">
        <f>VLOOKUP(Z879,#REF!,3,FALSE)</f>
        <v>#REF!</v>
      </c>
      <c r="AL879" s="12">
        <f t="shared" si="111"/>
        <v>0</v>
      </c>
    </row>
    <row r="880" spans="1:38" ht="15" customHeight="1" x14ac:dyDescent="0.25">
      <c r="A880" s="127"/>
      <c r="B880" s="127"/>
      <c r="C880" s="69"/>
      <c r="D880" s="71"/>
      <c r="E880" s="71"/>
      <c r="F880" s="71"/>
      <c r="G880" s="70"/>
      <c r="H880" s="117" t="str">
        <f t="shared" si="115"/>
        <v/>
      </c>
      <c r="I880" s="117" t="str">
        <f t="shared" si="110"/>
        <v/>
      </c>
      <c r="J880" s="70"/>
      <c r="K880" s="117" t="str">
        <f t="shared" si="116"/>
        <v/>
      </c>
      <c r="L880" s="118" t="str">
        <f t="shared" si="112"/>
        <v/>
      </c>
      <c r="M880" s="118">
        <f t="shared" si="114"/>
        <v>1</v>
      </c>
      <c r="N880" s="117">
        <f t="shared" si="113"/>
        <v>0</v>
      </c>
      <c r="O880" s="66" t="e">
        <f>VLOOKUP(P880,#REF!,2,FALSE)</f>
        <v>#REF!</v>
      </c>
      <c r="P880" s="69"/>
      <c r="Q880" s="69"/>
      <c r="R880" s="14"/>
      <c r="S880" s="93" t="s">
        <v>112</v>
      </c>
      <c r="T880" s="71"/>
      <c r="U880" s="117" t="e">
        <f>VLOOKUP(V880,#REF!,2,FALSE)</f>
        <v>#REF!</v>
      </c>
      <c r="V880" s="127"/>
      <c r="W880" s="69"/>
      <c r="X880" s="69"/>
      <c r="Y880" s="126"/>
      <c r="Z880" s="127"/>
      <c r="AA880" s="69"/>
      <c r="AB880" s="69"/>
      <c r="AC880" s="135" t="e">
        <f>VLOOKUP(E880,#REF!,2,FALSE)</f>
        <v>#REF!</v>
      </c>
      <c r="AD880" s="69"/>
      <c r="AE880" s="69"/>
      <c r="AF880" s="136" t="e">
        <f>SUM(PRODUCT(AC880,#REF!),PRODUCT(AD880,#REF!),PRODUCT(AE880,#REF!))</f>
        <v>#REF!</v>
      </c>
      <c r="AG880" s="134" t="e">
        <f>IF(AF880&gt;=#REF!,"Oui","Non")</f>
        <v>#REF!</v>
      </c>
      <c r="AH880" s="134">
        <f t="shared" si="109"/>
        <v>1</v>
      </c>
      <c r="AI880" s="133" t="e">
        <f>VLOOKUP(Z880,#REF!,3,FALSE)</f>
        <v>#REF!</v>
      </c>
      <c r="AL880" s="12">
        <f t="shared" si="111"/>
        <v>0</v>
      </c>
    </row>
    <row r="881" spans="1:38" ht="15" customHeight="1" x14ac:dyDescent="0.25">
      <c r="A881" s="127"/>
      <c r="B881" s="127"/>
      <c r="C881" s="69"/>
      <c r="D881" s="71"/>
      <c r="E881" s="71"/>
      <c r="F881" s="71"/>
      <c r="G881" s="70"/>
      <c r="H881" s="117" t="str">
        <f t="shared" si="115"/>
        <v/>
      </c>
      <c r="I881" s="117" t="str">
        <f t="shared" si="110"/>
        <v/>
      </c>
      <c r="J881" s="70"/>
      <c r="K881" s="117" t="str">
        <f t="shared" si="116"/>
        <v/>
      </c>
      <c r="L881" s="118" t="str">
        <f t="shared" si="112"/>
        <v/>
      </c>
      <c r="M881" s="118">
        <f t="shared" si="114"/>
        <v>1</v>
      </c>
      <c r="N881" s="117">
        <f t="shared" si="113"/>
        <v>0</v>
      </c>
      <c r="O881" s="66" t="e">
        <f>VLOOKUP(P881,#REF!,2,FALSE)</f>
        <v>#REF!</v>
      </c>
      <c r="P881" s="69"/>
      <c r="Q881" s="69"/>
      <c r="R881" s="14"/>
      <c r="S881" s="93" t="s">
        <v>112</v>
      </c>
      <c r="T881" s="71"/>
      <c r="U881" s="117" t="e">
        <f>VLOOKUP(V881,#REF!,2,FALSE)</f>
        <v>#REF!</v>
      </c>
      <c r="V881" s="127"/>
      <c r="W881" s="69"/>
      <c r="X881" s="69"/>
      <c r="Y881" s="126"/>
      <c r="Z881" s="127"/>
      <c r="AA881" s="69"/>
      <c r="AB881" s="69"/>
      <c r="AC881" s="135" t="e">
        <f>VLOOKUP(E881,#REF!,2,FALSE)</f>
        <v>#REF!</v>
      </c>
      <c r="AD881" s="69"/>
      <c r="AE881" s="69"/>
      <c r="AF881" s="136" t="e">
        <f>SUM(PRODUCT(AC881,#REF!),PRODUCT(AD881,#REF!),PRODUCT(AE881,#REF!))</f>
        <v>#REF!</v>
      </c>
      <c r="AG881" s="134" t="e">
        <f>IF(AF881&gt;=#REF!,"Oui","Non")</f>
        <v>#REF!</v>
      </c>
      <c r="AH881" s="134">
        <f t="shared" si="109"/>
        <v>1</v>
      </c>
      <c r="AI881" s="133" t="e">
        <f>VLOOKUP(Z881,#REF!,3,FALSE)</f>
        <v>#REF!</v>
      </c>
      <c r="AL881" s="12">
        <f t="shared" si="111"/>
        <v>0</v>
      </c>
    </row>
    <row r="882" spans="1:38" ht="15" customHeight="1" x14ac:dyDescent="0.25">
      <c r="A882" s="127"/>
      <c r="B882" s="127"/>
      <c r="C882" s="69"/>
      <c r="D882" s="71"/>
      <c r="E882" s="71"/>
      <c r="F882" s="71"/>
      <c r="G882" s="70"/>
      <c r="H882" s="117" t="str">
        <f t="shared" si="115"/>
        <v/>
      </c>
      <c r="I882" s="117" t="str">
        <f t="shared" si="110"/>
        <v/>
      </c>
      <c r="J882" s="70"/>
      <c r="K882" s="117" t="str">
        <f t="shared" si="116"/>
        <v/>
      </c>
      <c r="L882" s="118" t="str">
        <f t="shared" si="112"/>
        <v/>
      </c>
      <c r="M882" s="118">
        <f t="shared" si="114"/>
        <v>1</v>
      </c>
      <c r="N882" s="117">
        <f t="shared" si="113"/>
        <v>0</v>
      </c>
      <c r="O882" s="66" t="e">
        <f>VLOOKUP(P882,#REF!,2,FALSE)</f>
        <v>#REF!</v>
      </c>
      <c r="P882" s="69"/>
      <c r="Q882" s="69"/>
      <c r="R882" s="14"/>
      <c r="S882" s="93" t="s">
        <v>112</v>
      </c>
      <c r="T882" s="71"/>
      <c r="U882" s="117" t="e">
        <f>VLOOKUP(V882,#REF!,2,FALSE)</f>
        <v>#REF!</v>
      </c>
      <c r="V882" s="127"/>
      <c r="W882" s="69"/>
      <c r="X882" s="69"/>
      <c r="Y882" s="126"/>
      <c r="Z882" s="127"/>
      <c r="AA882" s="69"/>
      <c r="AB882" s="69"/>
      <c r="AC882" s="135" t="e">
        <f>VLOOKUP(E882,#REF!,2,FALSE)</f>
        <v>#REF!</v>
      </c>
      <c r="AD882" s="69"/>
      <c r="AE882" s="69"/>
      <c r="AF882" s="136" t="e">
        <f>SUM(PRODUCT(AC882,#REF!),PRODUCT(AD882,#REF!),PRODUCT(AE882,#REF!))</f>
        <v>#REF!</v>
      </c>
      <c r="AG882" s="134" t="e">
        <f>IF(AF882&gt;=#REF!,"Oui","Non")</f>
        <v>#REF!</v>
      </c>
      <c r="AH882" s="134">
        <f t="shared" si="109"/>
        <v>1</v>
      </c>
      <c r="AI882" s="133" t="e">
        <f>VLOOKUP(Z882,#REF!,3,FALSE)</f>
        <v>#REF!</v>
      </c>
      <c r="AL882" s="12">
        <f t="shared" si="111"/>
        <v>0</v>
      </c>
    </row>
    <row r="883" spans="1:38" ht="15" customHeight="1" x14ac:dyDescent="0.25">
      <c r="A883" s="127"/>
      <c r="B883" s="127"/>
      <c r="C883" s="69"/>
      <c r="D883" s="71"/>
      <c r="E883" s="71"/>
      <c r="F883" s="71"/>
      <c r="G883" s="70"/>
      <c r="H883" s="117" t="str">
        <f t="shared" si="115"/>
        <v/>
      </c>
      <c r="I883" s="117" t="str">
        <f t="shared" si="110"/>
        <v/>
      </c>
      <c r="J883" s="70"/>
      <c r="K883" s="117" t="str">
        <f t="shared" si="116"/>
        <v/>
      </c>
      <c r="L883" s="118" t="str">
        <f t="shared" si="112"/>
        <v/>
      </c>
      <c r="M883" s="118">
        <f t="shared" si="114"/>
        <v>1</v>
      </c>
      <c r="N883" s="117">
        <f t="shared" si="113"/>
        <v>0</v>
      </c>
      <c r="O883" s="66" t="e">
        <f>VLOOKUP(P883,#REF!,2,FALSE)</f>
        <v>#REF!</v>
      </c>
      <c r="P883" s="69"/>
      <c r="Q883" s="69"/>
      <c r="R883" s="14"/>
      <c r="S883" s="93" t="s">
        <v>112</v>
      </c>
      <c r="T883" s="71"/>
      <c r="U883" s="117" t="e">
        <f>VLOOKUP(V883,#REF!,2,FALSE)</f>
        <v>#REF!</v>
      </c>
      <c r="V883" s="127"/>
      <c r="W883" s="69"/>
      <c r="X883" s="69"/>
      <c r="Y883" s="126"/>
      <c r="Z883" s="127"/>
      <c r="AA883" s="69"/>
      <c r="AB883" s="69"/>
      <c r="AC883" s="135" t="e">
        <f>VLOOKUP(E883,#REF!,2,FALSE)</f>
        <v>#REF!</v>
      </c>
      <c r="AD883" s="69"/>
      <c r="AE883" s="69"/>
      <c r="AF883" s="136" t="e">
        <f>SUM(PRODUCT(AC883,#REF!),PRODUCT(AD883,#REF!),PRODUCT(AE883,#REF!))</f>
        <v>#REF!</v>
      </c>
      <c r="AG883" s="134" t="e">
        <f>IF(AF883&gt;=#REF!,"Oui","Non")</f>
        <v>#REF!</v>
      </c>
      <c r="AH883" s="134">
        <f t="shared" si="109"/>
        <v>1</v>
      </c>
      <c r="AI883" s="133" t="e">
        <f>VLOOKUP(Z883,#REF!,3,FALSE)</f>
        <v>#REF!</v>
      </c>
      <c r="AL883" s="12">
        <f t="shared" si="111"/>
        <v>0</v>
      </c>
    </row>
    <row r="884" spans="1:38" ht="15" customHeight="1" x14ac:dyDescent="0.25">
      <c r="A884" s="127"/>
      <c r="B884" s="127"/>
      <c r="C884" s="69"/>
      <c r="D884" s="71"/>
      <c r="E884" s="71"/>
      <c r="F884" s="71"/>
      <c r="G884" s="70"/>
      <c r="H884" s="117" t="str">
        <f t="shared" si="115"/>
        <v/>
      </c>
      <c r="I884" s="117" t="str">
        <f t="shared" si="110"/>
        <v/>
      </c>
      <c r="J884" s="70"/>
      <c r="K884" s="117" t="str">
        <f t="shared" si="116"/>
        <v/>
      </c>
      <c r="L884" s="118" t="str">
        <f t="shared" si="112"/>
        <v/>
      </c>
      <c r="M884" s="118">
        <f t="shared" si="114"/>
        <v>1</v>
      </c>
      <c r="N884" s="117">
        <f t="shared" si="113"/>
        <v>0</v>
      </c>
      <c r="O884" s="66" t="e">
        <f>VLOOKUP(P884,#REF!,2,FALSE)</f>
        <v>#REF!</v>
      </c>
      <c r="P884" s="69"/>
      <c r="Q884" s="69"/>
      <c r="R884" s="14"/>
      <c r="S884" s="93" t="s">
        <v>112</v>
      </c>
      <c r="T884" s="71"/>
      <c r="U884" s="117" t="e">
        <f>VLOOKUP(V884,#REF!,2,FALSE)</f>
        <v>#REF!</v>
      </c>
      <c r="V884" s="127"/>
      <c r="W884" s="69"/>
      <c r="X884" s="69"/>
      <c r="Y884" s="126"/>
      <c r="Z884" s="127"/>
      <c r="AA884" s="69"/>
      <c r="AB884" s="69"/>
      <c r="AC884" s="135" t="e">
        <f>VLOOKUP(E884,#REF!,2,FALSE)</f>
        <v>#REF!</v>
      </c>
      <c r="AD884" s="69"/>
      <c r="AE884" s="69"/>
      <c r="AF884" s="136" t="e">
        <f>SUM(PRODUCT(AC884,#REF!),PRODUCT(AD884,#REF!),PRODUCT(AE884,#REF!))</f>
        <v>#REF!</v>
      </c>
      <c r="AG884" s="134" t="e">
        <f>IF(AF884&gt;=#REF!,"Oui","Non")</f>
        <v>#REF!</v>
      </c>
      <c r="AH884" s="134">
        <f t="shared" si="109"/>
        <v>1</v>
      </c>
      <c r="AI884" s="133" t="e">
        <f>VLOOKUP(Z884,#REF!,3,FALSE)</f>
        <v>#REF!</v>
      </c>
      <c r="AL884" s="12">
        <f t="shared" si="111"/>
        <v>0</v>
      </c>
    </row>
    <row r="885" spans="1:38" ht="15" customHeight="1" x14ac:dyDescent="0.25">
      <c r="A885" s="127"/>
      <c r="B885" s="127"/>
      <c r="C885" s="69"/>
      <c r="D885" s="71"/>
      <c r="E885" s="71"/>
      <c r="F885" s="71"/>
      <c r="G885" s="70"/>
      <c r="H885" s="117" t="str">
        <f t="shared" si="115"/>
        <v/>
      </c>
      <c r="I885" s="117" t="str">
        <f t="shared" si="110"/>
        <v/>
      </c>
      <c r="J885" s="70"/>
      <c r="K885" s="117" t="str">
        <f t="shared" si="116"/>
        <v/>
      </c>
      <c r="L885" s="118" t="str">
        <f t="shared" si="112"/>
        <v/>
      </c>
      <c r="M885" s="118">
        <f t="shared" si="114"/>
        <v>1</v>
      </c>
      <c r="N885" s="117">
        <f t="shared" si="113"/>
        <v>0</v>
      </c>
      <c r="O885" s="66" t="e">
        <f>VLOOKUP(P885,#REF!,2,FALSE)</f>
        <v>#REF!</v>
      </c>
      <c r="P885" s="69"/>
      <c r="Q885" s="69"/>
      <c r="R885" s="14"/>
      <c r="S885" s="93" t="s">
        <v>112</v>
      </c>
      <c r="T885" s="71"/>
      <c r="U885" s="117" t="e">
        <f>VLOOKUP(V885,#REF!,2,FALSE)</f>
        <v>#REF!</v>
      </c>
      <c r="V885" s="127"/>
      <c r="W885" s="69"/>
      <c r="X885" s="69"/>
      <c r="Y885" s="126"/>
      <c r="Z885" s="127"/>
      <c r="AA885" s="69"/>
      <c r="AB885" s="69"/>
      <c r="AC885" s="135" t="e">
        <f>VLOOKUP(E885,#REF!,2,FALSE)</f>
        <v>#REF!</v>
      </c>
      <c r="AD885" s="69"/>
      <c r="AE885" s="69"/>
      <c r="AF885" s="136" t="e">
        <f>SUM(PRODUCT(AC885,#REF!),PRODUCT(AD885,#REF!),PRODUCT(AE885,#REF!))</f>
        <v>#REF!</v>
      </c>
      <c r="AG885" s="134" t="e">
        <f>IF(AF885&gt;=#REF!,"Oui","Non")</f>
        <v>#REF!</v>
      </c>
      <c r="AH885" s="134">
        <f t="shared" si="109"/>
        <v>1</v>
      </c>
      <c r="AI885" s="133" t="e">
        <f>VLOOKUP(Z885,#REF!,3,FALSE)</f>
        <v>#REF!</v>
      </c>
      <c r="AL885" s="12">
        <f t="shared" si="111"/>
        <v>0</v>
      </c>
    </row>
    <row r="886" spans="1:38" ht="15" customHeight="1" x14ac:dyDescent="0.25">
      <c r="A886" s="127"/>
      <c r="B886" s="127"/>
      <c r="C886" s="69"/>
      <c r="D886" s="71"/>
      <c r="E886" s="71"/>
      <c r="F886" s="71"/>
      <c r="G886" s="70"/>
      <c r="H886" s="117" t="str">
        <f t="shared" si="115"/>
        <v/>
      </c>
      <c r="I886" s="117" t="str">
        <f t="shared" si="110"/>
        <v/>
      </c>
      <c r="J886" s="70"/>
      <c r="K886" s="117" t="str">
        <f t="shared" si="116"/>
        <v/>
      </c>
      <c r="L886" s="118" t="str">
        <f t="shared" si="112"/>
        <v/>
      </c>
      <c r="M886" s="118">
        <f t="shared" si="114"/>
        <v>1</v>
      </c>
      <c r="N886" s="117">
        <f t="shared" si="113"/>
        <v>0</v>
      </c>
      <c r="O886" s="66" t="e">
        <f>VLOOKUP(P886,#REF!,2,FALSE)</f>
        <v>#REF!</v>
      </c>
      <c r="P886" s="69"/>
      <c r="Q886" s="69"/>
      <c r="R886" s="14"/>
      <c r="S886" s="93" t="s">
        <v>112</v>
      </c>
      <c r="T886" s="71"/>
      <c r="U886" s="117" t="e">
        <f>VLOOKUP(V886,#REF!,2,FALSE)</f>
        <v>#REF!</v>
      </c>
      <c r="V886" s="127"/>
      <c r="W886" s="69"/>
      <c r="X886" s="69"/>
      <c r="Y886" s="126"/>
      <c r="Z886" s="127"/>
      <c r="AA886" s="69"/>
      <c r="AB886" s="69"/>
      <c r="AC886" s="135" t="e">
        <f>VLOOKUP(E886,#REF!,2,FALSE)</f>
        <v>#REF!</v>
      </c>
      <c r="AD886" s="69"/>
      <c r="AE886" s="69"/>
      <c r="AF886" s="136" t="e">
        <f>SUM(PRODUCT(AC886,#REF!),PRODUCT(AD886,#REF!),PRODUCT(AE886,#REF!))</f>
        <v>#REF!</v>
      </c>
      <c r="AG886" s="134" t="e">
        <f>IF(AF886&gt;=#REF!,"Oui","Non")</f>
        <v>#REF!</v>
      </c>
      <c r="AH886" s="134">
        <f t="shared" si="109"/>
        <v>1</v>
      </c>
      <c r="AI886" s="133" t="e">
        <f>VLOOKUP(Z886,#REF!,3,FALSE)</f>
        <v>#REF!</v>
      </c>
      <c r="AL886" s="12">
        <f t="shared" si="111"/>
        <v>0</v>
      </c>
    </row>
    <row r="887" spans="1:38" ht="15" customHeight="1" x14ac:dyDescent="0.25">
      <c r="A887" s="127"/>
      <c r="B887" s="127"/>
      <c r="C887" s="69"/>
      <c r="D887" s="71"/>
      <c r="E887" s="71"/>
      <c r="F887" s="71"/>
      <c r="G887" s="70"/>
      <c r="H887" s="117" t="str">
        <f t="shared" si="115"/>
        <v/>
      </c>
      <c r="I887" s="117" t="str">
        <f t="shared" si="110"/>
        <v/>
      </c>
      <c r="J887" s="70"/>
      <c r="K887" s="117" t="str">
        <f t="shared" si="116"/>
        <v/>
      </c>
      <c r="L887" s="118" t="str">
        <f t="shared" si="112"/>
        <v/>
      </c>
      <c r="M887" s="118">
        <f t="shared" si="114"/>
        <v>1</v>
      </c>
      <c r="N887" s="117">
        <f t="shared" si="113"/>
        <v>0</v>
      </c>
      <c r="O887" s="66" t="e">
        <f>VLOOKUP(P887,#REF!,2,FALSE)</f>
        <v>#REF!</v>
      </c>
      <c r="P887" s="69"/>
      <c r="Q887" s="69"/>
      <c r="R887" s="14"/>
      <c r="S887" s="93" t="s">
        <v>112</v>
      </c>
      <c r="T887" s="71"/>
      <c r="U887" s="117" t="e">
        <f>VLOOKUP(V887,#REF!,2,FALSE)</f>
        <v>#REF!</v>
      </c>
      <c r="V887" s="127"/>
      <c r="W887" s="69"/>
      <c r="X887" s="69"/>
      <c r="Y887" s="126"/>
      <c r="Z887" s="127"/>
      <c r="AA887" s="69"/>
      <c r="AB887" s="69"/>
      <c r="AC887" s="135" t="e">
        <f>VLOOKUP(E887,#REF!,2,FALSE)</f>
        <v>#REF!</v>
      </c>
      <c r="AD887" s="69"/>
      <c r="AE887" s="69"/>
      <c r="AF887" s="136" t="e">
        <f>SUM(PRODUCT(AC887,#REF!),PRODUCT(AD887,#REF!),PRODUCT(AE887,#REF!))</f>
        <v>#REF!</v>
      </c>
      <c r="AG887" s="134" t="e">
        <f>IF(AF887&gt;=#REF!,"Oui","Non")</f>
        <v>#REF!</v>
      </c>
      <c r="AH887" s="134">
        <f t="shared" si="109"/>
        <v>1</v>
      </c>
      <c r="AI887" s="133" t="e">
        <f>VLOOKUP(Z887,#REF!,3,FALSE)</f>
        <v>#REF!</v>
      </c>
      <c r="AL887" s="12">
        <f t="shared" si="111"/>
        <v>0</v>
      </c>
    </row>
    <row r="888" spans="1:38" ht="15" customHeight="1" x14ac:dyDescent="0.25">
      <c r="A888" s="127"/>
      <c r="B888" s="127"/>
      <c r="C888" s="69"/>
      <c r="D888" s="71"/>
      <c r="E888" s="71"/>
      <c r="F888" s="71"/>
      <c r="G888" s="70"/>
      <c r="H888" s="117" t="str">
        <f t="shared" si="115"/>
        <v/>
      </c>
      <c r="I888" s="117" t="str">
        <f t="shared" si="110"/>
        <v/>
      </c>
      <c r="J888" s="70"/>
      <c r="K888" s="117" t="str">
        <f t="shared" si="116"/>
        <v/>
      </c>
      <c r="L888" s="118" t="str">
        <f t="shared" si="112"/>
        <v/>
      </c>
      <c r="M888" s="118">
        <f t="shared" si="114"/>
        <v>1</v>
      </c>
      <c r="N888" s="117">
        <f t="shared" si="113"/>
        <v>0</v>
      </c>
      <c r="O888" s="66" t="e">
        <f>VLOOKUP(P888,#REF!,2,FALSE)</f>
        <v>#REF!</v>
      </c>
      <c r="P888" s="69"/>
      <c r="Q888" s="69"/>
      <c r="R888" s="14"/>
      <c r="S888" s="93" t="s">
        <v>112</v>
      </c>
      <c r="T888" s="71"/>
      <c r="U888" s="117" t="e">
        <f>VLOOKUP(V888,#REF!,2,FALSE)</f>
        <v>#REF!</v>
      </c>
      <c r="V888" s="127"/>
      <c r="W888" s="69"/>
      <c r="X888" s="69"/>
      <c r="Y888" s="126"/>
      <c r="Z888" s="127"/>
      <c r="AA888" s="69"/>
      <c r="AB888" s="69"/>
      <c r="AC888" s="135" t="e">
        <f>VLOOKUP(E888,#REF!,2,FALSE)</f>
        <v>#REF!</v>
      </c>
      <c r="AD888" s="69"/>
      <c r="AE888" s="69"/>
      <c r="AF888" s="136" t="e">
        <f>SUM(PRODUCT(AC888,#REF!),PRODUCT(AD888,#REF!),PRODUCT(AE888,#REF!))</f>
        <v>#REF!</v>
      </c>
      <c r="AG888" s="134" t="e">
        <f>IF(AF888&gt;=#REF!,"Oui","Non")</f>
        <v>#REF!</v>
      </c>
      <c r="AH888" s="134">
        <f t="shared" si="109"/>
        <v>1</v>
      </c>
      <c r="AI888" s="133" t="e">
        <f>VLOOKUP(Z888,#REF!,3,FALSE)</f>
        <v>#REF!</v>
      </c>
      <c r="AL888" s="12">
        <f t="shared" si="111"/>
        <v>0</v>
      </c>
    </row>
    <row r="889" spans="1:38" ht="15" customHeight="1" x14ac:dyDescent="0.25">
      <c r="A889" s="127"/>
      <c r="B889" s="127"/>
      <c r="C889" s="69"/>
      <c r="D889" s="71"/>
      <c r="E889" s="71"/>
      <c r="F889" s="71"/>
      <c r="G889" s="70"/>
      <c r="H889" s="117" t="str">
        <f t="shared" si="115"/>
        <v/>
      </c>
      <c r="I889" s="117" t="str">
        <f t="shared" si="110"/>
        <v/>
      </c>
      <c r="J889" s="70"/>
      <c r="K889" s="117" t="str">
        <f t="shared" si="116"/>
        <v/>
      </c>
      <c r="L889" s="118" t="str">
        <f t="shared" si="112"/>
        <v/>
      </c>
      <c r="M889" s="118">
        <f t="shared" si="114"/>
        <v>1</v>
      </c>
      <c r="N889" s="117">
        <f t="shared" si="113"/>
        <v>0</v>
      </c>
      <c r="O889" s="66" t="e">
        <f>VLOOKUP(P889,#REF!,2,FALSE)</f>
        <v>#REF!</v>
      </c>
      <c r="P889" s="69"/>
      <c r="Q889" s="69"/>
      <c r="R889" s="14"/>
      <c r="S889" s="93" t="s">
        <v>112</v>
      </c>
      <c r="T889" s="71"/>
      <c r="U889" s="117" t="e">
        <f>VLOOKUP(V889,#REF!,2,FALSE)</f>
        <v>#REF!</v>
      </c>
      <c r="V889" s="127"/>
      <c r="W889" s="69"/>
      <c r="X889" s="69"/>
      <c r="Y889" s="126"/>
      <c r="Z889" s="127"/>
      <c r="AA889" s="69"/>
      <c r="AB889" s="69"/>
      <c r="AC889" s="135" t="e">
        <f>VLOOKUP(E889,#REF!,2,FALSE)</f>
        <v>#REF!</v>
      </c>
      <c r="AD889" s="69"/>
      <c r="AE889" s="69"/>
      <c r="AF889" s="136" t="e">
        <f>SUM(PRODUCT(AC889,#REF!),PRODUCT(AD889,#REF!),PRODUCT(AE889,#REF!))</f>
        <v>#REF!</v>
      </c>
      <c r="AG889" s="134" t="e">
        <f>IF(AF889&gt;=#REF!,"Oui","Non")</f>
        <v>#REF!</v>
      </c>
      <c r="AH889" s="134">
        <f t="shared" si="109"/>
        <v>1</v>
      </c>
      <c r="AI889" s="133" t="e">
        <f>VLOOKUP(Z889,#REF!,3,FALSE)</f>
        <v>#REF!</v>
      </c>
      <c r="AL889" s="12">
        <f t="shared" si="111"/>
        <v>0</v>
      </c>
    </row>
    <row r="890" spans="1:38" ht="15" customHeight="1" x14ac:dyDescent="0.25">
      <c r="A890" s="127"/>
      <c r="B890" s="127"/>
      <c r="C890" s="69"/>
      <c r="D890" s="71"/>
      <c r="E890" s="71"/>
      <c r="F890" s="71"/>
      <c r="G890" s="70"/>
      <c r="H890" s="117" t="str">
        <f t="shared" si="115"/>
        <v/>
      </c>
      <c r="I890" s="117" t="str">
        <f t="shared" si="110"/>
        <v/>
      </c>
      <c r="J890" s="70"/>
      <c r="K890" s="117" t="str">
        <f t="shared" si="116"/>
        <v/>
      </c>
      <c r="L890" s="118" t="str">
        <f t="shared" si="112"/>
        <v/>
      </c>
      <c r="M890" s="118">
        <f t="shared" si="114"/>
        <v>1</v>
      </c>
      <c r="N890" s="117">
        <f t="shared" si="113"/>
        <v>0</v>
      </c>
      <c r="O890" s="66" t="e">
        <f>VLOOKUP(P890,#REF!,2,FALSE)</f>
        <v>#REF!</v>
      </c>
      <c r="P890" s="69"/>
      <c r="Q890" s="69"/>
      <c r="R890" s="14"/>
      <c r="S890" s="93" t="s">
        <v>112</v>
      </c>
      <c r="T890" s="71"/>
      <c r="U890" s="117" t="e">
        <f>VLOOKUP(V890,#REF!,2,FALSE)</f>
        <v>#REF!</v>
      </c>
      <c r="V890" s="127"/>
      <c r="W890" s="69"/>
      <c r="X890" s="69"/>
      <c r="Y890" s="126"/>
      <c r="Z890" s="127"/>
      <c r="AA890" s="69"/>
      <c r="AB890" s="69"/>
      <c r="AC890" s="135" t="e">
        <f>VLOOKUP(E890,#REF!,2,FALSE)</f>
        <v>#REF!</v>
      </c>
      <c r="AD890" s="69"/>
      <c r="AE890" s="69"/>
      <c r="AF890" s="136" t="e">
        <f>SUM(PRODUCT(AC890,#REF!),PRODUCT(AD890,#REF!),PRODUCT(AE890,#REF!))</f>
        <v>#REF!</v>
      </c>
      <c r="AG890" s="134" t="e">
        <f>IF(AF890&gt;=#REF!,"Oui","Non")</f>
        <v>#REF!</v>
      </c>
      <c r="AH890" s="134">
        <f t="shared" ref="AH890:AH953" si="117">IF(OR(Y890="?",G890="?",J890="?"),"?",IF(AND(ISNONTEXT(G890),ISNONTEXT(J890)),PRODUCT(Y890,SUM(J890,-G890,1)),PRODUCT(Y890,SUM(PRODUCT(SUM(L890,-I890,1),7),-2))))</f>
        <v>1</v>
      </c>
      <c r="AI890" s="133" t="e">
        <f>VLOOKUP(Z890,#REF!,3,FALSE)</f>
        <v>#REF!</v>
      </c>
      <c r="AL890" s="12">
        <f t="shared" si="111"/>
        <v>0</v>
      </c>
    </row>
    <row r="891" spans="1:38" ht="15" customHeight="1" x14ac:dyDescent="0.25">
      <c r="A891" s="127"/>
      <c r="B891" s="127"/>
      <c r="C891" s="69"/>
      <c r="D891" s="71"/>
      <c r="E891" s="71"/>
      <c r="F891" s="71"/>
      <c r="G891" s="70"/>
      <c r="H891" s="117" t="str">
        <f t="shared" si="115"/>
        <v/>
      </c>
      <c r="I891" s="117" t="str">
        <f t="shared" si="110"/>
        <v/>
      </c>
      <c r="J891" s="70"/>
      <c r="K891" s="117" t="str">
        <f t="shared" si="116"/>
        <v/>
      </c>
      <c r="L891" s="118" t="str">
        <f t="shared" si="112"/>
        <v/>
      </c>
      <c r="M891" s="118">
        <f t="shared" si="114"/>
        <v>1</v>
      </c>
      <c r="N891" s="117">
        <f t="shared" si="113"/>
        <v>0</v>
      </c>
      <c r="O891" s="66" t="e">
        <f>VLOOKUP(P891,#REF!,2,FALSE)</f>
        <v>#REF!</v>
      </c>
      <c r="P891" s="69"/>
      <c r="Q891" s="69"/>
      <c r="R891" s="14"/>
      <c r="S891" s="93" t="s">
        <v>112</v>
      </c>
      <c r="T891" s="71"/>
      <c r="U891" s="117" t="e">
        <f>VLOOKUP(V891,#REF!,2,FALSE)</f>
        <v>#REF!</v>
      </c>
      <c r="V891" s="127"/>
      <c r="W891" s="69"/>
      <c r="X891" s="69"/>
      <c r="Y891" s="126"/>
      <c r="Z891" s="127"/>
      <c r="AA891" s="69"/>
      <c r="AB891" s="69"/>
      <c r="AC891" s="135" t="e">
        <f>VLOOKUP(E891,#REF!,2,FALSE)</f>
        <v>#REF!</v>
      </c>
      <c r="AD891" s="69"/>
      <c r="AE891" s="69"/>
      <c r="AF891" s="136" t="e">
        <f>SUM(PRODUCT(AC891,#REF!),PRODUCT(AD891,#REF!),PRODUCT(AE891,#REF!))</f>
        <v>#REF!</v>
      </c>
      <c r="AG891" s="134" t="e">
        <f>IF(AF891&gt;=#REF!,"Oui","Non")</f>
        <v>#REF!</v>
      </c>
      <c r="AH891" s="134">
        <f t="shared" si="117"/>
        <v>1</v>
      </c>
      <c r="AI891" s="133" t="e">
        <f>VLOOKUP(Z891,#REF!,3,FALSE)</f>
        <v>#REF!</v>
      </c>
      <c r="AL891" s="12">
        <f t="shared" si="111"/>
        <v>0</v>
      </c>
    </row>
    <row r="892" spans="1:38" ht="15" customHeight="1" x14ac:dyDescent="0.25">
      <c r="A892" s="127"/>
      <c r="B892" s="127"/>
      <c r="C892" s="69"/>
      <c r="D892" s="71"/>
      <c r="E892" s="71"/>
      <c r="F892" s="71"/>
      <c r="G892" s="70"/>
      <c r="H892" s="117" t="str">
        <f t="shared" si="115"/>
        <v/>
      </c>
      <c r="I892" s="117" t="str">
        <f t="shared" si="110"/>
        <v/>
      </c>
      <c r="J892" s="70"/>
      <c r="K892" s="117" t="str">
        <f t="shared" si="116"/>
        <v/>
      </c>
      <c r="L892" s="118" t="str">
        <f t="shared" si="112"/>
        <v/>
      </c>
      <c r="M892" s="118">
        <f t="shared" si="114"/>
        <v>1</v>
      </c>
      <c r="N892" s="117">
        <f t="shared" si="113"/>
        <v>0</v>
      </c>
      <c r="O892" s="66" t="e">
        <f>VLOOKUP(P892,#REF!,2,FALSE)</f>
        <v>#REF!</v>
      </c>
      <c r="P892" s="69"/>
      <c r="Q892" s="69"/>
      <c r="R892" s="14"/>
      <c r="S892" s="93" t="s">
        <v>112</v>
      </c>
      <c r="T892" s="71"/>
      <c r="U892" s="117" t="e">
        <f>VLOOKUP(V892,#REF!,2,FALSE)</f>
        <v>#REF!</v>
      </c>
      <c r="V892" s="127"/>
      <c r="W892" s="69"/>
      <c r="X892" s="69"/>
      <c r="Y892" s="126"/>
      <c r="Z892" s="127"/>
      <c r="AA892" s="69"/>
      <c r="AB892" s="69"/>
      <c r="AC892" s="135" t="e">
        <f>VLOOKUP(E892,#REF!,2,FALSE)</f>
        <v>#REF!</v>
      </c>
      <c r="AD892" s="69"/>
      <c r="AE892" s="69"/>
      <c r="AF892" s="136" t="e">
        <f>SUM(PRODUCT(AC892,#REF!),PRODUCT(AD892,#REF!),PRODUCT(AE892,#REF!))</f>
        <v>#REF!</v>
      </c>
      <c r="AG892" s="134" t="e">
        <f>IF(AF892&gt;=#REF!,"Oui","Non")</f>
        <v>#REF!</v>
      </c>
      <c r="AH892" s="134">
        <f t="shared" si="117"/>
        <v>1</v>
      </c>
      <c r="AI892" s="133" t="e">
        <f>VLOOKUP(Z892,#REF!,3,FALSE)</f>
        <v>#REF!</v>
      </c>
      <c r="AL892" s="12">
        <f t="shared" si="111"/>
        <v>0</v>
      </c>
    </row>
    <row r="893" spans="1:38" ht="15" customHeight="1" x14ac:dyDescent="0.25">
      <c r="A893" s="127"/>
      <c r="B893" s="127"/>
      <c r="C893" s="69"/>
      <c r="D893" s="71"/>
      <c r="E893" s="71"/>
      <c r="F893" s="71"/>
      <c r="G893" s="70"/>
      <c r="H893" s="117" t="str">
        <f t="shared" si="115"/>
        <v/>
      </c>
      <c r="I893" s="117" t="str">
        <f t="shared" si="110"/>
        <v/>
      </c>
      <c r="J893" s="70"/>
      <c r="K893" s="117" t="str">
        <f t="shared" si="116"/>
        <v/>
      </c>
      <c r="L893" s="118" t="str">
        <f t="shared" si="112"/>
        <v/>
      </c>
      <c r="M893" s="118">
        <f t="shared" si="114"/>
        <v>1</v>
      </c>
      <c r="N893" s="117">
        <f t="shared" si="113"/>
        <v>0</v>
      </c>
      <c r="O893" s="66" t="e">
        <f>VLOOKUP(P893,#REF!,2,FALSE)</f>
        <v>#REF!</v>
      </c>
      <c r="P893" s="69"/>
      <c r="Q893" s="69"/>
      <c r="R893" s="14"/>
      <c r="S893" s="93" t="s">
        <v>112</v>
      </c>
      <c r="T893" s="71"/>
      <c r="U893" s="117" t="e">
        <f>VLOOKUP(V893,#REF!,2,FALSE)</f>
        <v>#REF!</v>
      </c>
      <c r="V893" s="127"/>
      <c r="W893" s="69"/>
      <c r="X893" s="69"/>
      <c r="Y893" s="126"/>
      <c r="Z893" s="127"/>
      <c r="AA893" s="69"/>
      <c r="AB893" s="69"/>
      <c r="AC893" s="135" t="e">
        <f>VLOOKUP(E893,#REF!,2,FALSE)</f>
        <v>#REF!</v>
      </c>
      <c r="AD893" s="69"/>
      <c r="AE893" s="69"/>
      <c r="AF893" s="136" t="e">
        <f>SUM(PRODUCT(AC893,#REF!),PRODUCT(AD893,#REF!),PRODUCT(AE893,#REF!))</f>
        <v>#REF!</v>
      </c>
      <c r="AG893" s="134" t="e">
        <f>IF(AF893&gt;=#REF!,"Oui","Non")</f>
        <v>#REF!</v>
      </c>
      <c r="AH893" s="134">
        <f t="shared" si="117"/>
        <v>1</v>
      </c>
      <c r="AI893" s="133" t="e">
        <f>VLOOKUP(Z893,#REF!,3,FALSE)</f>
        <v>#REF!</v>
      </c>
      <c r="AL893" s="12">
        <f t="shared" si="111"/>
        <v>0</v>
      </c>
    </row>
    <row r="894" spans="1:38" ht="15" customHeight="1" x14ac:dyDescent="0.25">
      <c r="A894" s="127"/>
      <c r="B894" s="127"/>
      <c r="C894" s="69"/>
      <c r="D894" s="71"/>
      <c r="E894" s="71"/>
      <c r="F894" s="71"/>
      <c r="G894" s="70"/>
      <c r="H894" s="117" t="str">
        <f t="shared" si="115"/>
        <v/>
      </c>
      <c r="I894" s="117" t="str">
        <f t="shared" si="110"/>
        <v/>
      </c>
      <c r="J894" s="70"/>
      <c r="K894" s="117" t="str">
        <f t="shared" si="116"/>
        <v/>
      </c>
      <c r="L894" s="118" t="str">
        <f t="shared" si="112"/>
        <v/>
      </c>
      <c r="M894" s="118">
        <f t="shared" si="114"/>
        <v>1</v>
      </c>
      <c r="N894" s="117">
        <f t="shared" si="113"/>
        <v>0</v>
      </c>
      <c r="O894" s="66" t="e">
        <f>VLOOKUP(P894,#REF!,2,FALSE)</f>
        <v>#REF!</v>
      </c>
      <c r="P894" s="69"/>
      <c r="Q894" s="69"/>
      <c r="R894" s="14"/>
      <c r="S894" s="93" t="s">
        <v>112</v>
      </c>
      <c r="T894" s="71"/>
      <c r="U894" s="117" t="e">
        <f>VLOOKUP(V894,#REF!,2,FALSE)</f>
        <v>#REF!</v>
      </c>
      <c r="V894" s="127"/>
      <c r="W894" s="69"/>
      <c r="X894" s="69"/>
      <c r="Y894" s="126"/>
      <c r="Z894" s="127"/>
      <c r="AA894" s="69"/>
      <c r="AB894" s="69"/>
      <c r="AC894" s="135" t="e">
        <f>VLOOKUP(E894,#REF!,2,FALSE)</f>
        <v>#REF!</v>
      </c>
      <c r="AD894" s="69"/>
      <c r="AE894" s="69"/>
      <c r="AF894" s="136" t="e">
        <f>SUM(PRODUCT(AC894,#REF!),PRODUCT(AD894,#REF!),PRODUCT(AE894,#REF!))</f>
        <v>#REF!</v>
      </c>
      <c r="AG894" s="134" t="e">
        <f>IF(AF894&gt;=#REF!,"Oui","Non")</f>
        <v>#REF!</v>
      </c>
      <c r="AH894" s="134">
        <f t="shared" si="117"/>
        <v>1</v>
      </c>
      <c r="AI894" s="133" t="e">
        <f>VLOOKUP(Z894,#REF!,3,FALSE)</f>
        <v>#REF!</v>
      </c>
      <c r="AL894" s="12">
        <f t="shared" si="111"/>
        <v>0</v>
      </c>
    </row>
    <row r="895" spans="1:38" ht="15" customHeight="1" x14ac:dyDescent="0.25">
      <c r="A895" s="127"/>
      <c r="B895" s="127"/>
      <c r="C895" s="69"/>
      <c r="D895" s="71"/>
      <c r="E895" s="71"/>
      <c r="F895" s="71"/>
      <c r="G895" s="70"/>
      <c r="H895" s="117" t="str">
        <f t="shared" si="115"/>
        <v/>
      </c>
      <c r="I895" s="117" t="str">
        <f t="shared" si="110"/>
        <v/>
      </c>
      <c r="J895" s="70"/>
      <c r="K895" s="117" t="str">
        <f t="shared" si="116"/>
        <v/>
      </c>
      <c r="L895" s="118" t="str">
        <f t="shared" si="112"/>
        <v/>
      </c>
      <c r="M895" s="118">
        <f t="shared" si="114"/>
        <v>1</v>
      </c>
      <c r="N895" s="117">
        <f t="shared" si="113"/>
        <v>0</v>
      </c>
      <c r="O895" s="66" t="e">
        <f>VLOOKUP(P895,#REF!,2,FALSE)</f>
        <v>#REF!</v>
      </c>
      <c r="P895" s="69"/>
      <c r="Q895" s="69"/>
      <c r="R895" s="14"/>
      <c r="S895" s="93" t="s">
        <v>112</v>
      </c>
      <c r="T895" s="71"/>
      <c r="U895" s="117" t="e">
        <f>VLOOKUP(V895,#REF!,2,FALSE)</f>
        <v>#REF!</v>
      </c>
      <c r="V895" s="127"/>
      <c r="W895" s="69"/>
      <c r="X895" s="69"/>
      <c r="Y895" s="126"/>
      <c r="Z895" s="127"/>
      <c r="AA895" s="69"/>
      <c r="AB895" s="69"/>
      <c r="AC895" s="135" t="e">
        <f>VLOOKUP(E895,#REF!,2,FALSE)</f>
        <v>#REF!</v>
      </c>
      <c r="AD895" s="69"/>
      <c r="AE895" s="69"/>
      <c r="AF895" s="136" t="e">
        <f>SUM(PRODUCT(AC895,#REF!),PRODUCT(AD895,#REF!),PRODUCT(AE895,#REF!))</f>
        <v>#REF!</v>
      </c>
      <c r="AG895" s="134" t="e">
        <f>IF(AF895&gt;=#REF!,"Oui","Non")</f>
        <v>#REF!</v>
      </c>
      <c r="AH895" s="134">
        <f t="shared" si="117"/>
        <v>1</v>
      </c>
      <c r="AI895" s="133" t="e">
        <f>VLOOKUP(Z895,#REF!,3,FALSE)</f>
        <v>#REF!</v>
      </c>
      <c r="AL895" s="12">
        <f t="shared" si="111"/>
        <v>0</v>
      </c>
    </row>
    <row r="896" spans="1:38" ht="15" customHeight="1" x14ac:dyDescent="0.25">
      <c r="A896" s="127"/>
      <c r="B896" s="127"/>
      <c r="C896" s="69"/>
      <c r="D896" s="71"/>
      <c r="E896" s="71"/>
      <c r="F896" s="71"/>
      <c r="G896" s="70"/>
      <c r="H896" s="117" t="str">
        <f t="shared" si="115"/>
        <v/>
      </c>
      <c r="I896" s="117" t="str">
        <f t="shared" si="110"/>
        <v/>
      </c>
      <c r="J896" s="70"/>
      <c r="K896" s="117" t="str">
        <f t="shared" si="116"/>
        <v/>
      </c>
      <c r="L896" s="118" t="str">
        <f t="shared" si="112"/>
        <v/>
      </c>
      <c r="M896" s="118">
        <f t="shared" si="114"/>
        <v>1</v>
      </c>
      <c r="N896" s="117">
        <f t="shared" si="113"/>
        <v>0</v>
      </c>
      <c r="O896" s="66" t="e">
        <f>VLOOKUP(P896,#REF!,2,FALSE)</f>
        <v>#REF!</v>
      </c>
      <c r="P896" s="69"/>
      <c r="Q896" s="69"/>
      <c r="R896" s="14"/>
      <c r="S896" s="93" t="s">
        <v>112</v>
      </c>
      <c r="T896" s="71"/>
      <c r="U896" s="117" t="e">
        <f>VLOOKUP(V896,#REF!,2,FALSE)</f>
        <v>#REF!</v>
      </c>
      <c r="V896" s="127"/>
      <c r="W896" s="69"/>
      <c r="X896" s="69"/>
      <c r="Y896" s="126"/>
      <c r="Z896" s="127"/>
      <c r="AA896" s="69"/>
      <c r="AB896" s="69"/>
      <c r="AC896" s="135" t="e">
        <f>VLOOKUP(E896,#REF!,2,FALSE)</f>
        <v>#REF!</v>
      </c>
      <c r="AD896" s="69"/>
      <c r="AE896" s="69"/>
      <c r="AF896" s="136" t="e">
        <f>SUM(PRODUCT(AC896,#REF!),PRODUCT(AD896,#REF!),PRODUCT(AE896,#REF!))</f>
        <v>#REF!</v>
      </c>
      <c r="AG896" s="134" t="e">
        <f>IF(AF896&gt;=#REF!,"Oui","Non")</f>
        <v>#REF!</v>
      </c>
      <c r="AH896" s="134">
        <f t="shared" si="117"/>
        <v>1</v>
      </c>
      <c r="AI896" s="133" t="e">
        <f>VLOOKUP(Z896,#REF!,3,FALSE)</f>
        <v>#REF!</v>
      </c>
      <c r="AL896" s="12">
        <f t="shared" si="111"/>
        <v>0</v>
      </c>
    </row>
    <row r="897" spans="1:38" ht="15" customHeight="1" x14ac:dyDescent="0.25">
      <c r="A897" s="127"/>
      <c r="B897" s="127"/>
      <c r="C897" s="69"/>
      <c r="D897" s="71"/>
      <c r="E897" s="71"/>
      <c r="F897" s="71"/>
      <c r="G897" s="70"/>
      <c r="H897" s="117" t="str">
        <f t="shared" si="115"/>
        <v/>
      </c>
      <c r="I897" s="117" t="str">
        <f t="shared" ref="I897:I960" si="118">IF(ISBLANK(G897),"",IF(G897="?","?",VALUE(IF(TYPE(G897)=2,RIGHT(G897,2),WEEKNUM(G897,2)))))</f>
        <v/>
      </c>
      <c r="J897" s="70"/>
      <c r="K897" s="117" t="str">
        <f t="shared" si="116"/>
        <v/>
      </c>
      <c r="L897" s="118" t="str">
        <f t="shared" si="112"/>
        <v/>
      </c>
      <c r="M897" s="118">
        <f t="shared" si="114"/>
        <v>1</v>
      </c>
      <c r="N897" s="117">
        <f t="shared" si="113"/>
        <v>0</v>
      </c>
      <c r="O897" s="66" t="e">
        <f>VLOOKUP(P897,#REF!,2,FALSE)</f>
        <v>#REF!</v>
      </c>
      <c r="P897" s="69"/>
      <c r="Q897" s="69"/>
      <c r="R897" s="14"/>
      <c r="S897" s="93" t="s">
        <v>112</v>
      </c>
      <c r="T897" s="71"/>
      <c r="U897" s="117" t="e">
        <f>VLOOKUP(V897,#REF!,2,FALSE)</f>
        <v>#REF!</v>
      </c>
      <c r="V897" s="127"/>
      <c r="W897" s="69"/>
      <c r="X897" s="69"/>
      <c r="Y897" s="126"/>
      <c r="Z897" s="127"/>
      <c r="AA897" s="69"/>
      <c r="AB897" s="69"/>
      <c r="AC897" s="135" t="e">
        <f>VLOOKUP(E897,#REF!,2,FALSE)</f>
        <v>#REF!</v>
      </c>
      <c r="AD897" s="69"/>
      <c r="AE897" s="69"/>
      <c r="AF897" s="136" t="e">
        <f>SUM(PRODUCT(AC897,#REF!),PRODUCT(AD897,#REF!),PRODUCT(AE897,#REF!))</f>
        <v>#REF!</v>
      </c>
      <c r="AG897" s="134" t="e">
        <f>IF(AF897&gt;=#REF!,"Oui","Non")</f>
        <v>#REF!</v>
      </c>
      <c r="AH897" s="134">
        <f t="shared" si="117"/>
        <v>1</v>
      </c>
      <c r="AI897" s="133" t="e">
        <f>VLOOKUP(Z897,#REF!,3,FALSE)</f>
        <v>#REF!</v>
      </c>
      <c r="AL897" s="12">
        <f t="shared" si="111"/>
        <v>0</v>
      </c>
    </row>
    <row r="898" spans="1:38" ht="15" customHeight="1" x14ac:dyDescent="0.25">
      <c r="A898" s="127"/>
      <c r="B898" s="127"/>
      <c r="C898" s="69"/>
      <c r="D898" s="71"/>
      <c r="E898" s="71"/>
      <c r="F898" s="71"/>
      <c r="G898" s="70"/>
      <c r="H898" s="117" t="str">
        <f t="shared" si="115"/>
        <v/>
      </c>
      <c r="I898" s="117" t="str">
        <f t="shared" si="118"/>
        <v/>
      </c>
      <c r="J898" s="70"/>
      <c r="K898" s="117" t="str">
        <f t="shared" si="116"/>
        <v/>
      </c>
      <c r="L898" s="118" t="str">
        <f t="shared" si="112"/>
        <v/>
      </c>
      <c r="M898" s="118">
        <f t="shared" si="114"/>
        <v>1</v>
      </c>
      <c r="N898" s="117">
        <f t="shared" si="113"/>
        <v>0</v>
      </c>
      <c r="O898" s="66" t="e">
        <f>VLOOKUP(P898,#REF!,2,FALSE)</f>
        <v>#REF!</v>
      </c>
      <c r="P898" s="69"/>
      <c r="Q898" s="69"/>
      <c r="R898" s="14"/>
      <c r="S898" s="93" t="s">
        <v>112</v>
      </c>
      <c r="T898" s="71"/>
      <c r="U898" s="117" t="e">
        <f>VLOOKUP(V898,#REF!,2,FALSE)</f>
        <v>#REF!</v>
      </c>
      <c r="V898" s="127"/>
      <c r="W898" s="69"/>
      <c r="X898" s="69"/>
      <c r="Y898" s="126"/>
      <c r="Z898" s="127"/>
      <c r="AA898" s="69"/>
      <c r="AB898" s="69"/>
      <c r="AC898" s="135" t="e">
        <f>VLOOKUP(E898,#REF!,2,FALSE)</f>
        <v>#REF!</v>
      </c>
      <c r="AD898" s="69"/>
      <c r="AE898" s="69"/>
      <c r="AF898" s="136" t="e">
        <f>SUM(PRODUCT(AC898,#REF!),PRODUCT(AD898,#REF!),PRODUCT(AE898,#REF!))</f>
        <v>#REF!</v>
      </c>
      <c r="AG898" s="134" t="e">
        <f>IF(AF898&gt;=#REF!,"Oui","Non")</f>
        <v>#REF!</v>
      </c>
      <c r="AH898" s="134">
        <f t="shared" si="117"/>
        <v>1</v>
      </c>
      <c r="AI898" s="133" t="e">
        <f>VLOOKUP(Z898,#REF!,3,FALSE)</f>
        <v>#REF!</v>
      </c>
      <c r="AL898" s="12">
        <f t="shared" si="111"/>
        <v>0</v>
      </c>
    </row>
    <row r="899" spans="1:38" ht="15" customHeight="1" x14ac:dyDescent="0.25">
      <c r="A899" s="127"/>
      <c r="B899" s="127"/>
      <c r="C899" s="69"/>
      <c r="D899" s="71"/>
      <c r="E899" s="71"/>
      <c r="F899" s="71"/>
      <c r="G899" s="70"/>
      <c r="H899" s="117" t="str">
        <f t="shared" si="115"/>
        <v/>
      </c>
      <c r="I899" s="117" t="str">
        <f t="shared" si="118"/>
        <v/>
      </c>
      <c r="J899" s="70"/>
      <c r="K899" s="117" t="str">
        <f t="shared" si="116"/>
        <v/>
      </c>
      <c r="L899" s="118" t="str">
        <f t="shared" si="112"/>
        <v/>
      </c>
      <c r="M899" s="118">
        <f t="shared" si="114"/>
        <v>1</v>
      </c>
      <c r="N899" s="117">
        <f t="shared" si="113"/>
        <v>0</v>
      </c>
      <c r="O899" s="66" t="e">
        <f>VLOOKUP(P899,#REF!,2,FALSE)</f>
        <v>#REF!</v>
      </c>
      <c r="P899" s="69"/>
      <c r="Q899" s="69"/>
      <c r="R899" s="14"/>
      <c r="S899" s="93" t="s">
        <v>112</v>
      </c>
      <c r="T899" s="71"/>
      <c r="U899" s="117" t="e">
        <f>VLOOKUP(V899,#REF!,2,FALSE)</f>
        <v>#REF!</v>
      </c>
      <c r="V899" s="127"/>
      <c r="W899" s="69"/>
      <c r="X899" s="69"/>
      <c r="Y899" s="126"/>
      <c r="Z899" s="127"/>
      <c r="AA899" s="69"/>
      <c r="AB899" s="69"/>
      <c r="AC899" s="135" t="e">
        <f>VLOOKUP(E899,#REF!,2,FALSE)</f>
        <v>#REF!</v>
      </c>
      <c r="AD899" s="69"/>
      <c r="AE899" s="69"/>
      <c r="AF899" s="136" t="e">
        <f>SUM(PRODUCT(AC899,#REF!),PRODUCT(AD899,#REF!),PRODUCT(AE899,#REF!))</f>
        <v>#REF!</v>
      </c>
      <c r="AG899" s="134" t="e">
        <f>IF(AF899&gt;=#REF!,"Oui","Non")</f>
        <v>#REF!</v>
      </c>
      <c r="AH899" s="134">
        <f t="shared" si="117"/>
        <v>1</v>
      </c>
      <c r="AI899" s="133" t="e">
        <f>VLOOKUP(Z899,#REF!,3,FALSE)</f>
        <v>#REF!</v>
      </c>
      <c r="AL899" s="12">
        <f t="shared" si="111"/>
        <v>0</v>
      </c>
    </row>
    <row r="900" spans="1:38" ht="15" customHeight="1" x14ac:dyDescent="0.25">
      <c r="A900" s="127"/>
      <c r="B900" s="127"/>
      <c r="C900" s="69"/>
      <c r="D900" s="71"/>
      <c r="E900" s="71"/>
      <c r="F900" s="71"/>
      <c r="G900" s="70"/>
      <c r="H900" s="117" t="str">
        <f t="shared" si="115"/>
        <v/>
      </c>
      <c r="I900" s="117" t="str">
        <f t="shared" si="118"/>
        <v/>
      </c>
      <c r="J900" s="70"/>
      <c r="K900" s="117" t="str">
        <f t="shared" si="116"/>
        <v/>
      </c>
      <c r="L900" s="118" t="str">
        <f t="shared" si="112"/>
        <v/>
      </c>
      <c r="M900" s="118">
        <f t="shared" si="114"/>
        <v>1</v>
      </c>
      <c r="N900" s="117">
        <f t="shared" si="113"/>
        <v>0</v>
      </c>
      <c r="O900" s="66" t="e">
        <f>VLOOKUP(P900,#REF!,2,FALSE)</f>
        <v>#REF!</v>
      </c>
      <c r="P900" s="69"/>
      <c r="Q900" s="69"/>
      <c r="R900" s="14"/>
      <c r="S900" s="93" t="s">
        <v>112</v>
      </c>
      <c r="T900" s="71"/>
      <c r="U900" s="117" t="e">
        <f>VLOOKUP(V900,#REF!,2,FALSE)</f>
        <v>#REF!</v>
      </c>
      <c r="V900" s="127"/>
      <c r="W900" s="69"/>
      <c r="X900" s="69"/>
      <c r="Y900" s="126"/>
      <c r="Z900" s="127"/>
      <c r="AA900" s="69"/>
      <c r="AB900" s="69"/>
      <c r="AC900" s="135" t="e">
        <f>VLOOKUP(E900,#REF!,2,FALSE)</f>
        <v>#REF!</v>
      </c>
      <c r="AD900" s="69"/>
      <c r="AE900" s="69"/>
      <c r="AF900" s="136" t="e">
        <f>SUM(PRODUCT(AC900,#REF!),PRODUCT(AD900,#REF!),PRODUCT(AE900,#REF!))</f>
        <v>#REF!</v>
      </c>
      <c r="AG900" s="134" t="e">
        <f>IF(AF900&gt;=#REF!,"Oui","Non")</f>
        <v>#REF!</v>
      </c>
      <c r="AH900" s="134">
        <f t="shared" si="117"/>
        <v>1</v>
      </c>
      <c r="AI900" s="133" t="e">
        <f>VLOOKUP(Z900,#REF!,3,FALSE)</f>
        <v>#REF!</v>
      </c>
      <c r="AL900" s="12">
        <f t="shared" si="111"/>
        <v>0</v>
      </c>
    </row>
    <row r="901" spans="1:38" ht="15" customHeight="1" x14ac:dyDescent="0.25">
      <c r="A901" s="127"/>
      <c r="B901" s="127"/>
      <c r="C901" s="69"/>
      <c r="D901" s="71"/>
      <c r="E901" s="71"/>
      <c r="F901" s="71"/>
      <c r="G901" s="70"/>
      <c r="H901" s="117" t="str">
        <f t="shared" si="115"/>
        <v/>
      </c>
      <c r="I901" s="117" t="str">
        <f t="shared" si="118"/>
        <v/>
      </c>
      <c r="J901" s="70"/>
      <c r="K901" s="117" t="str">
        <f t="shared" si="116"/>
        <v/>
      </c>
      <c r="L901" s="118" t="str">
        <f t="shared" si="112"/>
        <v/>
      </c>
      <c r="M901" s="118">
        <f t="shared" si="114"/>
        <v>1</v>
      </c>
      <c r="N901" s="117">
        <f t="shared" si="113"/>
        <v>0</v>
      </c>
      <c r="O901" s="66" t="e">
        <f>VLOOKUP(P901,#REF!,2,FALSE)</f>
        <v>#REF!</v>
      </c>
      <c r="P901" s="69"/>
      <c r="Q901" s="69"/>
      <c r="R901" s="14"/>
      <c r="S901" s="93" t="s">
        <v>112</v>
      </c>
      <c r="T901" s="71"/>
      <c r="U901" s="117" t="e">
        <f>VLOOKUP(V901,#REF!,2,FALSE)</f>
        <v>#REF!</v>
      </c>
      <c r="V901" s="127"/>
      <c r="W901" s="69"/>
      <c r="X901" s="69"/>
      <c r="Y901" s="126"/>
      <c r="Z901" s="127"/>
      <c r="AA901" s="69"/>
      <c r="AB901" s="69"/>
      <c r="AC901" s="135" t="e">
        <f>VLOOKUP(E901,#REF!,2,FALSE)</f>
        <v>#REF!</v>
      </c>
      <c r="AD901" s="69"/>
      <c r="AE901" s="69"/>
      <c r="AF901" s="136" t="e">
        <f>SUM(PRODUCT(AC901,#REF!),PRODUCT(AD901,#REF!),PRODUCT(AE901,#REF!))</f>
        <v>#REF!</v>
      </c>
      <c r="AG901" s="134" t="e">
        <f>IF(AF901&gt;=#REF!,"Oui","Non")</f>
        <v>#REF!</v>
      </c>
      <c r="AH901" s="134">
        <f t="shared" si="117"/>
        <v>1</v>
      </c>
      <c r="AI901" s="133" t="e">
        <f>VLOOKUP(Z901,#REF!,3,FALSE)</f>
        <v>#REF!</v>
      </c>
      <c r="AL901" s="12">
        <f t="shared" si="111"/>
        <v>0</v>
      </c>
    </row>
    <row r="902" spans="1:38" ht="15" customHeight="1" x14ac:dyDescent="0.25">
      <c r="A902" s="127"/>
      <c r="B902" s="127"/>
      <c r="C902" s="69"/>
      <c r="D902" s="71"/>
      <c r="E902" s="71"/>
      <c r="F902" s="71"/>
      <c r="G902" s="70"/>
      <c r="H902" s="117" t="str">
        <f t="shared" si="115"/>
        <v/>
      </c>
      <c r="I902" s="117" t="str">
        <f t="shared" si="118"/>
        <v/>
      </c>
      <c r="J902" s="70"/>
      <c r="K902" s="117" t="str">
        <f t="shared" si="116"/>
        <v/>
      </c>
      <c r="L902" s="118" t="str">
        <f t="shared" si="112"/>
        <v/>
      </c>
      <c r="M902" s="118">
        <f t="shared" si="114"/>
        <v>1</v>
      </c>
      <c r="N902" s="117">
        <f t="shared" si="113"/>
        <v>0</v>
      </c>
      <c r="O902" s="66" t="e">
        <f>VLOOKUP(P902,#REF!,2,FALSE)</f>
        <v>#REF!</v>
      </c>
      <c r="P902" s="69"/>
      <c r="Q902" s="69"/>
      <c r="R902" s="14"/>
      <c r="S902" s="93" t="s">
        <v>112</v>
      </c>
      <c r="T902" s="71"/>
      <c r="U902" s="117" t="e">
        <f>VLOOKUP(V902,#REF!,2,FALSE)</f>
        <v>#REF!</v>
      </c>
      <c r="V902" s="127"/>
      <c r="W902" s="69"/>
      <c r="X902" s="69"/>
      <c r="Y902" s="126"/>
      <c r="Z902" s="127"/>
      <c r="AA902" s="69"/>
      <c r="AB902" s="69"/>
      <c r="AC902" s="135" t="e">
        <f>VLOOKUP(E902,#REF!,2,FALSE)</f>
        <v>#REF!</v>
      </c>
      <c r="AD902" s="69"/>
      <c r="AE902" s="69"/>
      <c r="AF902" s="136" t="e">
        <f>SUM(PRODUCT(AC902,#REF!),PRODUCT(AD902,#REF!),PRODUCT(AE902,#REF!))</f>
        <v>#REF!</v>
      </c>
      <c r="AG902" s="134" t="e">
        <f>IF(AF902&gt;=#REF!,"Oui","Non")</f>
        <v>#REF!</v>
      </c>
      <c r="AH902" s="134">
        <f t="shared" si="117"/>
        <v>1</v>
      </c>
      <c r="AI902" s="133" t="e">
        <f>VLOOKUP(Z902,#REF!,3,FALSE)</f>
        <v>#REF!</v>
      </c>
      <c r="AL902" s="12">
        <f t="shared" ref="AL902:AL965" si="119">SUM(AK902:AK902)</f>
        <v>0</v>
      </c>
    </row>
    <row r="903" spans="1:38" ht="15" customHeight="1" x14ac:dyDescent="0.25">
      <c r="A903" s="127"/>
      <c r="B903" s="127"/>
      <c r="C903" s="69"/>
      <c r="D903" s="71"/>
      <c r="E903" s="71"/>
      <c r="F903" s="71"/>
      <c r="G903" s="70"/>
      <c r="H903" s="117" t="str">
        <f t="shared" si="115"/>
        <v/>
      </c>
      <c r="I903" s="117" t="str">
        <f t="shared" si="118"/>
        <v/>
      </c>
      <c r="J903" s="70"/>
      <c r="K903" s="117" t="str">
        <f t="shared" si="116"/>
        <v/>
      </c>
      <c r="L903" s="118" t="str">
        <f t="shared" si="112"/>
        <v/>
      </c>
      <c r="M903" s="118">
        <f t="shared" si="114"/>
        <v>1</v>
      </c>
      <c r="N903" s="117">
        <f t="shared" si="113"/>
        <v>0</v>
      </c>
      <c r="O903" s="66" t="e">
        <f>VLOOKUP(P903,#REF!,2,FALSE)</f>
        <v>#REF!</v>
      </c>
      <c r="P903" s="69"/>
      <c r="Q903" s="69"/>
      <c r="R903" s="14"/>
      <c r="S903" s="93" t="s">
        <v>112</v>
      </c>
      <c r="T903" s="71"/>
      <c r="U903" s="117" t="e">
        <f>VLOOKUP(V903,#REF!,2,FALSE)</f>
        <v>#REF!</v>
      </c>
      <c r="V903" s="127"/>
      <c r="W903" s="69"/>
      <c r="X903" s="69"/>
      <c r="Y903" s="126"/>
      <c r="Z903" s="127"/>
      <c r="AA903" s="69"/>
      <c r="AB903" s="69"/>
      <c r="AC903" s="135" t="e">
        <f>VLOOKUP(E903,#REF!,2,FALSE)</f>
        <v>#REF!</v>
      </c>
      <c r="AD903" s="69"/>
      <c r="AE903" s="69"/>
      <c r="AF903" s="136" t="e">
        <f>SUM(PRODUCT(AC903,#REF!),PRODUCT(AD903,#REF!),PRODUCT(AE903,#REF!))</f>
        <v>#REF!</v>
      </c>
      <c r="AG903" s="134" t="e">
        <f>IF(AF903&gt;=#REF!,"Oui","Non")</f>
        <v>#REF!</v>
      </c>
      <c r="AH903" s="134">
        <f t="shared" si="117"/>
        <v>1</v>
      </c>
      <c r="AI903" s="133" t="e">
        <f>VLOOKUP(Z903,#REF!,3,FALSE)</f>
        <v>#REF!</v>
      </c>
      <c r="AL903" s="12">
        <f t="shared" si="119"/>
        <v>0</v>
      </c>
    </row>
    <row r="904" spans="1:38" ht="15" customHeight="1" x14ac:dyDescent="0.25">
      <c r="A904" s="127"/>
      <c r="B904" s="127"/>
      <c r="C904" s="69"/>
      <c r="D904" s="71"/>
      <c r="E904" s="71"/>
      <c r="F904" s="71"/>
      <c r="G904" s="70"/>
      <c r="H904" s="117" t="str">
        <f t="shared" si="115"/>
        <v/>
      </c>
      <c r="I904" s="117" t="str">
        <f t="shared" si="118"/>
        <v/>
      </c>
      <c r="J904" s="70"/>
      <c r="K904" s="117" t="str">
        <f t="shared" si="116"/>
        <v/>
      </c>
      <c r="L904" s="118" t="str">
        <f t="shared" ref="L904:L967" si="120">IF(ISBLANK(J904),"",IF(J904="?","?",VALUE(IF(TYPE(J904)=2,RIGHT(J904,2),WEEKNUM(J904,2)))))</f>
        <v/>
      </c>
      <c r="M904" s="118">
        <f t="shared" si="114"/>
        <v>1</v>
      </c>
      <c r="N904" s="117">
        <f t="shared" si="113"/>
        <v>0</v>
      </c>
      <c r="O904" s="66" t="e">
        <f>VLOOKUP(P904,#REF!,2,FALSE)</f>
        <v>#REF!</v>
      </c>
      <c r="P904" s="69"/>
      <c r="Q904" s="69"/>
      <c r="R904" s="14"/>
      <c r="S904" s="93" t="s">
        <v>112</v>
      </c>
      <c r="T904" s="71"/>
      <c r="U904" s="117" t="e">
        <f>VLOOKUP(V904,#REF!,2,FALSE)</f>
        <v>#REF!</v>
      </c>
      <c r="V904" s="127"/>
      <c r="W904" s="69"/>
      <c r="X904" s="69"/>
      <c r="Y904" s="126"/>
      <c r="Z904" s="127"/>
      <c r="AA904" s="69"/>
      <c r="AB904" s="69"/>
      <c r="AC904" s="135" t="e">
        <f>VLOOKUP(E904,#REF!,2,FALSE)</f>
        <v>#REF!</v>
      </c>
      <c r="AD904" s="69"/>
      <c r="AE904" s="69"/>
      <c r="AF904" s="136" t="e">
        <f>SUM(PRODUCT(AC904,#REF!),PRODUCT(AD904,#REF!),PRODUCT(AE904,#REF!))</f>
        <v>#REF!</v>
      </c>
      <c r="AG904" s="134" t="e">
        <f>IF(AF904&gt;=#REF!,"Oui","Non")</f>
        <v>#REF!</v>
      </c>
      <c r="AH904" s="134">
        <f t="shared" si="117"/>
        <v>1</v>
      </c>
      <c r="AI904" s="133" t="e">
        <f>VLOOKUP(Z904,#REF!,3,FALSE)</f>
        <v>#REF!</v>
      </c>
      <c r="AL904" s="12">
        <f t="shared" si="119"/>
        <v>0</v>
      </c>
    </row>
    <row r="905" spans="1:38" ht="15" customHeight="1" x14ac:dyDescent="0.25">
      <c r="A905" s="127"/>
      <c r="B905" s="127"/>
      <c r="C905" s="69"/>
      <c r="D905" s="71"/>
      <c r="E905" s="71"/>
      <c r="F905" s="71"/>
      <c r="G905" s="70"/>
      <c r="H905" s="117" t="str">
        <f t="shared" si="115"/>
        <v/>
      </c>
      <c r="I905" s="117" t="str">
        <f t="shared" si="118"/>
        <v/>
      </c>
      <c r="J905" s="70"/>
      <c r="K905" s="117" t="str">
        <f t="shared" si="116"/>
        <v/>
      </c>
      <c r="L905" s="118" t="str">
        <f t="shared" si="120"/>
        <v/>
      </c>
      <c r="M905" s="118">
        <f t="shared" si="114"/>
        <v>1</v>
      </c>
      <c r="N905" s="117">
        <f t="shared" si="113"/>
        <v>0</v>
      </c>
      <c r="O905" s="66" t="e">
        <f>VLOOKUP(P905,#REF!,2,FALSE)</f>
        <v>#REF!</v>
      </c>
      <c r="P905" s="69"/>
      <c r="Q905" s="69"/>
      <c r="R905" s="14"/>
      <c r="S905" s="93" t="s">
        <v>112</v>
      </c>
      <c r="T905" s="71"/>
      <c r="U905" s="117" t="e">
        <f>VLOOKUP(V905,#REF!,2,FALSE)</f>
        <v>#REF!</v>
      </c>
      <c r="V905" s="127"/>
      <c r="W905" s="69"/>
      <c r="X905" s="69"/>
      <c r="Y905" s="126"/>
      <c r="Z905" s="127"/>
      <c r="AA905" s="69"/>
      <c r="AB905" s="69"/>
      <c r="AC905" s="135" t="e">
        <f>VLOOKUP(E905,#REF!,2,FALSE)</f>
        <v>#REF!</v>
      </c>
      <c r="AD905" s="69"/>
      <c r="AE905" s="69"/>
      <c r="AF905" s="136" t="e">
        <f>SUM(PRODUCT(AC905,#REF!),PRODUCT(AD905,#REF!),PRODUCT(AE905,#REF!))</f>
        <v>#REF!</v>
      </c>
      <c r="AG905" s="134" t="e">
        <f>IF(AF905&gt;=#REF!,"Oui","Non")</f>
        <v>#REF!</v>
      </c>
      <c r="AH905" s="134">
        <f t="shared" si="117"/>
        <v>1</v>
      </c>
      <c r="AI905" s="133" t="e">
        <f>VLOOKUP(Z905,#REF!,3,FALSE)</f>
        <v>#REF!</v>
      </c>
      <c r="AL905" s="12">
        <f t="shared" si="119"/>
        <v>0</v>
      </c>
    </row>
    <row r="906" spans="1:38" ht="15" customHeight="1" x14ac:dyDescent="0.25">
      <c r="A906" s="127"/>
      <c r="B906" s="127"/>
      <c r="C906" s="69"/>
      <c r="D906" s="71"/>
      <c r="E906" s="71"/>
      <c r="F906" s="71"/>
      <c r="G906" s="70"/>
      <c r="H906" s="117" t="str">
        <f t="shared" si="115"/>
        <v/>
      </c>
      <c r="I906" s="117" t="str">
        <f t="shared" si="118"/>
        <v/>
      </c>
      <c r="J906" s="70"/>
      <c r="K906" s="117" t="str">
        <f t="shared" si="116"/>
        <v/>
      </c>
      <c r="L906" s="118" t="str">
        <f t="shared" si="120"/>
        <v/>
      </c>
      <c r="M906" s="118">
        <f t="shared" si="114"/>
        <v>1</v>
      </c>
      <c r="N906" s="117">
        <f t="shared" ref="N906:N969" si="121">IF(AND(OR(A906="Validé",A906="Prévu"),OR(K906&gt;$H$5,K906="?",AND(K906=$H$5,OR(L906&gt;=$I$5,L906="?"))),OR(H906&lt;$K$5,H906="?",AND(H906=$K$5,OR(I906&lt;=$L$5,I906="?")))),1,0)</f>
        <v>0</v>
      </c>
      <c r="O906" s="66" t="e">
        <f>VLOOKUP(P906,#REF!,2,FALSE)</f>
        <v>#REF!</v>
      </c>
      <c r="P906" s="69"/>
      <c r="Q906" s="69"/>
      <c r="R906" s="14"/>
      <c r="S906" s="93" t="s">
        <v>112</v>
      </c>
      <c r="T906" s="71"/>
      <c r="U906" s="117" t="e">
        <f>VLOOKUP(V906,#REF!,2,FALSE)</f>
        <v>#REF!</v>
      </c>
      <c r="V906" s="127"/>
      <c r="W906" s="69"/>
      <c r="X906" s="69"/>
      <c r="Y906" s="126"/>
      <c r="Z906" s="127"/>
      <c r="AA906" s="69"/>
      <c r="AB906" s="69"/>
      <c r="AC906" s="135" t="e">
        <f>VLOOKUP(E906,#REF!,2,FALSE)</f>
        <v>#REF!</v>
      </c>
      <c r="AD906" s="69"/>
      <c r="AE906" s="69"/>
      <c r="AF906" s="136" t="e">
        <f>SUM(PRODUCT(AC906,#REF!),PRODUCT(AD906,#REF!),PRODUCT(AE906,#REF!))</f>
        <v>#REF!</v>
      </c>
      <c r="AG906" s="134" t="e">
        <f>IF(AF906&gt;=#REF!,"Oui","Non")</f>
        <v>#REF!</v>
      </c>
      <c r="AH906" s="134">
        <f t="shared" si="117"/>
        <v>1</v>
      </c>
      <c r="AI906" s="133" t="e">
        <f>VLOOKUP(Z906,#REF!,3,FALSE)</f>
        <v>#REF!</v>
      </c>
      <c r="AL906" s="12">
        <f t="shared" si="119"/>
        <v>0</v>
      </c>
    </row>
    <row r="907" spans="1:38" ht="15" customHeight="1" x14ac:dyDescent="0.25">
      <c r="A907" s="127"/>
      <c r="B907" s="127"/>
      <c r="C907" s="69"/>
      <c r="D907" s="71"/>
      <c r="E907" s="71"/>
      <c r="F907" s="71"/>
      <c r="G907" s="70"/>
      <c r="H907" s="117" t="str">
        <f t="shared" si="115"/>
        <v/>
      </c>
      <c r="I907" s="117" t="str">
        <f t="shared" si="118"/>
        <v/>
      </c>
      <c r="J907" s="70"/>
      <c r="K907" s="117" t="str">
        <f t="shared" si="116"/>
        <v/>
      </c>
      <c r="L907" s="118" t="str">
        <f t="shared" si="120"/>
        <v/>
      </c>
      <c r="M907" s="118">
        <f t="shared" si="114"/>
        <v>1</v>
      </c>
      <c r="N907" s="117">
        <f t="shared" si="121"/>
        <v>0</v>
      </c>
      <c r="O907" s="66" t="e">
        <f>VLOOKUP(P907,#REF!,2,FALSE)</f>
        <v>#REF!</v>
      </c>
      <c r="P907" s="69"/>
      <c r="Q907" s="69"/>
      <c r="R907" s="14"/>
      <c r="S907" s="93" t="s">
        <v>112</v>
      </c>
      <c r="T907" s="71"/>
      <c r="U907" s="117" t="e">
        <f>VLOOKUP(V907,#REF!,2,FALSE)</f>
        <v>#REF!</v>
      </c>
      <c r="V907" s="127"/>
      <c r="W907" s="69"/>
      <c r="X907" s="69"/>
      <c r="Y907" s="126"/>
      <c r="Z907" s="127"/>
      <c r="AA907" s="69"/>
      <c r="AB907" s="69"/>
      <c r="AC907" s="135" t="e">
        <f>VLOOKUP(E907,#REF!,2,FALSE)</f>
        <v>#REF!</v>
      </c>
      <c r="AD907" s="69"/>
      <c r="AE907" s="69"/>
      <c r="AF907" s="136" t="e">
        <f>SUM(PRODUCT(AC907,#REF!),PRODUCT(AD907,#REF!),PRODUCT(AE907,#REF!))</f>
        <v>#REF!</v>
      </c>
      <c r="AG907" s="134" t="e">
        <f>IF(AF907&gt;=#REF!,"Oui","Non")</f>
        <v>#REF!</v>
      </c>
      <c r="AH907" s="134">
        <f t="shared" si="117"/>
        <v>1</v>
      </c>
      <c r="AI907" s="133" t="e">
        <f>VLOOKUP(Z907,#REF!,3,FALSE)</f>
        <v>#REF!</v>
      </c>
      <c r="AL907" s="12">
        <f t="shared" si="119"/>
        <v>0</v>
      </c>
    </row>
    <row r="908" spans="1:38" ht="15" customHeight="1" x14ac:dyDescent="0.25">
      <c r="A908" s="127"/>
      <c r="B908" s="127"/>
      <c r="C908" s="69"/>
      <c r="D908" s="71"/>
      <c r="E908" s="71"/>
      <c r="F908" s="71"/>
      <c r="G908" s="70"/>
      <c r="H908" s="117" t="str">
        <f t="shared" si="115"/>
        <v/>
      </c>
      <c r="I908" s="117" t="str">
        <f t="shared" si="118"/>
        <v/>
      </c>
      <c r="J908" s="70"/>
      <c r="K908" s="117" t="str">
        <f t="shared" si="116"/>
        <v/>
      </c>
      <c r="L908" s="118" t="str">
        <f t="shared" si="120"/>
        <v/>
      </c>
      <c r="M908" s="118">
        <f t="shared" si="114"/>
        <v>1</v>
      </c>
      <c r="N908" s="117">
        <f t="shared" si="121"/>
        <v>0</v>
      </c>
      <c r="O908" s="66" t="e">
        <f>VLOOKUP(P908,#REF!,2,FALSE)</f>
        <v>#REF!</v>
      </c>
      <c r="P908" s="69"/>
      <c r="Q908" s="69"/>
      <c r="R908" s="14"/>
      <c r="S908" s="93" t="s">
        <v>112</v>
      </c>
      <c r="T908" s="71"/>
      <c r="U908" s="117" t="e">
        <f>VLOOKUP(V908,#REF!,2,FALSE)</f>
        <v>#REF!</v>
      </c>
      <c r="V908" s="127"/>
      <c r="W908" s="69"/>
      <c r="X908" s="69"/>
      <c r="Y908" s="126"/>
      <c r="Z908" s="127"/>
      <c r="AA908" s="69"/>
      <c r="AB908" s="69"/>
      <c r="AC908" s="135" t="e">
        <f>VLOOKUP(E908,#REF!,2,FALSE)</f>
        <v>#REF!</v>
      </c>
      <c r="AD908" s="69"/>
      <c r="AE908" s="69"/>
      <c r="AF908" s="136" t="e">
        <f>SUM(PRODUCT(AC908,#REF!),PRODUCT(AD908,#REF!),PRODUCT(AE908,#REF!))</f>
        <v>#REF!</v>
      </c>
      <c r="AG908" s="134" t="e">
        <f>IF(AF908&gt;=#REF!,"Oui","Non")</f>
        <v>#REF!</v>
      </c>
      <c r="AH908" s="134">
        <f t="shared" si="117"/>
        <v>1</v>
      </c>
      <c r="AI908" s="133" t="e">
        <f>VLOOKUP(Z908,#REF!,3,FALSE)</f>
        <v>#REF!</v>
      </c>
      <c r="AL908" s="12">
        <f t="shared" si="119"/>
        <v>0</v>
      </c>
    </row>
    <row r="909" spans="1:38" ht="15" customHeight="1" x14ac:dyDescent="0.25">
      <c r="A909" s="127"/>
      <c r="B909" s="127"/>
      <c r="C909" s="69"/>
      <c r="D909" s="71"/>
      <c r="E909" s="71"/>
      <c r="F909" s="71"/>
      <c r="G909" s="70"/>
      <c r="H909" s="117" t="str">
        <f t="shared" si="115"/>
        <v/>
      </c>
      <c r="I909" s="117" t="str">
        <f t="shared" si="118"/>
        <v/>
      </c>
      <c r="J909" s="70"/>
      <c r="K909" s="117" t="str">
        <f t="shared" si="116"/>
        <v/>
      </c>
      <c r="L909" s="118" t="str">
        <f t="shared" si="120"/>
        <v/>
      </c>
      <c r="M909" s="118">
        <f t="shared" si="114"/>
        <v>1</v>
      </c>
      <c r="N909" s="117">
        <f t="shared" si="121"/>
        <v>0</v>
      </c>
      <c r="O909" s="66" t="e">
        <f>VLOOKUP(P909,#REF!,2,FALSE)</f>
        <v>#REF!</v>
      </c>
      <c r="P909" s="69"/>
      <c r="Q909" s="69"/>
      <c r="R909" s="14"/>
      <c r="S909" s="93" t="s">
        <v>112</v>
      </c>
      <c r="T909" s="71"/>
      <c r="U909" s="117" t="e">
        <f>VLOOKUP(V909,#REF!,2,FALSE)</f>
        <v>#REF!</v>
      </c>
      <c r="V909" s="127"/>
      <c r="W909" s="69"/>
      <c r="X909" s="69"/>
      <c r="Y909" s="126"/>
      <c r="Z909" s="127"/>
      <c r="AA909" s="69"/>
      <c r="AB909" s="69"/>
      <c r="AC909" s="135" t="e">
        <f>VLOOKUP(E909,#REF!,2,FALSE)</f>
        <v>#REF!</v>
      </c>
      <c r="AD909" s="69"/>
      <c r="AE909" s="69"/>
      <c r="AF909" s="136" t="e">
        <f>SUM(PRODUCT(AC909,#REF!),PRODUCT(AD909,#REF!),PRODUCT(AE909,#REF!))</f>
        <v>#REF!</v>
      </c>
      <c r="AG909" s="134" t="e">
        <f>IF(AF909&gt;=#REF!,"Oui","Non")</f>
        <v>#REF!</v>
      </c>
      <c r="AH909" s="134">
        <f t="shared" si="117"/>
        <v>1</v>
      </c>
      <c r="AI909" s="133" t="e">
        <f>VLOOKUP(Z909,#REF!,3,FALSE)</f>
        <v>#REF!</v>
      </c>
      <c r="AL909" s="12">
        <f t="shared" si="119"/>
        <v>0</v>
      </c>
    </row>
    <row r="910" spans="1:38" ht="15" customHeight="1" x14ac:dyDescent="0.25">
      <c r="A910" s="127"/>
      <c r="B910" s="127"/>
      <c r="C910" s="69"/>
      <c r="D910" s="71"/>
      <c r="E910" s="71"/>
      <c r="F910" s="71"/>
      <c r="G910" s="70"/>
      <c r="H910" s="117" t="str">
        <f t="shared" si="115"/>
        <v/>
      </c>
      <c r="I910" s="117" t="str">
        <f t="shared" si="118"/>
        <v/>
      </c>
      <c r="J910" s="70"/>
      <c r="K910" s="117" t="str">
        <f t="shared" si="116"/>
        <v/>
      </c>
      <c r="L910" s="118" t="str">
        <f t="shared" si="120"/>
        <v/>
      </c>
      <c r="M910" s="118">
        <f t="shared" si="114"/>
        <v>1</v>
      </c>
      <c r="N910" s="117">
        <f t="shared" si="121"/>
        <v>0</v>
      </c>
      <c r="O910" s="66" t="e">
        <f>VLOOKUP(P910,#REF!,2,FALSE)</f>
        <v>#REF!</v>
      </c>
      <c r="P910" s="69"/>
      <c r="Q910" s="69"/>
      <c r="R910" s="14"/>
      <c r="S910" s="93" t="s">
        <v>112</v>
      </c>
      <c r="T910" s="71"/>
      <c r="U910" s="117" t="e">
        <f>VLOOKUP(V910,#REF!,2,FALSE)</f>
        <v>#REF!</v>
      </c>
      <c r="V910" s="127"/>
      <c r="W910" s="69"/>
      <c r="X910" s="69"/>
      <c r="Y910" s="126"/>
      <c r="Z910" s="127"/>
      <c r="AA910" s="69"/>
      <c r="AB910" s="69"/>
      <c r="AC910" s="135" t="e">
        <f>VLOOKUP(E910,#REF!,2,FALSE)</f>
        <v>#REF!</v>
      </c>
      <c r="AD910" s="69"/>
      <c r="AE910" s="69"/>
      <c r="AF910" s="136" t="e">
        <f>SUM(PRODUCT(AC910,#REF!),PRODUCT(AD910,#REF!),PRODUCT(AE910,#REF!))</f>
        <v>#REF!</v>
      </c>
      <c r="AG910" s="134" t="e">
        <f>IF(AF910&gt;=#REF!,"Oui","Non")</f>
        <v>#REF!</v>
      </c>
      <c r="AH910" s="134">
        <f t="shared" si="117"/>
        <v>1</v>
      </c>
      <c r="AI910" s="133" t="e">
        <f>VLOOKUP(Z910,#REF!,3,FALSE)</f>
        <v>#REF!</v>
      </c>
      <c r="AL910" s="12">
        <f t="shared" si="119"/>
        <v>0</v>
      </c>
    </row>
    <row r="911" spans="1:38" ht="15" customHeight="1" x14ac:dyDescent="0.25">
      <c r="A911" s="127"/>
      <c r="B911" s="127"/>
      <c r="C911" s="69"/>
      <c r="D911" s="71"/>
      <c r="E911" s="71"/>
      <c r="F911" s="71"/>
      <c r="G911" s="70"/>
      <c r="H911" s="117" t="str">
        <f t="shared" si="115"/>
        <v/>
      </c>
      <c r="I911" s="117" t="str">
        <f t="shared" si="118"/>
        <v/>
      </c>
      <c r="J911" s="70"/>
      <c r="K911" s="117" t="str">
        <f t="shared" si="116"/>
        <v/>
      </c>
      <c r="L911" s="118" t="str">
        <f t="shared" si="120"/>
        <v/>
      </c>
      <c r="M911" s="118">
        <f t="shared" si="114"/>
        <v>1</v>
      </c>
      <c r="N911" s="117">
        <f t="shared" si="121"/>
        <v>0</v>
      </c>
      <c r="O911" s="66" t="e">
        <f>VLOOKUP(P911,#REF!,2,FALSE)</f>
        <v>#REF!</v>
      </c>
      <c r="P911" s="69"/>
      <c r="Q911" s="69"/>
      <c r="R911" s="14"/>
      <c r="S911" s="93" t="s">
        <v>112</v>
      </c>
      <c r="T911" s="71"/>
      <c r="U911" s="117" t="e">
        <f>VLOOKUP(V911,#REF!,2,FALSE)</f>
        <v>#REF!</v>
      </c>
      <c r="V911" s="127"/>
      <c r="W911" s="69"/>
      <c r="X911" s="69"/>
      <c r="Y911" s="126"/>
      <c r="Z911" s="127"/>
      <c r="AA911" s="69"/>
      <c r="AB911" s="69"/>
      <c r="AC911" s="135" t="e">
        <f>VLOOKUP(E911,#REF!,2,FALSE)</f>
        <v>#REF!</v>
      </c>
      <c r="AD911" s="69"/>
      <c r="AE911" s="69"/>
      <c r="AF911" s="136" t="e">
        <f>SUM(PRODUCT(AC911,#REF!),PRODUCT(AD911,#REF!),PRODUCT(AE911,#REF!))</f>
        <v>#REF!</v>
      </c>
      <c r="AG911" s="134" t="e">
        <f>IF(AF911&gt;=#REF!,"Oui","Non")</f>
        <v>#REF!</v>
      </c>
      <c r="AH911" s="134">
        <f t="shared" si="117"/>
        <v>1</v>
      </c>
      <c r="AI911" s="133" t="e">
        <f>VLOOKUP(Z911,#REF!,3,FALSE)</f>
        <v>#REF!</v>
      </c>
      <c r="AL911" s="12">
        <f t="shared" si="119"/>
        <v>0</v>
      </c>
    </row>
    <row r="912" spans="1:38" ht="15" customHeight="1" x14ac:dyDescent="0.25">
      <c r="A912" s="127"/>
      <c r="B912" s="127"/>
      <c r="C912" s="69"/>
      <c r="D912" s="71"/>
      <c r="E912" s="71"/>
      <c r="F912" s="71"/>
      <c r="G912" s="70"/>
      <c r="H912" s="117" t="str">
        <f t="shared" si="115"/>
        <v/>
      </c>
      <c r="I912" s="117" t="str">
        <f t="shared" si="118"/>
        <v/>
      </c>
      <c r="J912" s="70"/>
      <c r="K912" s="117" t="str">
        <f t="shared" si="116"/>
        <v/>
      </c>
      <c r="L912" s="118" t="str">
        <f t="shared" si="120"/>
        <v/>
      </c>
      <c r="M912" s="118">
        <f t="shared" si="114"/>
        <v>1</v>
      </c>
      <c r="N912" s="117">
        <f t="shared" si="121"/>
        <v>0</v>
      </c>
      <c r="O912" s="66" t="e">
        <f>VLOOKUP(P912,#REF!,2,FALSE)</f>
        <v>#REF!</v>
      </c>
      <c r="P912" s="69"/>
      <c r="Q912" s="69"/>
      <c r="R912" s="14"/>
      <c r="S912" s="93" t="s">
        <v>112</v>
      </c>
      <c r="T912" s="71"/>
      <c r="U912" s="117" t="e">
        <f>VLOOKUP(V912,#REF!,2,FALSE)</f>
        <v>#REF!</v>
      </c>
      <c r="V912" s="127"/>
      <c r="W912" s="69"/>
      <c r="X912" s="69"/>
      <c r="Y912" s="126"/>
      <c r="Z912" s="127"/>
      <c r="AA912" s="69"/>
      <c r="AB912" s="69"/>
      <c r="AC912" s="135" t="e">
        <f>VLOOKUP(E912,#REF!,2,FALSE)</f>
        <v>#REF!</v>
      </c>
      <c r="AD912" s="69"/>
      <c r="AE912" s="69"/>
      <c r="AF912" s="136" t="e">
        <f>SUM(PRODUCT(AC912,#REF!),PRODUCT(AD912,#REF!),PRODUCT(AE912,#REF!))</f>
        <v>#REF!</v>
      </c>
      <c r="AG912" s="134" t="e">
        <f>IF(AF912&gt;=#REF!,"Oui","Non")</f>
        <v>#REF!</v>
      </c>
      <c r="AH912" s="134">
        <f t="shared" si="117"/>
        <v>1</v>
      </c>
      <c r="AI912" s="133" t="e">
        <f>VLOOKUP(Z912,#REF!,3,FALSE)</f>
        <v>#REF!</v>
      </c>
      <c r="AL912" s="12">
        <f t="shared" si="119"/>
        <v>0</v>
      </c>
    </row>
    <row r="913" spans="1:38" ht="15" customHeight="1" x14ac:dyDescent="0.25">
      <c r="A913" s="127"/>
      <c r="B913" s="127"/>
      <c r="C913" s="69"/>
      <c r="D913" s="71"/>
      <c r="E913" s="71"/>
      <c r="F913" s="71"/>
      <c r="G913" s="70"/>
      <c r="H913" s="117" t="str">
        <f t="shared" si="115"/>
        <v/>
      </c>
      <c r="I913" s="117" t="str">
        <f t="shared" si="118"/>
        <v/>
      </c>
      <c r="J913" s="70"/>
      <c r="K913" s="117" t="str">
        <f t="shared" si="116"/>
        <v/>
      </c>
      <c r="L913" s="118" t="str">
        <f t="shared" si="120"/>
        <v/>
      </c>
      <c r="M913" s="118">
        <f t="shared" si="114"/>
        <v>1</v>
      </c>
      <c r="N913" s="117">
        <f t="shared" si="121"/>
        <v>0</v>
      </c>
      <c r="O913" s="66" t="e">
        <f>VLOOKUP(P913,#REF!,2,FALSE)</f>
        <v>#REF!</v>
      </c>
      <c r="P913" s="69"/>
      <c r="Q913" s="69"/>
      <c r="R913" s="14"/>
      <c r="S913" s="93" t="s">
        <v>112</v>
      </c>
      <c r="T913" s="71"/>
      <c r="U913" s="117" t="e">
        <f>VLOOKUP(V913,#REF!,2,FALSE)</f>
        <v>#REF!</v>
      </c>
      <c r="V913" s="127"/>
      <c r="W913" s="69"/>
      <c r="X913" s="69"/>
      <c r="Y913" s="126"/>
      <c r="Z913" s="127"/>
      <c r="AA913" s="69"/>
      <c r="AB913" s="69"/>
      <c r="AC913" s="135" t="e">
        <f>VLOOKUP(E913,#REF!,2,FALSE)</f>
        <v>#REF!</v>
      </c>
      <c r="AD913" s="69"/>
      <c r="AE913" s="69"/>
      <c r="AF913" s="136" t="e">
        <f>SUM(PRODUCT(AC913,#REF!),PRODUCT(AD913,#REF!),PRODUCT(AE913,#REF!))</f>
        <v>#REF!</v>
      </c>
      <c r="AG913" s="134" t="e">
        <f>IF(AF913&gt;=#REF!,"Oui","Non")</f>
        <v>#REF!</v>
      </c>
      <c r="AH913" s="134">
        <f t="shared" si="117"/>
        <v>1</v>
      </c>
      <c r="AI913" s="133" t="e">
        <f>VLOOKUP(Z913,#REF!,3,FALSE)</f>
        <v>#REF!</v>
      </c>
      <c r="AL913" s="12">
        <f t="shared" si="119"/>
        <v>0</v>
      </c>
    </row>
    <row r="914" spans="1:38" ht="15" customHeight="1" x14ac:dyDescent="0.25">
      <c r="A914" s="127"/>
      <c r="B914" s="127"/>
      <c r="C914" s="69"/>
      <c r="D914" s="71"/>
      <c r="E914" s="71"/>
      <c r="F914" s="71"/>
      <c r="G914" s="70"/>
      <c r="H914" s="117" t="str">
        <f t="shared" si="115"/>
        <v/>
      </c>
      <c r="I914" s="117" t="str">
        <f t="shared" si="118"/>
        <v/>
      </c>
      <c r="J914" s="70"/>
      <c r="K914" s="117" t="str">
        <f t="shared" si="116"/>
        <v/>
      </c>
      <c r="L914" s="118" t="str">
        <f t="shared" si="120"/>
        <v/>
      </c>
      <c r="M914" s="118">
        <f t="shared" si="114"/>
        <v>1</v>
      </c>
      <c r="N914" s="117">
        <f t="shared" si="121"/>
        <v>0</v>
      </c>
      <c r="O914" s="66" t="e">
        <f>VLOOKUP(P914,#REF!,2,FALSE)</f>
        <v>#REF!</v>
      </c>
      <c r="P914" s="69"/>
      <c r="Q914" s="69"/>
      <c r="R914" s="14"/>
      <c r="S914" s="93" t="s">
        <v>112</v>
      </c>
      <c r="T914" s="71"/>
      <c r="U914" s="117" t="e">
        <f>VLOOKUP(V914,#REF!,2,FALSE)</f>
        <v>#REF!</v>
      </c>
      <c r="V914" s="127"/>
      <c r="W914" s="69"/>
      <c r="X914" s="69"/>
      <c r="Y914" s="126"/>
      <c r="Z914" s="127"/>
      <c r="AA914" s="69"/>
      <c r="AB914" s="69"/>
      <c r="AC914" s="135" t="e">
        <f>VLOOKUP(E914,#REF!,2,FALSE)</f>
        <v>#REF!</v>
      </c>
      <c r="AD914" s="69"/>
      <c r="AE914" s="69"/>
      <c r="AF914" s="136" t="e">
        <f>SUM(PRODUCT(AC914,#REF!),PRODUCT(AD914,#REF!),PRODUCT(AE914,#REF!))</f>
        <v>#REF!</v>
      </c>
      <c r="AG914" s="134" t="e">
        <f>IF(AF914&gt;=#REF!,"Oui","Non")</f>
        <v>#REF!</v>
      </c>
      <c r="AH914" s="134">
        <f t="shared" si="117"/>
        <v>1</v>
      </c>
      <c r="AI914" s="133" t="e">
        <f>VLOOKUP(Z914,#REF!,3,FALSE)</f>
        <v>#REF!</v>
      </c>
      <c r="AL914" s="12">
        <f t="shared" si="119"/>
        <v>0</v>
      </c>
    </row>
    <row r="915" spans="1:38" ht="15" customHeight="1" x14ac:dyDescent="0.25">
      <c r="A915" s="127"/>
      <c r="B915" s="127"/>
      <c r="C915" s="69"/>
      <c r="D915" s="71"/>
      <c r="E915" s="71"/>
      <c r="F915" s="71"/>
      <c r="G915" s="70"/>
      <c r="H915" s="117" t="str">
        <f t="shared" si="115"/>
        <v/>
      </c>
      <c r="I915" s="117" t="str">
        <f t="shared" si="118"/>
        <v/>
      </c>
      <c r="J915" s="70"/>
      <c r="K915" s="117" t="str">
        <f t="shared" si="116"/>
        <v/>
      </c>
      <c r="L915" s="118" t="str">
        <f t="shared" si="120"/>
        <v/>
      </c>
      <c r="M915" s="118">
        <f t="shared" si="114"/>
        <v>1</v>
      </c>
      <c r="N915" s="117">
        <f t="shared" si="121"/>
        <v>0</v>
      </c>
      <c r="O915" s="66" t="e">
        <f>VLOOKUP(P915,#REF!,2,FALSE)</f>
        <v>#REF!</v>
      </c>
      <c r="P915" s="69"/>
      <c r="Q915" s="69"/>
      <c r="R915" s="14"/>
      <c r="S915" s="93" t="s">
        <v>112</v>
      </c>
      <c r="T915" s="71"/>
      <c r="U915" s="117" t="e">
        <f>VLOOKUP(V915,#REF!,2,FALSE)</f>
        <v>#REF!</v>
      </c>
      <c r="V915" s="127"/>
      <c r="W915" s="69"/>
      <c r="X915" s="69"/>
      <c r="Y915" s="126"/>
      <c r="Z915" s="127"/>
      <c r="AA915" s="69"/>
      <c r="AB915" s="69"/>
      <c r="AC915" s="135" t="e">
        <f>VLOOKUP(E915,#REF!,2,FALSE)</f>
        <v>#REF!</v>
      </c>
      <c r="AD915" s="69"/>
      <c r="AE915" s="69"/>
      <c r="AF915" s="136" t="e">
        <f>SUM(PRODUCT(AC915,#REF!),PRODUCT(AD915,#REF!),PRODUCT(AE915,#REF!))</f>
        <v>#REF!</v>
      </c>
      <c r="AG915" s="134" t="e">
        <f>IF(AF915&gt;=#REF!,"Oui","Non")</f>
        <v>#REF!</v>
      </c>
      <c r="AH915" s="134">
        <f t="shared" si="117"/>
        <v>1</v>
      </c>
      <c r="AI915" s="133" t="e">
        <f>VLOOKUP(Z915,#REF!,3,FALSE)</f>
        <v>#REF!</v>
      </c>
      <c r="AL915" s="12">
        <f t="shared" si="119"/>
        <v>0</v>
      </c>
    </row>
    <row r="916" spans="1:38" ht="15" customHeight="1" x14ac:dyDescent="0.25">
      <c r="A916" s="127"/>
      <c r="B916" s="127"/>
      <c r="C916" s="69"/>
      <c r="D916" s="71"/>
      <c r="E916" s="71"/>
      <c r="F916" s="71"/>
      <c r="G916" s="70"/>
      <c r="H916" s="117" t="str">
        <f t="shared" si="115"/>
        <v/>
      </c>
      <c r="I916" s="117" t="str">
        <f t="shared" si="118"/>
        <v/>
      </c>
      <c r="J916" s="70"/>
      <c r="K916" s="117" t="str">
        <f t="shared" si="116"/>
        <v/>
      </c>
      <c r="L916" s="118" t="str">
        <f t="shared" si="120"/>
        <v/>
      </c>
      <c r="M916" s="118">
        <f t="shared" si="114"/>
        <v>1</v>
      </c>
      <c r="N916" s="117">
        <f t="shared" si="121"/>
        <v>0</v>
      </c>
      <c r="O916" s="66" t="e">
        <f>VLOOKUP(P916,#REF!,2,FALSE)</f>
        <v>#REF!</v>
      </c>
      <c r="P916" s="69"/>
      <c r="Q916" s="69"/>
      <c r="R916" s="14"/>
      <c r="S916" s="93" t="s">
        <v>112</v>
      </c>
      <c r="T916" s="71"/>
      <c r="U916" s="117" t="e">
        <f>VLOOKUP(V916,#REF!,2,FALSE)</f>
        <v>#REF!</v>
      </c>
      <c r="V916" s="127"/>
      <c r="W916" s="69"/>
      <c r="X916" s="69"/>
      <c r="Y916" s="126"/>
      <c r="Z916" s="127"/>
      <c r="AA916" s="69"/>
      <c r="AB916" s="69"/>
      <c r="AC916" s="135" t="e">
        <f>VLOOKUP(E916,#REF!,2,FALSE)</f>
        <v>#REF!</v>
      </c>
      <c r="AD916" s="69"/>
      <c r="AE916" s="69"/>
      <c r="AF916" s="136" t="e">
        <f>SUM(PRODUCT(AC916,#REF!),PRODUCT(AD916,#REF!),PRODUCT(AE916,#REF!))</f>
        <v>#REF!</v>
      </c>
      <c r="AG916" s="134" t="e">
        <f>IF(AF916&gt;=#REF!,"Oui","Non")</f>
        <v>#REF!</v>
      </c>
      <c r="AH916" s="134">
        <f t="shared" si="117"/>
        <v>1</v>
      </c>
      <c r="AI916" s="133" t="e">
        <f>VLOOKUP(Z916,#REF!,3,FALSE)</f>
        <v>#REF!</v>
      </c>
      <c r="AL916" s="12">
        <f t="shared" si="119"/>
        <v>0</v>
      </c>
    </row>
    <row r="917" spans="1:38" ht="15" customHeight="1" x14ac:dyDescent="0.25">
      <c r="A917" s="127"/>
      <c r="B917" s="127"/>
      <c r="C917" s="69"/>
      <c r="D917" s="71"/>
      <c r="E917" s="71"/>
      <c r="F917" s="71"/>
      <c r="G917" s="70"/>
      <c r="H917" s="117" t="str">
        <f t="shared" si="115"/>
        <v/>
      </c>
      <c r="I917" s="117" t="str">
        <f t="shared" si="118"/>
        <v/>
      </c>
      <c r="J917" s="70"/>
      <c r="K917" s="117" t="str">
        <f t="shared" si="116"/>
        <v/>
      </c>
      <c r="L917" s="118" t="str">
        <f t="shared" si="120"/>
        <v/>
      </c>
      <c r="M917" s="118">
        <f t="shared" si="114"/>
        <v>1</v>
      </c>
      <c r="N917" s="117">
        <f t="shared" si="121"/>
        <v>0</v>
      </c>
      <c r="O917" s="66" t="e">
        <f>VLOOKUP(P917,#REF!,2,FALSE)</f>
        <v>#REF!</v>
      </c>
      <c r="P917" s="69"/>
      <c r="Q917" s="69"/>
      <c r="R917" s="14"/>
      <c r="S917" s="93" t="s">
        <v>112</v>
      </c>
      <c r="T917" s="71"/>
      <c r="U917" s="117" t="e">
        <f>VLOOKUP(V917,#REF!,2,FALSE)</f>
        <v>#REF!</v>
      </c>
      <c r="V917" s="127"/>
      <c r="W917" s="69"/>
      <c r="X917" s="69"/>
      <c r="Y917" s="126"/>
      <c r="Z917" s="127"/>
      <c r="AA917" s="69"/>
      <c r="AB917" s="69"/>
      <c r="AC917" s="135" t="e">
        <f>VLOOKUP(E917,#REF!,2,FALSE)</f>
        <v>#REF!</v>
      </c>
      <c r="AD917" s="69"/>
      <c r="AE917" s="69"/>
      <c r="AF917" s="136" t="e">
        <f>SUM(PRODUCT(AC917,#REF!),PRODUCT(AD917,#REF!),PRODUCT(AE917,#REF!))</f>
        <v>#REF!</v>
      </c>
      <c r="AG917" s="134" t="e">
        <f>IF(AF917&gt;=#REF!,"Oui","Non")</f>
        <v>#REF!</v>
      </c>
      <c r="AH917" s="134">
        <f t="shared" si="117"/>
        <v>1</v>
      </c>
      <c r="AI917" s="133" t="e">
        <f>VLOOKUP(Z917,#REF!,3,FALSE)</f>
        <v>#REF!</v>
      </c>
      <c r="AL917" s="12">
        <f t="shared" si="119"/>
        <v>0</v>
      </c>
    </row>
    <row r="918" spans="1:38" ht="15" customHeight="1" x14ac:dyDescent="0.25">
      <c r="A918" s="127"/>
      <c r="B918" s="127"/>
      <c r="C918" s="69"/>
      <c r="D918" s="71"/>
      <c r="E918" s="71"/>
      <c r="F918" s="71"/>
      <c r="G918" s="70"/>
      <c r="H918" s="117" t="str">
        <f t="shared" si="115"/>
        <v/>
      </c>
      <c r="I918" s="117" t="str">
        <f t="shared" si="118"/>
        <v/>
      </c>
      <c r="J918" s="70"/>
      <c r="K918" s="117" t="str">
        <f t="shared" si="116"/>
        <v/>
      </c>
      <c r="L918" s="118" t="str">
        <f t="shared" si="120"/>
        <v/>
      </c>
      <c r="M918" s="118">
        <f t="shared" si="114"/>
        <v>1</v>
      </c>
      <c r="N918" s="117">
        <f t="shared" si="121"/>
        <v>0</v>
      </c>
      <c r="O918" s="66" t="e">
        <f>VLOOKUP(P918,#REF!,2,FALSE)</f>
        <v>#REF!</v>
      </c>
      <c r="P918" s="69"/>
      <c r="Q918" s="69"/>
      <c r="R918" s="14"/>
      <c r="S918" s="93" t="s">
        <v>112</v>
      </c>
      <c r="T918" s="71"/>
      <c r="U918" s="117" t="e">
        <f>VLOOKUP(V918,#REF!,2,FALSE)</f>
        <v>#REF!</v>
      </c>
      <c r="V918" s="127"/>
      <c r="W918" s="69"/>
      <c r="X918" s="69"/>
      <c r="Y918" s="126"/>
      <c r="Z918" s="127"/>
      <c r="AA918" s="69"/>
      <c r="AB918" s="69"/>
      <c r="AC918" s="135" t="e">
        <f>VLOOKUP(E918,#REF!,2,FALSE)</f>
        <v>#REF!</v>
      </c>
      <c r="AD918" s="69"/>
      <c r="AE918" s="69"/>
      <c r="AF918" s="136" t="e">
        <f>SUM(PRODUCT(AC918,#REF!),PRODUCT(AD918,#REF!),PRODUCT(AE918,#REF!))</f>
        <v>#REF!</v>
      </c>
      <c r="AG918" s="134" t="e">
        <f>IF(AF918&gt;=#REF!,"Oui","Non")</f>
        <v>#REF!</v>
      </c>
      <c r="AH918" s="134">
        <f t="shared" si="117"/>
        <v>1</v>
      </c>
      <c r="AI918" s="133" t="e">
        <f>VLOOKUP(Z918,#REF!,3,FALSE)</f>
        <v>#REF!</v>
      </c>
      <c r="AL918" s="12">
        <f t="shared" si="119"/>
        <v>0</v>
      </c>
    </row>
    <row r="919" spans="1:38" ht="15" customHeight="1" x14ac:dyDescent="0.25">
      <c r="A919" s="127"/>
      <c r="B919" s="127"/>
      <c r="C919" s="69"/>
      <c r="D919" s="71"/>
      <c r="E919" s="71"/>
      <c r="F919" s="71"/>
      <c r="G919" s="70"/>
      <c r="H919" s="117" t="str">
        <f t="shared" si="115"/>
        <v/>
      </c>
      <c r="I919" s="117" t="str">
        <f t="shared" si="118"/>
        <v/>
      </c>
      <c r="J919" s="70"/>
      <c r="K919" s="117" t="str">
        <f t="shared" si="116"/>
        <v/>
      </c>
      <c r="L919" s="118" t="str">
        <f t="shared" si="120"/>
        <v/>
      </c>
      <c r="M919" s="118">
        <f t="shared" si="114"/>
        <v>1</v>
      </c>
      <c r="N919" s="117">
        <f t="shared" si="121"/>
        <v>0</v>
      </c>
      <c r="O919" s="66" t="e">
        <f>VLOOKUP(P919,#REF!,2,FALSE)</f>
        <v>#REF!</v>
      </c>
      <c r="P919" s="69"/>
      <c r="Q919" s="69"/>
      <c r="R919" s="14"/>
      <c r="S919" s="93" t="s">
        <v>112</v>
      </c>
      <c r="T919" s="71"/>
      <c r="U919" s="117" t="e">
        <f>VLOOKUP(V919,#REF!,2,FALSE)</f>
        <v>#REF!</v>
      </c>
      <c r="V919" s="127"/>
      <c r="W919" s="69"/>
      <c r="X919" s="69"/>
      <c r="Y919" s="126"/>
      <c r="Z919" s="127"/>
      <c r="AA919" s="69"/>
      <c r="AB919" s="69"/>
      <c r="AC919" s="135" t="e">
        <f>VLOOKUP(E919,#REF!,2,FALSE)</f>
        <v>#REF!</v>
      </c>
      <c r="AD919" s="69"/>
      <c r="AE919" s="69"/>
      <c r="AF919" s="136" t="e">
        <f>SUM(PRODUCT(AC919,#REF!),PRODUCT(AD919,#REF!),PRODUCT(AE919,#REF!))</f>
        <v>#REF!</v>
      </c>
      <c r="AG919" s="134" t="e">
        <f>IF(AF919&gt;=#REF!,"Oui","Non")</f>
        <v>#REF!</v>
      </c>
      <c r="AH919" s="134">
        <f t="shared" si="117"/>
        <v>1</v>
      </c>
      <c r="AI919" s="133" t="e">
        <f>VLOOKUP(Z919,#REF!,3,FALSE)</f>
        <v>#REF!</v>
      </c>
      <c r="AL919" s="12">
        <f t="shared" si="119"/>
        <v>0</v>
      </c>
    </row>
    <row r="920" spans="1:38" ht="15" customHeight="1" x14ac:dyDescent="0.25">
      <c r="A920" s="127"/>
      <c r="B920" s="127"/>
      <c r="C920" s="69"/>
      <c r="D920" s="71"/>
      <c r="E920" s="71"/>
      <c r="F920" s="71"/>
      <c r="G920" s="70"/>
      <c r="H920" s="117" t="str">
        <f t="shared" si="115"/>
        <v/>
      </c>
      <c r="I920" s="117" t="str">
        <f t="shared" si="118"/>
        <v/>
      </c>
      <c r="J920" s="70"/>
      <c r="K920" s="117" t="str">
        <f t="shared" si="116"/>
        <v/>
      </c>
      <c r="L920" s="118" t="str">
        <f t="shared" si="120"/>
        <v/>
      </c>
      <c r="M920" s="118">
        <f t="shared" si="114"/>
        <v>1</v>
      </c>
      <c r="N920" s="117">
        <f t="shared" si="121"/>
        <v>0</v>
      </c>
      <c r="O920" s="66" t="e">
        <f>VLOOKUP(P920,#REF!,2,FALSE)</f>
        <v>#REF!</v>
      </c>
      <c r="P920" s="69"/>
      <c r="Q920" s="69"/>
      <c r="R920" s="14"/>
      <c r="S920" s="93" t="s">
        <v>112</v>
      </c>
      <c r="T920" s="71"/>
      <c r="U920" s="117" t="e">
        <f>VLOOKUP(V920,#REF!,2,FALSE)</f>
        <v>#REF!</v>
      </c>
      <c r="V920" s="127"/>
      <c r="W920" s="69"/>
      <c r="X920" s="69"/>
      <c r="Y920" s="126"/>
      <c r="Z920" s="127"/>
      <c r="AA920" s="69"/>
      <c r="AB920" s="69"/>
      <c r="AC920" s="135" t="e">
        <f>VLOOKUP(E920,#REF!,2,FALSE)</f>
        <v>#REF!</v>
      </c>
      <c r="AD920" s="69"/>
      <c r="AE920" s="69"/>
      <c r="AF920" s="136" t="e">
        <f>SUM(PRODUCT(AC920,#REF!),PRODUCT(AD920,#REF!),PRODUCT(AE920,#REF!))</f>
        <v>#REF!</v>
      </c>
      <c r="AG920" s="134" t="e">
        <f>IF(AF920&gt;=#REF!,"Oui","Non")</f>
        <v>#REF!</v>
      </c>
      <c r="AH920" s="134">
        <f t="shared" si="117"/>
        <v>1</v>
      </c>
      <c r="AI920" s="133" t="e">
        <f>VLOOKUP(Z920,#REF!,3,FALSE)</f>
        <v>#REF!</v>
      </c>
      <c r="AL920" s="12">
        <f t="shared" si="119"/>
        <v>0</v>
      </c>
    </row>
    <row r="921" spans="1:38" ht="15" customHeight="1" x14ac:dyDescent="0.25">
      <c r="A921" s="127"/>
      <c r="B921" s="127"/>
      <c r="C921" s="69"/>
      <c r="D921" s="71"/>
      <c r="E921" s="71"/>
      <c r="F921" s="71"/>
      <c r="G921" s="70"/>
      <c r="H921" s="117" t="str">
        <f t="shared" si="115"/>
        <v/>
      </c>
      <c r="I921" s="117" t="str">
        <f t="shared" si="118"/>
        <v/>
      </c>
      <c r="J921" s="70"/>
      <c r="K921" s="117" t="str">
        <f t="shared" si="116"/>
        <v/>
      </c>
      <c r="L921" s="118" t="str">
        <f t="shared" si="120"/>
        <v/>
      </c>
      <c r="M921" s="118">
        <f t="shared" si="114"/>
        <v>1</v>
      </c>
      <c r="N921" s="117">
        <f t="shared" si="121"/>
        <v>0</v>
      </c>
      <c r="O921" s="66" t="e">
        <f>VLOOKUP(P921,#REF!,2,FALSE)</f>
        <v>#REF!</v>
      </c>
      <c r="P921" s="69"/>
      <c r="Q921" s="69"/>
      <c r="R921" s="14"/>
      <c r="S921" s="93" t="s">
        <v>112</v>
      </c>
      <c r="T921" s="71"/>
      <c r="U921" s="117" t="e">
        <f>VLOOKUP(V921,#REF!,2,FALSE)</f>
        <v>#REF!</v>
      </c>
      <c r="V921" s="127"/>
      <c r="W921" s="69"/>
      <c r="X921" s="69"/>
      <c r="Y921" s="126"/>
      <c r="Z921" s="127"/>
      <c r="AA921" s="69"/>
      <c r="AB921" s="69"/>
      <c r="AC921" s="135" t="e">
        <f>VLOOKUP(E921,#REF!,2,FALSE)</f>
        <v>#REF!</v>
      </c>
      <c r="AD921" s="69"/>
      <c r="AE921" s="69"/>
      <c r="AF921" s="136" t="e">
        <f>SUM(PRODUCT(AC921,#REF!),PRODUCT(AD921,#REF!),PRODUCT(AE921,#REF!))</f>
        <v>#REF!</v>
      </c>
      <c r="AG921" s="134" t="e">
        <f>IF(AF921&gt;=#REF!,"Oui","Non")</f>
        <v>#REF!</v>
      </c>
      <c r="AH921" s="134">
        <f t="shared" si="117"/>
        <v>1</v>
      </c>
      <c r="AI921" s="133" t="e">
        <f>VLOOKUP(Z921,#REF!,3,FALSE)</f>
        <v>#REF!</v>
      </c>
      <c r="AL921" s="12">
        <f t="shared" si="119"/>
        <v>0</v>
      </c>
    </row>
    <row r="922" spans="1:38" ht="15" customHeight="1" x14ac:dyDescent="0.25">
      <c r="A922" s="127"/>
      <c r="B922" s="127"/>
      <c r="C922" s="69"/>
      <c r="D922" s="71"/>
      <c r="E922" s="71"/>
      <c r="F922" s="71"/>
      <c r="G922" s="70"/>
      <c r="H922" s="117" t="str">
        <f t="shared" si="115"/>
        <v/>
      </c>
      <c r="I922" s="117" t="str">
        <f t="shared" si="118"/>
        <v/>
      </c>
      <c r="J922" s="70"/>
      <c r="K922" s="117" t="str">
        <f t="shared" si="116"/>
        <v/>
      </c>
      <c r="L922" s="118" t="str">
        <f t="shared" si="120"/>
        <v/>
      </c>
      <c r="M922" s="118">
        <f t="shared" si="114"/>
        <v>1</v>
      </c>
      <c r="N922" s="117">
        <f t="shared" si="121"/>
        <v>0</v>
      </c>
      <c r="O922" s="66" t="e">
        <f>VLOOKUP(P922,#REF!,2,FALSE)</f>
        <v>#REF!</v>
      </c>
      <c r="P922" s="69"/>
      <c r="Q922" s="69"/>
      <c r="R922" s="14"/>
      <c r="S922" s="93" t="s">
        <v>112</v>
      </c>
      <c r="T922" s="71"/>
      <c r="U922" s="117" t="e">
        <f>VLOOKUP(V922,#REF!,2,FALSE)</f>
        <v>#REF!</v>
      </c>
      <c r="V922" s="127"/>
      <c r="W922" s="69"/>
      <c r="X922" s="69"/>
      <c r="Y922" s="126"/>
      <c r="Z922" s="127"/>
      <c r="AA922" s="69"/>
      <c r="AB922" s="69"/>
      <c r="AC922" s="135" t="e">
        <f>VLOOKUP(E922,#REF!,2,FALSE)</f>
        <v>#REF!</v>
      </c>
      <c r="AD922" s="69"/>
      <c r="AE922" s="69"/>
      <c r="AF922" s="136" t="e">
        <f>SUM(PRODUCT(AC922,#REF!),PRODUCT(AD922,#REF!),PRODUCT(AE922,#REF!))</f>
        <v>#REF!</v>
      </c>
      <c r="AG922" s="134" t="e">
        <f>IF(AF922&gt;=#REF!,"Oui","Non")</f>
        <v>#REF!</v>
      </c>
      <c r="AH922" s="134">
        <f t="shared" si="117"/>
        <v>1</v>
      </c>
      <c r="AI922" s="133" t="e">
        <f>VLOOKUP(Z922,#REF!,3,FALSE)</f>
        <v>#REF!</v>
      </c>
      <c r="AL922" s="12">
        <f t="shared" si="119"/>
        <v>0</v>
      </c>
    </row>
    <row r="923" spans="1:38" ht="15" customHeight="1" x14ac:dyDescent="0.25">
      <c r="A923" s="127"/>
      <c r="B923" s="127"/>
      <c r="C923" s="69"/>
      <c r="D923" s="71"/>
      <c r="E923" s="71"/>
      <c r="F923" s="71"/>
      <c r="G923" s="70"/>
      <c r="H923" s="117" t="str">
        <f t="shared" si="115"/>
        <v/>
      </c>
      <c r="I923" s="117" t="str">
        <f t="shared" si="118"/>
        <v/>
      </c>
      <c r="J923" s="70"/>
      <c r="K923" s="117" t="str">
        <f t="shared" si="116"/>
        <v/>
      </c>
      <c r="L923" s="118" t="str">
        <f t="shared" si="120"/>
        <v/>
      </c>
      <c r="M923" s="118">
        <f t="shared" si="114"/>
        <v>1</v>
      </c>
      <c r="N923" s="117">
        <f t="shared" si="121"/>
        <v>0</v>
      </c>
      <c r="O923" s="66" t="e">
        <f>VLOOKUP(P923,#REF!,2,FALSE)</f>
        <v>#REF!</v>
      </c>
      <c r="P923" s="69"/>
      <c r="Q923" s="69"/>
      <c r="R923" s="14"/>
      <c r="S923" s="93" t="s">
        <v>112</v>
      </c>
      <c r="T923" s="71"/>
      <c r="U923" s="117" t="e">
        <f>VLOOKUP(V923,#REF!,2,FALSE)</f>
        <v>#REF!</v>
      </c>
      <c r="V923" s="127"/>
      <c r="W923" s="69"/>
      <c r="X923" s="69"/>
      <c r="Y923" s="126"/>
      <c r="Z923" s="127"/>
      <c r="AA923" s="69"/>
      <c r="AB923" s="69"/>
      <c r="AC923" s="135" t="e">
        <f>VLOOKUP(E923,#REF!,2,FALSE)</f>
        <v>#REF!</v>
      </c>
      <c r="AD923" s="69"/>
      <c r="AE923" s="69"/>
      <c r="AF923" s="136" t="e">
        <f>SUM(PRODUCT(AC923,#REF!),PRODUCT(AD923,#REF!),PRODUCT(AE923,#REF!))</f>
        <v>#REF!</v>
      </c>
      <c r="AG923" s="134" t="e">
        <f>IF(AF923&gt;=#REF!,"Oui","Non")</f>
        <v>#REF!</v>
      </c>
      <c r="AH923" s="134">
        <f t="shared" si="117"/>
        <v>1</v>
      </c>
      <c r="AI923" s="133" t="e">
        <f>VLOOKUP(Z923,#REF!,3,FALSE)</f>
        <v>#REF!</v>
      </c>
      <c r="AL923" s="12">
        <f t="shared" si="119"/>
        <v>0</v>
      </c>
    </row>
    <row r="924" spans="1:38" ht="15" customHeight="1" x14ac:dyDescent="0.25">
      <c r="A924" s="127"/>
      <c r="B924" s="127"/>
      <c r="C924" s="69"/>
      <c r="D924" s="71"/>
      <c r="E924" s="71"/>
      <c r="F924" s="71"/>
      <c r="G924" s="70"/>
      <c r="H924" s="117" t="str">
        <f t="shared" si="115"/>
        <v/>
      </c>
      <c r="I924" s="117" t="str">
        <f t="shared" si="118"/>
        <v/>
      </c>
      <c r="J924" s="70"/>
      <c r="K924" s="117" t="str">
        <f t="shared" si="116"/>
        <v/>
      </c>
      <c r="L924" s="118" t="str">
        <f t="shared" si="120"/>
        <v/>
      </c>
      <c r="M924" s="118">
        <f t="shared" si="114"/>
        <v>1</v>
      </c>
      <c r="N924" s="117">
        <f t="shared" si="121"/>
        <v>0</v>
      </c>
      <c r="O924" s="66" t="e">
        <f>VLOOKUP(P924,#REF!,2,FALSE)</f>
        <v>#REF!</v>
      </c>
      <c r="P924" s="69"/>
      <c r="Q924" s="69"/>
      <c r="R924" s="14"/>
      <c r="S924" s="93" t="s">
        <v>112</v>
      </c>
      <c r="T924" s="71"/>
      <c r="U924" s="117" t="e">
        <f>VLOOKUP(V924,#REF!,2,FALSE)</f>
        <v>#REF!</v>
      </c>
      <c r="V924" s="127"/>
      <c r="W924" s="69"/>
      <c r="X924" s="69"/>
      <c r="Y924" s="126"/>
      <c r="Z924" s="127"/>
      <c r="AA924" s="69"/>
      <c r="AB924" s="69"/>
      <c r="AC924" s="135" t="e">
        <f>VLOOKUP(E924,#REF!,2,FALSE)</f>
        <v>#REF!</v>
      </c>
      <c r="AD924" s="69"/>
      <c r="AE924" s="69"/>
      <c r="AF924" s="136" t="e">
        <f>SUM(PRODUCT(AC924,#REF!),PRODUCT(AD924,#REF!),PRODUCT(AE924,#REF!))</f>
        <v>#REF!</v>
      </c>
      <c r="AG924" s="134" t="e">
        <f>IF(AF924&gt;=#REF!,"Oui","Non")</f>
        <v>#REF!</v>
      </c>
      <c r="AH924" s="134">
        <f t="shared" si="117"/>
        <v>1</v>
      </c>
      <c r="AI924" s="133" t="e">
        <f>VLOOKUP(Z924,#REF!,3,FALSE)</f>
        <v>#REF!</v>
      </c>
      <c r="AL924" s="12">
        <f t="shared" si="119"/>
        <v>0</v>
      </c>
    </row>
    <row r="925" spans="1:38" ht="15" customHeight="1" x14ac:dyDescent="0.25">
      <c r="A925" s="127"/>
      <c r="B925" s="127"/>
      <c r="C925" s="69"/>
      <c r="D925" s="71"/>
      <c r="E925" s="71"/>
      <c r="F925" s="71"/>
      <c r="G925" s="70"/>
      <c r="H925" s="117" t="str">
        <f t="shared" si="115"/>
        <v/>
      </c>
      <c r="I925" s="117" t="str">
        <f t="shared" si="118"/>
        <v/>
      </c>
      <c r="J925" s="70"/>
      <c r="K925" s="117" t="str">
        <f t="shared" si="116"/>
        <v/>
      </c>
      <c r="L925" s="118" t="str">
        <f t="shared" si="120"/>
        <v/>
      </c>
      <c r="M925" s="118">
        <f t="shared" si="114"/>
        <v>1</v>
      </c>
      <c r="N925" s="117">
        <f t="shared" si="121"/>
        <v>0</v>
      </c>
      <c r="O925" s="66" t="e">
        <f>VLOOKUP(P925,#REF!,2,FALSE)</f>
        <v>#REF!</v>
      </c>
      <c r="P925" s="69"/>
      <c r="Q925" s="69"/>
      <c r="R925" s="14"/>
      <c r="S925" s="93" t="s">
        <v>112</v>
      </c>
      <c r="T925" s="71"/>
      <c r="U925" s="117" t="e">
        <f>VLOOKUP(V925,#REF!,2,FALSE)</f>
        <v>#REF!</v>
      </c>
      <c r="V925" s="127"/>
      <c r="W925" s="69"/>
      <c r="X925" s="69"/>
      <c r="Y925" s="126"/>
      <c r="Z925" s="127"/>
      <c r="AA925" s="69"/>
      <c r="AB925" s="69"/>
      <c r="AC925" s="135" t="e">
        <f>VLOOKUP(E925,#REF!,2,FALSE)</f>
        <v>#REF!</v>
      </c>
      <c r="AD925" s="69"/>
      <c r="AE925" s="69"/>
      <c r="AF925" s="136" t="e">
        <f>SUM(PRODUCT(AC925,#REF!),PRODUCT(AD925,#REF!),PRODUCT(AE925,#REF!))</f>
        <v>#REF!</v>
      </c>
      <c r="AG925" s="134" t="e">
        <f>IF(AF925&gt;=#REF!,"Oui","Non")</f>
        <v>#REF!</v>
      </c>
      <c r="AH925" s="134">
        <f t="shared" si="117"/>
        <v>1</v>
      </c>
      <c r="AI925" s="133" t="e">
        <f>VLOOKUP(Z925,#REF!,3,FALSE)</f>
        <v>#REF!</v>
      </c>
      <c r="AL925" s="12">
        <f t="shared" si="119"/>
        <v>0</v>
      </c>
    </row>
    <row r="926" spans="1:38" ht="15" customHeight="1" x14ac:dyDescent="0.25">
      <c r="A926" s="127"/>
      <c r="B926" s="127"/>
      <c r="C926" s="69"/>
      <c r="D926" s="71"/>
      <c r="E926" s="71"/>
      <c r="F926" s="71"/>
      <c r="G926" s="70"/>
      <c r="H926" s="117" t="str">
        <f t="shared" si="115"/>
        <v/>
      </c>
      <c r="I926" s="117" t="str">
        <f t="shared" si="118"/>
        <v/>
      </c>
      <c r="J926" s="70"/>
      <c r="K926" s="117" t="str">
        <f t="shared" si="116"/>
        <v/>
      </c>
      <c r="L926" s="118" t="str">
        <f t="shared" si="120"/>
        <v/>
      </c>
      <c r="M926" s="118">
        <f t="shared" si="114"/>
        <v>1</v>
      </c>
      <c r="N926" s="117">
        <f t="shared" si="121"/>
        <v>0</v>
      </c>
      <c r="O926" s="66" t="e">
        <f>VLOOKUP(P926,#REF!,2,FALSE)</f>
        <v>#REF!</v>
      </c>
      <c r="P926" s="69"/>
      <c r="Q926" s="69"/>
      <c r="R926" s="14"/>
      <c r="S926" s="93" t="s">
        <v>112</v>
      </c>
      <c r="T926" s="71"/>
      <c r="U926" s="117" t="e">
        <f>VLOOKUP(V926,#REF!,2,FALSE)</f>
        <v>#REF!</v>
      </c>
      <c r="V926" s="127"/>
      <c r="W926" s="69"/>
      <c r="X926" s="69"/>
      <c r="Y926" s="126"/>
      <c r="Z926" s="127"/>
      <c r="AA926" s="69"/>
      <c r="AB926" s="69"/>
      <c r="AC926" s="135" t="e">
        <f>VLOOKUP(E926,#REF!,2,FALSE)</f>
        <v>#REF!</v>
      </c>
      <c r="AD926" s="69"/>
      <c r="AE926" s="69"/>
      <c r="AF926" s="136" t="e">
        <f>SUM(PRODUCT(AC926,#REF!),PRODUCT(AD926,#REF!),PRODUCT(AE926,#REF!))</f>
        <v>#REF!</v>
      </c>
      <c r="AG926" s="134" t="e">
        <f>IF(AF926&gt;=#REF!,"Oui","Non")</f>
        <v>#REF!</v>
      </c>
      <c r="AH926" s="134">
        <f t="shared" si="117"/>
        <v>1</v>
      </c>
      <c r="AI926" s="133" t="e">
        <f>VLOOKUP(Z926,#REF!,3,FALSE)</f>
        <v>#REF!</v>
      </c>
      <c r="AL926" s="12">
        <f t="shared" si="119"/>
        <v>0</v>
      </c>
    </row>
    <row r="927" spans="1:38" ht="15" customHeight="1" x14ac:dyDescent="0.25">
      <c r="A927" s="127"/>
      <c r="B927" s="127"/>
      <c r="C927" s="69"/>
      <c r="D927" s="71"/>
      <c r="E927" s="71"/>
      <c r="F927" s="71"/>
      <c r="G927" s="70"/>
      <c r="H927" s="117" t="str">
        <f t="shared" si="115"/>
        <v/>
      </c>
      <c r="I927" s="117" t="str">
        <f t="shared" si="118"/>
        <v/>
      </c>
      <c r="J927" s="70"/>
      <c r="K927" s="117" t="str">
        <f t="shared" si="116"/>
        <v/>
      </c>
      <c r="L927" s="118" t="str">
        <f t="shared" si="120"/>
        <v/>
      </c>
      <c r="M927" s="118">
        <f t="shared" si="114"/>
        <v>1</v>
      </c>
      <c r="N927" s="117">
        <f t="shared" si="121"/>
        <v>0</v>
      </c>
      <c r="O927" s="66" t="e">
        <f>VLOOKUP(P927,#REF!,2,FALSE)</f>
        <v>#REF!</v>
      </c>
      <c r="P927" s="69"/>
      <c r="Q927" s="69"/>
      <c r="R927" s="14"/>
      <c r="S927" s="93" t="s">
        <v>112</v>
      </c>
      <c r="T927" s="71"/>
      <c r="U927" s="117" t="e">
        <f>VLOOKUP(V927,#REF!,2,FALSE)</f>
        <v>#REF!</v>
      </c>
      <c r="V927" s="127"/>
      <c r="W927" s="69"/>
      <c r="X927" s="69"/>
      <c r="Y927" s="126"/>
      <c r="Z927" s="127"/>
      <c r="AA927" s="69"/>
      <c r="AB927" s="69"/>
      <c r="AC927" s="135" t="e">
        <f>VLOOKUP(E927,#REF!,2,FALSE)</f>
        <v>#REF!</v>
      </c>
      <c r="AD927" s="69"/>
      <c r="AE927" s="69"/>
      <c r="AF927" s="136" t="e">
        <f>SUM(PRODUCT(AC927,#REF!),PRODUCT(AD927,#REF!),PRODUCT(AE927,#REF!))</f>
        <v>#REF!</v>
      </c>
      <c r="AG927" s="134" t="e">
        <f>IF(AF927&gt;=#REF!,"Oui","Non")</f>
        <v>#REF!</v>
      </c>
      <c r="AH927" s="134">
        <f t="shared" si="117"/>
        <v>1</v>
      </c>
      <c r="AI927" s="133" t="e">
        <f>VLOOKUP(Z927,#REF!,3,FALSE)</f>
        <v>#REF!</v>
      </c>
      <c r="AL927" s="12">
        <f t="shared" si="119"/>
        <v>0</v>
      </c>
    </row>
    <row r="928" spans="1:38" ht="15" customHeight="1" x14ac:dyDescent="0.25">
      <c r="A928" s="127"/>
      <c r="B928" s="127"/>
      <c r="C928" s="69"/>
      <c r="D928" s="71"/>
      <c r="E928" s="71"/>
      <c r="F928" s="71"/>
      <c r="G928" s="70"/>
      <c r="H928" s="117" t="str">
        <f t="shared" si="115"/>
        <v/>
      </c>
      <c r="I928" s="117" t="str">
        <f t="shared" si="118"/>
        <v/>
      </c>
      <c r="J928" s="70"/>
      <c r="K928" s="117" t="str">
        <f t="shared" si="116"/>
        <v/>
      </c>
      <c r="L928" s="118" t="str">
        <f t="shared" si="120"/>
        <v/>
      </c>
      <c r="M928" s="118">
        <f t="shared" si="114"/>
        <v>1</v>
      </c>
      <c r="N928" s="117">
        <f t="shared" si="121"/>
        <v>0</v>
      </c>
      <c r="O928" s="66" t="e">
        <f>VLOOKUP(P928,#REF!,2,FALSE)</f>
        <v>#REF!</v>
      </c>
      <c r="P928" s="69"/>
      <c r="Q928" s="69"/>
      <c r="R928" s="14"/>
      <c r="S928" s="93" t="s">
        <v>112</v>
      </c>
      <c r="T928" s="71"/>
      <c r="U928" s="117" t="e">
        <f>VLOOKUP(V928,#REF!,2,FALSE)</f>
        <v>#REF!</v>
      </c>
      <c r="V928" s="127"/>
      <c r="W928" s="69"/>
      <c r="X928" s="69"/>
      <c r="Y928" s="126"/>
      <c r="Z928" s="127"/>
      <c r="AA928" s="69"/>
      <c r="AB928" s="69"/>
      <c r="AC928" s="135" t="e">
        <f>VLOOKUP(E928,#REF!,2,FALSE)</f>
        <v>#REF!</v>
      </c>
      <c r="AD928" s="69"/>
      <c r="AE928" s="69"/>
      <c r="AF928" s="136" t="e">
        <f>SUM(PRODUCT(AC928,#REF!),PRODUCT(AD928,#REF!),PRODUCT(AE928,#REF!))</f>
        <v>#REF!</v>
      </c>
      <c r="AG928" s="134" t="e">
        <f>IF(AF928&gt;=#REF!,"Oui","Non")</f>
        <v>#REF!</v>
      </c>
      <c r="AH928" s="134">
        <f t="shared" si="117"/>
        <v>1</v>
      </c>
      <c r="AI928" s="133" t="e">
        <f>VLOOKUP(Z928,#REF!,3,FALSE)</f>
        <v>#REF!</v>
      </c>
      <c r="AL928" s="12">
        <f t="shared" si="119"/>
        <v>0</v>
      </c>
    </row>
    <row r="929" spans="1:38" ht="15" customHeight="1" x14ac:dyDescent="0.25">
      <c r="A929" s="127"/>
      <c r="B929" s="127"/>
      <c r="C929" s="69"/>
      <c r="D929" s="71"/>
      <c r="E929" s="71"/>
      <c r="F929" s="71"/>
      <c r="G929" s="70"/>
      <c r="H929" s="117" t="str">
        <f t="shared" si="115"/>
        <v/>
      </c>
      <c r="I929" s="117" t="str">
        <f t="shared" si="118"/>
        <v/>
      </c>
      <c r="J929" s="70"/>
      <c r="K929" s="117" t="str">
        <f t="shared" si="116"/>
        <v/>
      </c>
      <c r="L929" s="118" t="str">
        <f t="shared" si="120"/>
        <v/>
      </c>
      <c r="M929" s="118">
        <f t="shared" si="114"/>
        <v>1</v>
      </c>
      <c r="N929" s="117">
        <f t="shared" si="121"/>
        <v>0</v>
      </c>
      <c r="O929" s="66" t="e">
        <f>VLOOKUP(P929,#REF!,2,FALSE)</f>
        <v>#REF!</v>
      </c>
      <c r="P929" s="69"/>
      <c r="Q929" s="69"/>
      <c r="R929" s="14"/>
      <c r="S929" s="93" t="s">
        <v>112</v>
      </c>
      <c r="T929" s="71"/>
      <c r="U929" s="117" t="e">
        <f>VLOOKUP(V929,#REF!,2,FALSE)</f>
        <v>#REF!</v>
      </c>
      <c r="V929" s="127"/>
      <c r="W929" s="69"/>
      <c r="X929" s="69"/>
      <c r="Y929" s="126"/>
      <c r="Z929" s="127"/>
      <c r="AA929" s="69"/>
      <c r="AB929" s="69"/>
      <c r="AC929" s="135" t="e">
        <f>VLOOKUP(E929,#REF!,2,FALSE)</f>
        <v>#REF!</v>
      </c>
      <c r="AD929" s="69"/>
      <c r="AE929" s="69"/>
      <c r="AF929" s="136" t="e">
        <f>SUM(PRODUCT(AC929,#REF!),PRODUCT(AD929,#REF!),PRODUCT(AE929,#REF!))</f>
        <v>#REF!</v>
      </c>
      <c r="AG929" s="134" t="e">
        <f>IF(AF929&gt;=#REF!,"Oui","Non")</f>
        <v>#REF!</v>
      </c>
      <c r="AH929" s="134">
        <f t="shared" si="117"/>
        <v>1</v>
      </c>
      <c r="AI929" s="133" t="e">
        <f>VLOOKUP(Z929,#REF!,3,FALSE)</f>
        <v>#REF!</v>
      </c>
      <c r="AL929" s="12">
        <f t="shared" si="119"/>
        <v>0</v>
      </c>
    </row>
    <row r="930" spans="1:38" ht="15" customHeight="1" x14ac:dyDescent="0.25">
      <c r="A930" s="127"/>
      <c r="B930" s="127"/>
      <c r="C930" s="69"/>
      <c r="D930" s="71"/>
      <c r="E930" s="71"/>
      <c r="F930" s="71"/>
      <c r="G930" s="70"/>
      <c r="H930" s="117" t="str">
        <f t="shared" si="115"/>
        <v/>
      </c>
      <c r="I930" s="117" t="str">
        <f t="shared" si="118"/>
        <v/>
      </c>
      <c r="J930" s="70"/>
      <c r="K930" s="117" t="str">
        <f t="shared" si="116"/>
        <v/>
      </c>
      <c r="L930" s="118" t="str">
        <f t="shared" si="120"/>
        <v/>
      </c>
      <c r="M930" s="118">
        <f t="shared" ref="M930:M993" si="122">SUM($J930-$G930)+1</f>
        <v>1</v>
      </c>
      <c r="N930" s="117">
        <f t="shared" si="121"/>
        <v>0</v>
      </c>
      <c r="O930" s="66" t="e">
        <f>VLOOKUP(P930,#REF!,2,FALSE)</f>
        <v>#REF!</v>
      </c>
      <c r="P930" s="69"/>
      <c r="Q930" s="69"/>
      <c r="R930" s="14"/>
      <c r="S930" s="93" t="s">
        <v>112</v>
      </c>
      <c r="T930" s="71"/>
      <c r="U930" s="117" t="e">
        <f>VLOOKUP(V930,#REF!,2,FALSE)</f>
        <v>#REF!</v>
      </c>
      <c r="V930" s="127"/>
      <c r="W930" s="69"/>
      <c r="X930" s="69"/>
      <c r="Y930" s="126"/>
      <c r="Z930" s="127"/>
      <c r="AA930" s="69"/>
      <c r="AB930" s="69"/>
      <c r="AC930" s="135" t="e">
        <f>VLOOKUP(E930,#REF!,2,FALSE)</f>
        <v>#REF!</v>
      </c>
      <c r="AD930" s="69"/>
      <c r="AE930" s="69"/>
      <c r="AF930" s="136" t="e">
        <f>SUM(PRODUCT(AC930,#REF!),PRODUCT(AD930,#REF!),PRODUCT(AE930,#REF!))</f>
        <v>#REF!</v>
      </c>
      <c r="AG930" s="134" t="e">
        <f>IF(AF930&gt;=#REF!,"Oui","Non")</f>
        <v>#REF!</v>
      </c>
      <c r="AH930" s="134">
        <f t="shared" si="117"/>
        <v>1</v>
      </c>
      <c r="AI930" s="133" t="e">
        <f>VLOOKUP(Z930,#REF!,3,FALSE)</f>
        <v>#REF!</v>
      </c>
      <c r="AL930" s="12">
        <f t="shared" si="119"/>
        <v>0</v>
      </c>
    </row>
    <row r="931" spans="1:38" ht="15" customHeight="1" x14ac:dyDescent="0.25">
      <c r="A931" s="127"/>
      <c r="B931" s="127"/>
      <c r="C931" s="69"/>
      <c r="D931" s="71"/>
      <c r="E931" s="71"/>
      <c r="F931" s="71"/>
      <c r="G931" s="70"/>
      <c r="H931" s="117" t="str">
        <f t="shared" ref="H931:H994" si="123">IF(ISBLANK(G931),"",IF(G931="?","?",VALUE(IF(TYPE(G931)=2,LEFT(G931,4),YEAR(G931)))))</f>
        <v/>
      </c>
      <c r="I931" s="117" t="str">
        <f t="shared" si="118"/>
        <v/>
      </c>
      <c r="J931" s="70"/>
      <c r="K931" s="117" t="str">
        <f t="shared" ref="K931:K994" si="124">IF(ISBLANK(J931),"",IF(J931="?","?",VALUE(IF(TYPE(J931)=2,LEFT(J931,4),YEAR(J931)))))</f>
        <v/>
      </c>
      <c r="L931" s="118" t="str">
        <f t="shared" si="120"/>
        <v/>
      </c>
      <c r="M931" s="118">
        <f t="shared" si="122"/>
        <v>1</v>
      </c>
      <c r="N931" s="117">
        <f t="shared" si="121"/>
        <v>0</v>
      </c>
      <c r="O931" s="66" t="e">
        <f>VLOOKUP(P931,#REF!,2,FALSE)</f>
        <v>#REF!</v>
      </c>
      <c r="P931" s="69"/>
      <c r="Q931" s="69"/>
      <c r="R931" s="14"/>
      <c r="S931" s="93" t="s">
        <v>112</v>
      </c>
      <c r="T931" s="71"/>
      <c r="U931" s="117" t="e">
        <f>VLOOKUP(V931,#REF!,2,FALSE)</f>
        <v>#REF!</v>
      </c>
      <c r="V931" s="127"/>
      <c r="W931" s="69"/>
      <c r="X931" s="69"/>
      <c r="Y931" s="126"/>
      <c r="Z931" s="127"/>
      <c r="AA931" s="69"/>
      <c r="AB931" s="69"/>
      <c r="AC931" s="135" t="e">
        <f>VLOOKUP(E931,#REF!,2,FALSE)</f>
        <v>#REF!</v>
      </c>
      <c r="AD931" s="69"/>
      <c r="AE931" s="69"/>
      <c r="AF931" s="136" t="e">
        <f>SUM(PRODUCT(AC931,#REF!),PRODUCT(AD931,#REF!),PRODUCT(AE931,#REF!))</f>
        <v>#REF!</v>
      </c>
      <c r="AG931" s="134" t="e">
        <f>IF(AF931&gt;=#REF!,"Oui","Non")</f>
        <v>#REF!</v>
      </c>
      <c r="AH931" s="134">
        <f t="shared" si="117"/>
        <v>1</v>
      </c>
      <c r="AI931" s="133" t="e">
        <f>VLOOKUP(Z931,#REF!,3,FALSE)</f>
        <v>#REF!</v>
      </c>
      <c r="AL931" s="12">
        <f t="shared" si="119"/>
        <v>0</v>
      </c>
    </row>
    <row r="932" spans="1:38" ht="15" customHeight="1" x14ac:dyDescent="0.25">
      <c r="A932" s="127"/>
      <c r="B932" s="127"/>
      <c r="C932" s="69"/>
      <c r="D932" s="71"/>
      <c r="E932" s="71"/>
      <c r="F932" s="71"/>
      <c r="G932" s="70"/>
      <c r="H932" s="117" t="str">
        <f t="shared" si="123"/>
        <v/>
      </c>
      <c r="I932" s="117" t="str">
        <f t="shared" si="118"/>
        <v/>
      </c>
      <c r="J932" s="70"/>
      <c r="K932" s="117" t="str">
        <f t="shared" si="124"/>
        <v/>
      </c>
      <c r="L932" s="118" t="str">
        <f t="shared" si="120"/>
        <v/>
      </c>
      <c r="M932" s="118">
        <f t="shared" si="122"/>
        <v>1</v>
      </c>
      <c r="N932" s="117">
        <f t="shared" si="121"/>
        <v>0</v>
      </c>
      <c r="O932" s="66" t="e">
        <f>VLOOKUP(P932,#REF!,2,FALSE)</f>
        <v>#REF!</v>
      </c>
      <c r="P932" s="69"/>
      <c r="Q932" s="69"/>
      <c r="R932" s="14"/>
      <c r="S932" s="93" t="s">
        <v>112</v>
      </c>
      <c r="T932" s="71"/>
      <c r="U932" s="117" t="e">
        <f>VLOOKUP(V932,#REF!,2,FALSE)</f>
        <v>#REF!</v>
      </c>
      <c r="V932" s="127"/>
      <c r="W932" s="69"/>
      <c r="X932" s="69"/>
      <c r="Y932" s="126"/>
      <c r="Z932" s="127"/>
      <c r="AA932" s="69"/>
      <c r="AB932" s="69"/>
      <c r="AC932" s="135" t="e">
        <f>VLOOKUP(E932,#REF!,2,FALSE)</f>
        <v>#REF!</v>
      </c>
      <c r="AD932" s="69"/>
      <c r="AE932" s="69"/>
      <c r="AF932" s="136" t="e">
        <f>SUM(PRODUCT(AC932,#REF!),PRODUCT(AD932,#REF!),PRODUCT(AE932,#REF!))</f>
        <v>#REF!</v>
      </c>
      <c r="AG932" s="134" t="e">
        <f>IF(AF932&gt;=#REF!,"Oui","Non")</f>
        <v>#REF!</v>
      </c>
      <c r="AH932" s="134">
        <f t="shared" si="117"/>
        <v>1</v>
      </c>
      <c r="AI932" s="133" t="e">
        <f>VLOOKUP(Z932,#REF!,3,FALSE)</f>
        <v>#REF!</v>
      </c>
      <c r="AL932" s="12">
        <f t="shared" si="119"/>
        <v>0</v>
      </c>
    </row>
    <row r="933" spans="1:38" ht="15" customHeight="1" x14ac:dyDescent="0.25">
      <c r="A933" s="127"/>
      <c r="B933" s="127"/>
      <c r="C933" s="69"/>
      <c r="D933" s="71"/>
      <c r="E933" s="71"/>
      <c r="F933" s="71"/>
      <c r="G933" s="70"/>
      <c r="H933" s="117" t="str">
        <f t="shared" si="123"/>
        <v/>
      </c>
      <c r="I933" s="117" t="str">
        <f t="shared" si="118"/>
        <v/>
      </c>
      <c r="J933" s="70"/>
      <c r="K933" s="117" t="str">
        <f t="shared" si="124"/>
        <v/>
      </c>
      <c r="L933" s="118" t="str">
        <f t="shared" si="120"/>
        <v/>
      </c>
      <c r="M933" s="118">
        <f t="shared" si="122"/>
        <v>1</v>
      </c>
      <c r="N933" s="117">
        <f t="shared" si="121"/>
        <v>0</v>
      </c>
      <c r="O933" s="66" t="e">
        <f>VLOOKUP(P933,#REF!,2,FALSE)</f>
        <v>#REF!</v>
      </c>
      <c r="P933" s="69"/>
      <c r="Q933" s="69"/>
      <c r="R933" s="14"/>
      <c r="S933" s="93" t="s">
        <v>112</v>
      </c>
      <c r="T933" s="71"/>
      <c r="U933" s="117" t="e">
        <f>VLOOKUP(V933,#REF!,2,FALSE)</f>
        <v>#REF!</v>
      </c>
      <c r="V933" s="127"/>
      <c r="W933" s="69"/>
      <c r="X933" s="69"/>
      <c r="Y933" s="126"/>
      <c r="Z933" s="127"/>
      <c r="AA933" s="69"/>
      <c r="AB933" s="69"/>
      <c r="AC933" s="135" t="e">
        <f>VLOOKUP(E933,#REF!,2,FALSE)</f>
        <v>#REF!</v>
      </c>
      <c r="AD933" s="69"/>
      <c r="AE933" s="69"/>
      <c r="AF933" s="136" t="e">
        <f>SUM(PRODUCT(AC933,#REF!),PRODUCT(AD933,#REF!),PRODUCT(AE933,#REF!))</f>
        <v>#REF!</v>
      </c>
      <c r="AG933" s="134" t="e">
        <f>IF(AF933&gt;=#REF!,"Oui","Non")</f>
        <v>#REF!</v>
      </c>
      <c r="AH933" s="134">
        <f t="shared" si="117"/>
        <v>1</v>
      </c>
      <c r="AI933" s="133" t="e">
        <f>VLOOKUP(Z933,#REF!,3,FALSE)</f>
        <v>#REF!</v>
      </c>
      <c r="AL933" s="12">
        <f t="shared" si="119"/>
        <v>0</v>
      </c>
    </row>
    <row r="934" spans="1:38" ht="15" customHeight="1" x14ac:dyDescent="0.25">
      <c r="A934" s="127"/>
      <c r="B934" s="127"/>
      <c r="C934" s="69"/>
      <c r="D934" s="71"/>
      <c r="E934" s="71"/>
      <c r="F934" s="71"/>
      <c r="G934" s="70"/>
      <c r="H934" s="117" t="str">
        <f t="shared" si="123"/>
        <v/>
      </c>
      <c r="I934" s="117" t="str">
        <f t="shared" si="118"/>
        <v/>
      </c>
      <c r="J934" s="70"/>
      <c r="K934" s="117" t="str">
        <f t="shared" si="124"/>
        <v/>
      </c>
      <c r="L934" s="118" t="str">
        <f t="shared" si="120"/>
        <v/>
      </c>
      <c r="M934" s="118">
        <f t="shared" si="122"/>
        <v>1</v>
      </c>
      <c r="N934" s="117">
        <f t="shared" si="121"/>
        <v>0</v>
      </c>
      <c r="O934" s="66" t="e">
        <f>VLOOKUP(P934,#REF!,2,FALSE)</f>
        <v>#REF!</v>
      </c>
      <c r="P934" s="69"/>
      <c r="Q934" s="69"/>
      <c r="R934" s="14"/>
      <c r="S934" s="93" t="s">
        <v>112</v>
      </c>
      <c r="T934" s="71"/>
      <c r="U934" s="117" t="e">
        <f>VLOOKUP(V934,#REF!,2,FALSE)</f>
        <v>#REF!</v>
      </c>
      <c r="V934" s="127"/>
      <c r="W934" s="69"/>
      <c r="X934" s="69"/>
      <c r="Y934" s="126"/>
      <c r="Z934" s="127"/>
      <c r="AA934" s="69"/>
      <c r="AB934" s="69"/>
      <c r="AC934" s="135" t="e">
        <f>VLOOKUP(E934,#REF!,2,FALSE)</f>
        <v>#REF!</v>
      </c>
      <c r="AD934" s="69"/>
      <c r="AE934" s="69"/>
      <c r="AF934" s="136" t="e">
        <f>SUM(PRODUCT(AC934,#REF!),PRODUCT(AD934,#REF!),PRODUCT(AE934,#REF!))</f>
        <v>#REF!</v>
      </c>
      <c r="AG934" s="134" t="e">
        <f>IF(AF934&gt;=#REF!,"Oui","Non")</f>
        <v>#REF!</v>
      </c>
      <c r="AH934" s="134">
        <f t="shared" si="117"/>
        <v>1</v>
      </c>
      <c r="AI934" s="133" t="e">
        <f>VLOOKUP(Z934,#REF!,3,FALSE)</f>
        <v>#REF!</v>
      </c>
      <c r="AL934" s="12">
        <f t="shared" si="119"/>
        <v>0</v>
      </c>
    </row>
    <row r="935" spans="1:38" ht="15" customHeight="1" x14ac:dyDescent="0.25">
      <c r="A935" s="127"/>
      <c r="B935" s="127"/>
      <c r="C935" s="69"/>
      <c r="D935" s="71"/>
      <c r="E935" s="71"/>
      <c r="F935" s="71"/>
      <c r="G935" s="70"/>
      <c r="H935" s="117" t="str">
        <f t="shared" si="123"/>
        <v/>
      </c>
      <c r="I935" s="117" t="str">
        <f t="shared" si="118"/>
        <v/>
      </c>
      <c r="J935" s="70"/>
      <c r="K935" s="117" t="str">
        <f t="shared" si="124"/>
        <v/>
      </c>
      <c r="L935" s="118" t="str">
        <f t="shared" si="120"/>
        <v/>
      </c>
      <c r="M935" s="118">
        <f t="shared" si="122"/>
        <v>1</v>
      </c>
      <c r="N935" s="117">
        <f t="shared" si="121"/>
        <v>0</v>
      </c>
      <c r="O935" s="66" t="e">
        <f>VLOOKUP(P935,#REF!,2,FALSE)</f>
        <v>#REF!</v>
      </c>
      <c r="P935" s="69"/>
      <c r="Q935" s="69"/>
      <c r="R935" s="14"/>
      <c r="S935" s="93" t="s">
        <v>112</v>
      </c>
      <c r="T935" s="71"/>
      <c r="U935" s="117" t="e">
        <f>VLOOKUP(V935,#REF!,2,FALSE)</f>
        <v>#REF!</v>
      </c>
      <c r="V935" s="127"/>
      <c r="W935" s="69"/>
      <c r="X935" s="69"/>
      <c r="Y935" s="126"/>
      <c r="Z935" s="127"/>
      <c r="AA935" s="69"/>
      <c r="AB935" s="69"/>
      <c r="AC935" s="135" t="e">
        <f>VLOOKUP(E935,#REF!,2,FALSE)</f>
        <v>#REF!</v>
      </c>
      <c r="AD935" s="69"/>
      <c r="AE935" s="69"/>
      <c r="AF935" s="136" t="e">
        <f>SUM(PRODUCT(AC935,#REF!),PRODUCT(AD935,#REF!),PRODUCT(AE935,#REF!))</f>
        <v>#REF!</v>
      </c>
      <c r="AG935" s="134" t="e">
        <f>IF(AF935&gt;=#REF!,"Oui","Non")</f>
        <v>#REF!</v>
      </c>
      <c r="AH935" s="134">
        <f t="shared" si="117"/>
        <v>1</v>
      </c>
      <c r="AI935" s="133" t="e">
        <f>VLOOKUP(Z935,#REF!,3,FALSE)</f>
        <v>#REF!</v>
      </c>
      <c r="AL935" s="12">
        <f t="shared" si="119"/>
        <v>0</v>
      </c>
    </row>
    <row r="936" spans="1:38" ht="15" customHeight="1" x14ac:dyDescent="0.25">
      <c r="A936" s="127"/>
      <c r="B936" s="127"/>
      <c r="C936" s="69"/>
      <c r="D936" s="71"/>
      <c r="E936" s="71"/>
      <c r="F936" s="71"/>
      <c r="G936" s="70"/>
      <c r="H936" s="117" t="str">
        <f t="shared" si="123"/>
        <v/>
      </c>
      <c r="I936" s="117" t="str">
        <f t="shared" si="118"/>
        <v/>
      </c>
      <c r="J936" s="70"/>
      <c r="K936" s="117" t="str">
        <f t="shared" si="124"/>
        <v/>
      </c>
      <c r="L936" s="118" t="str">
        <f t="shared" si="120"/>
        <v/>
      </c>
      <c r="M936" s="118">
        <f t="shared" si="122"/>
        <v>1</v>
      </c>
      <c r="N936" s="117">
        <f t="shared" si="121"/>
        <v>0</v>
      </c>
      <c r="O936" s="66" t="e">
        <f>VLOOKUP(P936,#REF!,2,FALSE)</f>
        <v>#REF!</v>
      </c>
      <c r="P936" s="69"/>
      <c r="Q936" s="69"/>
      <c r="R936" s="14"/>
      <c r="S936" s="93" t="s">
        <v>112</v>
      </c>
      <c r="T936" s="71"/>
      <c r="U936" s="117" t="e">
        <f>VLOOKUP(V936,#REF!,2,FALSE)</f>
        <v>#REF!</v>
      </c>
      <c r="V936" s="127"/>
      <c r="W936" s="69"/>
      <c r="X936" s="69"/>
      <c r="Y936" s="126"/>
      <c r="Z936" s="127"/>
      <c r="AA936" s="69"/>
      <c r="AB936" s="69"/>
      <c r="AC936" s="135" t="e">
        <f>VLOOKUP(E936,#REF!,2,FALSE)</f>
        <v>#REF!</v>
      </c>
      <c r="AD936" s="69"/>
      <c r="AE936" s="69"/>
      <c r="AF936" s="136" t="e">
        <f>SUM(PRODUCT(AC936,#REF!),PRODUCT(AD936,#REF!),PRODUCT(AE936,#REF!))</f>
        <v>#REF!</v>
      </c>
      <c r="AG936" s="134" t="e">
        <f>IF(AF936&gt;=#REF!,"Oui","Non")</f>
        <v>#REF!</v>
      </c>
      <c r="AH936" s="134">
        <f t="shared" si="117"/>
        <v>1</v>
      </c>
      <c r="AI936" s="133" t="e">
        <f>VLOOKUP(Z936,#REF!,3,FALSE)</f>
        <v>#REF!</v>
      </c>
      <c r="AL936" s="12">
        <f t="shared" si="119"/>
        <v>0</v>
      </c>
    </row>
    <row r="937" spans="1:38" ht="15" customHeight="1" x14ac:dyDescent="0.25">
      <c r="A937" s="127"/>
      <c r="B937" s="127"/>
      <c r="C937" s="69"/>
      <c r="D937" s="71"/>
      <c r="E937" s="71"/>
      <c r="F937" s="71"/>
      <c r="G937" s="70"/>
      <c r="H937" s="117" t="str">
        <f t="shared" si="123"/>
        <v/>
      </c>
      <c r="I937" s="117" t="str">
        <f t="shared" si="118"/>
        <v/>
      </c>
      <c r="J937" s="70"/>
      <c r="K937" s="117" t="str">
        <f t="shared" si="124"/>
        <v/>
      </c>
      <c r="L937" s="118" t="str">
        <f t="shared" si="120"/>
        <v/>
      </c>
      <c r="M937" s="118">
        <f t="shared" si="122"/>
        <v>1</v>
      </c>
      <c r="N937" s="117">
        <f t="shared" si="121"/>
        <v>0</v>
      </c>
      <c r="O937" s="66" t="e">
        <f>VLOOKUP(P937,#REF!,2,FALSE)</f>
        <v>#REF!</v>
      </c>
      <c r="P937" s="69"/>
      <c r="Q937" s="69"/>
      <c r="R937" s="14"/>
      <c r="S937" s="93" t="s">
        <v>112</v>
      </c>
      <c r="T937" s="71"/>
      <c r="U937" s="117" t="e">
        <f>VLOOKUP(V937,#REF!,2,FALSE)</f>
        <v>#REF!</v>
      </c>
      <c r="V937" s="127"/>
      <c r="W937" s="69"/>
      <c r="X937" s="69"/>
      <c r="Y937" s="126"/>
      <c r="Z937" s="127"/>
      <c r="AA937" s="69"/>
      <c r="AB937" s="69"/>
      <c r="AC937" s="135" t="e">
        <f>VLOOKUP(E937,#REF!,2,FALSE)</f>
        <v>#REF!</v>
      </c>
      <c r="AD937" s="69"/>
      <c r="AE937" s="69"/>
      <c r="AF937" s="136" t="e">
        <f>SUM(PRODUCT(AC937,#REF!),PRODUCT(AD937,#REF!),PRODUCT(AE937,#REF!))</f>
        <v>#REF!</v>
      </c>
      <c r="AG937" s="134" t="e">
        <f>IF(AF937&gt;=#REF!,"Oui","Non")</f>
        <v>#REF!</v>
      </c>
      <c r="AH937" s="134">
        <f t="shared" si="117"/>
        <v>1</v>
      </c>
      <c r="AI937" s="133" t="e">
        <f>VLOOKUP(Z937,#REF!,3,FALSE)</f>
        <v>#REF!</v>
      </c>
      <c r="AL937" s="12">
        <f t="shared" si="119"/>
        <v>0</v>
      </c>
    </row>
    <row r="938" spans="1:38" ht="15" customHeight="1" x14ac:dyDescent="0.25">
      <c r="A938" s="127"/>
      <c r="B938" s="127"/>
      <c r="C938" s="69"/>
      <c r="D938" s="71"/>
      <c r="E938" s="71"/>
      <c r="F938" s="71"/>
      <c r="G938" s="70"/>
      <c r="H938" s="117" t="str">
        <f t="shared" si="123"/>
        <v/>
      </c>
      <c r="I938" s="117" t="str">
        <f t="shared" si="118"/>
        <v/>
      </c>
      <c r="J938" s="70"/>
      <c r="K938" s="117" t="str">
        <f t="shared" si="124"/>
        <v/>
      </c>
      <c r="L938" s="118" t="str">
        <f t="shared" si="120"/>
        <v/>
      </c>
      <c r="M938" s="118">
        <f t="shared" si="122"/>
        <v>1</v>
      </c>
      <c r="N938" s="117">
        <f t="shared" si="121"/>
        <v>0</v>
      </c>
      <c r="O938" s="66" t="e">
        <f>VLOOKUP(P938,#REF!,2,FALSE)</f>
        <v>#REF!</v>
      </c>
      <c r="P938" s="69"/>
      <c r="Q938" s="69"/>
      <c r="R938" s="14"/>
      <c r="S938" s="93" t="s">
        <v>112</v>
      </c>
      <c r="T938" s="71"/>
      <c r="U938" s="117" t="e">
        <f>VLOOKUP(V938,#REF!,2,FALSE)</f>
        <v>#REF!</v>
      </c>
      <c r="V938" s="127"/>
      <c r="W938" s="69"/>
      <c r="X938" s="69"/>
      <c r="Y938" s="126"/>
      <c r="Z938" s="127"/>
      <c r="AA938" s="69"/>
      <c r="AB938" s="69"/>
      <c r="AC938" s="135" t="e">
        <f>VLOOKUP(E938,#REF!,2,FALSE)</f>
        <v>#REF!</v>
      </c>
      <c r="AD938" s="69"/>
      <c r="AE938" s="69"/>
      <c r="AF938" s="136" t="e">
        <f>SUM(PRODUCT(AC938,#REF!),PRODUCT(AD938,#REF!),PRODUCT(AE938,#REF!))</f>
        <v>#REF!</v>
      </c>
      <c r="AG938" s="134" t="e">
        <f>IF(AF938&gt;=#REF!,"Oui","Non")</f>
        <v>#REF!</v>
      </c>
      <c r="AH938" s="134">
        <f t="shared" si="117"/>
        <v>1</v>
      </c>
      <c r="AI938" s="133" t="e">
        <f>VLOOKUP(Z938,#REF!,3,FALSE)</f>
        <v>#REF!</v>
      </c>
      <c r="AL938" s="12">
        <f t="shared" si="119"/>
        <v>0</v>
      </c>
    </row>
    <row r="939" spans="1:38" ht="15" customHeight="1" x14ac:dyDescent="0.25">
      <c r="A939" s="127"/>
      <c r="B939" s="127"/>
      <c r="C939" s="69"/>
      <c r="D939" s="71"/>
      <c r="E939" s="71"/>
      <c r="F939" s="71"/>
      <c r="G939" s="70"/>
      <c r="H939" s="117" t="str">
        <f t="shared" si="123"/>
        <v/>
      </c>
      <c r="I939" s="117" t="str">
        <f t="shared" si="118"/>
        <v/>
      </c>
      <c r="J939" s="70"/>
      <c r="K939" s="117" t="str">
        <f t="shared" si="124"/>
        <v/>
      </c>
      <c r="L939" s="118" t="str">
        <f t="shared" si="120"/>
        <v/>
      </c>
      <c r="M939" s="118">
        <f t="shared" si="122"/>
        <v>1</v>
      </c>
      <c r="N939" s="117">
        <f t="shared" si="121"/>
        <v>0</v>
      </c>
      <c r="O939" s="66" t="e">
        <f>VLOOKUP(P939,#REF!,2,FALSE)</f>
        <v>#REF!</v>
      </c>
      <c r="P939" s="69"/>
      <c r="Q939" s="69"/>
      <c r="R939" s="14"/>
      <c r="S939" s="93" t="s">
        <v>112</v>
      </c>
      <c r="T939" s="71"/>
      <c r="U939" s="117" t="e">
        <f>VLOOKUP(V939,#REF!,2,FALSE)</f>
        <v>#REF!</v>
      </c>
      <c r="V939" s="127"/>
      <c r="W939" s="69"/>
      <c r="X939" s="69"/>
      <c r="Y939" s="126"/>
      <c r="Z939" s="127"/>
      <c r="AA939" s="69"/>
      <c r="AB939" s="69"/>
      <c r="AC939" s="135" t="e">
        <f>VLOOKUP(E939,#REF!,2,FALSE)</f>
        <v>#REF!</v>
      </c>
      <c r="AD939" s="69"/>
      <c r="AE939" s="69"/>
      <c r="AF939" s="136" t="e">
        <f>SUM(PRODUCT(AC939,#REF!),PRODUCT(AD939,#REF!),PRODUCT(AE939,#REF!))</f>
        <v>#REF!</v>
      </c>
      <c r="AG939" s="134" t="e">
        <f>IF(AF939&gt;=#REF!,"Oui","Non")</f>
        <v>#REF!</v>
      </c>
      <c r="AH939" s="134">
        <f t="shared" si="117"/>
        <v>1</v>
      </c>
      <c r="AI939" s="133" t="e">
        <f>VLOOKUP(Z939,#REF!,3,FALSE)</f>
        <v>#REF!</v>
      </c>
      <c r="AL939" s="12">
        <f t="shared" si="119"/>
        <v>0</v>
      </c>
    </row>
    <row r="940" spans="1:38" ht="15" customHeight="1" x14ac:dyDescent="0.25">
      <c r="A940" s="127"/>
      <c r="B940" s="127"/>
      <c r="C940" s="69"/>
      <c r="D940" s="71"/>
      <c r="E940" s="71"/>
      <c r="F940" s="71"/>
      <c r="G940" s="70"/>
      <c r="H940" s="117" t="str">
        <f t="shared" si="123"/>
        <v/>
      </c>
      <c r="I940" s="117" t="str">
        <f t="shared" si="118"/>
        <v/>
      </c>
      <c r="J940" s="70"/>
      <c r="K940" s="117" t="str">
        <f t="shared" si="124"/>
        <v/>
      </c>
      <c r="L940" s="118" t="str">
        <f t="shared" si="120"/>
        <v/>
      </c>
      <c r="M940" s="118">
        <f t="shared" si="122"/>
        <v>1</v>
      </c>
      <c r="N940" s="117">
        <f t="shared" si="121"/>
        <v>0</v>
      </c>
      <c r="O940" s="66" t="e">
        <f>VLOOKUP(P940,#REF!,2,FALSE)</f>
        <v>#REF!</v>
      </c>
      <c r="P940" s="69"/>
      <c r="Q940" s="69"/>
      <c r="R940" s="14"/>
      <c r="S940" s="93" t="s">
        <v>112</v>
      </c>
      <c r="T940" s="71"/>
      <c r="U940" s="117" t="e">
        <f>VLOOKUP(V940,#REF!,2,FALSE)</f>
        <v>#REF!</v>
      </c>
      <c r="V940" s="127"/>
      <c r="W940" s="69"/>
      <c r="X940" s="69"/>
      <c r="Y940" s="126"/>
      <c r="Z940" s="127"/>
      <c r="AA940" s="69"/>
      <c r="AB940" s="69"/>
      <c r="AC940" s="135" t="e">
        <f>VLOOKUP(E940,#REF!,2,FALSE)</f>
        <v>#REF!</v>
      </c>
      <c r="AD940" s="69"/>
      <c r="AE940" s="69"/>
      <c r="AF940" s="136" t="e">
        <f>SUM(PRODUCT(AC940,#REF!),PRODUCT(AD940,#REF!),PRODUCT(AE940,#REF!))</f>
        <v>#REF!</v>
      </c>
      <c r="AG940" s="134" t="e">
        <f>IF(AF940&gt;=#REF!,"Oui","Non")</f>
        <v>#REF!</v>
      </c>
      <c r="AH940" s="134">
        <f t="shared" si="117"/>
        <v>1</v>
      </c>
      <c r="AI940" s="133" t="e">
        <f>VLOOKUP(Z940,#REF!,3,FALSE)</f>
        <v>#REF!</v>
      </c>
      <c r="AL940" s="12">
        <f t="shared" si="119"/>
        <v>0</v>
      </c>
    </row>
    <row r="941" spans="1:38" ht="15" customHeight="1" x14ac:dyDescent="0.25">
      <c r="A941" s="127"/>
      <c r="B941" s="127"/>
      <c r="C941" s="69"/>
      <c r="D941" s="71"/>
      <c r="E941" s="71"/>
      <c r="F941" s="71"/>
      <c r="G941" s="70"/>
      <c r="H941" s="117" t="str">
        <f t="shared" si="123"/>
        <v/>
      </c>
      <c r="I941" s="117" t="str">
        <f t="shared" si="118"/>
        <v/>
      </c>
      <c r="J941" s="70"/>
      <c r="K941" s="117" t="str">
        <f t="shared" si="124"/>
        <v/>
      </c>
      <c r="L941" s="118" t="str">
        <f t="shared" si="120"/>
        <v/>
      </c>
      <c r="M941" s="118">
        <f t="shared" si="122"/>
        <v>1</v>
      </c>
      <c r="N941" s="117">
        <f t="shared" si="121"/>
        <v>0</v>
      </c>
      <c r="O941" s="66" t="e">
        <f>VLOOKUP(P941,#REF!,2,FALSE)</f>
        <v>#REF!</v>
      </c>
      <c r="P941" s="69"/>
      <c r="Q941" s="69"/>
      <c r="R941" s="14"/>
      <c r="S941" s="93" t="s">
        <v>112</v>
      </c>
      <c r="T941" s="71"/>
      <c r="U941" s="117" t="e">
        <f>VLOOKUP(V941,#REF!,2,FALSE)</f>
        <v>#REF!</v>
      </c>
      <c r="V941" s="127"/>
      <c r="W941" s="69"/>
      <c r="X941" s="69"/>
      <c r="Y941" s="126"/>
      <c r="Z941" s="127"/>
      <c r="AA941" s="69"/>
      <c r="AB941" s="69"/>
      <c r="AC941" s="135" t="e">
        <f>VLOOKUP(E941,#REF!,2,FALSE)</f>
        <v>#REF!</v>
      </c>
      <c r="AD941" s="69"/>
      <c r="AE941" s="69"/>
      <c r="AF941" s="136" t="e">
        <f>SUM(PRODUCT(AC941,#REF!),PRODUCT(AD941,#REF!),PRODUCT(AE941,#REF!))</f>
        <v>#REF!</v>
      </c>
      <c r="AG941" s="134" t="e">
        <f>IF(AF941&gt;=#REF!,"Oui","Non")</f>
        <v>#REF!</v>
      </c>
      <c r="AH941" s="134">
        <f t="shared" si="117"/>
        <v>1</v>
      </c>
      <c r="AI941" s="133" t="e">
        <f>VLOOKUP(Z941,#REF!,3,FALSE)</f>
        <v>#REF!</v>
      </c>
      <c r="AL941" s="12">
        <f t="shared" si="119"/>
        <v>0</v>
      </c>
    </row>
    <row r="942" spans="1:38" ht="15" customHeight="1" x14ac:dyDescent="0.25">
      <c r="A942" s="127"/>
      <c r="B942" s="127"/>
      <c r="C942" s="69"/>
      <c r="D942" s="71"/>
      <c r="E942" s="71"/>
      <c r="F942" s="71"/>
      <c r="G942" s="70"/>
      <c r="H942" s="117" t="str">
        <f t="shared" si="123"/>
        <v/>
      </c>
      <c r="I942" s="117" t="str">
        <f t="shared" si="118"/>
        <v/>
      </c>
      <c r="J942" s="70"/>
      <c r="K942" s="117" t="str">
        <f t="shared" si="124"/>
        <v/>
      </c>
      <c r="L942" s="118" t="str">
        <f t="shared" si="120"/>
        <v/>
      </c>
      <c r="M942" s="118">
        <f t="shared" si="122"/>
        <v>1</v>
      </c>
      <c r="N942" s="117">
        <f t="shared" si="121"/>
        <v>0</v>
      </c>
      <c r="O942" s="66" t="e">
        <f>VLOOKUP(P942,#REF!,2,FALSE)</f>
        <v>#REF!</v>
      </c>
      <c r="P942" s="69"/>
      <c r="Q942" s="69"/>
      <c r="R942" s="14"/>
      <c r="S942" s="93" t="s">
        <v>112</v>
      </c>
      <c r="T942" s="71"/>
      <c r="U942" s="117" t="e">
        <f>VLOOKUP(V942,#REF!,2,FALSE)</f>
        <v>#REF!</v>
      </c>
      <c r="V942" s="127"/>
      <c r="W942" s="69"/>
      <c r="X942" s="69"/>
      <c r="Y942" s="126"/>
      <c r="Z942" s="127"/>
      <c r="AA942" s="69"/>
      <c r="AB942" s="69"/>
      <c r="AC942" s="135" t="e">
        <f>VLOOKUP(E942,#REF!,2,FALSE)</f>
        <v>#REF!</v>
      </c>
      <c r="AD942" s="69"/>
      <c r="AE942" s="69"/>
      <c r="AF942" s="136" t="e">
        <f>SUM(PRODUCT(AC942,#REF!),PRODUCT(AD942,#REF!),PRODUCT(AE942,#REF!))</f>
        <v>#REF!</v>
      </c>
      <c r="AG942" s="134" t="e">
        <f>IF(AF942&gt;=#REF!,"Oui","Non")</f>
        <v>#REF!</v>
      </c>
      <c r="AH942" s="134">
        <f t="shared" si="117"/>
        <v>1</v>
      </c>
      <c r="AI942" s="133" t="e">
        <f>VLOOKUP(Z942,#REF!,3,FALSE)</f>
        <v>#REF!</v>
      </c>
      <c r="AL942" s="12">
        <f t="shared" si="119"/>
        <v>0</v>
      </c>
    </row>
    <row r="943" spans="1:38" ht="15" customHeight="1" x14ac:dyDescent="0.25">
      <c r="A943" s="127"/>
      <c r="B943" s="127"/>
      <c r="C943" s="69"/>
      <c r="D943" s="71"/>
      <c r="E943" s="71"/>
      <c r="F943" s="71"/>
      <c r="G943" s="70"/>
      <c r="H943" s="117" t="str">
        <f t="shared" si="123"/>
        <v/>
      </c>
      <c r="I943" s="117" t="str">
        <f t="shared" si="118"/>
        <v/>
      </c>
      <c r="J943" s="70"/>
      <c r="K943" s="117" t="str">
        <f t="shared" si="124"/>
        <v/>
      </c>
      <c r="L943" s="118" t="str">
        <f t="shared" si="120"/>
        <v/>
      </c>
      <c r="M943" s="118">
        <f t="shared" si="122"/>
        <v>1</v>
      </c>
      <c r="N943" s="117">
        <f t="shared" si="121"/>
        <v>0</v>
      </c>
      <c r="O943" s="66" t="e">
        <f>VLOOKUP(P943,#REF!,2,FALSE)</f>
        <v>#REF!</v>
      </c>
      <c r="P943" s="69"/>
      <c r="Q943" s="69"/>
      <c r="R943" s="14"/>
      <c r="S943" s="93" t="s">
        <v>112</v>
      </c>
      <c r="T943" s="71"/>
      <c r="U943" s="117" t="e">
        <f>VLOOKUP(V943,#REF!,2,FALSE)</f>
        <v>#REF!</v>
      </c>
      <c r="V943" s="127"/>
      <c r="W943" s="69"/>
      <c r="X943" s="69"/>
      <c r="Y943" s="126"/>
      <c r="Z943" s="127"/>
      <c r="AA943" s="69"/>
      <c r="AB943" s="69"/>
      <c r="AC943" s="135" t="e">
        <f>VLOOKUP(E943,#REF!,2,FALSE)</f>
        <v>#REF!</v>
      </c>
      <c r="AD943" s="69"/>
      <c r="AE943" s="69"/>
      <c r="AF943" s="136" t="e">
        <f>SUM(PRODUCT(AC943,#REF!),PRODUCT(AD943,#REF!),PRODUCT(AE943,#REF!))</f>
        <v>#REF!</v>
      </c>
      <c r="AG943" s="134" t="e">
        <f>IF(AF943&gt;=#REF!,"Oui","Non")</f>
        <v>#REF!</v>
      </c>
      <c r="AH943" s="134">
        <f t="shared" si="117"/>
        <v>1</v>
      </c>
      <c r="AI943" s="133" t="e">
        <f>VLOOKUP(Z943,#REF!,3,FALSE)</f>
        <v>#REF!</v>
      </c>
      <c r="AL943" s="12">
        <f t="shared" si="119"/>
        <v>0</v>
      </c>
    </row>
    <row r="944" spans="1:38" ht="15" customHeight="1" x14ac:dyDescent="0.25">
      <c r="A944" s="127"/>
      <c r="B944" s="127"/>
      <c r="C944" s="69"/>
      <c r="D944" s="71"/>
      <c r="E944" s="71"/>
      <c r="F944" s="71"/>
      <c r="G944" s="70"/>
      <c r="H944" s="117" t="str">
        <f t="shared" si="123"/>
        <v/>
      </c>
      <c r="I944" s="117" t="str">
        <f t="shared" si="118"/>
        <v/>
      </c>
      <c r="J944" s="70"/>
      <c r="K944" s="117" t="str">
        <f t="shared" si="124"/>
        <v/>
      </c>
      <c r="L944" s="118" t="str">
        <f t="shared" si="120"/>
        <v/>
      </c>
      <c r="M944" s="118">
        <f t="shared" si="122"/>
        <v>1</v>
      </c>
      <c r="N944" s="117">
        <f t="shared" si="121"/>
        <v>0</v>
      </c>
      <c r="O944" s="66" t="e">
        <f>VLOOKUP(P944,#REF!,2,FALSE)</f>
        <v>#REF!</v>
      </c>
      <c r="P944" s="69"/>
      <c r="Q944" s="69"/>
      <c r="R944" s="14"/>
      <c r="S944" s="93" t="s">
        <v>112</v>
      </c>
      <c r="T944" s="71"/>
      <c r="U944" s="117" t="e">
        <f>VLOOKUP(V944,#REF!,2,FALSE)</f>
        <v>#REF!</v>
      </c>
      <c r="V944" s="127"/>
      <c r="W944" s="69"/>
      <c r="X944" s="69"/>
      <c r="Y944" s="126"/>
      <c r="Z944" s="127"/>
      <c r="AA944" s="69"/>
      <c r="AB944" s="69"/>
      <c r="AC944" s="135" t="e">
        <f>VLOOKUP(E944,#REF!,2,FALSE)</f>
        <v>#REF!</v>
      </c>
      <c r="AD944" s="69"/>
      <c r="AE944" s="69"/>
      <c r="AF944" s="136" t="e">
        <f>SUM(PRODUCT(AC944,#REF!),PRODUCT(AD944,#REF!),PRODUCT(AE944,#REF!))</f>
        <v>#REF!</v>
      </c>
      <c r="AG944" s="134" t="e">
        <f>IF(AF944&gt;=#REF!,"Oui","Non")</f>
        <v>#REF!</v>
      </c>
      <c r="AH944" s="134">
        <f t="shared" si="117"/>
        <v>1</v>
      </c>
      <c r="AI944" s="133" t="e">
        <f>VLOOKUP(Z944,#REF!,3,FALSE)</f>
        <v>#REF!</v>
      </c>
      <c r="AL944" s="12">
        <f t="shared" si="119"/>
        <v>0</v>
      </c>
    </row>
    <row r="945" spans="1:38" ht="15" customHeight="1" x14ac:dyDescent="0.25">
      <c r="A945" s="127"/>
      <c r="B945" s="127"/>
      <c r="C945" s="69"/>
      <c r="D945" s="71"/>
      <c r="E945" s="71"/>
      <c r="F945" s="71"/>
      <c r="G945" s="70"/>
      <c r="H945" s="117" t="str">
        <f t="shared" si="123"/>
        <v/>
      </c>
      <c r="I945" s="117" t="str">
        <f t="shared" si="118"/>
        <v/>
      </c>
      <c r="J945" s="70"/>
      <c r="K945" s="117" t="str">
        <f t="shared" si="124"/>
        <v/>
      </c>
      <c r="L945" s="118" t="str">
        <f t="shared" si="120"/>
        <v/>
      </c>
      <c r="M945" s="118">
        <f t="shared" si="122"/>
        <v>1</v>
      </c>
      <c r="N945" s="117">
        <f t="shared" si="121"/>
        <v>0</v>
      </c>
      <c r="O945" s="66" t="e">
        <f>VLOOKUP(P945,#REF!,2,FALSE)</f>
        <v>#REF!</v>
      </c>
      <c r="P945" s="69"/>
      <c r="Q945" s="69"/>
      <c r="R945" s="14"/>
      <c r="S945" s="93" t="s">
        <v>112</v>
      </c>
      <c r="T945" s="71"/>
      <c r="U945" s="117" t="e">
        <f>VLOOKUP(V945,#REF!,2,FALSE)</f>
        <v>#REF!</v>
      </c>
      <c r="V945" s="127"/>
      <c r="W945" s="69"/>
      <c r="X945" s="69"/>
      <c r="Y945" s="126"/>
      <c r="Z945" s="127"/>
      <c r="AA945" s="69"/>
      <c r="AB945" s="69"/>
      <c r="AC945" s="135" t="e">
        <f>VLOOKUP(E945,#REF!,2,FALSE)</f>
        <v>#REF!</v>
      </c>
      <c r="AD945" s="69"/>
      <c r="AE945" s="69"/>
      <c r="AF945" s="136" t="e">
        <f>SUM(PRODUCT(AC945,#REF!),PRODUCT(AD945,#REF!),PRODUCT(AE945,#REF!))</f>
        <v>#REF!</v>
      </c>
      <c r="AG945" s="134" t="e">
        <f>IF(AF945&gt;=#REF!,"Oui","Non")</f>
        <v>#REF!</v>
      </c>
      <c r="AH945" s="134">
        <f t="shared" si="117"/>
        <v>1</v>
      </c>
      <c r="AI945" s="133" t="e">
        <f>VLOOKUP(Z945,#REF!,3,FALSE)</f>
        <v>#REF!</v>
      </c>
      <c r="AL945" s="12">
        <f t="shared" si="119"/>
        <v>0</v>
      </c>
    </row>
    <row r="946" spans="1:38" ht="15" customHeight="1" x14ac:dyDescent="0.25">
      <c r="A946" s="127"/>
      <c r="B946" s="127"/>
      <c r="C946" s="69"/>
      <c r="D946" s="71"/>
      <c r="E946" s="71"/>
      <c r="F946" s="71"/>
      <c r="G946" s="70"/>
      <c r="H946" s="117" t="str">
        <f t="shared" si="123"/>
        <v/>
      </c>
      <c r="I946" s="117" t="str">
        <f t="shared" si="118"/>
        <v/>
      </c>
      <c r="J946" s="70"/>
      <c r="K946" s="117" t="str">
        <f t="shared" si="124"/>
        <v/>
      </c>
      <c r="L946" s="118" t="str">
        <f t="shared" si="120"/>
        <v/>
      </c>
      <c r="M946" s="118">
        <f t="shared" si="122"/>
        <v>1</v>
      </c>
      <c r="N946" s="117">
        <f t="shared" si="121"/>
        <v>0</v>
      </c>
      <c r="O946" s="66" t="e">
        <f>VLOOKUP(P946,#REF!,2,FALSE)</f>
        <v>#REF!</v>
      </c>
      <c r="P946" s="69"/>
      <c r="Q946" s="69"/>
      <c r="R946" s="14"/>
      <c r="S946" s="93" t="s">
        <v>112</v>
      </c>
      <c r="T946" s="71"/>
      <c r="U946" s="117" t="e">
        <f>VLOOKUP(V946,#REF!,2,FALSE)</f>
        <v>#REF!</v>
      </c>
      <c r="V946" s="127"/>
      <c r="W946" s="69"/>
      <c r="X946" s="69"/>
      <c r="Y946" s="126"/>
      <c r="Z946" s="127"/>
      <c r="AA946" s="69"/>
      <c r="AB946" s="69"/>
      <c r="AC946" s="135" t="e">
        <f>VLOOKUP(E946,#REF!,2,FALSE)</f>
        <v>#REF!</v>
      </c>
      <c r="AD946" s="69"/>
      <c r="AE946" s="69"/>
      <c r="AF946" s="136" t="e">
        <f>SUM(PRODUCT(AC946,#REF!),PRODUCT(AD946,#REF!),PRODUCT(AE946,#REF!))</f>
        <v>#REF!</v>
      </c>
      <c r="AG946" s="134" t="e">
        <f>IF(AF946&gt;=#REF!,"Oui","Non")</f>
        <v>#REF!</v>
      </c>
      <c r="AH946" s="134">
        <f t="shared" si="117"/>
        <v>1</v>
      </c>
      <c r="AI946" s="133" t="e">
        <f>VLOOKUP(Z946,#REF!,3,FALSE)</f>
        <v>#REF!</v>
      </c>
      <c r="AL946" s="12">
        <f t="shared" si="119"/>
        <v>0</v>
      </c>
    </row>
    <row r="947" spans="1:38" ht="15" customHeight="1" x14ac:dyDescent="0.25">
      <c r="A947" s="127"/>
      <c r="B947" s="127"/>
      <c r="C947" s="69"/>
      <c r="D947" s="71"/>
      <c r="E947" s="71"/>
      <c r="F947" s="71"/>
      <c r="G947" s="70"/>
      <c r="H947" s="117" t="str">
        <f t="shared" si="123"/>
        <v/>
      </c>
      <c r="I947" s="117" t="str">
        <f t="shared" si="118"/>
        <v/>
      </c>
      <c r="J947" s="70"/>
      <c r="K947" s="117" t="str">
        <f t="shared" si="124"/>
        <v/>
      </c>
      <c r="L947" s="118" t="str">
        <f t="shared" si="120"/>
        <v/>
      </c>
      <c r="M947" s="118">
        <f t="shared" si="122"/>
        <v>1</v>
      </c>
      <c r="N947" s="117">
        <f t="shared" si="121"/>
        <v>0</v>
      </c>
      <c r="O947" s="66" t="e">
        <f>VLOOKUP(P947,#REF!,2,FALSE)</f>
        <v>#REF!</v>
      </c>
      <c r="P947" s="69"/>
      <c r="Q947" s="69"/>
      <c r="R947" s="14"/>
      <c r="S947" s="93" t="s">
        <v>112</v>
      </c>
      <c r="T947" s="71"/>
      <c r="U947" s="117" t="e">
        <f>VLOOKUP(V947,#REF!,2,FALSE)</f>
        <v>#REF!</v>
      </c>
      <c r="V947" s="127"/>
      <c r="W947" s="69"/>
      <c r="X947" s="69"/>
      <c r="Y947" s="126"/>
      <c r="Z947" s="127"/>
      <c r="AA947" s="69"/>
      <c r="AB947" s="69"/>
      <c r="AC947" s="135" t="e">
        <f>VLOOKUP(E947,#REF!,2,FALSE)</f>
        <v>#REF!</v>
      </c>
      <c r="AD947" s="69"/>
      <c r="AE947" s="69"/>
      <c r="AF947" s="136" t="e">
        <f>SUM(PRODUCT(AC947,#REF!),PRODUCT(AD947,#REF!),PRODUCT(AE947,#REF!))</f>
        <v>#REF!</v>
      </c>
      <c r="AG947" s="134" t="e">
        <f>IF(AF947&gt;=#REF!,"Oui","Non")</f>
        <v>#REF!</v>
      </c>
      <c r="AH947" s="134">
        <f t="shared" si="117"/>
        <v>1</v>
      </c>
      <c r="AI947" s="133" t="e">
        <f>VLOOKUP(Z947,#REF!,3,FALSE)</f>
        <v>#REF!</v>
      </c>
      <c r="AL947" s="12">
        <f t="shared" si="119"/>
        <v>0</v>
      </c>
    </row>
    <row r="948" spans="1:38" ht="15" customHeight="1" x14ac:dyDescent="0.25">
      <c r="A948" s="127"/>
      <c r="B948" s="127"/>
      <c r="C948" s="69"/>
      <c r="D948" s="71"/>
      <c r="E948" s="71"/>
      <c r="F948" s="71"/>
      <c r="G948" s="70"/>
      <c r="H948" s="117" t="str">
        <f t="shared" si="123"/>
        <v/>
      </c>
      <c r="I948" s="117" t="str">
        <f t="shared" si="118"/>
        <v/>
      </c>
      <c r="J948" s="70"/>
      <c r="K948" s="117" t="str">
        <f t="shared" si="124"/>
        <v/>
      </c>
      <c r="L948" s="118" t="str">
        <f t="shared" si="120"/>
        <v/>
      </c>
      <c r="M948" s="118">
        <f t="shared" si="122"/>
        <v>1</v>
      </c>
      <c r="N948" s="117">
        <f t="shared" si="121"/>
        <v>0</v>
      </c>
      <c r="O948" s="66" t="e">
        <f>VLOOKUP(P948,#REF!,2,FALSE)</f>
        <v>#REF!</v>
      </c>
      <c r="P948" s="69"/>
      <c r="Q948" s="69"/>
      <c r="R948" s="14"/>
      <c r="S948" s="93" t="s">
        <v>112</v>
      </c>
      <c r="T948" s="71"/>
      <c r="U948" s="117" t="e">
        <f>VLOOKUP(V948,#REF!,2,FALSE)</f>
        <v>#REF!</v>
      </c>
      <c r="V948" s="127"/>
      <c r="W948" s="69"/>
      <c r="X948" s="69"/>
      <c r="Y948" s="126"/>
      <c r="Z948" s="127"/>
      <c r="AA948" s="69"/>
      <c r="AB948" s="69"/>
      <c r="AC948" s="135" t="e">
        <f>VLOOKUP(E948,#REF!,2,FALSE)</f>
        <v>#REF!</v>
      </c>
      <c r="AD948" s="69"/>
      <c r="AE948" s="69"/>
      <c r="AF948" s="136" t="e">
        <f>SUM(PRODUCT(AC948,#REF!),PRODUCT(AD948,#REF!),PRODUCT(AE948,#REF!))</f>
        <v>#REF!</v>
      </c>
      <c r="AG948" s="134" t="e">
        <f>IF(AF948&gt;=#REF!,"Oui","Non")</f>
        <v>#REF!</v>
      </c>
      <c r="AH948" s="134">
        <f t="shared" si="117"/>
        <v>1</v>
      </c>
      <c r="AI948" s="133" t="e">
        <f>VLOOKUP(Z948,#REF!,3,FALSE)</f>
        <v>#REF!</v>
      </c>
      <c r="AL948" s="12">
        <f t="shared" si="119"/>
        <v>0</v>
      </c>
    </row>
    <row r="949" spans="1:38" ht="15" customHeight="1" x14ac:dyDescent="0.25">
      <c r="A949" s="127"/>
      <c r="B949" s="127"/>
      <c r="C949" s="69"/>
      <c r="D949" s="71"/>
      <c r="E949" s="71"/>
      <c r="F949" s="71"/>
      <c r="G949" s="70"/>
      <c r="H949" s="117" t="str">
        <f t="shared" si="123"/>
        <v/>
      </c>
      <c r="I949" s="117" t="str">
        <f t="shared" si="118"/>
        <v/>
      </c>
      <c r="J949" s="70"/>
      <c r="K949" s="117" t="str">
        <f t="shared" si="124"/>
        <v/>
      </c>
      <c r="L949" s="118" t="str">
        <f t="shared" si="120"/>
        <v/>
      </c>
      <c r="M949" s="118">
        <f t="shared" si="122"/>
        <v>1</v>
      </c>
      <c r="N949" s="117">
        <f t="shared" si="121"/>
        <v>0</v>
      </c>
      <c r="O949" s="66" t="e">
        <f>VLOOKUP(P949,#REF!,2,FALSE)</f>
        <v>#REF!</v>
      </c>
      <c r="P949" s="69"/>
      <c r="Q949" s="69"/>
      <c r="R949" s="14"/>
      <c r="S949" s="93" t="s">
        <v>112</v>
      </c>
      <c r="T949" s="71"/>
      <c r="U949" s="117" t="e">
        <f>VLOOKUP(V949,#REF!,2,FALSE)</f>
        <v>#REF!</v>
      </c>
      <c r="V949" s="127"/>
      <c r="W949" s="69"/>
      <c r="X949" s="69"/>
      <c r="Y949" s="126"/>
      <c r="Z949" s="127"/>
      <c r="AA949" s="69"/>
      <c r="AB949" s="69"/>
      <c r="AC949" s="135" t="e">
        <f>VLOOKUP(E949,#REF!,2,FALSE)</f>
        <v>#REF!</v>
      </c>
      <c r="AD949" s="69"/>
      <c r="AE949" s="69"/>
      <c r="AF949" s="136" t="e">
        <f>SUM(PRODUCT(AC949,#REF!),PRODUCT(AD949,#REF!),PRODUCT(AE949,#REF!))</f>
        <v>#REF!</v>
      </c>
      <c r="AG949" s="134" t="e">
        <f>IF(AF949&gt;=#REF!,"Oui","Non")</f>
        <v>#REF!</v>
      </c>
      <c r="AH949" s="134">
        <f t="shared" si="117"/>
        <v>1</v>
      </c>
      <c r="AI949" s="133" t="e">
        <f>VLOOKUP(Z949,#REF!,3,FALSE)</f>
        <v>#REF!</v>
      </c>
      <c r="AL949" s="12">
        <f t="shared" si="119"/>
        <v>0</v>
      </c>
    </row>
    <row r="950" spans="1:38" ht="15" customHeight="1" x14ac:dyDescent="0.25">
      <c r="A950" s="127"/>
      <c r="B950" s="127"/>
      <c r="C950" s="69"/>
      <c r="D950" s="71"/>
      <c r="E950" s="71"/>
      <c r="F950" s="71"/>
      <c r="G950" s="70"/>
      <c r="H950" s="117" t="str">
        <f t="shared" si="123"/>
        <v/>
      </c>
      <c r="I950" s="117" t="str">
        <f t="shared" si="118"/>
        <v/>
      </c>
      <c r="J950" s="70"/>
      <c r="K950" s="117" t="str">
        <f t="shared" si="124"/>
        <v/>
      </c>
      <c r="L950" s="118" t="str">
        <f t="shared" si="120"/>
        <v/>
      </c>
      <c r="M950" s="118">
        <f t="shared" si="122"/>
        <v>1</v>
      </c>
      <c r="N950" s="117">
        <f t="shared" si="121"/>
        <v>0</v>
      </c>
      <c r="O950" s="66" t="e">
        <f>VLOOKUP(P950,#REF!,2,FALSE)</f>
        <v>#REF!</v>
      </c>
      <c r="P950" s="69"/>
      <c r="Q950" s="69"/>
      <c r="R950" s="14"/>
      <c r="S950" s="93" t="s">
        <v>112</v>
      </c>
      <c r="T950" s="71"/>
      <c r="U950" s="117" t="e">
        <f>VLOOKUP(V950,#REF!,2,FALSE)</f>
        <v>#REF!</v>
      </c>
      <c r="V950" s="127"/>
      <c r="W950" s="69"/>
      <c r="X950" s="69"/>
      <c r="Y950" s="126"/>
      <c r="Z950" s="127"/>
      <c r="AA950" s="69"/>
      <c r="AB950" s="69"/>
      <c r="AC950" s="135" t="e">
        <f>VLOOKUP(E950,#REF!,2,FALSE)</f>
        <v>#REF!</v>
      </c>
      <c r="AD950" s="69"/>
      <c r="AE950" s="69"/>
      <c r="AF950" s="136" t="e">
        <f>SUM(PRODUCT(AC950,#REF!),PRODUCT(AD950,#REF!),PRODUCT(AE950,#REF!))</f>
        <v>#REF!</v>
      </c>
      <c r="AG950" s="134" t="e">
        <f>IF(AF950&gt;=#REF!,"Oui","Non")</f>
        <v>#REF!</v>
      </c>
      <c r="AH950" s="134">
        <f t="shared" si="117"/>
        <v>1</v>
      </c>
      <c r="AI950" s="133" t="e">
        <f>VLOOKUP(Z950,#REF!,3,FALSE)</f>
        <v>#REF!</v>
      </c>
      <c r="AL950" s="12">
        <f t="shared" si="119"/>
        <v>0</v>
      </c>
    </row>
    <row r="951" spans="1:38" ht="15" customHeight="1" x14ac:dyDescent="0.25">
      <c r="A951" s="127"/>
      <c r="B951" s="127"/>
      <c r="C951" s="69"/>
      <c r="D951" s="71"/>
      <c r="E951" s="71"/>
      <c r="F951" s="71"/>
      <c r="G951" s="70"/>
      <c r="H951" s="117" t="str">
        <f t="shared" si="123"/>
        <v/>
      </c>
      <c r="I951" s="117" t="str">
        <f t="shared" si="118"/>
        <v/>
      </c>
      <c r="J951" s="70"/>
      <c r="K951" s="117" t="str">
        <f t="shared" si="124"/>
        <v/>
      </c>
      <c r="L951" s="118" t="str">
        <f t="shared" si="120"/>
        <v/>
      </c>
      <c r="M951" s="118">
        <f t="shared" si="122"/>
        <v>1</v>
      </c>
      <c r="N951" s="117">
        <f t="shared" si="121"/>
        <v>0</v>
      </c>
      <c r="O951" s="66" t="e">
        <f>VLOOKUP(P951,#REF!,2,FALSE)</f>
        <v>#REF!</v>
      </c>
      <c r="P951" s="69"/>
      <c r="Q951" s="69"/>
      <c r="R951" s="14"/>
      <c r="S951" s="93" t="s">
        <v>112</v>
      </c>
      <c r="T951" s="71"/>
      <c r="U951" s="117" t="e">
        <f>VLOOKUP(V951,#REF!,2,FALSE)</f>
        <v>#REF!</v>
      </c>
      <c r="V951" s="127"/>
      <c r="W951" s="69"/>
      <c r="X951" s="69"/>
      <c r="Y951" s="126"/>
      <c r="Z951" s="127"/>
      <c r="AA951" s="69"/>
      <c r="AB951" s="69"/>
      <c r="AC951" s="135" t="e">
        <f>VLOOKUP(E951,#REF!,2,FALSE)</f>
        <v>#REF!</v>
      </c>
      <c r="AD951" s="69"/>
      <c r="AE951" s="69"/>
      <c r="AF951" s="136" t="e">
        <f>SUM(PRODUCT(AC951,#REF!),PRODUCT(AD951,#REF!),PRODUCT(AE951,#REF!))</f>
        <v>#REF!</v>
      </c>
      <c r="AG951" s="134" t="e">
        <f>IF(AF951&gt;=#REF!,"Oui","Non")</f>
        <v>#REF!</v>
      </c>
      <c r="AH951" s="134">
        <f t="shared" si="117"/>
        <v>1</v>
      </c>
      <c r="AI951" s="133" t="e">
        <f>VLOOKUP(Z951,#REF!,3,FALSE)</f>
        <v>#REF!</v>
      </c>
      <c r="AL951" s="12">
        <f t="shared" si="119"/>
        <v>0</v>
      </c>
    </row>
    <row r="952" spans="1:38" ht="15" customHeight="1" x14ac:dyDescent="0.25">
      <c r="A952" s="127"/>
      <c r="B952" s="127"/>
      <c r="C952" s="69"/>
      <c r="D952" s="71"/>
      <c r="E952" s="71"/>
      <c r="F952" s="71"/>
      <c r="G952" s="70"/>
      <c r="H952" s="117" t="str">
        <f t="shared" si="123"/>
        <v/>
      </c>
      <c r="I952" s="117" t="str">
        <f t="shared" si="118"/>
        <v/>
      </c>
      <c r="J952" s="70"/>
      <c r="K952" s="117" t="str">
        <f t="shared" si="124"/>
        <v/>
      </c>
      <c r="L952" s="118" t="str">
        <f t="shared" si="120"/>
        <v/>
      </c>
      <c r="M952" s="118">
        <f t="shared" si="122"/>
        <v>1</v>
      </c>
      <c r="N952" s="117">
        <f t="shared" si="121"/>
        <v>0</v>
      </c>
      <c r="O952" s="66" t="e">
        <f>VLOOKUP(P952,#REF!,2,FALSE)</f>
        <v>#REF!</v>
      </c>
      <c r="P952" s="69"/>
      <c r="Q952" s="69"/>
      <c r="R952" s="14"/>
      <c r="S952" s="93" t="s">
        <v>112</v>
      </c>
      <c r="T952" s="71"/>
      <c r="U952" s="117" t="e">
        <f>VLOOKUP(V952,#REF!,2,FALSE)</f>
        <v>#REF!</v>
      </c>
      <c r="V952" s="127"/>
      <c r="W952" s="69"/>
      <c r="X952" s="69"/>
      <c r="Y952" s="126"/>
      <c r="Z952" s="127"/>
      <c r="AA952" s="69"/>
      <c r="AB952" s="69"/>
      <c r="AC952" s="135" t="e">
        <f>VLOOKUP(E952,#REF!,2,FALSE)</f>
        <v>#REF!</v>
      </c>
      <c r="AD952" s="69"/>
      <c r="AE952" s="69"/>
      <c r="AF952" s="136" t="e">
        <f>SUM(PRODUCT(AC952,#REF!),PRODUCT(AD952,#REF!),PRODUCT(AE952,#REF!))</f>
        <v>#REF!</v>
      </c>
      <c r="AG952" s="134" t="e">
        <f>IF(AF952&gt;=#REF!,"Oui","Non")</f>
        <v>#REF!</v>
      </c>
      <c r="AH952" s="134">
        <f t="shared" si="117"/>
        <v>1</v>
      </c>
      <c r="AI952" s="133" t="e">
        <f>VLOOKUP(Z952,#REF!,3,FALSE)</f>
        <v>#REF!</v>
      </c>
      <c r="AL952" s="12">
        <f t="shared" si="119"/>
        <v>0</v>
      </c>
    </row>
    <row r="953" spans="1:38" ht="15" customHeight="1" x14ac:dyDescent="0.25">
      <c r="A953" s="127"/>
      <c r="B953" s="127"/>
      <c r="C953" s="69"/>
      <c r="D953" s="71"/>
      <c r="E953" s="71"/>
      <c r="F953" s="71"/>
      <c r="G953" s="70"/>
      <c r="H953" s="117" t="str">
        <f t="shared" si="123"/>
        <v/>
      </c>
      <c r="I953" s="117" t="str">
        <f t="shared" si="118"/>
        <v/>
      </c>
      <c r="J953" s="70"/>
      <c r="K953" s="117" t="str">
        <f t="shared" si="124"/>
        <v/>
      </c>
      <c r="L953" s="118" t="str">
        <f t="shared" si="120"/>
        <v/>
      </c>
      <c r="M953" s="118">
        <f t="shared" si="122"/>
        <v>1</v>
      </c>
      <c r="N953" s="117">
        <f t="shared" si="121"/>
        <v>0</v>
      </c>
      <c r="O953" s="66" t="e">
        <f>VLOOKUP(P953,#REF!,2,FALSE)</f>
        <v>#REF!</v>
      </c>
      <c r="P953" s="69"/>
      <c r="Q953" s="69"/>
      <c r="R953" s="14"/>
      <c r="S953" s="93" t="s">
        <v>112</v>
      </c>
      <c r="T953" s="71"/>
      <c r="U953" s="117" t="e">
        <f>VLOOKUP(V953,#REF!,2,FALSE)</f>
        <v>#REF!</v>
      </c>
      <c r="V953" s="127"/>
      <c r="W953" s="69"/>
      <c r="X953" s="69"/>
      <c r="Y953" s="126"/>
      <c r="Z953" s="127"/>
      <c r="AA953" s="69"/>
      <c r="AB953" s="69"/>
      <c r="AC953" s="135" t="e">
        <f>VLOOKUP(E953,#REF!,2,FALSE)</f>
        <v>#REF!</v>
      </c>
      <c r="AD953" s="69"/>
      <c r="AE953" s="69"/>
      <c r="AF953" s="136" t="e">
        <f>SUM(PRODUCT(AC953,#REF!),PRODUCT(AD953,#REF!),PRODUCT(AE953,#REF!))</f>
        <v>#REF!</v>
      </c>
      <c r="AG953" s="134" t="e">
        <f>IF(AF953&gt;=#REF!,"Oui","Non")</f>
        <v>#REF!</v>
      </c>
      <c r="AH953" s="134">
        <f t="shared" si="117"/>
        <v>1</v>
      </c>
      <c r="AI953" s="133" t="e">
        <f>VLOOKUP(Z953,#REF!,3,FALSE)</f>
        <v>#REF!</v>
      </c>
      <c r="AL953" s="12">
        <f t="shared" si="119"/>
        <v>0</v>
      </c>
    </row>
    <row r="954" spans="1:38" ht="15" customHeight="1" x14ac:dyDescent="0.25">
      <c r="A954" s="127"/>
      <c r="B954" s="127"/>
      <c r="C954" s="69"/>
      <c r="D954" s="71"/>
      <c r="E954" s="71"/>
      <c r="F954" s="71"/>
      <c r="G954" s="70"/>
      <c r="H954" s="117" t="str">
        <f t="shared" si="123"/>
        <v/>
      </c>
      <c r="I954" s="117" t="str">
        <f t="shared" si="118"/>
        <v/>
      </c>
      <c r="J954" s="70"/>
      <c r="K954" s="117" t="str">
        <f t="shared" si="124"/>
        <v/>
      </c>
      <c r="L954" s="118" t="str">
        <f t="shared" si="120"/>
        <v/>
      </c>
      <c r="M954" s="118">
        <f t="shared" si="122"/>
        <v>1</v>
      </c>
      <c r="N954" s="117">
        <f t="shared" si="121"/>
        <v>0</v>
      </c>
      <c r="O954" s="66" t="e">
        <f>VLOOKUP(P954,#REF!,2,FALSE)</f>
        <v>#REF!</v>
      </c>
      <c r="P954" s="69"/>
      <c r="Q954" s="69"/>
      <c r="R954" s="14"/>
      <c r="S954" s="93" t="s">
        <v>112</v>
      </c>
      <c r="T954" s="71"/>
      <c r="U954" s="117" t="e">
        <f>VLOOKUP(V954,#REF!,2,FALSE)</f>
        <v>#REF!</v>
      </c>
      <c r="V954" s="127"/>
      <c r="W954" s="69"/>
      <c r="X954" s="69"/>
      <c r="Y954" s="126"/>
      <c r="Z954" s="127"/>
      <c r="AA954" s="69"/>
      <c r="AB954" s="69"/>
      <c r="AC954" s="135" t="e">
        <f>VLOOKUP(E954,#REF!,2,FALSE)</f>
        <v>#REF!</v>
      </c>
      <c r="AD954" s="69"/>
      <c r="AE954" s="69"/>
      <c r="AF954" s="136" t="e">
        <f>SUM(PRODUCT(AC954,#REF!),PRODUCT(AD954,#REF!),PRODUCT(AE954,#REF!))</f>
        <v>#REF!</v>
      </c>
      <c r="AG954" s="134" t="e">
        <f>IF(AF954&gt;=#REF!,"Oui","Non")</f>
        <v>#REF!</v>
      </c>
      <c r="AH954" s="134">
        <f t="shared" ref="AH954:AH1017" si="125">IF(OR(Y954="?",G954="?",J954="?"),"?",IF(AND(ISNONTEXT(G954),ISNONTEXT(J954)),PRODUCT(Y954,SUM(J954,-G954,1)),PRODUCT(Y954,SUM(PRODUCT(SUM(L954,-I954,1),7),-2))))</f>
        <v>1</v>
      </c>
      <c r="AI954" s="133" t="e">
        <f>VLOOKUP(Z954,#REF!,3,FALSE)</f>
        <v>#REF!</v>
      </c>
      <c r="AL954" s="12">
        <f t="shared" si="119"/>
        <v>0</v>
      </c>
    </row>
    <row r="955" spans="1:38" ht="15" customHeight="1" x14ac:dyDescent="0.25">
      <c r="A955" s="127"/>
      <c r="B955" s="127"/>
      <c r="C955" s="69"/>
      <c r="D955" s="71"/>
      <c r="E955" s="71"/>
      <c r="F955" s="71"/>
      <c r="G955" s="70"/>
      <c r="H955" s="117" t="str">
        <f t="shared" si="123"/>
        <v/>
      </c>
      <c r="I955" s="117" t="str">
        <f t="shared" si="118"/>
        <v/>
      </c>
      <c r="J955" s="70"/>
      <c r="K955" s="117" t="str">
        <f t="shared" si="124"/>
        <v/>
      </c>
      <c r="L955" s="118" t="str">
        <f t="shared" si="120"/>
        <v/>
      </c>
      <c r="M955" s="118">
        <f t="shared" si="122"/>
        <v>1</v>
      </c>
      <c r="N955" s="117">
        <f t="shared" si="121"/>
        <v>0</v>
      </c>
      <c r="O955" s="66" t="e">
        <f>VLOOKUP(P955,#REF!,2,FALSE)</f>
        <v>#REF!</v>
      </c>
      <c r="P955" s="69"/>
      <c r="Q955" s="69"/>
      <c r="R955" s="14"/>
      <c r="S955" s="93" t="s">
        <v>112</v>
      </c>
      <c r="T955" s="71"/>
      <c r="U955" s="117" t="e">
        <f>VLOOKUP(V955,#REF!,2,FALSE)</f>
        <v>#REF!</v>
      </c>
      <c r="V955" s="127"/>
      <c r="W955" s="69"/>
      <c r="X955" s="69"/>
      <c r="Y955" s="126"/>
      <c r="Z955" s="127"/>
      <c r="AA955" s="69"/>
      <c r="AB955" s="69"/>
      <c r="AC955" s="135" t="e">
        <f>VLOOKUP(E955,#REF!,2,FALSE)</f>
        <v>#REF!</v>
      </c>
      <c r="AD955" s="69"/>
      <c r="AE955" s="69"/>
      <c r="AF955" s="136" t="e">
        <f>SUM(PRODUCT(AC955,#REF!),PRODUCT(AD955,#REF!),PRODUCT(AE955,#REF!))</f>
        <v>#REF!</v>
      </c>
      <c r="AG955" s="134" t="e">
        <f>IF(AF955&gt;=#REF!,"Oui","Non")</f>
        <v>#REF!</v>
      </c>
      <c r="AH955" s="134">
        <f t="shared" si="125"/>
        <v>1</v>
      </c>
      <c r="AI955" s="133" t="e">
        <f>VLOOKUP(Z955,#REF!,3,FALSE)</f>
        <v>#REF!</v>
      </c>
      <c r="AL955" s="12">
        <f t="shared" si="119"/>
        <v>0</v>
      </c>
    </row>
    <row r="956" spans="1:38" ht="15" customHeight="1" x14ac:dyDescent="0.25">
      <c r="A956" s="127"/>
      <c r="B956" s="127"/>
      <c r="C956" s="69"/>
      <c r="D956" s="71"/>
      <c r="E956" s="71"/>
      <c r="F956" s="71"/>
      <c r="G956" s="70"/>
      <c r="H956" s="117" t="str">
        <f t="shared" si="123"/>
        <v/>
      </c>
      <c r="I956" s="117" t="str">
        <f t="shared" si="118"/>
        <v/>
      </c>
      <c r="J956" s="70"/>
      <c r="K956" s="117" t="str">
        <f t="shared" si="124"/>
        <v/>
      </c>
      <c r="L956" s="118" t="str">
        <f t="shared" si="120"/>
        <v/>
      </c>
      <c r="M956" s="118">
        <f t="shared" si="122"/>
        <v>1</v>
      </c>
      <c r="N956" s="117">
        <f t="shared" si="121"/>
        <v>0</v>
      </c>
      <c r="O956" s="66" t="e">
        <f>VLOOKUP(P956,#REF!,2,FALSE)</f>
        <v>#REF!</v>
      </c>
      <c r="P956" s="69"/>
      <c r="Q956" s="69"/>
      <c r="R956" s="14"/>
      <c r="S956" s="93" t="s">
        <v>112</v>
      </c>
      <c r="T956" s="71"/>
      <c r="U956" s="117" t="e">
        <f>VLOOKUP(V956,#REF!,2,FALSE)</f>
        <v>#REF!</v>
      </c>
      <c r="V956" s="127"/>
      <c r="W956" s="69"/>
      <c r="X956" s="69"/>
      <c r="Y956" s="126"/>
      <c r="Z956" s="127"/>
      <c r="AA956" s="69"/>
      <c r="AB956" s="69"/>
      <c r="AC956" s="135" t="e">
        <f>VLOOKUP(E956,#REF!,2,FALSE)</f>
        <v>#REF!</v>
      </c>
      <c r="AD956" s="69"/>
      <c r="AE956" s="69"/>
      <c r="AF956" s="136" t="e">
        <f>SUM(PRODUCT(AC956,#REF!),PRODUCT(AD956,#REF!),PRODUCT(AE956,#REF!))</f>
        <v>#REF!</v>
      </c>
      <c r="AG956" s="134" t="e">
        <f>IF(AF956&gt;=#REF!,"Oui","Non")</f>
        <v>#REF!</v>
      </c>
      <c r="AH956" s="134">
        <f t="shared" si="125"/>
        <v>1</v>
      </c>
      <c r="AI956" s="133" t="e">
        <f>VLOOKUP(Z956,#REF!,3,FALSE)</f>
        <v>#REF!</v>
      </c>
      <c r="AL956" s="12">
        <f t="shared" si="119"/>
        <v>0</v>
      </c>
    </row>
    <row r="957" spans="1:38" ht="15" customHeight="1" x14ac:dyDescent="0.25">
      <c r="A957" s="127"/>
      <c r="B957" s="127"/>
      <c r="C957" s="69"/>
      <c r="D957" s="71"/>
      <c r="E957" s="71"/>
      <c r="F957" s="71"/>
      <c r="G957" s="70"/>
      <c r="H957" s="117" t="str">
        <f t="shared" si="123"/>
        <v/>
      </c>
      <c r="I957" s="117" t="str">
        <f t="shared" si="118"/>
        <v/>
      </c>
      <c r="J957" s="70"/>
      <c r="K957" s="117" t="str">
        <f t="shared" si="124"/>
        <v/>
      </c>
      <c r="L957" s="118" t="str">
        <f t="shared" si="120"/>
        <v/>
      </c>
      <c r="M957" s="118">
        <f t="shared" si="122"/>
        <v>1</v>
      </c>
      <c r="N957" s="117">
        <f t="shared" si="121"/>
        <v>0</v>
      </c>
      <c r="O957" s="66" t="e">
        <f>VLOOKUP(P957,#REF!,2,FALSE)</f>
        <v>#REF!</v>
      </c>
      <c r="P957" s="69"/>
      <c r="Q957" s="69"/>
      <c r="R957" s="14"/>
      <c r="S957" s="93" t="s">
        <v>112</v>
      </c>
      <c r="T957" s="71"/>
      <c r="U957" s="117" t="e">
        <f>VLOOKUP(V957,#REF!,2,FALSE)</f>
        <v>#REF!</v>
      </c>
      <c r="V957" s="127"/>
      <c r="W957" s="69"/>
      <c r="X957" s="69"/>
      <c r="Y957" s="126"/>
      <c r="Z957" s="127"/>
      <c r="AA957" s="69"/>
      <c r="AB957" s="69"/>
      <c r="AC957" s="135" t="e">
        <f>VLOOKUP(E957,#REF!,2,FALSE)</f>
        <v>#REF!</v>
      </c>
      <c r="AD957" s="69"/>
      <c r="AE957" s="69"/>
      <c r="AF957" s="136" t="e">
        <f>SUM(PRODUCT(AC957,#REF!),PRODUCT(AD957,#REF!),PRODUCT(AE957,#REF!))</f>
        <v>#REF!</v>
      </c>
      <c r="AG957" s="134" t="e">
        <f>IF(AF957&gt;=#REF!,"Oui","Non")</f>
        <v>#REF!</v>
      </c>
      <c r="AH957" s="134">
        <f t="shared" si="125"/>
        <v>1</v>
      </c>
      <c r="AI957" s="133" t="e">
        <f>VLOOKUP(Z957,#REF!,3,FALSE)</f>
        <v>#REF!</v>
      </c>
      <c r="AL957" s="12">
        <f t="shared" si="119"/>
        <v>0</v>
      </c>
    </row>
    <row r="958" spans="1:38" ht="15" customHeight="1" x14ac:dyDescent="0.25">
      <c r="A958" s="127"/>
      <c r="B958" s="127"/>
      <c r="C958" s="69"/>
      <c r="D958" s="71"/>
      <c r="E958" s="71"/>
      <c r="F958" s="71"/>
      <c r="G958" s="70"/>
      <c r="H958" s="117" t="str">
        <f t="shared" si="123"/>
        <v/>
      </c>
      <c r="I958" s="117" t="str">
        <f t="shared" si="118"/>
        <v/>
      </c>
      <c r="J958" s="70"/>
      <c r="K958" s="117" t="str">
        <f t="shared" si="124"/>
        <v/>
      </c>
      <c r="L958" s="118" t="str">
        <f t="shared" si="120"/>
        <v/>
      </c>
      <c r="M958" s="118">
        <f t="shared" si="122"/>
        <v>1</v>
      </c>
      <c r="N958" s="117">
        <f t="shared" si="121"/>
        <v>0</v>
      </c>
      <c r="O958" s="66" t="e">
        <f>VLOOKUP(P958,#REF!,2,FALSE)</f>
        <v>#REF!</v>
      </c>
      <c r="P958" s="69"/>
      <c r="Q958" s="69"/>
      <c r="R958" s="14"/>
      <c r="S958" s="93" t="s">
        <v>112</v>
      </c>
      <c r="T958" s="71"/>
      <c r="U958" s="117" t="e">
        <f>VLOOKUP(V958,#REF!,2,FALSE)</f>
        <v>#REF!</v>
      </c>
      <c r="V958" s="127"/>
      <c r="W958" s="69"/>
      <c r="X958" s="69"/>
      <c r="Y958" s="126"/>
      <c r="Z958" s="127"/>
      <c r="AA958" s="69"/>
      <c r="AB958" s="69"/>
      <c r="AC958" s="135" t="e">
        <f>VLOOKUP(E958,#REF!,2,FALSE)</f>
        <v>#REF!</v>
      </c>
      <c r="AD958" s="69"/>
      <c r="AE958" s="69"/>
      <c r="AF958" s="136" t="e">
        <f>SUM(PRODUCT(AC958,#REF!),PRODUCT(AD958,#REF!),PRODUCT(AE958,#REF!))</f>
        <v>#REF!</v>
      </c>
      <c r="AG958" s="134" t="e">
        <f>IF(AF958&gt;=#REF!,"Oui","Non")</f>
        <v>#REF!</v>
      </c>
      <c r="AH958" s="134">
        <f t="shared" si="125"/>
        <v>1</v>
      </c>
      <c r="AI958" s="133" t="e">
        <f>VLOOKUP(Z958,#REF!,3,FALSE)</f>
        <v>#REF!</v>
      </c>
      <c r="AL958" s="12">
        <f t="shared" si="119"/>
        <v>0</v>
      </c>
    </row>
    <row r="959" spans="1:38" ht="15" customHeight="1" x14ac:dyDescent="0.25">
      <c r="A959" s="127"/>
      <c r="B959" s="127"/>
      <c r="C959" s="69"/>
      <c r="D959" s="71"/>
      <c r="E959" s="71"/>
      <c r="F959" s="71"/>
      <c r="G959" s="70"/>
      <c r="H959" s="117" t="str">
        <f t="shared" si="123"/>
        <v/>
      </c>
      <c r="I959" s="117" t="str">
        <f t="shared" si="118"/>
        <v/>
      </c>
      <c r="J959" s="70"/>
      <c r="K959" s="117" t="str">
        <f t="shared" si="124"/>
        <v/>
      </c>
      <c r="L959" s="118" t="str">
        <f t="shared" si="120"/>
        <v/>
      </c>
      <c r="M959" s="118">
        <f t="shared" si="122"/>
        <v>1</v>
      </c>
      <c r="N959" s="117">
        <f t="shared" si="121"/>
        <v>0</v>
      </c>
      <c r="O959" s="66" t="e">
        <f>VLOOKUP(P959,#REF!,2,FALSE)</f>
        <v>#REF!</v>
      </c>
      <c r="P959" s="69"/>
      <c r="Q959" s="69"/>
      <c r="R959" s="14"/>
      <c r="S959" s="93" t="s">
        <v>112</v>
      </c>
      <c r="T959" s="71"/>
      <c r="U959" s="117" t="e">
        <f>VLOOKUP(V959,#REF!,2,FALSE)</f>
        <v>#REF!</v>
      </c>
      <c r="V959" s="127"/>
      <c r="W959" s="69"/>
      <c r="X959" s="69"/>
      <c r="Y959" s="126"/>
      <c r="Z959" s="127"/>
      <c r="AA959" s="69"/>
      <c r="AB959" s="69"/>
      <c r="AC959" s="135" t="e">
        <f>VLOOKUP(E959,#REF!,2,FALSE)</f>
        <v>#REF!</v>
      </c>
      <c r="AD959" s="69"/>
      <c r="AE959" s="69"/>
      <c r="AF959" s="136" t="e">
        <f>SUM(PRODUCT(AC959,#REF!),PRODUCT(AD959,#REF!),PRODUCT(AE959,#REF!))</f>
        <v>#REF!</v>
      </c>
      <c r="AG959" s="134" t="e">
        <f>IF(AF959&gt;=#REF!,"Oui","Non")</f>
        <v>#REF!</v>
      </c>
      <c r="AH959" s="134">
        <f t="shared" si="125"/>
        <v>1</v>
      </c>
      <c r="AI959" s="133" t="e">
        <f>VLOOKUP(Z959,#REF!,3,FALSE)</f>
        <v>#REF!</v>
      </c>
      <c r="AL959" s="12">
        <f t="shared" si="119"/>
        <v>0</v>
      </c>
    </row>
    <row r="960" spans="1:38" ht="15" customHeight="1" x14ac:dyDescent="0.25">
      <c r="A960" s="127"/>
      <c r="B960" s="127"/>
      <c r="C960" s="69"/>
      <c r="D960" s="71"/>
      <c r="E960" s="71"/>
      <c r="F960" s="71"/>
      <c r="G960" s="70"/>
      <c r="H960" s="117" t="str">
        <f t="shared" si="123"/>
        <v/>
      </c>
      <c r="I960" s="117" t="str">
        <f t="shared" si="118"/>
        <v/>
      </c>
      <c r="J960" s="70"/>
      <c r="K960" s="117" t="str">
        <f t="shared" si="124"/>
        <v/>
      </c>
      <c r="L960" s="118" t="str">
        <f t="shared" si="120"/>
        <v/>
      </c>
      <c r="M960" s="118">
        <f t="shared" si="122"/>
        <v>1</v>
      </c>
      <c r="N960" s="117">
        <f t="shared" si="121"/>
        <v>0</v>
      </c>
      <c r="O960" s="66" t="e">
        <f>VLOOKUP(P960,#REF!,2,FALSE)</f>
        <v>#REF!</v>
      </c>
      <c r="P960" s="69"/>
      <c r="Q960" s="69"/>
      <c r="R960" s="14"/>
      <c r="S960" s="93" t="s">
        <v>112</v>
      </c>
      <c r="T960" s="71"/>
      <c r="U960" s="117" t="e">
        <f>VLOOKUP(V960,#REF!,2,FALSE)</f>
        <v>#REF!</v>
      </c>
      <c r="V960" s="127"/>
      <c r="W960" s="69"/>
      <c r="X960" s="69"/>
      <c r="Y960" s="126"/>
      <c r="Z960" s="127"/>
      <c r="AA960" s="69"/>
      <c r="AB960" s="69"/>
      <c r="AC960" s="135" t="e">
        <f>VLOOKUP(E960,#REF!,2,FALSE)</f>
        <v>#REF!</v>
      </c>
      <c r="AD960" s="69"/>
      <c r="AE960" s="69"/>
      <c r="AF960" s="136" t="e">
        <f>SUM(PRODUCT(AC960,#REF!),PRODUCT(AD960,#REF!),PRODUCT(AE960,#REF!))</f>
        <v>#REF!</v>
      </c>
      <c r="AG960" s="134" t="e">
        <f>IF(AF960&gt;=#REF!,"Oui","Non")</f>
        <v>#REF!</v>
      </c>
      <c r="AH960" s="134">
        <f t="shared" si="125"/>
        <v>1</v>
      </c>
      <c r="AI960" s="133" t="e">
        <f>VLOOKUP(Z960,#REF!,3,FALSE)</f>
        <v>#REF!</v>
      </c>
      <c r="AL960" s="12">
        <f t="shared" si="119"/>
        <v>0</v>
      </c>
    </row>
    <row r="961" spans="1:38" ht="15" customHeight="1" x14ac:dyDescent="0.25">
      <c r="A961" s="127"/>
      <c r="B961" s="127"/>
      <c r="C961" s="69"/>
      <c r="D961" s="71"/>
      <c r="E961" s="71"/>
      <c r="F961" s="71"/>
      <c r="G961" s="70"/>
      <c r="H961" s="117" t="str">
        <f t="shared" si="123"/>
        <v/>
      </c>
      <c r="I961" s="117" t="str">
        <f t="shared" ref="I961:I1024" si="126">IF(ISBLANK(G961),"",IF(G961="?","?",VALUE(IF(TYPE(G961)=2,RIGHT(G961,2),WEEKNUM(G961,2)))))</f>
        <v/>
      </c>
      <c r="J961" s="70"/>
      <c r="K961" s="117" t="str">
        <f t="shared" si="124"/>
        <v/>
      </c>
      <c r="L961" s="118" t="str">
        <f t="shared" si="120"/>
        <v/>
      </c>
      <c r="M961" s="118">
        <f t="shared" si="122"/>
        <v>1</v>
      </c>
      <c r="N961" s="117">
        <f t="shared" si="121"/>
        <v>0</v>
      </c>
      <c r="O961" s="66" t="e">
        <f>VLOOKUP(P961,#REF!,2,FALSE)</f>
        <v>#REF!</v>
      </c>
      <c r="P961" s="69"/>
      <c r="Q961" s="69"/>
      <c r="R961" s="14"/>
      <c r="S961" s="93" t="s">
        <v>112</v>
      </c>
      <c r="T961" s="71"/>
      <c r="U961" s="117" t="e">
        <f>VLOOKUP(V961,#REF!,2,FALSE)</f>
        <v>#REF!</v>
      </c>
      <c r="V961" s="127"/>
      <c r="W961" s="69"/>
      <c r="X961" s="69"/>
      <c r="Y961" s="126"/>
      <c r="Z961" s="127"/>
      <c r="AA961" s="69"/>
      <c r="AB961" s="69"/>
      <c r="AC961" s="135" t="e">
        <f>VLOOKUP(E961,#REF!,2,FALSE)</f>
        <v>#REF!</v>
      </c>
      <c r="AD961" s="69"/>
      <c r="AE961" s="69"/>
      <c r="AF961" s="136" t="e">
        <f>SUM(PRODUCT(AC961,#REF!),PRODUCT(AD961,#REF!),PRODUCT(AE961,#REF!))</f>
        <v>#REF!</v>
      </c>
      <c r="AG961" s="134" t="e">
        <f>IF(AF961&gt;=#REF!,"Oui","Non")</f>
        <v>#REF!</v>
      </c>
      <c r="AH961" s="134">
        <f t="shared" si="125"/>
        <v>1</v>
      </c>
      <c r="AI961" s="133" t="e">
        <f>VLOOKUP(Z961,#REF!,3,FALSE)</f>
        <v>#REF!</v>
      </c>
      <c r="AL961" s="12">
        <f t="shared" si="119"/>
        <v>0</v>
      </c>
    </row>
    <row r="962" spans="1:38" ht="15" customHeight="1" x14ac:dyDescent="0.25">
      <c r="A962" s="127"/>
      <c r="B962" s="127"/>
      <c r="C962" s="69"/>
      <c r="D962" s="71"/>
      <c r="E962" s="71"/>
      <c r="F962" s="71"/>
      <c r="G962" s="70"/>
      <c r="H962" s="117" t="str">
        <f t="shared" si="123"/>
        <v/>
      </c>
      <c r="I962" s="117" t="str">
        <f t="shared" si="126"/>
        <v/>
      </c>
      <c r="J962" s="70"/>
      <c r="K962" s="117" t="str">
        <f t="shared" si="124"/>
        <v/>
      </c>
      <c r="L962" s="118" t="str">
        <f t="shared" si="120"/>
        <v/>
      </c>
      <c r="M962" s="118">
        <f t="shared" si="122"/>
        <v>1</v>
      </c>
      <c r="N962" s="117">
        <f t="shared" si="121"/>
        <v>0</v>
      </c>
      <c r="O962" s="66" t="e">
        <f>VLOOKUP(P962,#REF!,2,FALSE)</f>
        <v>#REF!</v>
      </c>
      <c r="P962" s="69"/>
      <c r="Q962" s="69"/>
      <c r="R962" s="14"/>
      <c r="S962" s="93" t="s">
        <v>112</v>
      </c>
      <c r="T962" s="71"/>
      <c r="U962" s="117" t="e">
        <f>VLOOKUP(V962,#REF!,2,FALSE)</f>
        <v>#REF!</v>
      </c>
      <c r="V962" s="127"/>
      <c r="W962" s="69"/>
      <c r="X962" s="69"/>
      <c r="Y962" s="126"/>
      <c r="Z962" s="127"/>
      <c r="AA962" s="69"/>
      <c r="AB962" s="69"/>
      <c r="AC962" s="135" t="e">
        <f>VLOOKUP(E962,#REF!,2,FALSE)</f>
        <v>#REF!</v>
      </c>
      <c r="AD962" s="69"/>
      <c r="AE962" s="69"/>
      <c r="AF962" s="136" t="e">
        <f>SUM(PRODUCT(AC962,#REF!),PRODUCT(AD962,#REF!),PRODUCT(AE962,#REF!))</f>
        <v>#REF!</v>
      </c>
      <c r="AG962" s="134" t="e">
        <f>IF(AF962&gt;=#REF!,"Oui","Non")</f>
        <v>#REF!</v>
      </c>
      <c r="AH962" s="134">
        <f t="shared" si="125"/>
        <v>1</v>
      </c>
      <c r="AI962" s="133" t="e">
        <f>VLOOKUP(Z962,#REF!,3,FALSE)</f>
        <v>#REF!</v>
      </c>
      <c r="AL962" s="12">
        <f t="shared" si="119"/>
        <v>0</v>
      </c>
    </row>
    <row r="963" spans="1:38" ht="15" customHeight="1" x14ac:dyDescent="0.25">
      <c r="A963" s="127"/>
      <c r="B963" s="127"/>
      <c r="C963" s="69"/>
      <c r="D963" s="71"/>
      <c r="E963" s="71"/>
      <c r="F963" s="71"/>
      <c r="G963" s="70"/>
      <c r="H963" s="117" t="str">
        <f t="shared" si="123"/>
        <v/>
      </c>
      <c r="I963" s="117" t="str">
        <f t="shared" si="126"/>
        <v/>
      </c>
      <c r="J963" s="70"/>
      <c r="K963" s="117" t="str">
        <f t="shared" si="124"/>
        <v/>
      </c>
      <c r="L963" s="118" t="str">
        <f t="shared" si="120"/>
        <v/>
      </c>
      <c r="M963" s="118">
        <f t="shared" si="122"/>
        <v>1</v>
      </c>
      <c r="N963" s="117">
        <f t="shared" si="121"/>
        <v>0</v>
      </c>
      <c r="O963" s="66" t="e">
        <f>VLOOKUP(P963,#REF!,2,FALSE)</f>
        <v>#REF!</v>
      </c>
      <c r="P963" s="69"/>
      <c r="Q963" s="69"/>
      <c r="R963" s="14"/>
      <c r="S963" s="93" t="s">
        <v>112</v>
      </c>
      <c r="T963" s="71"/>
      <c r="U963" s="117" t="e">
        <f>VLOOKUP(V963,#REF!,2,FALSE)</f>
        <v>#REF!</v>
      </c>
      <c r="V963" s="127"/>
      <c r="W963" s="69"/>
      <c r="X963" s="69"/>
      <c r="Y963" s="126"/>
      <c r="Z963" s="127"/>
      <c r="AA963" s="69"/>
      <c r="AB963" s="69"/>
      <c r="AC963" s="135" t="e">
        <f>VLOOKUP(E963,#REF!,2,FALSE)</f>
        <v>#REF!</v>
      </c>
      <c r="AD963" s="69"/>
      <c r="AE963" s="69"/>
      <c r="AF963" s="136" t="e">
        <f>SUM(PRODUCT(AC963,#REF!),PRODUCT(AD963,#REF!),PRODUCT(AE963,#REF!))</f>
        <v>#REF!</v>
      </c>
      <c r="AG963" s="134" t="e">
        <f>IF(AF963&gt;=#REF!,"Oui","Non")</f>
        <v>#REF!</v>
      </c>
      <c r="AH963" s="134">
        <f t="shared" si="125"/>
        <v>1</v>
      </c>
      <c r="AI963" s="133" t="e">
        <f>VLOOKUP(Z963,#REF!,3,FALSE)</f>
        <v>#REF!</v>
      </c>
      <c r="AL963" s="12">
        <f t="shared" si="119"/>
        <v>0</v>
      </c>
    </row>
    <row r="964" spans="1:38" ht="15" customHeight="1" x14ac:dyDescent="0.25">
      <c r="A964" s="127"/>
      <c r="B964" s="127"/>
      <c r="C964" s="69"/>
      <c r="D964" s="71"/>
      <c r="E964" s="71"/>
      <c r="F964" s="71"/>
      <c r="G964" s="70"/>
      <c r="H964" s="117" t="str">
        <f t="shared" si="123"/>
        <v/>
      </c>
      <c r="I964" s="117" t="str">
        <f t="shared" si="126"/>
        <v/>
      </c>
      <c r="J964" s="70"/>
      <c r="K964" s="117" t="str">
        <f t="shared" si="124"/>
        <v/>
      </c>
      <c r="L964" s="118" t="str">
        <f t="shared" si="120"/>
        <v/>
      </c>
      <c r="M964" s="118">
        <f t="shared" si="122"/>
        <v>1</v>
      </c>
      <c r="N964" s="117">
        <f t="shared" si="121"/>
        <v>0</v>
      </c>
      <c r="O964" s="66" t="e">
        <f>VLOOKUP(P964,#REF!,2,FALSE)</f>
        <v>#REF!</v>
      </c>
      <c r="P964" s="69"/>
      <c r="Q964" s="69"/>
      <c r="R964" s="14"/>
      <c r="S964" s="93" t="s">
        <v>112</v>
      </c>
      <c r="T964" s="71"/>
      <c r="U964" s="117" t="e">
        <f>VLOOKUP(V964,#REF!,2,FALSE)</f>
        <v>#REF!</v>
      </c>
      <c r="V964" s="127"/>
      <c r="W964" s="69"/>
      <c r="X964" s="69"/>
      <c r="Y964" s="126"/>
      <c r="Z964" s="127"/>
      <c r="AA964" s="69"/>
      <c r="AB964" s="69"/>
      <c r="AC964" s="135" t="e">
        <f>VLOOKUP(E964,#REF!,2,FALSE)</f>
        <v>#REF!</v>
      </c>
      <c r="AD964" s="69"/>
      <c r="AE964" s="69"/>
      <c r="AF964" s="136" t="e">
        <f>SUM(PRODUCT(AC964,#REF!),PRODUCT(AD964,#REF!),PRODUCT(AE964,#REF!))</f>
        <v>#REF!</v>
      </c>
      <c r="AG964" s="134" t="e">
        <f>IF(AF964&gt;=#REF!,"Oui","Non")</f>
        <v>#REF!</v>
      </c>
      <c r="AH964" s="134">
        <f t="shared" si="125"/>
        <v>1</v>
      </c>
      <c r="AI964" s="133" t="e">
        <f>VLOOKUP(Z964,#REF!,3,FALSE)</f>
        <v>#REF!</v>
      </c>
      <c r="AL964" s="12">
        <f t="shared" si="119"/>
        <v>0</v>
      </c>
    </row>
    <row r="965" spans="1:38" ht="15" customHeight="1" x14ac:dyDescent="0.25">
      <c r="A965" s="127"/>
      <c r="B965" s="127"/>
      <c r="C965" s="69"/>
      <c r="D965" s="71"/>
      <c r="E965" s="71"/>
      <c r="F965" s="71"/>
      <c r="G965" s="70"/>
      <c r="H965" s="117" t="str">
        <f t="shared" si="123"/>
        <v/>
      </c>
      <c r="I965" s="117" t="str">
        <f t="shared" si="126"/>
        <v/>
      </c>
      <c r="J965" s="70"/>
      <c r="K965" s="117" t="str">
        <f t="shared" si="124"/>
        <v/>
      </c>
      <c r="L965" s="118" t="str">
        <f t="shared" si="120"/>
        <v/>
      </c>
      <c r="M965" s="118">
        <f t="shared" si="122"/>
        <v>1</v>
      </c>
      <c r="N965" s="117">
        <f t="shared" si="121"/>
        <v>0</v>
      </c>
      <c r="O965" s="66" t="e">
        <f>VLOOKUP(P965,#REF!,2,FALSE)</f>
        <v>#REF!</v>
      </c>
      <c r="P965" s="69"/>
      <c r="Q965" s="69"/>
      <c r="R965" s="14"/>
      <c r="S965" s="93" t="s">
        <v>112</v>
      </c>
      <c r="T965" s="71"/>
      <c r="U965" s="117" t="e">
        <f>VLOOKUP(V965,#REF!,2,FALSE)</f>
        <v>#REF!</v>
      </c>
      <c r="V965" s="127"/>
      <c r="W965" s="69"/>
      <c r="X965" s="69"/>
      <c r="Y965" s="126"/>
      <c r="Z965" s="127"/>
      <c r="AA965" s="69"/>
      <c r="AB965" s="69"/>
      <c r="AC965" s="135" t="e">
        <f>VLOOKUP(E965,#REF!,2,FALSE)</f>
        <v>#REF!</v>
      </c>
      <c r="AD965" s="69"/>
      <c r="AE965" s="69"/>
      <c r="AF965" s="136" t="e">
        <f>SUM(PRODUCT(AC965,#REF!),PRODUCT(AD965,#REF!),PRODUCT(AE965,#REF!))</f>
        <v>#REF!</v>
      </c>
      <c r="AG965" s="134" t="e">
        <f>IF(AF965&gt;=#REF!,"Oui","Non")</f>
        <v>#REF!</v>
      </c>
      <c r="AH965" s="134">
        <f t="shared" si="125"/>
        <v>1</v>
      </c>
      <c r="AI965" s="133" t="e">
        <f>VLOOKUP(Z965,#REF!,3,FALSE)</f>
        <v>#REF!</v>
      </c>
      <c r="AL965" s="12">
        <f t="shared" si="119"/>
        <v>0</v>
      </c>
    </row>
    <row r="966" spans="1:38" ht="15" customHeight="1" x14ac:dyDescent="0.25">
      <c r="A966" s="127"/>
      <c r="B966" s="127"/>
      <c r="C966" s="69"/>
      <c r="D966" s="71"/>
      <c r="E966" s="71"/>
      <c r="F966" s="71"/>
      <c r="G966" s="70"/>
      <c r="H966" s="117" t="str">
        <f t="shared" si="123"/>
        <v/>
      </c>
      <c r="I966" s="117" t="str">
        <f t="shared" si="126"/>
        <v/>
      </c>
      <c r="J966" s="70"/>
      <c r="K966" s="117" t="str">
        <f t="shared" si="124"/>
        <v/>
      </c>
      <c r="L966" s="118" t="str">
        <f t="shared" si="120"/>
        <v/>
      </c>
      <c r="M966" s="118">
        <f t="shared" si="122"/>
        <v>1</v>
      </c>
      <c r="N966" s="117">
        <f t="shared" si="121"/>
        <v>0</v>
      </c>
      <c r="O966" s="66" t="e">
        <f>VLOOKUP(P966,#REF!,2,FALSE)</f>
        <v>#REF!</v>
      </c>
      <c r="P966" s="69"/>
      <c r="Q966" s="69"/>
      <c r="R966" s="14"/>
      <c r="S966" s="93" t="s">
        <v>112</v>
      </c>
      <c r="T966" s="71"/>
      <c r="U966" s="117" t="e">
        <f>VLOOKUP(V966,#REF!,2,FALSE)</f>
        <v>#REF!</v>
      </c>
      <c r="V966" s="127"/>
      <c r="W966" s="69"/>
      <c r="X966" s="69"/>
      <c r="Y966" s="126"/>
      <c r="Z966" s="127"/>
      <c r="AA966" s="69"/>
      <c r="AB966" s="69"/>
      <c r="AC966" s="135" t="e">
        <f>VLOOKUP(E966,#REF!,2,FALSE)</f>
        <v>#REF!</v>
      </c>
      <c r="AD966" s="69"/>
      <c r="AE966" s="69"/>
      <c r="AF966" s="136" t="e">
        <f>SUM(PRODUCT(AC966,#REF!),PRODUCT(AD966,#REF!),PRODUCT(AE966,#REF!))</f>
        <v>#REF!</v>
      </c>
      <c r="AG966" s="134" t="e">
        <f>IF(AF966&gt;=#REF!,"Oui","Non")</f>
        <v>#REF!</v>
      </c>
      <c r="AH966" s="134">
        <f t="shared" si="125"/>
        <v>1</v>
      </c>
      <c r="AI966" s="133" t="e">
        <f>VLOOKUP(Z966,#REF!,3,FALSE)</f>
        <v>#REF!</v>
      </c>
      <c r="AL966" s="12">
        <f t="shared" ref="AL966:AL1029" si="127">SUM(AK966:AK966)</f>
        <v>0</v>
      </c>
    </row>
    <row r="967" spans="1:38" ht="15" customHeight="1" x14ac:dyDescent="0.25">
      <c r="A967" s="127"/>
      <c r="B967" s="127"/>
      <c r="C967" s="69"/>
      <c r="D967" s="71"/>
      <c r="E967" s="71"/>
      <c r="F967" s="71"/>
      <c r="G967" s="70"/>
      <c r="H967" s="117" t="str">
        <f t="shared" si="123"/>
        <v/>
      </c>
      <c r="I967" s="117" t="str">
        <f t="shared" si="126"/>
        <v/>
      </c>
      <c r="J967" s="70"/>
      <c r="K967" s="117" t="str">
        <f t="shared" si="124"/>
        <v/>
      </c>
      <c r="L967" s="118" t="str">
        <f t="shared" si="120"/>
        <v/>
      </c>
      <c r="M967" s="118">
        <f t="shared" si="122"/>
        <v>1</v>
      </c>
      <c r="N967" s="117">
        <f t="shared" si="121"/>
        <v>0</v>
      </c>
      <c r="O967" s="66" t="e">
        <f>VLOOKUP(P967,#REF!,2,FALSE)</f>
        <v>#REF!</v>
      </c>
      <c r="P967" s="69"/>
      <c r="Q967" s="69"/>
      <c r="R967" s="14"/>
      <c r="S967" s="93" t="s">
        <v>112</v>
      </c>
      <c r="T967" s="71"/>
      <c r="U967" s="117" t="e">
        <f>VLOOKUP(V967,#REF!,2,FALSE)</f>
        <v>#REF!</v>
      </c>
      <c r="V967" s="127"/>
      <c r="W967" s="69"/>
      <c r="X967" s="69"/>
      <c r="Y967" s="126"/>
      <c r="Z967" s="127"/>
      <c r="AA967" s="69"/>
      <c r="AB967" s="69"/>
      <c r="AC967" s="135" t="e">
        <f>VLOOKUP(E967,#REF!,2,FALSE)</f>
        <v>#REF!</v>
      </c>
      <c r="AD967" s="69"/>
      <c r="AE967" s="69"/>
      <c r="AF967" s="136" t="e">
        <f>SUM(PRODUCT(AC967,#REF!),PRODUCT(AD967,#REF!),PRODUCT(AE967,#REF!))</f>
        <v>#REF!</v>
      </c>
      <c r="AG967" s="134" t="e">
        <f>IF(AF967&gt;=#REF!,"Oui","Non")</f>
        <v>#REF!</v>
      </c>
      <c r="AH967" s="134">
        <f t="shared" si="125"/>
        <v>1</v>
      </c>
      <c r="AI967" s="133" t="e">
        <f>VLOOKUP(Z967,#REF!,3,FALSE)</f>
        <v>#REF!</v>
      </c>
      <c r="AL967" s="12">
        <f t="shared" si="127"/>
        <v>0</v>
      </c>
    </row>
    <row r="968" spans="1:38" ht="15" customHeight="1" x14ac:dyDescent="0.25">
      <c r="A968" s="127"/>
      <c r="B968" s="127"/>
      <c r="C968" s="69"/>
      <c r="D968" s="71"/>
      <c r="E968" s="71"/>
      <c r="F968" s="71"/>
      <c r="G968" s="70"/>
      <c r="H968" s="117" t="str">
        <f t="shared" si="123"/>
        <v/>
      </c>
      <c r="I968" s="117" t="str">
        <f t="shared" si="126"/>
        <v/>
      </c>
      <c r="J968" s="70"/>
      <c r="K968" s="117" t="str">
        <f t="shared" si="124"/>
        <v/>
      </c>
      <c r="L968" s="118" t="str">
        <f t="shared" ref="L968:L1031" si="128">IF(ISBLANK(J968),"",IF(J968="?","?",VALUE(IF(TYPE(J968)=2,RIGHT(J968,2),WEEKNUM(J968,2)))))</f>
        <v/>
      </c>
      <c r="M968" s="118">
        <f t="shared" si="122"/>
        <v>1</v>
      </c>
      <c r="N968" s="117">
        <f t="shared" si="121"/>
        <v>0</v>
      </c>
      <c r="O968" s="66" t="e">
        <f>VLOOKUP(P968,#REF!,2,FALSE)</f>
        <v>#REF!</v>
      </c>
      <c r="P968" s="69"/>
      <c r="Q968" s="69"/>
      <c r="R968" s="14"/>
      <c r="S968" s="93" t="s">
        <v>112</v>
      </c>
      <c r="T968" s="71"/>
      <c r="U968" s="117" t="e">
        <f>VLOOKUP(V968,#REF!,2,FALSE)</f>
        <v>#REF!</v>
      </c>
      <c r="V968" s="127"/>
      <c r="W968" s="69"/>
      <c r="X968" s="69"/>
      <c r="Y968" s="126"/>
      <c r="Z968" s="127"/>
      <c r="AA968" s="69"/>
      <c r="AB968" s="69"/>
      <c r="AC968" s="135" t="e">
        <f>VLOOKUP(E968,#REF!,2,FALSE)</f>
        <v>#REF!</v>
      </c>
      <c r="AD968" s="69"/>
      <c r="AE968" s="69"/>
      <c r="AF968" s="136" t="e">
        <f>SUM(PRODUCT(AC968,#REF!),PRODUCT(AD968,#REF!),PRODUCT(AE968,#REF!))</f>
        <v>#REF!</v>
      </c>
      <c r="AG968" s="134" t="e">
        <f>IF(AF968&gt;=#REF!,"Oui","Non")</f>
        <v>#REF!</v>
      </c>
      <c r="AH968" s="134">
        <f t="shared" si="125"/>
        <v>1</v>
      </c>
      <c r="AI968" s="133" t="e">
        <f>VLOOKUP(Z968,#REF!,3,FALSE)</f>
        <v>#REF!</v>
      </c>
      <c r="AL968" s="12">
        <f t="shared" si="127"/>
        <v>0</v>
      </c>
    </row>
    <row r="969" spans="1:38" ht="15" customHeight="1" x14ac:dyDescent="0.25">
      <c r="A969" s="127"/>
      <c r="B969" s="127"/>
      <c r="C969" s="69"/>
      <c r="D969" s="71"/>
      <c r="E969" s="71"/>
      <c r="F969" s="71"/>
      <c r="G969" s="70"/>
      <c r="H969" s="117" t="str">
        <f t="shared" si="123"/>
        <v/>
      </c>
      <c r="I969" s="117" t="str">
        <f t="shared" si="126"/>
        <v/>
      </c>
      <c r="J969" s="70"/>
      <c r="K969" s="117" t="str">
        <f t="shared" si="124"/>
        <v/>
      </c>
      <c r="L969" s="118" t="str">
        <f t="shared" si="128"/>
        <v/>
      </c>
      <c r="M969" s="118">
        <f t="shared" si="122"/>
        <v>1</v>
      </c>
      <c r="N969" s="117">
        <f t="shared" si="121"/>
        <v>0</v>
      </c>
      <c r="O969" s="66" t="e">
        <f>VLOOKUP(P969,#REF!,2,FALSE)</f>
        <v>#REF!</v>
      </c>
      <c r="P969" s="69"/>
      <c r="Q969" s="69"/>
      <c r="R969" s="14"/>
      <c r="S969" s="93" t="s">
        <v>112</v>
      </c>
      <c r="T969" s="71"/>
      <c r="U969" s="117" t="e">
        <f>VLOOKUP(V969,#REF!,2,FALSE)</f>
        <v>#REF!</v>
      </c>
      <c r="V969" s="127"/>
      <c r="W969" s="69"/>
      <c r="X969" s="69"/>
      <c r="Y969" s="126"/>
      <c r="Z969" s="127"/>
      <c r="AA969" s="69"/>
      <c r="AB969" s="69"/>
      <c r="AC969" s="135" t="e">
        <f>VLOOKUP(E969,#REF!,2,FALSE)</f>
        <v>#REF!</v>
      </c>
      <c r="AD969" s="69"/>
      <c r="AE969" s="69"/>
      <c r="AF969" s="136" t="e">
        <f>SUM(PRODUCT(AC969,#REF!),PRODUCT(AD969,#REF!),PRODUCT(AE969,#REF!))</f>
        <v>#REF!</v>
      </c>
      <c r="AG969" s="134" t="e">
        <f>IF(AF969&gt;=#REF!,"Oui","Non")</f>
        <v>#REF!</v>
      </c>
      <c r="AH969" s="134">
        <f t="shared" si="125"/>
        <v>1</v>
      </c>
      <c r="AI969" s="133" t="e">
        <f>VLOOKUP(Z969,#REF!,3,FALSE)</f>
        <v>#REF!</v>
      </c>
      <c r="AL969" s="12">
        <f t="shared" si="127"/>
        <v>0</v>
      </c>
    </row>
    <row r="970" spans="1:38" ht="15" customHeight="1" x14ac:dyDescent="0.25">
      <c r="A970" s="127"/>
      <c r="B970" s="127"/>
      <c r="C970" s="69"/>
      <c r="D970" s="71"/>
      <c r="E970" s="71"/>
      <c r="F970" s="71"/>
      <c r="G970" s="70"/>
      <c r="H970" s="117" t="str">
        <f t="shared" si="123"/>
        <v/>
      </c>
      <c r="I970" s="117" t="str">
        <f t="shared" si="126"/>
        <v/>
      </c>
      <c r="J970" s="70"/>
      <c r="K970" s="117" t="str">
        <f t="shared" si="124"/>
        <v/>
      </c>
      <c r="L970" s="118" t="str">
        <f t="shared" si="128"/>
        <v/>
      </c>
      <c r="M970" s="118">
        <f t="shared" si="122"/>
        <v>1</v>
      </c>
      <c r="N970" s="117">
        <f t="shared" ref="N970:N1033" si="129">IF(AND(OR(A970="Validé",A970="Prévu"),OR(K970&gt;$H$5,K970="?",AND(K970=$H$5,OR(L970&gt;=$I$5,L970="?"))),OR(H970&lt;$K$5,H970="?",AND(H970=$K$5,OR(I970&lt;=$L$5,I970="?")))),1,0)</f>
        <v>0</v>
      </c>
      <c r="O970" s="66" t="e">
        <f>VLOOKUP(P970,#REF!,2,FALSE)</f>
        <v>#REF!</v>
      </c>
      <c r="P970" s="69"/>
      <c r="Q970" s="69"/>
      <c r="R970" s="14"/>
      <c r="S970" s="93" t="s">
        <v>112</v>
      </c>
      <c r="T970" s="71"/>
      <c r="U970" s="117" t="e">
        <f>VLOOKUP(V970,#REF!,2,FALSE)</f>
        <v>#REF!</v>
      </c>
      <c r="V970" s="127"/>
      <c r="W970" s="69"/>
      <c r="X970" s="69"/>
      <c r="Y970" s="126"/>
      <c r="Z970" s="127"/>
      <c r="AA970" s="69"/>
      <c r="AB970" s="69"/>
      <c r="AC970" s="135" t="e">
        <f>VLOOKUP(E970,#REF!,2,FALSE)</f>
        <v>#REF!</v>
      </c>
      <c r="AD970" s="69"/>
      <c r="AE970" s="69"/>
      <c r="AF970" s="136" t="e">
        <f>SUM(PRODUCT(AC970,#REF!),PRODUCT(AD970,#REF!),PRODUCT(AE970,#REF!))</f>
        <v>#REF!</v>
      </c>
      <c r="AG970" s="134" t="e">
        <f>IF(AF970&gt;=#REF!,"Oui","Non")</f>
        <v>#REF!</v>
      </c>
      <c r="AH970" s="134">
        <f t="shared" si="125"/>
        <v>1</v>
      </c>
      <c r="AI970" s="133" t="e">
        <f>VLOOKUP(Z970,#REF!,3,FALSE)</f>
        <v>#REF!</v>
      </c>
      <c r="AL970" s="12">
        <f t="shared" si="127"/>
        <v>0</v>
      </c>
    </row>
    <row r="971" spans="1:38" ht="15" customHeight="1" x14ac:dyDescent="0.25">
      <c r="A971" s="127"/>
      <c r="B971" s="127"/>
      <c r="C971" s="69"/>
      <c r="D971" s="71"/>
      <c r="E971" s="71"/>
      <c r="F971" s="71"/>
      <c r="G971" s="70"/>
      <c r="H971" s="117" t="str">
        <f t="shared" si="123"/>
        <v/>
      </c>
      <c r="I971" s="117" t="str">
        <f t="shared" si="126"/>
        <v/>
      </c>
      <c r="J971" s="70"/>
      <c r="K971" s="117" t="str">
        <f t="shared" si="124"/>
        <v/>
      </c>
      <c r="L971" s="118" t="str">
        <f t="shared" si="128"/>
        <v/>
      </c>
      <c r="M971" s="118">
        <f t="shared" si="122"/>
        <v>1</v>
      </c>
      <c r="N971" s="117">
        <f t="shared" si="129"/>
        <v>0</v>
      </c>
      <c r="O971" s="66" t="e">
        <f>VLOOKUP(P971,#REF!,2,FALSE)</f>
        <v>#REF!</v>
      </c>
      <c r="P971" s="69"/>
      <c r="Q971" s="69"/>
      <c r="R971" s="14"/>
      <c r="S971" s="93" t="s">
        <v>112</v>
      </c>
      <c r="T971" s="71"/>
      <c r="U971" s="117" t="e">
        <f>VLOOKUP(V971,#REF!,2,FALSE)</f>
        <v>#REF!</v>
      </c>
      <c r="V971" s="127"/>
      <c r="W971" s="69"/>
      <c r="X971" s="69"/>
      <c r="Y971" s="126"/>
      <c r="Z971" s="127"/>
      <c r="AA971" s="69"/>
      <c r="AB971" s="69"/>
      <c r="AC971" s="135" t="e">
        <f>VLOOKUP(E971,#REF!,2,FALSE)</f>
        <v>#REF!</v>
      </c>
      <c r="AD971" s="69"/>
      <c r="AE971" s="69"/>
      <c r="AF971" s="136" t="e">
        <f>SUM(PRODUCT(AC971,#REF!),PRODUCT(AD971,#REF!),PRODUCT(AE971,#REF!))</f>
        <v>#REF!</v>
      </c>
      <c r="AG971" s="134" t="e">
        <f>IF(AF971&gt;=#REF!,"Oui","Non")</f>
        <v>#REF!</v>
      </c>
      <c r="AH971" s="134">
        <f t="shared" si="125"/>
        <v>1</v>
      </c>
      <c r="AI971" s="133" t="e">
        <f>VLOOKUP(Z971,#REF!,3,FALSE)</f>
        <v>#REF!</v>
      </c>
      <c r="AL971" s="12">
        <f t="shared" si="127"/>
        <v>0</v>
      </c>
    </row>
    <row r="972" spans="1:38" ht="15" customHeight="1" x14ac:dyDescent="0.25">
      <c r="A972" s="127"/>
      <c r="B972" s="127"/>
      <c r="C972" s="69"/>
      <c r="D972" s="71"/>
      <c r="E972" s="71"/>
      <c r="F972" s="71"/>
      <c r="G972" s="70"/>
      <c r="H972" s="117" t="str">
        <f t="shared" si="123"/>
        <v/>
      </c>
      <c r="I972" s="117" t="str">
        <f t="shared" si="126"/>
        <v/>
      </c>
      <c r="J972" s="70"/>
      <c r="K972" s="117" t="str">
        <f t="shared" si="124"/>
        <v/>
      </c>
      <c r="L972" s="118" t="str">
        <f t="shared" si="128"/>
        <v/>
      </c>
      <c r="M972" s="118">
        <f t="shared" si="122"/>
        <v>1</v>
      </c>
      <c r="N972" s="117">
        <f t="shared" si="129"/>
        <v>0</v>
      </c>
      <c r="O972" s="66" t="e">
        <f>VLOOKUP(P972,#REF!,2,FALSE)</f>
        <v>#REF!</v>
      </c>
      <c r="P972" s="69"/>
      <c r="Q972" s="69"/>
      <c r="R972" s="14"/>
      <c r="S972" s="93" t="s">
        <v>112</v>
      </c>
      <c r="T972" s="71"/>
      <c r="U972" s="117" t="e">
        <f>VLOOKUP(V972,#REF!,2,FALSE)</f>
        <v>#REF!</v>
      </c>
      <c r="V972" s="127"/>
      <c r="W972" s="69"/>
      <c r="X972" s="69"/>
      <c r="Y972" s="126"/>
      <c r="Z972" s="127"/>
      <c r="AA972" s="69"/>
      <c r="AB972" s="69"/>
      <c r="AC972" s="135" t="e">
        <f>VLOOKUP(E972,#REF!,2,FALSE)</f>
        <v>#REF!</v>
      </c>
      <c r="AD972" s="69"/>
      <c r="AE972" s="69"/>
      <c r="AF972" s="136" t="e">
        <f>SUM(PRODUCT(AC972,#REF!),PRODUCT(AD972,#REF!),PRODUCT(AE972,#REF!))</f>
        <v>#REF!</v>
      </c>
      <c r="AG972" s="134" t="e">
        <f>IF(AF972&gt;=#REF!,"Oui","Non")</f>
        <v>#REF!</v>
      </c>
      <c r="AH972" s="134">
        <f t="shared" si="125"/>
        <v>1</v>
      </c>
      <c r="AI972" s="133" t="e">
        <f>VLOOKUP(Z972,#REF!,3,FALSE)</f>
        <v>#REF!</v>
      </c>
      <c r="AL972" s="12">
        <f t="shared" si="127"/>
        <v>0</v>
      </c>
    </row>
    <row r="973" spans="1:38" ht="15" customHeight="1" x14ac:dyDescent="0.25">
      <c r="A973" s="127"/>
      <c r="B973" s="127"/>
      <c r="C973" s="69"/>
      <c r="D973" s="71"/>
      <c r="E973" s="71"/>
      <c r="F973" s="71"/>
      <c r="G973" s="70"/>
      <c r="H973" s="117" t="str">
        <f t="shared" si="123"/>
        <v/>
      </c>
      <c r="I973" s="117" t="str">
        <f t="shared" si="126"/>
        <v/>
      </c>
      <c r="J973" s="70"/>
      <c r="K973" s="117" t="str">
        <f t="shared" si="124"/>
        <v/>
      </c>
      <c r="L973" s="118" t="str">
        <f t="shared" si="128"/>
        <v/>
      </c>
      <c r="M973" s="118">
        <f t="shared" si="122"/>
        <v>1</v>
      </c>
      <c r="N973" s="117">
        <f t="shared" si="129"/>
        <v>0</v>
      </c>
      <c r="O973" s="66" t="e">
        <f>VLOOKUP(P973,#REF!,2,FALSE)</f>
        <v>#REF!</v>
      </c>
      <c r="P973" s="69"/>
      <c r="Q973" s="69"/>
      <c r="R973" s="14"/>
      <c r="S973" s="93" t="s">
        <v>112</v>
      </c>
      <c r="T973" s="71"/>
      <c r="U973" s="117" t="e">
        <f>VLOOKUP(V973,#REF!,2,FALSE)</f>
        <v>#REF!</v>
      </c>
      <c r="V973" s="127"/>
      <c r="W973" s="69"/>
      <c r="X973" s="69"/>
      <c r="Y973" s="126"/>
      <c r="Z973" s="127"/>
      <c r="AA973" s="69"/>
      <c r="AB973" s="69"/>
      <c r="AC973" s="135" t="e">
        <f>VLOOKUP(E973,#REF!,2,FALSE)</f>
        <v>#REF!</v>
      </c>
      <c r="AD973" s="69"/>
      <c r="AE973" s="69"/>
      <c r="AF973" s="136" t="e">
        <f>SUM(PRODUCT(AC973,#REF!),PRODUCT(AD973,#REF!),PRODUCT(AE973,#REF!))</f>
        <v>#REF!</v>
      </c>
      <c r="AG973" s="134" t="e">
        <f>IF(AF973&gt;=#REF!,"Oui","Non")</f>
        <v>#REF!</v>
      </c>
      <c r="AH973" s="134">
        <f t="shared" si="125"/>
        <v>1</v>
      </c>
      <c r="AI973" s="133" t="e">
        <f>VLOOKUP(Z973,#REF!,3,FALSE)</f>
        <v>#REF!</v>
      </c>
      <c r="AL973" s="12">
        <f t="shared" si="127"/>
        <v>0</v>
      </c>
    </row>
    <row r="974" spans="1:38" ht="15" customHeight="1" x14ac:dyDescent="0.25">
      <c r="A974" s="127"/>
      <c r="B974" s="127"/>
      <c r="C974" s="69"/>
      <c r="D974" s="71"/>
      <c r="E974" s="71"/>
      <c r="F974" s="71"/>
      <c r="G974" s="70"/>
      <c r="H974" s="117" t="str">
        <f t="shared" si="123"/>
        <v/>
      </c>
      <c r="I974" s="117" t="str">
        <f t="shared" si="126"/>
        <v/>
      </c>
      <c r="J974" s="70"/>
      <c r="K974" s="117" t="str">
        <f t="shared" si="124"/>
        <v/>
      </c>
      <c r="L974" s="118" t="str">
        <f t="shared" si="128"/>
        <v/>
      </c>
      <c r="M974" s="118">
        <f t="shared" si="122"/>
        <v>1</v>
      </c>
      <c r="N974" s="117">
        <f t="shared" si="129"/>
        <v>0</v>
      </c>
      <c r="O974" s="66" t="e">
        <f>VLOOKUP(P974,#REF!,2,FALSE)</f>
        <v>#REF!</v>
      </c>
      <c r="P974" s="69"/>
      <c r="Q974" s="69"/>
      <c r="R974" s="14"/>
      <c r="S974" s="93" t="s">
        <v>112</v>
      </c>
      <c r="T974" s="71"/>
      <c r="U974" s="117" t="e">
        <f>VLOOKUP(V974,#REF!,2,FALSE)</f>
        <v>#REF!</v>
      </c>
      <c r="V974" s="127"/>
      <c r="W974" s="69"/>
      <c r="X974" s="69"/>
      <c r="Y974" s="126"/>
      <c r="Z974" s="127"/>
      <c r="AA974" s="69"/>
      <c r="AB974" s="69"/>
      <c r="AC974" s="135" t="e">
        <f>VLOOKUP(E974,#REF!,2,FALSE)</f>
        <v>#REF!</v>
      </c>
      <c r="AD974" s="69"/>
      <c r="AE974" s="69"/>
      <c r="AF974" s="136" t="e">
        <f>SUM(PRODUCT(AC974,#REF!),PRODUCT(AD974,#REF!),PRODUCT(AE974,#REF!))</f>
        <v>#REF!</v>
      </c>
      <c r="AG974" s="134" t="e">
        <f>IF(AF974&gt;=#REF!,"Oui","Non")</f>
        <v>#REF!</v>
      </c>
      <c r="AH974" s="134">
        <f t="shared" si="125"/>
        <v>1</v>
      </c>
      <c r="AI974" s="133" t="e">
        <f>VLOOKUP(Z974,#REF!,3,FALSE)</f>
        <v>#REF!</v>
      </c>
      <c r="AL974" s="12">
        <f t="shared" si="127"/>
        <v>0</v>
      </c>
    </row>
    <row r="975" spans="1:38" ht="15" customHeight="1" x14ac:dyDescent="0.25">
      <c r="A975" s="127"/>
      <c r="B975" s="127"/>
      <c r="C975" s="69"/>
      <c r="D975" s="71"/>
      <c r="E975" s="71"/>
      <c r="F975" s="71"/>
      <c r="G975" s="70"/>
      <c r="H975" s="117" t="str">
        <f t="shared" si="123"/>
        <v/>
      </c>
      <c r="I975" s="117" t="str">
        <f t="shared" si="126"/>
        <v/>
      </c>
      <c r="J975" s="70"/>
      <c r="K975" s="117" t="str">
        <f t="shared" si="124"/>
        <v/>
      </c>
      <c r="L975" s="118" t="str">
        <f t="shared" si="128"/>
        <v/>
      </c>
      <c r="M975" s="118">
        <f t="shared" si="122"/>
        <v>1</v>
      </c>
      <c r="N975" s="117">
        <f t="shared" si="129"/>
        <v>0</v>
      </c>
      <c r="O975" s="66" t="e">
        <f>VLOOKUP(P975,#REF!,2,FALSE)</f>
        <v>#REF!</v>
      </c>
      <c r="P975" s="69"/>
      <c r="Q975" s="69"/>
      <c r="R975" s="14"/>
      <c r="S975" s="93" t="s">
        <v>112</v>
      </c>
      <c r="T975" s="71"/>
      <c r="U975" s="117" t="e">
        <f>VLOOKUP(V975,#REF!,2,FALSE)</f>
        <v>#REF!</v>
      </c>
      <c r="V975" s="127"/>
      <c r="W975" s="69"/>
      <c r="X975" s="69"/>
      <c r="Y975" s="126"/>
      <c r="Z975" s="127"/>
      <c r="AA975" s="69"/>
      <c r="AB975" s="69"/>
      <c r="AC975" s="135" t="e">
        <f>VLOOKUP(E975,#REF!,2,FALSE)</f>
        <v>#REF!</v>
      </c>
      <c r="AD975" s="69"/>
      <c r="AE975" s="69"/>
      <c r="AF975" s="136" t="e">
        <f>SUM(PRODUCT(AC975,#REF!),PRODUCT(AD975,#REF!),PRODUCT(AE975,#REF!))</f>
        <v>#REF!</v>
      </c>
      <c r="AG975" s="134" t="e">
        <f>IF(AF975&gt;=#REF!,"Oui","Non")</f>
        <v>#REF!</v>
      </c>
      <c r="AH975" s="134">
        <f t="shared" si="125"/>
        <v>1</v>
      </c>
      <c r="AI975" s="133" t="e">
        <f>VLOOKUP(Z975,#REF!,3,FALSE)</f>
        <v>#REF!</v>
      </c>
      <c r="AL975" s="12">
        <f t="shared" si="127"/>
        <v>0</v>
      </c>
    </row>
    <row r="976" spans="1:38" ht="15" customHeight="1" x14ac:dyDescent="0.25">
      <c r="A976" s="127"/>
      <c r="B976" s="127"/>
      <c r="C976" s="69"/>
      <c r="D976" s="71"/>
      <c r="E976" s="71"/>
      <c r="F976" s="71"/>
      <c r="G976" s="70"/>
      <c r="H976" s="117" t="str">
        <f t="shared" si="123"/>
        <v/>
      </c>
      <c r="I976" s="117" t="str">
        <f t="shared" si="126"/>
        <v/>
      </c>
      <c r="J976" s="70"/>
      <c r="K976" s="117" t="str">
        <f t="shared" si="124"/>
        <v/>
      </c>
      <c r="L976" s="118" t="str">
        <f t="shared" si="128"/>
        <v/>
      </c>
      <c r="M976" s="118">
        <f t="shared" si="122"/>
        <v>1</v>
      </c>
      <c r="N976" s="117">
        <f t="shared" si="129"/>
        <v>0</v>
      </c>
      <c r="O976" s="66" t="e">
        <f>VLOOKUP(P976,#REF!,2,FALSE)</f>
        <v>#REF!</v>
      </c>
      <c r="P976" s="69"/>
      <c r="Q976" s="69"/>
      <c r="R976" s="14"/>
      <c r="S976" s="93" t="s">
        <v>112</v>
      </c>
      <c r="T976" s="71"/>
      <c r="U976" s="117" t="e">
        <f>VLOOKUP(V976,#REF!,2,FALSE)</f>
        <v>#REF!</v>
      </c>
      <c r="V976" s="127"/>
      <c r="W976" s="69"/>
      <c r="X976" s="69"/>
      <c r="Y976" s="126"/>
      <c r="Z976" s="127"/>
      <c r="AA976" s="69"/>
      <c r="AB976" s="69"/>
      <c r="AC976" s="135" t="e">
        <f>VLOOKUP(E976,#REF!,2,FALSE)</f>
        <v>#REF!</v>
      </c>
      <c r="AD976" s="69"/>
      <c r="AE976" s="69"/>
      <c r="AF976" s="136" t="e">
        <f>SUM(PRODUCT(AC976,#REF!),PRODUCT(AD976,#REF!),PRODUCT(AE976,#REF!))</f>
        <v>#REF!</v>
      </c>
      <c r="AG976" s="134" t="e">
        <f>IF(AF976&gt;=#REF!,"Oui","Non")</f>
        <v>#REF!</v>
      </c>
      <c r="AH976" s="134">
        <f t="shared" si="125"/>
        <v>1</v>
      </c>
      <c r="AI976" s="133" t="e">
        <f>VLOOKUP(Z976,#REF!,3,FALSE)</f>
        <v>#REF!</v>
      </c>
      <c r="AL976" s="12">
        <f t="shared" si="127"/>
        <v>0</v>
      </c>
    </row>
    <row r="977" spans="1:38" ht="15" customHeight="1" x14ac:dyDescent="0.25">
      <c r="A977" s="127"/>
      <c r="B977" s="127"/>
      <c r="C977" s="69"/>
      <c r="D977" s="71"/>
      <c r="E977" s="71"/>
      <c r="F977" s="71"/>
      <c r="G977" s="70"/>
      <c r="H977" s="117" t="str">
        <f t="shared" si="123"/>
        <v/>
      </c>
      <c r="I977" s="117" t="str">
        <f t="shared" si="126"/>
        <v/>
      </c>
      <c r="J977" s="70"/>
      <c r="K977" s="117" t="str">
        <f t="shared" si="124"/>
        <v/>
      </c>
      <c r="L977" s="118" t="str">
        <f t="shared" si="128"/>
        <v/>
      </c>
      <c r="M977" s="118">
        <f t="shared" si="122"/>
        <v>1</v>
      </c>
      <c r="N977" s="117">
        <f t="shared" si="129"/>
        <v>0</v>
      </c>
      <c r="O977" s="66" t="e">
        <f>VLOOKUP(P977,#REF!,2,FALSE)</f>
        <v>#REF!</v>
      </c>
      <c r="P977" s="69"/>
      <c r="Q977" s="69"/>
      <c r="R977" s="14"/>
      <c r="S977" s="93" t="s">
        <v>112</v>
      </c>
      <c r="T977" s="71"/>
      <c r="U977" s="117" t="e">
        <f>VLOOKUP(V977,#REF!,2,FALSE)</f>
        <v>#REF!</v>
      </c>
      <c r="V977" s="127"/>
      <c r="W977" s="69"/>
      <c r="X977" s="69"/>
      <c r="Y977" s="126"/>
      <c r="Z977" s="127"/>
      <c r="AA977" s="69"/>
      <c r="AB977" s="69"/>
      <c r="AC977" s="135" t="e">
        <f>VLOOKUP(E977,#REF!,2,FALSE)</f>
        <v>#REF!</v>
      </c>
      <c r="AD977" s="69"/>
      <c r="AE977" s="69"/>
      <c r="AF977" s="136" t="e">
        <f>SUM(PRODUCT(AC977,#REF!),PRODUCT(AD977,#REF!),PRODUCT(AE977,#REF!))</f>
        <v>#REF!</v>
      </c>
      <c r="AG977" s="134" t="e">
        <f>IF(AF977&gt;=#REF!,"Oui","Non")</f>
        <v>#REF!</v>
      </c>
      <c r="AH977" s="134">
        <f t="shared" si="125"/>
        <v>1</v>
      </c>
      <c r="AI977" s="133" t="e">
        <f>VLOOKUP(Z977,#REF!,3,FALSE)</f>
        <v>#REF!</v>
      </c>
      <c r="AL977" s="12">
        <f t="shared" si="127"/>
        <v>0</v>
      </c>
    </row>
    <row r="978" spans="1:38" ht="15" customHeight="1" x14ac:dyDescent="0.25">
      <c r="A978" s="127"/>
      <c r="B978" s="127"/>
      <c r="C978" s="69"/>
      <c r="D978" s="71"/>
      <c r="E978" s="71"/>
      <c r="F978" s="71"/>
      <c r="G978" s="70"/>
      <c r="H978" s="117" t="str">
        <f t="shared" si="123"/>
        <v/>
      </c>
      <c r="I978" s="117" t="str">
        <f t="shared" si="126"/>
        <v/>
      </c>
      <c r="J978" s="70"/>
      <c r="K978" s="117" t="str">
        <f t="shared" si="124"/>
        <v/>
      </c>
      <c r="L978" s="118" t="str">
        <f t="shared" si="128"/>
        <v/>
      </c>
      <c r="M978" s="118">
        <f t="shared" si="122"/>
        <v>1</v>
      </c>
      <c r="N978" s="117">
        <f t="shared" si="129"/>
        <v>0</v>
      </c>
      <c r="O978" s="66" t="e">
        <f>VLOOKUP(P978,#REF!,2,FALSE)</f>
        <v>#REF!</v>
      </c>
      <c r="P978" s="69"/>
      <c r="Q978" s="69"/>
      <c r="R978" s="14"/>
      <c r="S978" s="93" t="s">
        <v>112</v>
      </c>
      <c r="T978" s="71"/>
      <c r="U978" s="117" t="e">
        <f>VLOOKUP(V978,#REF!,2,FALSE)</f>
        <v>#REF!</v>
      </c>
      <c r="V978" s="127"/>
      <c r="W978" s="69"/>
      <c r="X978" s="69"/>
      <c r="Y978" s="126"/>
      <c r="Z978" s="127"/>
      <c r="AA978" s="69"/>
      <c r="AB978" s="69"/>
      <c r="AC978" s="135" t="e">
        <f>VLOOKUP(E978,#REF!,2,FALSE)</f>
        <v>#REF!</v>
      </c>
      <c r="AD978" s="69"/>
      <c r="AE978" s="69"/>
      <c r="AF978" s="136" t="e">
        <f>SUM(PRODUCT(AC978,#REF!),PRODUCT(AD978,#REF!),PRODUCT(AE978,#REF!))</f>
        <v>#REF!</v>
      </c>
      <c r="AG978" s="134" t="e">
        <f>IF(AF978&gt;=#REF!,"Oui","Non")</f>
        <v>#REF!</v>
      </c>
      <c r="AH978" s="134">
        <f t="shared" si="125"/>
        <v>1</v>
      </c>
      <c r="AI978" s="133" t="e">
        <f>VLOOKUP(Z978,#REF!,3,FALSE)</f>
        <v>#REF!</v>
      </c>
      <c r="AL978" s="12">
        <f t="shared" si="127"/>
        <v>0</v>
      </c>
    </row>
    <row r="979" spans="1:38" ht="15" customHeight="1" x14ac:dyDescent="0.25">
      <c r="A979" s="127"/>
      <c r="B979" s="127"/>
      <c r="C979" s="69"/>
      <c r="D979" s="71"/>
      <c r="E979" s="71"/>
      <c r="F979" s="71"/>
      <c r="G979" s="70"/>
      <c r="H979" s="117" t="str">
        <f t="shared" si="123"/>
        <v/>
      </c>
      <c r="I979" s="117" t="str">
        <f t="shared" si="126"/>
        <v/>
      </c>
      <c r="J979" s="70"/>
      <c r="K979" s="117" t="str">
        <f t="shared" si="124"/>
        <v/>
      </c>
      <c r="L979" s="118" t="str">
        <f t="shared" si="128"/>
        <v/>
      </c>
      <c r="M979" s="118">
        <f t="shared" si="122"/>
        <v>1</v>
      </c>
      <c r="N979" s="117">
        <f t="shared" si="129"/>
        <v>0</v>
      </c>
      <c r="O979" s="66" t="e">
        <f>VLOOKUP(P979,#REF!,2,FALSE)</f>
        <v>#REF!</v>
      </c>
      <c r="P979" s="69"/>
      <c r="Q979" s="69"/>
      <c r="R979" s="14"/>
      <c r="S979" s="93" t="s">
        <v>112</v>
      </c>
      <c r="T979" s="71"/>
      <c r="U979" s="117" t="e">
        <f>VLOOKUP(V979,#REF!,2,FALSE)</f>
        <v>#REF!</v>
      </c>
      <c r="V979" s="127"/>
      <c r="W979" s="69"/>
      <c r="X979" s="69"/>
      <c r="Y979" s="126"/>
      <c r="Z979" s="127"/>
      <c r="AA979" s="69"/>
      <c r="AB979" s="69"/>
      <c r="AC979" s="135" t="e">
        <f>VLOOKUP(E979,#REF!,2,FALSE)</f>
        <v>#REF!</v>
      </c>
      <c r="AD979" s="69"/>
      <c r="AE979" s="69"/>
      <c r="AF979" s="136" t="e">
        <f>SUM(PRODUCT(AC979,#REF!),PRODUCT(AD979,#REF!),PRODUCT(AE979,#REF!))</f>
        <v>#REF!</v>
      </c>
      <c r="AG979" s="134" t="e">
        <f>IF(AF979&gt;=#REF!,"Oui","Non")</f>
        <v>#REF!</v>
      </c>
      <c r="AH979" s="134">
        <f t="shared" si="125"/>
        <v>1</v>
      </c>
      <c r="AI979" s="133" t="e">
        <f>VLOOKUP(Z979,#REF!,3,FALSE)</f>
        <v>#REF!</v>
      </c>
      <c r="AL979" s="12">
        <f t="shared" si="127"/>
        <v>0</v>
      </c>
    </row>
    <row r="980" spans="1:38" ht="15" customHeight="1" x14ac:dyDescent="0.25">
      <c r="A980" s="127"/>
      <c r="B980" s="127"/>
      <c r="C980" s="69"/>
      <c r="D980" s="71"/>
      <c r="E980" s="71"/>
      <c r="F980" s="71"/>
      <c r="G980" s="70"/>
      <c r="H980" s="117" t="str">
        <f t="shared" si="123"/>
        <v/>
      </c>
      <c r="I980" s="117" t="str">
        <f t="shared" si="126"/>
        <v/>
      </c>
      <c r="J980" s="70"/>
      <c r="K980" s="117" t="str">
        <f t="shared" si="124"/>
        <v/>
      </c>
      <c r="L980" s="118" t="str">
        <f t="shared" si="128"/>
        <v/>
      </c>
      <c r="M980" s="118">
        <f t="shared" si="122"/>
        <v>1</v>
      </c>
      <c r="N980" s="117">
        <f t="shared" si="129"/>
        <v>0</v>
      </c>
      <c r="O980" s="66" t="e">
        <f>VLOOKUP(P980,#REF!,2,FALSE)</f>
        <v>#REF!</v>
      </c>
      <c r="P980" s="69"/>
      <c r="Q980" s="69"/>
      <c r="R980" s="14"/>
      <c r="S980" s="93" t="s">
        <v>112</v>
      </c>
      <c r="T980" s="71"/>
      <c r="U980" s="117" t="e">
        <f>VLOOKUP(V980,#REF!,2,FALSE)</f>
        <v>#REF!</v>
      </c>
      <c r="V980" s="127"/>
      <c r="W980" s="69"/>
      <c r="X980" s="69"/>
      <c r="Y980" s="126"/>
      <c r="Z980" s="127"/>
      <c r="AA980" s="69"/>
      <c r="AB980" s="69"/>
      <c r="AC980" s="135" t="e">
        <f>VLOOKUP(E980,#REF!,2,FALSE)</f>
        <v>#REF!</v>
      </c>
      <c r="AD980" s="69"/>
      <c r="AE980" s="69"/>
      <c r="AF980" s="136" t="e">
        <f>SUM(PRODUCT(AC980,#REF!),PRODUCT(AD980,#REF!),PRODUCT(AE980,#REF!))</f>
        <v>#REF!</v>
      </c>
      <c r="AG980" s="134" t="e">
        <f>IF(AF980&gt;=#REF!,"Oui","Non")</f>
        <v>#REF!</v>
      </c>
      <c r="AH980" s="134">
        <f t="shared" si="125"/>
        <v>1</v>
      </c>
      <c r="AI980" s="133" t="e">
        <f>VLOOKUP(Z980,#REF!,3,FALSE)</f>
        <v>#REF!</v>
      </c>
      <c r="AL980" s="12">
        <f t="shared" si="127"/>
        <v>0</v>
      </c>
    </row>
    <row r="981" spans="1:38" ht="15" customHeight="1" x14ac:dyDescent="0.25">
      <c r="A981" s="127"/>
      <c r="B981" s="127"/>
      <c r="C981" s="69"/>
      <c r="D981" s="71"/>
      <c r="E981" s="71"/>
      <c r="F981" s="71"/>
      <c r="G981" s="70"/>
      <c r="H981" s="117" t="str">
        <f t="shared" si="123"/>
        <v/>
      </c>
      <c r="I981" s="117" t="str">
        <f t="shared" si="126"/>
        <v/>
      </c>
      <c r="J981" s="70"/>
      <c r="K981" s="117" t="str">
        <f t="shared" si="124"/>
        <v/>
      </c>
      <c r="L981" s="118" t="str">
        <f t="shared" si="128"/>
        <v/>
      </c>
      <c r="M981" s="118">
        <f t="shared" si="122"/>
        <v>1</v>
      </c>
      <c r="N981" s="117">
        <f t="shared" si="129"/>
        <v>0</v>
      </c>
      <c r="O981" s="66" t="e">
        <f>VLOOKUP(P981,#REF!,2,FALSE)</f>
        <v>#REF!</v>
      </c>
      <c r="P981" s="69"/>
      <c r="Q981" s="69"/>
      <c r="R981" s="14"/>
      <c r="S981" s="93" t="s">
        <v>112</v>
      </c>
      <c r="T981" s="71"/>
      <c r="U981" s="117" t="e">
        <f>VLOOKUP(V981,#REF!,2,FALSE)</f>
        <v>#REF!</v>
      </c>
      <c r="V981" s="127"/>
      <c r="W981" s="69"/>
      <c r="X981" s="69"/>
      <c r="Y981" s="126"/>
      <c r="Z981" s="127"/>
      <c r="AA981" s="69"/>
      <c r="AB981" s="69"/>
      <c r="AC981" s="135" t="e">
        <f>VLOOKUP(E981,#REF!,2,FALSE)</f>
        <v>#REF!</v>
      </c>
      <c r="AD981" s="69"/>
      <c r="AE981" s="69"/>
      <c r="AF981" s="136" t="e">
        <f>SUM(PRODUCT(AC981,#REF!),PRODUCT(AD981,#REF!),PRODUCT(AE981,#REF!))</f>
        <v>#REF!</v>
      </c>
      <c r="AG981" s="134" t="e">
        <f>IF(AF981&gt;=#REF!,"Oui","Non")</f>
        <v>#REF!</v>
      </c>
      <c r="AH981" s="134">
        <f t="shared" si="125"/>
        <v>1</v>
      </c>
      <c r="AI981" s="133" t="e">
        <f>VLOOKUP(Z981,#REF!,3,FALSE)</f>
        <v>#REF!</v>
      </c>
      <c r="AL981" s="12">
        <f t="shared" si="127"/>
        <v>0</v>
      </c>
    </row>
    <row r="982" spans="1:38" ht="15" customHeight="1" x14ac:dyDescent="0.25">
      <c r="A982" s="127"/>
      <c r="B982" s="127"/>
      <c r="C982" s="69"/>
      <c r="D982" s="71"/>
      <c r="E982" s="71"/>
      <c r="F982" s="71"/>
      <c r="G982" s="70"/>
      <c r="H982" s="117" t="str">
        <f t="shared" si="123"/>
        <v/>
      </c>
      <c r="I982" s="117" t="str">
        <f t="shared" si="126"/>
        <v/>
      </c>
      <c r="J982" s="70"/>
      <c r="K982" s="117" t="str">
        <f t="shared" si="124"/>
        <v/>
      </c>
      <c r="L982" s="118" t="str">
        <f t="shared" si="128"/>
        <v/>
      </c>
      <c r="M982" s="118">
        <f t="shared" si="122"/>
        <v>1</v>
      </c>
      <c r="N982" s="117">
        <f t="shared" si="129"/>
        <v>0</v>
      </c>
      <c r="O982" s="66" t="e">
        <f>VLOOKUP(P982,#REF!,2,FALSE)</f>
        <v>#REF!</v>
      </c>
      <c r="P982" s="69"/>
      <c r="Q982" s="69"/>
      <c r="R982" s="14"/>
      <c r="S982" s="93" t="s">
        <v>112</v>
      </c>
      <c r="T982" s="71"/>
      <c r="U982" s="117" t="e">
        <f>VLOOKUP(V982,#REF!,2,FALSE)</f>
        <v>#REF!</v>
      </c>
      <c r="V982" s="127"/>
      <c r="W982" s="69"/>
      <c r="X982" s="69"/>
      <c r="Y982" s="126"/>
      <c r="Z982" s="127"/>
      <c r="AA982" s="69"/>
      <c r="AB982" s="69"/>
      <c r="AC982" s="135" t="e">
        <f>VLOOKUP(E982,#REF!,2,FALSE)</f>
        <v>#REF!</v>
      </c>
      <c r="AD982" s="69"/>
      <c r="AE982" s="69"/>
      <c r="AF982" s="136" t="e">
        <f>SUM(PRODUCT(AC982,#REF!),PRODUCT(AD982,#REF!),PRODUCT(AE982,#REF!))</f>
        <v>#REF!</v>
      </c>
      <c r="AG982" s="134" t="e">
        <f>IF(AF982&gt;=#REF!,"Oui","Non")</f>
        <v>#REF!</v>
      </c>
      <c r="AH982" s="134">
        <f t="shared" si="125"/>
        <v>1</v>
      </c>
      <c r="AI982" s="133" t="e">
        <f>VLOOKUP(Z982,#REF!,3,FALSE)</f>
        <v>#REF!</v>
      </c>
      <c r="AL982" s="12">
        <f t="shared" si="127"/>
        <v>0</v>
      </c>
    </row>
    <row r="983" spans="1:38" ht="15" customHeight="1" x14ac:dyDescent="0.25">
      <c r="A983" s="127"/>
      <c r="B983" s="127"/>
      <c r="C983" s="69"/>
      <c r="D983" s="71"/>
      <c r="E983" s="71"/>
      <c r="F983" s="71"/>
      <c r="G983" s="70"/>
      <c r="H983" s="117" t="str">
        <f t="shared" si="123"/>
        <v/>
      </c>
      <c r="I983" s="117" t="str">
        <f t="shared" si="126"/>
        <v/>
      </c>
      <c r="J983" s="70"/>
      <c r="K983" s="117" t="str">
        <f t="shared" si="124"/>
        <v/>
      </c>
      <c r="L983" s="118" t="str">
        <f t="shared" si="128"/>
        <v/>
      </c>
      <c r="M983" s="118">
        <f t="shared" si="122"/>
        <v>1</v>
      </c>
      <c r="N983" s="117">
        <f t="shared" si="129"/>
        <v>0</v>
      </c>
      <c r="O983" s="66" t="e">
        <f>VLOOKUP(P983,#REF!,2,FALSE)</f>
        <v>#REF!</v>
      </c>
      <c r="P983" s="69"/>
      <c r="Q983" s="69"/>
      <c r="R983" s="14"/>
      <c r="S983" s="93" t="s">
        <v>112</v>
      </c>
      <c r="T983" s="71"/>
      <c r="U983" s="117" t="e">
        <f>VLOOKUP(V983,#REF!,2,FALSE)</f>
        <v>#REF!</v>
      </c>
      <c r="V983" s="127"/>
      <c r="W983" s="69"/>
      <c r="X983" s="69"/>
      <c r="Y983" s="126"/>
      <c r="Z983" s="127"/>
      <c r="AA983" s="69"/>
      <c r="AB983" s="69"/>
      <c r="AC983" s="135" t="e">
        <f>VLOOKUP(E983,#REF!,2,FALSE)</f>
        <v>#REF!</v>
      </c>
      <c r="AD983" s="69"/>
      <c r="AE983" s="69"/>
      <c r="AF983" s="136" t="e">
        <f>SUM(PRODUCT(AC983,#REF!),PRODUCT(AD983,#REF!),PRODUCT(AE983,#REF!))</f>
        <v>#REF!</v>
      </c>
      <c r="AG983" s="134" t="e">
        <f>IF(AF983&gt;=#REF!,"Oui","Non")</f>
        <v>#REF!</v>
      </c>
      <c r="AH983" s="134">
        <f t="shared" si="125"/>
        <v>1</v>
      </c>
      <c r="AI983" s="133" t="e">
        <f>VLOOKUP(Z983,#REF!,3,FALSE)</f>
        <v>#REF!</v>
      </c>
      <c r="AL983" s="12">
        <f t="shared" si="127"/>
        <v>0</v>
      </c>
    </row>
    <row r="984" spans="1:38" ht="15" customHeight="1" x14ac:dyDescent="0.25">
      <c r="A984" s="127"/>
      <c r="B984" s="127"/>
      <c r="C984" s="69"/>
      <c r="D984" s="71"/>
      <c r="E984" s="71"/>
      <c r="F984" s="71"/>
      <c r="G984" s="70"/>
      <c r="H984" s="117" t="str">
        <f t="shared" si="123"/>
        <v/>
      </c>
      <c r="I984" s="117" t="str">
        <f t="shared" si="126"/>
        <v/>
      </c>
      <c r="J984" s="70"/>
      <c r="K984" s="117" t="str">
        <f t="shared" si="124"/>
        <v/>
      </c>
      <c r="L984" s="118" t="str">
        <f t="shared" si="128"/>
        <v/>
      </c>
      <c r="M984" s="118">
        <f t="shared" si="122"/>
        <v>1</v>
      </c>
      <c r="N984" s="117">
        <f t="shared" si="129"/>
        <v>0</v>
      </c>
      <c r="O984" s="66" t="e">
        <f>VLOOKUP(P984,#REF!,2,FALSE)</f>
        <v>#REF!</v>
      </c>
      <c r="P984" s="69"/>
      <c r="Q984" s="69"/>
      <c r="R984" s="14"/>
      <c r="S984" s="93" t="s">
        <v>112</v>
      </c>
      <c r="T984" s="71"/>
      <c r="U984" s="117" t="e">
        <f>VLOOKUP(V984,#REF!,2,FALSE)</f>
        <v>#REF!</v>
      </c>
      <c r="V984" s="127"/>
      <c r="W984" s="69"/>
      <c r="X984" s="69"/>
      <c r="Y984" s="126"/>
      <c r="Z984" s="127"/>
      <c r="AA984" s="69"/>
      <c r="AB984" s="69"/>
      <c r="AC984" s="135" t="e">
        <f>VLOOKUP(E984,#REF!,2,FALSE)</f>
        <v>#REF!</v>
      </c>
      <c r="AD984" s="69"/>
      <c r="AE984" s="69"/>
      <c r="AF984" s="136" t="e">
        <f>SUM(PRODUCT(AC984,#REF!),PRODUCT(AD984,#REF!),PRODUCT(AE984,#REF!))</f>
        <v>#REF!</v>
      </c>
      <c r="AG984" s="134" t="e">
        <f>IF(AF984&gt;=#REF!,"Oui","Non")</f>
        <v>#REF!</v>
      </c>
      <c r="AH984" s="134">
        <f t="shared" si="125"/>
        <v>1</v>
      </c>
      <c r="AI984" s="133" t="e">
        <f>VLOOKUP(Z984,#REF!,3,FALSE)</f>
        <v>#REF!</v>
      </c>
      <c r="AL984" s="12">
        <f t="shared" si="127"/>
        <v>0</v>
      </c>
    </row>
    <row r="985" spans="1:38" ht="15" customHeight="1" x14ac:dyDescent="0.25">
      <c r="A985" s="127"/>
      <c r="B985" s="127"/>
      <c r="C985" s="69"/>
      <c r="D985" s="71"/>
      <c r="E985" s="71"/>
      <c r="F985" s="71"/>
      <c r="G985" s="70"/>
      <c r="H985" s="117" t="str">
        <f t="shared" si="123"/>
        <v/>
      </c>
      <c r="I985" s="117" t="str">
        <f t="shared" si="126"/>
        <v/>
      </c>
      <c r="J985" s="70"/>
      <c r="K985" s="117" t="str">
        <f t="shared" si="124"/>
        <v/>
      </c>
      <c r="L985" s="118" t="str">
        <f t="shared" si="128"/>
        <v/>
      </c>
      <c r="M985" s="118">
        <f t="shared" si="122"/>
        <v>1</v>
      </c>
      <c r="N985" s="117">
        <f t="shared" si="129"/>
        <v>0</v>
      </c>
      <c r="O985" s="66" t="e">
        <f>VLOOKUP(P985,#REF!,2,FALSE)</f>
        <v>#REF!</v>
      </c>
      <c r="P985" s="69"/>
      <c r="Q985" s="69"/>
      <c r="R985" s="14"/>
      <c r="S985" s="93" t="s">
        <v>112</v>
      </c>
      <c r="T985" s="71"/>
      <c r="U985" s="117" t="e">
        <f>VLOOKUP(V985,#REF!,2,FALSE)</f>
        <v>#REF!</v>
      </c>
      <c r="V985" s="127"/>
      <c r="W985" s="69"/>
      <c r="X985" s="69"/>
      <c r="Y985" s="126"/>
      <c r="Z985" s="127"/>
      <c r="AA985" s="69"/>
      <c r="AB985" s="69"/>
      <c r="AC985" s="135" t="e">
        <f>VLOOKUP(E985,#REF!,2,FALSE)</f>
        <v>#REF!</v>
      </c>
      <c r="AD985" s="69"/>
      <c r="AE985" s="69"/>
      <c r="AF985" s="136" t="e">
        <f>SUM(PRODUCT(AC985,#REF!),PRODUCT(AD985,#REF!),PRODUCT(AE985,#REF!))</f>
        <v>#REF!</v>
      </c>
      <c r="AG985" s="134" t="e">
        <f>IF(AF985&gt;=#REF!,"Oui","Non")</f>
        <v>#REF!</v>
      </c>
      <c r="AH985" s="134">
        <f t="shared" si="125"/>
        <v>1</v>
      </c>
      <c r="AI985" s="133" t="e">
        <f>VLOOKUP(Z985,#REF!,3,FALSE)</f>
        <v>#REF!</v>
      </c>
      <c r="AL985" s="12">
        <f t="shared" si="127"/>
        <v>0</v>
      </c>
    </row>
    <row r="986" spans="1:38" ht="15" customHeight="1" x14ac:dyDescent="0.25">
      <c r="A986" s="127"/>
      <c r="B986" s="127"/>
      <c r="C986" s="69"/>
      <c r="D986" s="71"/>
      <c r="E986" s="71"/>
      <c r="F986" s="71"/>
      <c r="G986" s="70"/>
      <c r="H986" s="117" t="str">
        <f t="shared" si="123"/>
        <v/>
      </c>
      <c r="I986" s="117" t="str">
        <f t="shared" si="126"/>
        <v/>
      </c>
      <c r="J986" s="70"/>
      <c r="K986" s="117" t="str">
        <f t="shared" si="124"/>
        <v/>
      </c>
      <c r="L986" s="118" t="str">
        <f t="shared" si="128"/>
        <v/>
      </c>
      <c r="M986" s="118">
        <f t="shared" si="122"/>
        <v>1</v>
      </c>
      <c r="N986" s="117">
        <f t="shared" si="129"/>
        <v>0</v>
      </c>
      <c r="O986" s="66" t="e">
        <f>VLOOKUP(P986,#REF!,2,FALSE)</f>
        <v>#REF!</v>
      </c>
      <c r="P986" s="69"/>
      <c r="Q986" s="69"/>
      <c r="R986" s="14"/>
      <c r="S986" s="93" t="s">
        <v>112</v>
      </c>
      <c r="T986" s="71"/>
      <c r="U986" s="117" t="e">
        <f>VLOOKUP(V986,#REF!,2,FALSE)</f>
        <v>#REF!</v>
      </c>
      <c r="V986" s="127"/>
      <c r="W986" s="69"/>
      <c r="X986" s="69"/>
      <c r="Y986" s="126"/>
      <c r="Z986" s="127"/>
      <c r="AA986" s="69"/>
      <c r="AB986" s="69"/>
      <c r="AC986" s="135" t="e">
        <f>VLOOKUP(E986,#REF!,2,FALSE)</f>
        <v>#REF!</v>
      </c>
      <c r="AD986" s="69"/>
      <c r="AE986" s="69"/>
      <c r="AF986" s="136" t="e">
        <f>SUM(PRODUCT(AC986,#REF!),PRODUCT(AD986,#REF!),PRODUCT(AE986,#REF!))</f>
        <v>#REF!</v>
      </c>
      <c r="AG986" s="134" t="e">
        <f>IF(AF986&gt;=#REF!,"Oui","Non")</f>
        <v>#REF!</v>
      </c>
      <c r="AH986" s="134">
        <f t="shared" si="125"/>
        <v>1</v>
      </c>
      <c r="AI986" s="133" t="e">
        <f>VLOOKUP(Z986,#REF!,3,FALSE)</f>
        <v>#REF!</v>
      </c>
      <c r="AL986" s="12">
        <f t="shared" si="127"/>
        <v>0</v>
      </c>
    </row>
    <row r="987" spans="1:38" ht="15" customHeight="1" x14ac:dyDescent="0.25">
      <c r="A987" s="127"/>
      <c r="B987" s="127"/>
      <c r="C987" s="69"/>
      <c r="D987" s="71"/>
      <c r="E987" s="71"/>
      <c r="F987" s="71"/>
      <c r="G987" s="70"/>
      <c r="H987" s="117" t="str">
        <f t="shared" si="123"/>
        <v/>
      </c>
      <c r="I987" s="117" t="str">
        <f t="shared" si="126"/>
        <v/>
      </c>
      <c r="J987" s="70"/>
      <c r="K987" s="117" t="str">
        <f t="shared" si="124"/>
        <v/>
      </c>
      <c r="L987" s="118" t="str">
        <f t="shared" si="128"/>
        <v/>
      </c>
      <c r="M987" s="118">
        <f t="shared" si="122"/>
        <v>1</v>
      </c>
      <c r="N987" s="117">
        <f t="shared" si="129"/>
        <v>0</v>
      </c>
      <c r="O987" s="66" t="e">
        <f>VLOOKUP(P987,#REF!,2,FALSE)</f>
        <v>#REF!</v>
      </c>
      <c r="P987" s="69"/>
      <c r="Q987" s="69"/>
      <c r="R987" s="14"/>
      <c r="S987" s="93" t="s">
        <v>112</v>
      </c>
      <c r="T987" s="71"/>
      <c r="U987" s="117" t="e">
        <f>VLOOKUP(V987,#REF!,2,FALSE)</f>
        <v>#REF!</v>
      </c>
      <c r="V987" s="127"/>
      <c r="W987" s="69"/>
      <c r="X987" s="69"/>
      <c r="Y987" s="126"/>
      <c r="Z987" s="127"/>
      <c r="AA987" s="69"/>
      <c r="AB987" s="69"/>
      <c r="AC987" s="135" t="e">
        <f>VLOOKUP(E987,#REF!,2,FALSE)</f>
        <v>#REF!</v>
      </c>
      <c r="AD987" s="69"/>
      <c r="AE987" s="69"/>
      <c r="AF987" s="136" t="e">
        <f>SUM(PRODUCT(AC987,#REF!),PRODUCT(AD987,#REF!),PRODUCT(AE987,#REF!))</f>
        <v>#REF!</v>
      </c>
      <c r="AG987" s="134" t="e">
        <f>IF(AF987&gt;=#REF!,"Oui","Non")</f>
        <v>#REF!</v>
      </c>
      <c r="AH987" s="134">
        <f t="shared" si="125"/>
        <v>1</v>
      </c>
      <c r="AI987" s="133" t="e">
        <f>VLOOKUP(Z987,#REF!,3,FALSE)</f>
        <v>#REF!</v>
      </c>
      <c r="AL987" s="12">
        <f t="shared" si="127"/>
        <v>0</v>
      </c>
    </row>
    <row r="988" spans="1:38" ht="15" customHeight="1" x14ac:dyDescent="0.25">
      <c r="A988" s="127"/>
      <c r="B988" s="127"/>
      <c r="C988" s="69"/>
      <c r="D988" s="71"/>
      <c r="E988" s="71"/>
      <c r="F988" s="71"/>
      <c r="G988" s="70"/>
      <c r="H988" s="117" t="str">
        <f t="shared" si="123"/>
        <v/>
      </c>
      <c r="I988" s="117" t="str">
        <f t="shared" si="126"/>
        <v/>
      </c>
      <c r="J988" s="70"/>
      <c r="K988" s="117" t="str">
        <f t="shared" si="124"/>
        <v/>
      </c>
      <c r="L988" s="118" t="str">
        <f t="shared" si="128"/>
        <v/>
      </c>
      <c r="M988" s="118">
        <f t="shared" si="122"/>
        <v>1</v>
      </c>
      <c r="N988" s="117">
        <f t="shared" si="129"/>
        <v>0</v>
      </c>
      <c r="O988" s="66" t="e">
        <f>VLOOKUP(P988,#REF!,2,FALSE)</f>
        <v>#REF!</v>
      </c>
      <c r="P988" s="69"/>
      <c r="Q988" s="69"/>
      <c r="R988" s="14"/>
      <c r="S988" s="93" t="s">
        <v>112</v>
      </c>
      <c r="T988" s="71"/>
      <c r="U988" s="117" t="e">
        <f>VLOOKUP(V988,#REF!,2,FALSE)</f>
        <v>#REF!</v>
      </c>
      <c r="V988" s="127"/>
      <c r="W988" s="69"/>
      <c r="X988" s="69"/>
      <c r="Y988" s="126"/>
      <c r="Z988" s="127"/>
      <c r="AA988" s="69"/>
      <c r="AB988" s="69"/>
      <c r="AC988" s="135" t="e">
        <f>VLOOKUP(E988,#REF!,2,FALSE)</f>
        <v>#REF!</v>
      </c>
      <c r="AD988" s="69"/>
      <c r="AE988" s="69"/>
      <c r="AF988" s="136" t="e">
        <f>SUM(PRODUCT(AC988,#REF!),PRODUCT(AD988,#REF!),PRODUCT(AE988,#REF!))</f>
        <v>#REF!</v>
      </c>
      <c r="AG988" s="134" t="e">
        <f>IF(AF988&gt;=#REF!,"Oui","Non")</f>
        <v>#REF!</v>
      </c>
      <c r="AH988" s="134">
        <f t="shared" si="125"/>
        <v>1</v>
      </c>
      <c r="AI988" s="133" t="e">
        <f>VLOOKUP(Z988,#REF!,3,FALSE)</f>
        <v>#REF!</v>
      </c>
      <c r="AL988" s="12">
        <f t="shared" si="127"/>
        <v>0</v>
      </c>
    </row>
    <row r="989" spans="1:38" ht="15" customHeight="1" x14ac:dyDescent="0.25">
      <c r="A989" s="127"/>
      <c r="B989" s="127"/>
      <c r="C989" s="69"/>
      <c r="D989" s="71"/>
      <c r="E989" s="71"/>
      <c r="F989" s="71"/>
      <c r="G989" s="70"/>
      <c r="H989" s="117" t="str">
        <f t="shared" si="123"/>
        <v/>
      </c>
      <c r="I989" s="117" t="str">
        <f t="shared" si="126"/>
        <v/>
      </c>
      <c r="J989" s="70"/>
      <c r="K989" s="117" t="str">
        <f t="shared" si="124"/>
        <v/>
      </c>
      <c r="L989" s="118" t="str">
        <f t="shared" si="128"/>
        <v/>
      </c>
      <c r="M989" s="118">
        <f t="shared" si="122"/>
        <v>1</v>
      </c>
      <c r="N989" s="117">
        <f t="shared" si="129"/>
        <v>0</v>
      </c>
      <c r="O989" s="66" t="e">
        <f>VLOOKUP(P989,#REF!,2,FALSE)</f>
        <v>#REF!</v>
      </c>
      <c r="P989" s="69"/>
      <c r="Q989" s="69"/>
      <c r="R989" s="14"/>
      <c r="S989" s="93" t="s">
        <v>112</v>
      </c>
      <c r="T989" s="71"/>
      <c r="U989" s="117" t="e">
        <f>VLOOKUP(V989,#REF!,2,FALSE)</f>
        <v>#REF!</v>
      </c>
      <c r="V989" s="127"/>
      <c r="W989" s="69"/>
      <c r="X989" s="69"/>
      <c r="Y989" s="126"/>
      <c r="Z989" s="127"/>
      <c r="AA989" s="69"/>
      <c r="AB989" s="69"/>
      <c r="AC989" s="135" t="e">
        <f>VLOOKUP(E989,#REF!,2,FALSE)</f>
        <v>#REF!</v>
      </c>
      <c r="AD989" s="69"/>
      <c r="AE989" s="69"/>
      <c r="AF989" s="136" t="e">
        <f>SUM(PRODUCT(AC989,#REF!),PRODUCT(AD989,#REF!),PRODUCT(AE989,#REF!))</f>
        <v>#REF!</v>
      </c>
      <c r="AG989" s="134" t="e">
        <f>IF(AF989&gt;=#REF!,"Oui","Non")</f>
        <v>#REF!</v>
      </c>
      <c r="AH989" s="134">
        <f t="shared" si="125"/>
        <v>1</v>
      </c>
      <c r="AI989" s="133" t="e">
        <f>VLOOKUP(Z989,#REF!,3,FALSE)</f>
        <v>#REF!</v>
      </c>
      <c r="AL989" s="12">
        <f t="shared" si="127"/>
        <v>0</v>
      </c>
    </row>
    <row r="990" spans="1:38" ht="15" customHeight="1" x14ac:dyDescent="0.25">
      <c r="A990" s="127"/>
      <c r="B990" s="127"/>
      <c r="C990" s="69"/>
      <c r="D990" s="71"/>
      <c r="E990" s="71"/>
      <c r="F990" s="71"/>
      <c r="G990" s="70"/>
      <c r="H990" s="117" t="str">
        <f t="shared" si="123"/>
        <v/>
      </c>
      <c r="I990" s="117" t="str">
        <f t="shared" si="126"/>
        <v/>
      </c>
      <c r="J990" s="70"/>
      <c r="K990" s="117" t="str">
        <f t="shared" si="124"/>
        <v/>
      </c>
      <c r="L990" s="118" t="str">
        <f t="shared" si="128"/>
        <v/>
      </c>
      <c r="M990" s="118">
        <f t="shared" si="122"/>
        <v>1</v>
      </c>
      <c r="N990" s="117">
        <f t="shared" si="129"/>
        <v>0</v>
      </c>
      <c r="O990" s="66" t="e">
        <f>VLOOKUP(P990,#REF!,2,FALSE)</f>
        <v>#REF!</v>
      </c>
      <c r="P990" s="69"/>
      <c r="Q990" s="69"/>
      <c r="R990" s="14"/>
      <c r="S990" s="93" t="s">
        <v>112</v>
      </c>
      <c r="T990" s="71"/>
      <c r="U990" s="117" t="e">
        <f>VLOOKUP(V990,#REF!,2,FALSE)</f>
        <v>#REF!</v>
      </c>
      <c r="V990" s="127"/>
      <c r="W990" s="69"/>
      <c r="X990" s="69"/>
      <c r="Y990" s="126"/>
      <c r="Z990" s="127"/>
      <c r="AA990" s="69"/>
      <c r="AB990" s="69"/>
      <c r="AC990" s="135" t="e">
        <f>VLOOKUP(E990,#REF!,2,FALSE)</f>
        <v>#REF!</v>
      </c>
      <c r="AD990" s="69"/>
      <c r="AE990" s="69"/>
      <c r="AF990" s="136" t="e">
        <f>SUM(PRODUCT(AC990,#REF!),PRODUCT(AD990,#REF!),PRODUCT(AE990,#REF!))</f>
        <v>#REF!</v>
      </c>
      <c r="AG990" s="134" t="e">
        <f>IF(AF990&gt;=#REF!,"Oui","Non")</f>
        <v>#REF!</v>
      </c>
      <c r="AH990" s="134">
        <f t="shared" si="125"/>
        <v>1</v>
      </c>
      <c r="AI990" s="133" t="e">
        <f>VLOOKUP(Z990,#REF!,3,FALSE)</f>
        <v>#REF!</v>
      </c>
      <c r="AL990" s="12">
        <f t="shared" si="127"/>
        <v>0</v>
      </c>
    </row>
    <row r="991" spans="1:38" ht="15" customHeight="1" x14ac:dyDescent="0.25">
      <c r="A991" s="127"/>
      <c r="B991" s="127"/>
      <c r="C991" s="69"/>
      <c r="D991" s="71"/>
      <c r="E991" s="71"/>
      <c r="F991" s="71"/>
      <c r="G991" s="70"/>
      <c r="H991" s="117" t="str">
        <f t="shared" si="123"/>
        <v/>
      </c>
      <c r="I991" s="117" t="str">
        <f t="shared" si="126"/>
        <v/>
      </c>
      <c r="J991" s="70"/>
      <c r="K991" s="117" t="str">
        <f t="shared" si="124"/>
        <v/>
      </c>
      <c r="L991" s="118" t="str">
        <f t="shared" si="128"/>
        <v/>
      </c>
      <c r="M991" s="118">
        <f t="shared" si="122"/>
        <v>1</v>
      </c>
      <c r="N991" s="117">
        <f t="shared" si="129"/>
        <v>0</v>
      </c>
      <c r="O991" s="66" t="e">
        <f>VLOOKUP(P991,#REF!,2,FALSE)</f>
        <v>#REF!</v>
      </c>
      <c r="P991" s="69"/>
      <c r="Q991" s="69"/>
      <c r="R991" s="14"/>
      <c r="S991" s="93" t="s">
        <v>112</v>
      </c>
      <c r="T991" s="71"/>
      <c r="U991" s="117" t="e">
        <f>VLOOKUP(V991,#REF!,2,FALSE)</f>
        <v>#REF!</v>
      </c>
      <c r="V991" s="127"/>
      <c r="W991" s="69"/>
      <c r="X991" s="69"/>
      <c r="Y991" s="126"/>
      <c r="Z991" s="127"/>
      <c r="AA991" s="69"/>
      <c r="AB991" s="69"/>
      <c r="AC991" s="135" t="e">
        <f>VLOOKUP(E991,#REF!,2,FALSE)</f>
        <v>#REF!</v>
      </c>
      <c r="AD991" s="69"/>
      <c r="AE991" s="69"/>
      <c r="AF991" s="136" t="e">
        <f>SUM(PRODUCT(AC991,#REF!),PRODUCT(AD991,#REF!),PRODUCT(AE991,#REF!))</f>
        <v>#REF!</v>
      </c>
      <c r="AG991" s="134" t="e">
        <f>IF(AF991&gt;=#REF!,"Oui","Non")</f>
        <v>#REF!</v>
      </c>
      <c r="AH991" s="134">
        <f t="shared" si="125"/>
        <v>1</v>
      </c>
      <c r="AI991" s="133" t="e">
        <f>VLOOKUP(Z991,#REF!,3,FALSE)</f>
        <v>#REF!</v>
      </c>
      <c r="AL991" s="12">
        <f t="shared" si="127"/>
        <v>0</v>
      </c>
    </row>
    <row r="992" spans="1:38" ht="15" customHeight="1" x14ac:dyDescent="0.25">
      <c r="A992" s="127"/>
      <c r="B992" s="127"/>
      <c r="C992" s="69"/>
      <c r="D992" s="71"/>
      <c r="E992" s="71"/>
      <c r="F992" s="71"/>
      <c r="G992" s="70"/>
      <c r="H992" s="117" t="str">
        <f t="shared" si="123"/>
        <v/>
      </c>
      <c r="I992" s="117" t="str">
        <f t="shared" si="126"/>
        <v/>
      </c>
      <c r="J992" s="70"/>
      <c r="K992" s="117" t="str">
        <f t="shared" si="124"/>
        <v/>
      </c>
      <c r="L992" s="118" t="str">
        <f t="shared" si="128"/>
        <v/>
      </c>
      <c r="M992" s="118">
        <f t="shared" si="122"/>
        <v>1</v>
      </c>
      <c r="N992" s="117">
        <f t="shared" si="129"/>
        <v>0</v>
      </c>
      <c r="O992" s="66" t="e">
        <f>VLOOKUP(P992,#REF!,2,FALSE)</f>
        <v>#REF!</v>
      </c>
      <c r="P992" s="69"/>
      <c r="Q992" s="69"/>
      <c r="R992" s="14"/>
      <c r="S992" s="93" t="s">
        <v>112</v>
      </c>
      <c r="T992" s="71"/>
      <c r="U992" s="117" t="e">
        <f>VLOOKUP(V992,#REF!,2,FALSE)</f>
        <v>#REF!</v>
      </c>
      <c r="V992" s="127"/>
      <c r="W992" s="69"/>
      <c r="X992" s="69"/>
      <c r="Y992" s="126"/>
      <c r="Z992" s="127"/>
      <c r="AA992" s="69"/>
      <c r="AB992" s="69"/>
      <c r="AC992" s="135" t="e">
        <f>VLOOKUP(E992,#REF!,2,FALSE)</f>
        <v>#REF!</v>
      </c>
      <c r="AD992" s="69"/>
      <c r="AE992" s="69"/>
      <c r="AF992" s="136" t="e">
        <f>SUM(PRODUCT(AC992,#REF!),PRODUCT(AD992,#REF!),PRODUCT(AE992,#REF!))</f>
        <v>#REF!</v>
      </c>
      <c r="AG992" s="134" t="e">
        <f>IF(AF992&gt;=#REF!,"Oui","Non")</f>
        <v>#REF!</v>
      </c>
      <c r="AH992" s="134">
        <f t="shared" si="125"/>
        <v>1</v>
      </c>
      <c r="AI992" s="133" t="e">
        <f>VLOOKUP(Z992,#REF!,3,FALSE)</f>
        <v>#REF!</v>
      </c>
      <c r="AL992" s="12">
        <f t="shared" si="127"/>
        <v>0</v>
      </c>
    </row>
    <row r="993" spans="1:38" ht="15" customHeight="1" x14ac:dyDescent="0.25">
      <c r="A993" s="127"/>
      <c r="B993" s="127"/>
      <c r="C993" s="69"/>
      <c r="D993" s="71"/>
      <c r="E993" s="71"/>
      <c r="F993" s="71"/>
      <c r="G993" s="70"/>
      <c r="H993" s="117" t="str">
        <f t="shared" si="123"/>
        <v/>
      </c>
      <c r="I993" s="117" t="str">
        <f t="shared" si="126"/>
        <v/>
      </c>
      <c r="J993" s="70"/>
      <c r="K993" s="117" t="str">
        <f t="shared" si="124"/>
        <v/>
      </c>
      <c r="L993" s="118" t="str">
        <f t="shared" si="128"/>
        <v/>
      </c>
      <c r="M993" s="118">
        <f t="shared" si="122"/>
        <v>1</v>
      </c>
      <c r="N993" s="117">
        <f t="shared" si="129"/>
        <v>0</v>
      </c>
      <c r="O993" s="66" t="e">
        <f>VLOOKUP(P993,#REF!,2,FALSE)</f>
        <v>#REF!</v>
      </c>
      <c r="P993" s="69"/>
      <c r="Q993" s="69"/>
      <c r="R993" s="14"/>
      <c r="S993" s="93" t="s">
        <v>112</v>
      </c>
      <c r="T993" s="71"/>
      <c r="U993" s="117" t="e">
        <f>VLOOKUP(V993,#REF!,2,FALSE)</f>
        <v>#REF!</v>
      </c>
      <c r="V993" s="127"/>
      <c r="W993" s="69"/>
      <c r="X993" s="69"/>
      <c r="Y993" s="126"/>
      <c r="Z993" s="127"/>
      <c r="AA993" s="69"/>
      <c r="AB993" s="69"/>
      <c r="AC993" s="135" t="e">
        <f>VLOOKUP(E993,#REF!,2,FALSE)</f>
        <v>#REF!</v>
      </c>
      <c r="AD993" s="69"/>
      <c r="AE993" s="69"/>
      <c r="AF993" s="136" t="e">
        <f>SUM(PRODUCT(AC993,#REF!),PRODUCT(AD993,#REF!),PRODUCT(AE993,#REF!))</f>
        <v>#REF!</v>
      </c>
      <c r="AG993" s="134" t="e">
        <f>IF(AF993&gt;=#REF!,"Oui","Non")</f>
        <v>#REF!</v>
      </c>
      <c r="AH993" s="134">
        <f t="shared" si="125"/>
        <v>1</v>
      </c>
      <c r="AI993" s="133" t="e">
        <f>VLOOKUP(Z993,#REF!,3,FALSE)</f>
        <v>#REF!</v>
      </c>
      <c r="AL993" s="12">
        <f t="shared" si="127"/>
        <v>0</v>
      </c>
    </row>
    <row r="994" spans="1:38" ht="15" customHeight="1" x14ac:dyDescent="0.25">
      <c r="A994" s="127"/>
      <c r="B994" s="127"/>
      <c r="C994" s="69"/>
      <c r="D994" s="71"/>
      <c r="E994" s="71"/>
      <c r="F994" s="71"/>
      <c r="G994" s="70"/>
      <c r="H994" s="117" t="str">
        <f t="shared" si="123"/>
        <v/>
      </c>
      <c r="I994" s="117" t="str">
        <f t="shared" si="126"/>
        <v/>
      </c>
      <c r="J994" s="70"/>
      <c r="K994" s="117" t="str">
        <f t="shared" si="124"/>
        <v/>
      </c>
      <c r="L994" s="118" t="str">
        <f t="shared" si="128"/>
        <v/>
      </c>
      <c r="M994" s="118">
        <f t="shared" ref="M994:M1057" si="130">SUM($J994-$G994)+1</f>
        <v>1</v>
      </c>
      <c r="N994" s="117">
        <f t="shared" si="129"/>
        <v>0</v>
      </c>
      <c r="O994" s="66" t="e">
        <f>VLOOKUP(P994,#REF!,2,FALSE)</f>
        <v>#REF!</v>
      </c>
      <c r="P994" s="69"/>
      <c r="Q994" s="69"/>
      <c r="R994" s="14"/>
      <c r="S994" s="93" t="s">
        <v>112</v>
      </c>
      <c r="T994" s="71"/>
      <c r="U994" s="117" t="e">
        <f>VLOOKUP(V994,#REF!,2,FALSE)</f>
        <v>#REF!</v>
      </c>
      <c r="V994" s="127"/>
      <c r="W994" s="69"/>
      <c r="X994" s="69"/>
      <c r="Y994" s="126"/>
      <c r="Z994" s="127"/>
      <c r="AA994" s="69"/>
      <c r="AB994" s="69"/>
      <c r="AC994" s="135" t="e">
        <f>VLOOKUP(E994,#REF!,2,FALSE)</f>
        <v>#REF!</v>
      </c>
      <c r="AD994" s="69"/>
      <c r="AE994" s="69"/>
      <c r="AF994" s="136" t="e">
        <f>SUM(PRODUCT(AC994,#REF!),PRODUCT(AD994,#REF!),PRODUCT(AE994,#REF!))</f>
        <v>#REF!</v>
      </c>
      <c r="AG994" s="134" t="e">
        <f>IF(AF994&gt;=#REF!,"Oui","Non")</f>
        <v>#REF!</v>
      </c>
      <c r="AH994" s="134">
        <f t="shared" si="125"/>
        <v>1</v>
      </c>
      <c r="AI994" s="133" t="e">
        <f>VLOOKUP(Z994,#REF!,3,FALSE)</f>
        <v>#REF!</v>
      </c>
      <c r="AL994" s="12">
        <f t="shared" si="127"/>
        <v>0</v>
      </c>
    </row>
    <row r="995" spans="1:38" ht="15" customHeight="1" x14ac:dyDescent="0.25">
      <c r="A995" s="127"/>
      <c r="B995" s="127"/>
      <c r="C995" s="69"/>
      <c r="D995" s="71"/>
      <c r="E995" s="71"/>
      <c r="F995" s="71"/>
      <c r="G995" s="70"/>
      <c r="H995" s="117" t="str">
        <f t="shared" ref="H995:H1058" si="131">IF(ISBLANK(G995),"",IF(G995="?","?",VALUE(IF(TYPE(G995)=2,LEFT(G995,4),YEAR(G995)))))</f>
        <v/>
      </c>
      <c r="I995" s="117" t="str">
        <f t="shared" si="126"/>
        <v/>
      </c>
      <c r="J995" s="70"/>
      <c r="K995" s="117" t="str">
        <f t="shared" ref="K995:K1058" si="132">IF(ISBLANK(J995),"",IF(J995="?","?",VALUE(IF(TYPE(J995)=2,LEFT(J995,4),YEAR(J995)))))</f>
        <v/>
      </c>
      <c r="L995" s="118" t="str">
        <f t="shared" si="128"/>
        <v/>
      </c>
      <c r="M995" s="118">
        <f t="shared" si="130"/>
        <v>1</v>
      </c>
      <c r="N995" s="117">
        <f t="shared" si="129"/>
        <v>0</v>
      </c>
      <c r="O995" s="66" t="e">
        <f>VLOOKUP(P995,#REF!,2,FALSE)</f>
        <v>#REF!</v>
      </c>
      <c r="P995" s="69"/>
      <c r="Q995" s="69"/>
      <c r="R995" s="14"/>
      <c r="S995" s="93" t="s">
        <v>112</v>
      </c>
      <c r="T995" s="71"/>
      <c r="U995" s="117" t="e">
        <f>VLOOKUP(V995,#REF!,2,FALSE)</f>
        <v>#REF!</v>
      </c>
      <c r="V995" s="127"/>
      <c r="W995" s="69"/>
      <c r="X995" s="69"/>
      <c r="Y995" s="126"/>
      <c r="Z995" s="127"/>
      <c r="AA995" s="69"/>
      <c r="AB995" s="69"/>
      <c r="AC995" s="135" t="e">
        <f>VLOOKUP(E995,#REF!,2,FALSE)</f>
        <v>#REF!</v>
      </c>
      <c r="AD995" s="69"/>
      <c r="AE995" s="69"/>
      <c r="AF995" s="136" t="e">
        <f>SUM(PRODUCT(AC995,#REF!),PRODUCT(AD995,#REF!),PRODUCT(AE995,#REF!))</f>
        <v>#REF!</v>
      </c>
      <c r="AG995" s="134" t="e">
        <f>IF(AF995&gt;=#REF!,"Oui","Non")</f>
        <v>#REF!</v>
      </c>
      <c r="AH995" s="134">
        <f t="shared" si="125"/>
        <v>1</v>
      </c>
      <c r="AI995" s="133" t="e">
        <f>VLOOKUP(Z995,#REF!,3,FALSE)</f>
        <v>#REF!</v>
      </c>
      <c r="AL995" s="12">
        <f t="shared" si="127"/>
        <v>0</v>
      </c>
    </row>
    <row r="996" spans="1:38" ht="15" customHeight="1" x14ac:dyDescent="0.25">
      <c r="A996" s="127"/>
      <c r="B996" s="127"/>
      <c r="C996" s="69"/>
      <c r="D996" s="71"/>
      <c r="E996" s="71"/>
      <c r="F996" s="71"/>
      <c r="G996" s="70"/>
      <c r="H996" s="117" t="str">
        <f t="shared" si="131"/>
        <v/>
      </c>
      <c r="I996" s="117" t="str">
        <f t="shared" si="126"/>
        <v/>
      </c>
      <c r="J996" s="70"/>
      <c r="K996" s="117" t="str">
        <f t="shared" si="132"/>
        <v/>
      </c>
      <c r="L996" s="118" t="str">
        <f t="shared" si="128"/>
        <v/>
      </c>
      <c r="M996" s="118">
        <f t="shared" si="130"/>
        <v>1</v>
      </c>
      <c r="N996" s="117">
        <f t="shared" si="129"/>
        <v>0</v>
      </c>
      <c r="O996" s="66" t="e">
        <f>VLOOKUP(P996,#REF!,2,FALSE)</f>
        <v>#REF!</v>
      </c>
      <c r="P996" s="69"/>
      <c r="Q996" s="69"/>
      <c r="R996" s="14"/>
      <c r="S996" s="93" t="s">
        <v>112</v>
      </c>
      <c r="T996" s="71"/>
      <c r="U996" s="117" t="e">
        <f>VLOOKUP(V996,#REF!,2,FALSE)</f>
        <v>#REF!</v>
      </c>
      <c r="V996" s="127"/>
      <c r="W996" s="69"/>
      <c r="X996" s="69"/>
      <c r="Y996" s="126"/>
      <c r="Z996" s="127"/>
      <c r="AA996" s="69"/>
      <c r="AB996" s="69"/>
      <c r="AC996" s="135" t="e">
        <f>VLOOKUP(E996,#REF!,2,FALSE)</f>
        <v>#REF!</v>
      </c>
      <c r="AD996" s="69"/>
      <c r="AE996" s="69"/>
      <c r="AF996" s="136" t="e">
        <f>SUM(PRODUCT(AC996,#REF!),PRODUCT(AD996,#REF!),PRODUCT(AE996,#REF!))</f>
        <v>#REF!</v>
      </c>
      <c r="AG996" s="134" t="e">
        <f>IF(AF996&gt;=#REF!,"Oui","Non")</f>
        <v>#REF!</v>
      </c>
      <c r="AH996" s="134">
        <f t="shared" si="125"/>
        <v>1</v>
      </c>
      <c r="AI996" s="133" t="e">
        <f>VLOOKUP(Z996,#REF!,3,FALSE)</f>
        <v>#REF!</v>
      </c>
      <c r="AL996" s="12">
        <f t="shared" si="127"/>
        <v>0</v>
      </c>
    </row>
    <row r="997" spans="1:38" ht="15" customHeight="1" x14ac:dyDescent="0.25">
      <c r="A997" s="127"/>
      <c r="B997" s="127"/>
      <c r="C997" s="69"/>
      <c r="D997" s="71"/>
      <c r="E997" s="71"/>
      <c r="F997" s="71"/>
      <c r="G997" s="70"/>
      <c r="H997" s="117" t="str">
        <f t="shared" si="131"/>
        <v/>
      </c>
      <c r="I997" s="117" t="str">
        <f t="shared" si="126"/>
        <v/>
      </c>
      <c r="J997" s="70"/>
      <c r="K997" s="117" t="str">
        <f t="shared" si="132"/>
        <v/>
      </c>
      <c r="L997" s="118" t="str">
        <f t="shared" si="128"/>
        <v/>
      </c>
      <c r="M997" s="118">
        <f t="shared" si="130"/>
        <v>1</v>
      </c>
      <c r="N997" s="117">
        <f t="shared" si="129"/>
        <v>0</v>
      </c>
      <c r="O997" s="66" t="e">
        <f>VLOOKUP(P997,#REF!,2,FALSE)</f>
        <v>#REF!</v>
      </c>
      <c r="P997" s="69"/>
      <c r="Q997" s="69"/>
      <c r="R997" s="14"/>
      <c r="S997" s="93" t="s">
        <v>112</v>
      </c>
      <c r="T997" s="71"/>
      <c r="U997" s="117" t="e">
        <f>VLOOKUP(V997,#REF!,2,FALSE)</f>
        <v>#REF!</v>
      </c>
      <c r="V997" s="127"/>
      <c r="W997" s="69"/>
      <c r="X997" s="69"/>
      <c r="Y997" s="126"/>
      <c r="Z997" s="127"/>
      <c r="AA997" s="69"/>
      <c r="AB997" s="69"/>
      <c r="AC997" s="135" t="e">
        <f>VLOOKUP(E997,#REF!,2,FALSE)</f>
        <v>#REF!</v>
      </c>
      <c r="AD997" s="69"/>
      <c r="AE997" s="69"/>
      <c r="AF997" s="136" t="e">
        <f>SUM(PRODUCT(AC997,#REF!),PRODUCT(AD997,#REF!),PRODUCT(AE997,#REF!))</f>
        <v>#REF!</v>
      </c>
      <c r="AG997" s="134" t="e">
        <f>IF(AF997&gt;=#REF!,"Oui","Non")</f>
        <v>#REF!</v>
      </c>
      <c r="AH997" s="134">
        <f t="shared" si="125"/>
        <v>1</v>
      </c>
      <c r="AI997" s="133" t="e">
        <f>VLOOKUP(Z997,#REF!,3,FALSE)</f>
        <v>#REF!</v>
      </c>
      <c r="AL997" s="12">
        <f t="shared" si="127"/>
        <v>0</v>
      </c>
    </row>
    <row r="998" spans="1:38" ht="15" customHeight="1" x14ac:dyDescent="0.25">
      <c r="A998" s="127"/>
      <c r="B998" s="127"/>
      <c r="C998" s="69"/>
      <c r="D998" s="71"/>
      <c r="E998" s="71"/>
      <c r="F998" s="71"/>
      <c r="G998" s="70"/>
      <c r="H998" s="117" t="str">
        <f t="shared" si="131"/>
        <v/>
      </c>
      <c r="I998" s="117" t="str">
        <f t="shared" si="126"/>
        <v/>
      </c>
      <c r="J998" s="70"/>
      <c r="K998" s="117" t="str">
        <f t="shared" si="132"/>
        <v/>
      </c>
      <c r="L998" s="118" t="str">
        <f t="shared" si="128"/>
        <v/>
      </c>
      <c r="M998" s="118">
        <f t="shared" si="130"/>
        <v>1</v>
      </c>
      <c r="N998" s="117">
        <f t="shared" si="129"/>
        <v>0</v>
      </c>
      <c r="O998" s="66" t="e">
        <f>VLOOKUP(P998,#REF!,2,FALSE)</f>
        <v>#REF!</v>
      </c>
      <c r="P998" s="69"/>
      <c r="Q998" s="69"/>
      <c r="R998" s="14"/>
      <c r="S998" s="93" t="s">
        <v>112</v>
      </c>
      <c r="T998" s="71"/>
      <c r="U998" s="117" t="e">
        <f>VLOOKUP(V998,#REF!,2,FALSE)</f>
        <v>#REF!</v>
      </c>
      <c r="V998" s="127"/>
      <c r="W998" s="69"/>
      <c r="X998" s="69"/>
      <c r="Y998" s="126"/>
      <c r="Z998" s="127"/>
      <c r="AA998" s="69"/>
      <c r="AB998" s="69"/>
      <c r="AC998" s="135" t="e">
        <f>VLOOKUP(E998,#REF!,2,FALSE)</f>
        <v>#REF!</v>
      </c>
      <c r="AD998" s="69"/>
      <c r="AE998" s="69"/>
      <c r="AF998" s="136" t="e">
        <f>SUM(PRODUCT(AC998,#REF!),PRODUCT(AD998,#REF!),PRODUCT(AE998,#REF!))</f>
        <v>#REF!</v>
      </c>
      <c r="AG998" s="134" t="e">
        <f>IF(AF998&gt;=#REF!,"Oui","Non")</f>
        <v>#REF!</v>
      </c>
      <c r="AH998" s="134">
        <f t="shared" si="125"/>
        <v>1</v>
      </c>
      <c r="AI998" s="133" t="e">
        <f>VLOOKUP(Z998,#REF!,3,FALSE)</f>
        <v>#REF!</v>
      </c>
      <c r="AL998" s="12">
        <f t="shared" si="127"/>
        <v>0</v>
      </c>
    </row>
    <row r="999" spans="1:38" ht="15" customHeight="1" x14ac:dyDescent="0.25">
      <c r="A999" s="127"/>
      <c r="B999" s="127"/>
      <c r="C999" s="69"/>
      <c r="D999" s="71"/>
      <c r="E999" s="71"/>
      <c r="F999" s="71"/>
      <c r="G999" s="70"/>
      <c r="H999" s="117" t="str">
        <f t="shared" si="131"/>
        <v/>
      </c>
      <c r="I999" s="117" t="str">
        <f t="shared" si="126"/>
        <v/>
      </c>
      <c r="J999" s="70"/>
      <c r="K999" s="117" t="str">
        <f t="shared" si="132"/>
        <v/>
      </c>
      <c r="L999" s="118" t="str">
        <f t="shared" si="128"/>
        <v/>
      </c>
      <c r="M999" s="118">
        <f t="shared" si="130"/>
        <v>1</v>
      </c>
      <c r="N999" s="117">
        <f t="shared" si="129"/>
        <v>0</v>
      </c>
      <c r="O999" s="66" t="e">
        <f>VLOOKUP(P999,#REF!,2,FALSE)</f>
        <v>#REF!</v>
      </c>
      <c r="P999" s="69"/>
      <c r="Q999" s="69"/>
      <c r="R999" s="14"/>
      <c r="S999" s="93" t="s">
        <v>112</v>
      </c>
      <c r="T999" s="71"/>
      <c r="U999" s="117" t="e">
        <f>VLOOKUP(V999,#REF!,2,FALSE)</f>
        <v>#REF!</v>
      </c>
      <c r="V999" s="127"/>
      <c r="W999" s="69"/>
      <c r="X999" s="69"/>
      <c r="Y999" s="126"/>
      <c r="Z999" s="127"/>
      <c r="AA999" s="69"/>
      <c r="AB999" s="69"/>
      <c r="AC999" s="135" t="e">
        <f>VLOOKUP(E999,#REF!,2,FALSE)</f>
        <v>#REF!</v>
      </c>
      <c r="AD999" s="69"/>
      <c r="AE999" s="69"/>
      <c r="AF999" s="136" t="e">
        <f>SUM(PRODUCT(AC999,#REF!),PRODUCT(AD999,#REF!),PRODUCT(AE999,#REF!))</f>
        <v>#REF!</v>
      </c>
      <c r="AG999" s="134" t="e">
        <f>IF(AF999&gt;=#REF!,"Oui","Non")</f>
        <v>#REF!</v>
      </c>
      <c r="AH999" s="134">
        <f t="shared" si="125"/>
        <v>1</v>
      </c>
      <c r="AI999" s="133" t="e">
        <f>VLOOKUP(Z999,#REF!,3,FALSE)</f>
        <v>#REF!</v>
      </c>
      <c r="AL999" s="12">
        <f t="shared" si="127"/>
        <v>0</v>
      </c>
    </row>
    <row r="1000" spans="1:38" ht="15" customHeight="1" x14ac:dyDescent="0.25">
      <c r="A1000" s="127"/>
      <c r="B1000" s="127"/>
      <c r="C1000" s="69"/>
      <c r="D1000" s="71"/>
      <c r="E1000" s="71"/>
      <c r="F1000" s="71"/>
      <c r="G1000" s="70"/>
      <c r="H1000" s="117" t="str">
        <f t="shared" si="131"/>
        <v/>
      </c>
      <c r="I1000" s="117" t="str">
        <f t="shared" si="126"/>
        <v/>
      </c>
      <c r="J1000" s="70"/>
      <c r="K1000" s="117" t="str">
        <f t="shared" si="132"/>
        <v/>
      </c>
      <c r="L1000" s="118" t="str">
        <f t="shared" si="128"/>
        <v/>
      </c>
      <c r="M1000" s="118">
        <f t="shared" si="130"/>
        <v>1</v>
      </c>
      <c r="N1000" s="117">
        <f t="shared" si="129"/>
        <v>0</v>
      </c>
      <c r="O1000" s="66" t="e">
        <f>VLOOKUP(P1000,#REF!,2,FALSE)</f>
        <v>#REF!</v>
      </c>
      <c r="P1000" s="69"/>
      <c r="Q1000" s="69"/>
      <c r="R1000" s="14"/>
      <c r="S1000" s="93" t="s">
        <v>112</v>
      </c>
      <c r="T1000" s="71"/>
      <c r="U1000" s="117" t="e">
        <f>VLOOKUP(V1000,#REF!,2,FALSE)</f>
        <v>#REF!</v>
      </c>
      <c r="V1000" s="127"/>
      <c r="W1000" s="69"/>
      <c r="X1000" s="69"/>
      <c r="Y1000" s="126"/>
      <c r="Z1000" s="127"/>
      <c r="AA1000" s="69"/>
      <c r="AB1000" s="69"/>
      <c r="AC1000" s="135" t="e">
        <f>VLOOKUP(E1000,#REF!,2,FALSE)</f>
        <v>#REF!</v>
      </c>
      <c r="AD1000" s="69"/>
      <c r="AE1000" s="69"/>
      <c r="AF1000" s="136" t="e">
        <f>SUM(PRODUCT(AC1000,#REF!),PRODUCT(AD1000,#REF!),PRODUCT(AE1000,#REF!))</f>
        <v>#REF!</v>
      </c>
      <c r="AG1000" s="134" t="e">
        <f>IF(AF1000&gt;=#REF!,"Oui","Non")</f>
        <v>#REF!</v>
      </c>
      <c r="AH1000" s="134">
        <f t="shared" si="125"/>
        <v>1</v>
      </c>
      <c r="AI1000" s="133" t="e">
        <f>VLOOKUP(Z1000,#REF!,3,FALSE)</f>
        <v>#REF!</v>
      </c>
      <c r="AL1000" s="12">
        <f t="shared" si="127"/>
        <v>0</v>
      </c>
    </row>
    <row r="1001" spans="1:38" ht="15" customHeight="1" x14ac:dyDescent="0.25">
      <c r="A1001" s="127"/>
      <c r="B1001" s="127"/>
      <c r="C1001" s="69"/>
      <c r="D1001" s="71"/>
      <c r="E1001" s="71"/>
      <c r="F1001" s="71"/>
      <c r="G1001" s="70"/>
      <c r="H1001" s="117" t="str">
        <f t="shared" si="131"/>
        <v/>
      </c>
      <c r="I1001" s="117" t="str">
        <f t="shared" si="126"/>
        <v/>
      </c>
      <c r="J1001" s="70"/>
      <c r="K1001" s="117" t="str">
        <f t="shared" si="132"/>
        <v/>
      </c>
      <c r="L1001" s="118" t="str">
        <f t="shared" si="128"/>
        <v/>
      </c>
      <c r="M1001" s="118">
        <f t="shared" si="130"/>
        <v>1</v>
      </c>
      <c r="N1001" s="117">
        <f t="shared" si="129"/>
        <v>0</v>
      </c>
      <c r="O1001" s="66" t="e">
        <f>VLOOKUP(P1001,#REF!,2,FALSE)</f>
        <v>#REF!</v>
      </c>
      <c r="P1001" s="69"/>
      <c r="Q1001" s="69"/>
      <c r="R1001" s="14"/>
      <c r="S1001" s="93" t="s">
        <v>112</v>
      </c>
      <c r="T1001" s="71"/>
      <c r="U1001" s="117" t="e">
        <f>VLOOKUP(V1001,#REF!,2,FALSE)</f>
        <v>#REF!</v>
      </c>
      <c r="V1001" s="127"/>
      <c r="W1001" s="69"/>
      <c r="X1001" s="69"/>
      <c r="Y1001" s="126"/>
      <c r="Z1001" s="127"/>
      <c r="AA1001" s="69"/>
      <c r="AB1001" s="69"/>
      <c r="AC1001" s="135" t="e">
        <f>VLOOKUP(E1001,#REF!,2,FALSE)</f>
        <v>#REF!</v>
      </c>
      <c r="AD1001" s="69"/>
      <c r="AE1001" s="69"/>
      <c r="AF1001" s="136" t="e">
        <f>SUM(PRODUCT(AC1001,#REF!),PRODUCT(AD1001,#REF!),PRODUCT(AE1001,#REF!))</f>
        <v>#REF!</v>
      </c>
      <c r="AG1001" s="134" t="e">
        <f>IF(AF1001&gt;=#REF!,"Oui","Non")</f>
        <v>#REF!</v>
      </c>
      <c r="AH1001" s="134">
        <f t="shared" si="125"/>
        <v>1</v>
      </c>
      <c r="AI1001" s="133" t="e">
        <f>VLOOKUP(Z1001,#REF!,3,FALSE)</f>
        <v>#REF!</v>
      </c>
      <c r="AL1001" s="12">
        <f t="shared" si="127"/>
        <v>0</v>
      </c>
    </row>
    <row r="1002" spans="1:38" ht="15" customHeight="1" x14ac:dyDescent="0.25">
      <c r="A1002" s="127"/>
      <c r="B1002" s="127"/>
      <c r="C1002" s="69"/>
      <c r="D1002" s="71"/>
      <c r="E1002" s="71"/>
      <c r="F1002" s="71"/>
      <c r="G1002" s="70"/>
      <c r="H1002" s="117" t="str">
        <f t="shared" si="131"/>
        <v/>
      </c>
      <c r="I1002" s="117" t="str">
        <f t="shared" si="126"/>
        <v/>
      </c>
      <c r="J1002" s="70"/>
      <c r="K1002" s="117" t="str">
        <f t="shared" si="132"/>
        <v/>
      </c>
      <c r="L1002" s="118" t="str">
        <f t="shared" si="128"/>
        <v/>
      </c>
      <c r="M1002" s="118">
        <f t="shared" si="130"/>
        <v>1</v>
      </c>
      <c r="N1002" s="117">
        <f t="shared" si="129"/>
        <v>0</v>
      </c>
      <c r="O1002" s="66" t="e">
        <f>VLOOKUP(P1002,#REF!,2,FALSE)</f>
        <v>#REF!</v>
      </c>
      <c r="P1002" s="69"/>
      <c r="Q1002" s="69"/>
      <c r="R1002" s="14"/>
      <c r="S1002" s="93" t="s">
        <v>112</v>
      </c>
      <c r="T1002" s="71"/>
      <c r="U1002" s="117" t="e">
        <f>VLOOKUP(V1002,#REF!,2,FALSE)</f>
        <v>#REF!</v>
      </c>
      <c r="V1002" s="127"/>
      <c r="W1002" s="69"/>
      <c r="X1002" s="69"/>
      <c r="Y1002" s="126"/>
      <c r="Z1002" s="127"/>
      <c r="AA1002" s="69"/>
      <c r="AB1002" s="69"/>
      <c r="AC1002" s="135" t="e">
        <f>VLOOKUP(E1002,#REF!,2,FALSE)</f>
        <v>#REF!</v>
      </c>
      <c r="AD1002" s="69"/>
      <c r="AE1002" s="69"/>
      <c r="AF1002" s="136" t="e">
        <f>SUM(PRODUCT(AC1002,#REF!),PRODUCT(AD1002,#REF!),PRODUCT(AE1002,#REF!))</f>
        <v>#REF!</v>
      </c>
      <c r="AG1002" s="134" t="e">
        <f>IF(AF1002&gt;=#REF!,"Oui","Non")</f>
        <v>#REF!</v>
      </c>
      <c r="AH1002" s="134">
        <f t="shared" si="125"/>
        <v>1</v>
      </c>
      <c r="AI1002" s="133" t="e">
        <f>VLOOKUP(Z1002,#REF!,3,FALSE)</f>
        <v>#REF!</v>
      </c>
      <c r="AL1002" s="12">
        <f t="shared" si="127"/>
        <v>0</v>
      </c>
    </row>
    <row r="1003" spans="1:38" ht="15" customHeight="1" x14ac:dyDescent="0.25">
      <c r="A1003" s="127"/>
      <c r="B1003" s="127"/>
      <c r="C1003" s="69"/>
      <c r="D1003" s="71"/>
      <c r="E1003" s="71"/>
      <c r="F1003" s="71"/>
      <c r="G1003" s="70"/>
      <c r="H1003" s="117" t="str">
        <f t="shared" si="131"/>
        <v/>
      </c>
      <c r="I1003" s="117" t="str">
        <f t="shared" si="126"/>
        <v/>
      </c>
      <c r="J1003" s="70"/>
      <c r="K1003" s="117" t="str">
        <f t="shared" si="132"/>
        <v/>
      </c>
      <c r="L1003" s="118" t="str">
        <f t="shared" si="128"/>
        <v/>
      </c>
      <c r="M1003" s="118">
        <f t="shared" si="130"/>
        <v>1</v>
      </c>
      <c r="N1003" s="117">
        <f t="shared" si="129"/>
        <v>0</v>
      </c>
      <c r="O1003" s="66" t="e">
        <f>VLOOKUP(P1003,#REF!,2,FALSE)</f>
        <v>#REF!</v>
      </c>
      <c r="P1003" s="69"/>
      <c r="Q1003" s="69"/>
      <c r="R1003" s="14"/>
      <c r="S1003" s="93" t="s">
        <v>112</v>
      </c>
      <c r="T1003" s="71"/>
      <c r="U1003" s="117" t="e">
        <f>VLOOKUP(V1003,#REF!,2,FALSE)</f>
        <v>#REF!</v>
      </c>
      <c r="V1003" s="127"/>
      <c r="W1003" s="69"/>
      <c r="X1003" s="69"/>
      <c r="Y1003" s="126"/>
      <c r="Z1003" s="127"/>
      <c r="AA1003" s="69"/>
      <c r="AB1003" s="69"/>
      <c r="AC1003" s="135" t="e">
        <f>VLOOKUP(E1003,#REF!,2,FALSE)</f>
        <v>#REF!</v>
      </c>
      <c r="AD1003" s="69"/>
      <c r="AE1003" s="69"/>
      <c r="AF1003" s="136" t="e">
        <f>SUM(PRODUCT(AC1003,#REF!),PRODUCT(AD1003,#REF!),PRODUCT(AE1003,#REF!))</f>
        <v>#REF!</v>
      </c>
      <c r="AG1003" s="134" t="e">
        <f>IF(AF1003&gt;=#REF!,"Oui","Non")</f>
        <v>#REF!</v>
      </c>
      <c r="AH1003" s="134">
        <f t="shared" si="125"/>
        <v>1</v>
      </c>
      <c r="AI1003" s="133" t="e">
        <f>VLOOKUP(Z1003,#REF!,3,FALSE)</f>
        <v>#REF!</v>
      </c>
      <c r="AL1003" s="12">
        <f t="shared" si="127"/>
        <v>0</v>
      </c>
    </row>
    <row r="1004" spans="1:38" ht="15" customHeight="1" x14ac:dyDescent="0.25">
      <c r="A1004" s="127"/>
      <c r="B1004" s="127"/>
      <c r="C1004" s="69"/>
      <c r="D1004" s="71"/>
      <c r="E1004" s="71"/>
      <c r="F1004" s="71"/>
      <c r="G1004" s="70"/>
      <c r="H1004" s="117" t="str">
        <f t="shared" si="131"/>
        <v/>
      </c>
      <c r="I1004" s="117" t="str">
        <f t="shared" si="126"/>
        <v/>
      </c>
      <c r="J1004" s="70"/>
      <c r="K1004" s="117" t="str">
        <f t="shared" si="132"/>
        <v/>
      </c>
      <c r="L1004" s="118" t="str">
        <f t="shared" si="128"/>
        <v/>
      </c>
      <c r="M1004" s="118">
        <f t="shared" si="130"/>
        <v>1</v>
      </c>
      <c r="N1004" s="117">
        <f t="shared" si="129"/>
        <v>0</v>
      </c>
      <c r="O1004" s="66" t="e">
        <f>VLOOKUP(P1004,#REF!,2,FALSE)</f>
        <v>#REF!</v>
      </c>
      <c r="P1004" s="69"/>
      <c r="Q1004" s="69"/>
      <c r="R1004" s="14"/>
      <c r="S1004" s="93" t="s">
        <v>112</v>
      </c>
      <c r="T1004" s="71"/>
      <c r="U1004" s="117" t="e">
        <f>VLOOKUP(V1004,#REF!,2,FALSE)</f>
        <v>#REF!</v>
      </c>
      <c r="V1004" s="127"/>
      <c r="W1004" s="69"/>
      <c r="X1004" s="69"/>
      <c r="Y1004" s="126"/>
      <c r="Z1004" s="127"/>
      <c r="AA1004" s="69"/>
      <c r="AB1004" s="69"/>
      <c r="AC1004" s="135" t="e">
        <f>VLOOKUP(E1004,#REF!,2,FALSE)</f>
        <v>#REF!</v>
      </c>
      <c r="AD1004" s="69"/>
      <c r="AE1004" s="69"/>
      <c r="AF1004" s="136" t="e">
        <f>SUM(PRODUCT(AC1004,#REF!),PRODUCT(AD1004,#REF!),PRODUCT(AE1004,#REF!))</f>
        <v>#REF!</v>
      </c>
      <c r="AG1004" s="134" t="e">
        <f>IF(AF1004&gt;=#REF!,"Oui","Non")</f>
        <v>#REF!</v>
      </c>
      <c r="AH1004" s="134">
        <f t="shared" si="125"/>
        <v>1</v>
      </c>
      <c r="AI1004" s="133" t="e">
        <f>VLOOKUP(Z1004,#REF!,3,FALSE)</f>
        <v>#REF!</v>
      </c>
      <c r="AL1004" s="12">
        <f t="shared" si="127"/>
        <v>0</v>
      </c>
    </row>
    <row r="1005" spans="1:38" ht="15" customHeight="1" x14ac:dyDescent="0.25">
      <c r="A1005" s="127"/>
      <c r="B1005" s="127"/>
      <c r="C1005" s="69"/>
      <c r="D1005" s="71"/>
      <c r="E1005" s="71"/>
      <c r="F1005" s="71"/>
      <c r="G1005" s="70"/>
      <c r="H1005" s="117" t="str">
        <f t="shared" si="131"/>
        <v/>
      </c>
      <c r="I1005" s="117" t="str">
        <f t="shared" si="126"/>
        <v/>
      </c>
      <c r="J1005" s="70"/>
      <c r="K1005" s="117" t="str">
        <f t="shared" si="132"/>
        <v/>
      </c>
      <c r="L1005" s="118" t="str">
        <f t="shared" si="128"/>
        <v/>
      </c>
      <c r="M1005" s="118">
        <f t="shared" si="130"/>
        <v>1</v>
      </c>
      <c r="N1005" s="117">
        <f t="shared" si="129"/>
        <v>0</v>
      </c>
      <c r="O1005" s="66" t="e">
        <f>VLOOKUP(P1005,#REF!,2,FALSE)</f>
        <v>#REF!</v>
      </c>
      <c r="P1005" s="69"/>
      <c r="Q1005" s="69"/>
      <c r="R1005" s="14"/>
      <c r="S1005" s="93" t="s">
        <v>112</v>
      </c>
      <c r="T1005" s="71"/>
      <c r="U1005" s="117" t="e">
        <f>VLOOKUP(V1005,#REF!,2,FALSE)</f>
        <v>#REF!</v>
      </c>
      <c r="V1005" s="127"/>
      <c r="W1005" s="69"/>
      <c r="X1005" s="69"/>
      <c r="Y1005" s="126"/>
      <c r="Z1005" s="127"/>
      <c r="AA1005" s="69"/>
      <c r="AB1005" s="69"/>
      <c r="AC1005" s="135" t="e">
        <f>VLOOKUP(E1005,#REF!,2,FALSE)</f>
        <v>#REF!</v>
      </c>
      <c r="AD1005" s="69"/>
      <c r="AE1005" s="69"/>
      <c r="AF1005" s="136" t="e">
        <f>SUM(PRODUCT(AC1005,#REF!),PRODUCT(AD1005,#REF!),PRODUCT(AE1005,#REF!))</f>
        <v>#REF!</v>
      </c>
      <c r="AG1005" s="134" t="e">
        <f>IF(AF1005&gt;=#REF!,"Oui","Non")</f>
        <v>#REF!</v>
      </c>
      <c r="AH1005" s="134">
        <f t="shared" si="125"/>
        <v>1</v>
      </c>
      <c r="AI1005" s="133" t="e">
        <f>VLOOKUP(Z1005,#REF!,3,FALSE)</f>
        <v>#REF!</v>
      </c>
      <c r="AL1005" s="12">
        <f t="shared" si="127"/>
        <v>0</v>
      </c>
    </row>
    <row r="1006" spans="1:38" ht="15" customHeight="1" x14ac:dyDescent="0.25">
      <c r="A1006" s="127"/>
      <c r="B1006" s="127"/>
      <c r="C1006" s="69"/>
      <c r="D1006" s="71"/>
      <c r="E1006" s="71"/>
      <c r="F1006" s="71"/>
      <c r="G1006" s="70"/>
      <c r="H1006" s="117" t="str">
        <f t="shared" si="131"/>
        <v/>
      </c>
      <c r="I1006" s="117" t="str">
        <f t="shared" si="126"/>
        <v/>
      </c>
      <c r="J1006" s="70"/>
      <c r="K1006" s="117" t="str">
        <f t="shared" si="132"/>
        <v/>
      </c>
      <c r="L1006" s="118" t="str">
        <f t="shared" si="128"/>
        <v/>
      </c>
      <c r="M1006" s="118">
        <f t="shared" si="130"/>
        <v>1</v>
      </c>
      <c r="N1006" s="117">
        <f t="shared" si="129"/>
        <v>0</v>
      </c>
      <c r="O1006" s="66" t="e">
        <f>VLOOKUP(P1006,#REF!,2,FALSE)</f>
        <v>#REF!</v>
      </c>
      <c r="P1006" s="69"/>
      <c r="Q1006" s="69"/>
      <c r="R1006" s="14"/>
      <c r="S1006" s="93" t="s">
        <v>112</v>
      </c>
      <c r="T1006" s="71"/>
      <c r="U1006" s="117" t="e">
        <f>VLOOKUP(V1006,#REF!,2,FALSE)</f>
        <v>#REF!</v>
      </c>
      <c r="V1006" s="127"/>
      <c r="W1006" s="69"/>
      <c r="X1006" s="69"/>
      <c r="Y1006" s="126"/>
      <c r="Z1006" s="127"/>
      <c r="AA1006" s="69"/>
      <c r="AB1006" s="69"/>
      <c r="AC1006" s="135" t="e">
        <f>VLOOKUP(E1006,#REF!,2,FALSE)</f>
        <v>#REF!</v>
      </c>
      <c r="AD1006" s="69"/>
      <c r="AE1006" s="69"/>
      <c r="AF1006" s="136" t="e">
        <f>SUM(PRODUCT(AC1006,#REF!),PRODUCT(AD1006,#REF!),PRODUCT(AE1006,#REF!))</f>
        <v>#REF!</v>
      </c>
      <c r="AG1006" s="134" t="e">
        <f>IF(AF1006&gt;=#REF!,"Oui","Non")</f>
        <v>#REF!</v>
      </c>
      <c r="AH1006" s="134">
        <f t="shared" si="125"/>
        <v>1</v>
      </c>
      <c r="AI1006" s="133" t="e">
        <f>VLOOKUP(Z1006,#REF!,3,FALSE)</f>
        <v>#REF!</v>
      </c>
      <c r="AL1006" s="12">
        <f t="shared" si="127"/>
        <v>0</v>
      </c>
    </row>
    <row r="1007" spans="1:38" ht="15" customHeight="1" x14ac:dyDescent="0.25">
      <c r="A1007" s="127"/>
      <c r="B1007" s="127"/>
      <c r="C1007" s="69"/>
      <c r="D1007" s="71"/>
      <c r="E1007" s="71"/>
      <c r="F1007" s="71"/>
      <c r="G1007" s="70"/>
      <c r="H1007" s="117" t="str">
        <f t="shared" si="131"/>
        <v/>
      </c>
      <c r="I1007" s="117" t="str">
        <f t="shared" si="126"/>
        <v/>
      </c>
      <c r="J1007" s="70"/>
      <c r="K1007" s="117" t="str">
        <f t="shared" si="132"/>
        <v/>
      </c>
      <c r="L1007" s="118" t="str">
        <f t="shared" si="128"/>
        <v/>
      </c>
      <c r="M1007" s="118">
        <f t="shared" si="130"/>
        <v>1</v>
      </c>
      <c r="N1007" s="117">
        <f t="shared" si="129"/>
        <v>0</v>
      </c>
      <c r="O1007" s="66" t="e">
        <f>VLOOKUP(P1007,#REF!,2,FALSE)</f>
        <v>#REF!</v>
      </c>
      <c r="P1007" s="69"/>
      <c r="Q1007" s="69"/>
      <c r="R1007" s="14"/>
      <c r="S1007" s="93" t="s">
        <v>112</v>
      </c>
      <c r="T1007" s="71"/>
      <c r="U1007" s="117" t="e">
        <f>VLOOKUP(V1007,#REF!,2,FALSE)</f>
        <v>#REF!</v>
      </c>
      <c r="V1007" s="127"/>
      <c r="W1007" s="69"/>
      <c r="X1007" s="69"/>
      <c r="Y1007" s="126"/>
      <c r="Z1007" s="127"/>
      <c r="AA1007" s="69"/>
      <c r="AB1007" s="69"/>
      <c r="AC1007" s="135" t="e">
        <f>VLOOKUP(E1007,#REF!,2,FALSE)</f>
        <v>#REF!</v>
      </c>
      <c r="AD1007" s="69"/>
      <c r="AE1007" s="69"/>
      <c r="AF1007" s="136" t="e">
        <f>SUM(PRODUCT(AC1007,#REF!),PRODUCT(AD1007,#REF!),PRODUCT(AE1007,#REF!))</f>
        <v>#REF!</v>
      </c>
      <c r="AG1007" s="134" t="e">
        <f>IF(AF1007&gt;=#REF!,"Oui","Non")</f>
        <v>#REF!</v>
      </c>
      <c r="AH1007" s="134">
        <f t="shared" si="125"/>
        <v>1</v>
      </c>
      <c r="AI1007" s="133" t="e">
        <f>VLOOKUP(Z1007,#REF!,3,FALSE)</f>
        <v>#REF!</v>
      </c>
      <c r="AL1007" s="12">
        <f t="shared" si="127"/>
        <v>0</v>
      </c>
    </row>
    <row r="1008" spans="1:38" ht="15" customHeight="1" x14ac:dyDescent="0.25">
      <c r="A1008" s="127"/>
      <c r="B1008" s="127"/>
      <c r="C1008" s="69"/>
      <c r="D1008" s="71"/>
      <c r="E1008" s="71"/>
      <c r="F1008" s="71"/>
      <c r="G1008" s="70"/>
      <c r="H1008" s="117" t="str">
        <f t="shared" si="131"/>
        <v/>
      </c>
      <c r="I1008" s="117" t="str">
        <f t="shared" si="126"/>
        <v/>
      </c>
      <c r="J1008" s="70"/>
      <c r="K1008" s="117" t="str">
        <f t="shared" si="132"/>
        <v/>
      </c>
      <c r="L1008" s="118" t="str">
        <f t="shared" si="128"/>
        <v/>
      </c>
      <c r="M1008" s="118">
        <f t="shared" si="130"/>
        <v>1</v>
      </c>
      <c r="N1008" s="117">
        <f t="shared" si="129"/>
        <v>0</v>
      </c>
      <c r="O1008" s="66" t="e">
        <f>VLOOKUP(P1008,#REF!,2,FALSE)</f>
        <v>#REF!</v>
      </c>
      <c r="P1008" s="69"/>
      <c r="Q1008" s="69"/>
      <c r="R1008" s="14"/>
      <c r="S1008" s="93" t="s">
        <v>112</v>
      </c>
      <c r="T1008" s="71"/>
      <c r="U1008" s="117" t="e">
        <f>VLOOKUP(V1008,#REF!,2,FALSE)</f>
        <v>#REF!</v>
      </c>
      <c r="V1008" s="127"/>
      <c r="W1008" s="69"/>
      <c r="X1008" s="69"/>
      <c r="Y1008" s="126"/>
      <c r="Z1008" s="127"/>
      <c r="AA1008" s="69"/>
      <c r="AB1008" s="69"/>
      <c r="AC1008" s="135" t="e">
        <f>VLOOKUP(E1008,#REF!,2,FALSE)</f>
        <v>#REF!</v>
      </c>
      <c r="AD1008" s="69"/>
      <c r="AE1008" s="69"/>
      <c r="AF1008" s="136" t="e">
        <f>SUM(PRODUCT(AC1008,#REF!),PRODUCT(AD1008,#REF!),PRODUCT(AE1008,#REF!))</f>
        <v>#REF!</v>
      </c>
      <c r="AG1008" s="134" t="e">
        <f>IF(AF1008&gt;=#REF!,"Oui","Non")</f>
        <v>#REF!</v>
      </c>
      <c r="AH1008" s="134">
        <f t="shared" si="125"/>
        <v>1</v>
      </c>
      <c r="AI1008" s="133" t="e">
        <f>VLOOKUP(Z1008,#REF!,3,FALSE)</f>
        <v>#REF!</v>
      </c>
      <c r="AL1008" s="12">
        <f t="shared" si="127"/>
        <v>0</v>
      </c>
    </row>
    <row r="1009" spans="1:38" ht="15" customHeight="1" x14ac:dyDescent="0.25">
      <c r="A1009" s="127"/>
      <c r="B1009" s="127"/>
      <c r="C1009" s="69"/>
      <c r="D1009" s="71"/>
      <c r="E1009" s="71"/>
      <c r="F1009" s="71"/>
      <c r="G1009" s="70"/>
      <c r="H1009" s="117" t="str">
        <f t="shared" si="131"/>
        <v/>
      </c>
      <c r="I1009" s="117" t="str">
        <f t="shared" si="126"/>
        <v/>
      </c>
      <c r="J1009" s="70"/>
      <c r="K1009" s="117" t="str">
        <f t="shared" si="132"/>
        <v/>
      </c>
      <c r="L1009" s="118" t="str">
        <f t="shared" si="128"/>
        <v/>
      </c>
      <c r="M1009" s="118">
        <f t="shared" si="130"/>
        <v>1</v>
      </c>
      <c r="N1009" s="117">
        <f t="shared" si="129"/>
        <v>0</v>
      </c>
      <c r="O1009" s="66" t="e">
        <f>VLOOKUP(P1009,#REF!,2,FALSE)</f>
        <v>#REF!</v>
      </c>
      <c r="P1009" s="69"/>
      <c r="Q1009" s="69"/>
      <c r="R1009" s="14"/>
      <c r="S1009" s="93" t="s">
        <v>112</v>
      </c>
      <c r="T1009" s="71"/>
      <c r="U1009" s="117" t="e">
        <f>VLOOKUP(V1009,#REF!,2,FALSE)</f>
        <v>#REF!</v>
      </c>
      <c r="V1009" s="127"/>
      <c r="W1009" s="69"/>
      <c r="X1009" s="69"/>
      <c r="Y1009" s="126"/>
      <c r="Z1009" s="127"/>
      <c r="AA1009" s="69"/>
      <c r="AB1009" s="69"/>
      <c r="AC1009" s="135" t="e">
        <f>VLOOKUP(E1009,#REF!,2,FALSE)</f>
        <v>#REF!</v>
      </c>
      <c r="AD1009" s="69"/>
      <c r="AE1009" s="69"/>
      <c r="AF1009" s="136" t="e">
        <f>SUM(PRODUCT(AC1009,#REF!),PRODUCT(AD1009,#REF!),PRODUCT(AE1009,#REF!))</f>
        <v>#REF!</v>
      </c>
      <c r="AG1009" s="134" t="e">
        <f>IF(AF1009&gt;=#REF!,"Oui","Non")</f>
        <v>#REF!</v>
      </c>
      <c r="AH1009" s="134">
        <f t="shared" si="125"/>
        <v>1</v>
      </c>
      <c r="AI1009" s="133" t="e">
        <f>VLOOKUP(Z1009,#REF!,3,FALSE)</f>
        <v>#REF!</v>
      </c>
      <c r="AL1009" s="12">
        <f t="shared" si="127"/>
        <v>0</v>
      </c>
    </row>
    <row r="1010" spans="1:38" ht="15" customHeight="1" x14ac:dyDescent="0.25">
      <c r="A1010" s="127"/>
      <c r="B1010" s="127"/>
      <c r="C1010" s="69"/>
      <c r="D1010" s="71"/>
      <c r="E1010" s="71"/>
      <c r="F1010" s="71"/>
      <c r="G1010" s="70"/>
      <c r="H1010" s="117" t="str">
        <f t="shared" si="131"/>
        <v/>
      </c>
      <c r="I1010" s="117" t="str">
        <f t="shared" si="126"/>
        <v/>
      </c>
      <c r="J1010" s="70"/>
      <c r="K1010" s="117" t="str">
        <f t="shared" si="132"/>
        <v/>
      </c>
      <c r="L1010" s="118" t="str">
        <f t="shared" si="128"/>
        <v/>
      </c>
      <c r="M1010" s="118">
        <f t="shared" si="130"/>
        <v>1</v>
      </c>
      <c r="N1010" s="117">
        <f t="shared" si="129"/>
        <v>0</v>
      </c>
      <c r="O1010" s="66" t="e">
        <f>VLOOKUP(P1010,#REF!,2,FALSE)</f>
        <v>#REF!</v>
      </c>
      <c r="P1010" s="69"/>
      <c r="Q1010" s="69"/>
      <c r="R1010" s="14"/>
      <c r="S1010" s="93" t="s">
        <v>112</v>
      </c>
      <c r="T1010" s="71"/>
      <c r="U1010" s="117" t="e">
        <f>VLOOKUP(V1010,#REF!,2,FALSE)</f>
        <v>#REF!</v>
      </c>
      <c r="V1010" s="127"/>
      <c r="W1010" s="69"/>
      <c r="X1010" s="69"/>
      <c r="Y1010" s="126"/>
      <c r="Z1010" s="127"/>
      <c r="AA1010" s="69"/>
      <c r="AB1010" s="69"/>
      <c r="AC1010" s="135" t="e">
        <f>VLOOKUP(E1010,#REF!,2,FALSE)</f>
        <v>#REF!</v>
      </c>
      <c r="AD1010" s="69"/>
      <c r="AE1010" s="69"/>
      <c r="AF1010" s="136" t="e">
        <f>SUM(PRODUCT(AC1010,#REF!),PRODUCT(AD1010,#REF!),PRODUCT(AE1010,#REF!))</f>
        <v>#REF!</v>
      </c>
      <c r="AG1010" s="134" t="e">
        <f>IF(AF1010&gt;=#REF!,"Oui","Non")</f>
        <v>#REF!</v>
      </c>
      <c r="AH1010" s="134">
        <f t="shared" si="125"/>
        <v>1</v>
      </c>
      <c r="AI1010" s="133" t="e">
        <f>VLOOKUP(Z1010,#REF!,3,FALSE)</f>
        <v>#REF!</v>
      </c>
      <c r="AL1010" s="12">
        <f t="shared" si="127"/>
        <v>0</v>
      </c>
    </row>
    <row r="1011" spans="1:38" ht="15" customHeight="1" x14ac:dyDescent="0.25">
      <c r="A1011" s="127"/>
      <c r="B1011" s="127"/>
      <c r="C1011" s="69"/>
      <c r="D1011" s="71"/>
      <c r="E1011" s="71"/>
      <c r="F1011" s="71"/>
      <c r="G1011" s="70"/>
      <c r="H1011" s="117" t="str">
        <f t="shared" si="131"/>
        <v/>
      </c>
      <c r="I1011" s="117" t="str">
        <f t="shared" si="126"/>
        <v/>
      </c>
      <c r="J1011" s="70"/>
      <c r="K1011" s="117" t="str">
        <f t="shared" si="132"/>
        <v/>
      </c>
      <c r="L1011" s="118" t="str">
        <f t="shared" si="128"/>
        <v/>
      </c>
      <c r="M1011" s="118">
        <f t="shared" si="130"/>
        <v>1</v>
      </c>
      <c r="N1011" s="117">
        <f t="shared" si="129"/>
        <v>0</v>
      </c>
      <c r="O1011" s="66" t="e">
        <f>VLOOKUP(P1011,#REF!,2,FALSE)</f>
        <v>#REF!</v>
      </c>
      <c r="P1011" s="69"/>
      <c r="Q1011" s="69"/>
      <c r="R1011" s="14"/>
      <c r="S1011" s="93" t="s">
        <v>112</v>
      </c>
      <c r="T1011" s="71"/>
      <c r="U1011" s="117" t="e">
        <f>VLOOKUP(V1011,#REF!,2,FALSE)</f>
        <v>#REF!</v>
      </c>
      <c r="V1011" s="127"/>
      <c r="W1011" s="69"/>
      <c r="X1011" s="69"/>
      <c r="Y1011" s="126"/>
      <c r="Z1011" s="127"/>
      <c r="AA1011" s="69"/>
      <c r="AB1011" s="69"/>
      <c r="AC1011" s="135" t="e">
        <f>VLOOKUP(E1011,#REF!,2,FALSE)</f>
        <v>#REF!</v>
      </c>
      <c r="AD1011" s="69"/>
      <c r="AE1011" s="69"/>
      <c r="AF1011" s="136" t="e">
        <f>SUM(PRODUCT(AC1011,#REF!),PRODUCT(AD1011,#REF!),PRODUCT(AE1011,#REF!))</f>
        <v>#REF!</v>
      </c>
      <c r="AG1011" s="134" t="e">
        <f>IF(AF1011&gt;=#REF!,"Oui","Non")</f>
        <v>#REF!</v>
      </c>
      <c r="AH1011" s="134">
        <f t="shared" si="125"/>
        <v>1</v>
      </c>
      <c r="AI1011" s="133" t="e">
        <f>VLOOKUP(Z1011,#REF!,3,FALSE)</f>
        <v>#REF!</v>
      </c>
      <c r="AL1011" s="12">
        <f t="shared" si="127"/>
        <v>0</v>
      </c>
    </row>
    <row r="1012" spans="1:38" ht="15" customHeight="1" x14ac:dyDescent="0.25">
      <c r="A1012" s="127"/>
      <c r="B1012" s="127"/>
      <c r="C1012" s="69"/>
      <c r="D1012" s="71"/>
      <c r="E1012" s="71"/>
      <c r="F1012" s="71"/>
      <c r="G1012" s="70"/>
      <c r="H1012" s="117" t="str">
        <f t="shared" si="131"/>
        <v/>
      </c>
      <c r="I1012" s="117" t="str">
        <f t="shared" si="126"/>
        <v/>
      </c>
      <c r="J1012" s="70"/>
      <c r="K1012" s="117" t="str">
        <f t="shared" si="132"/>
        <v/>
      </c>
      <c r="L1012" s="118" t="str">
        <f t="shared" si="128"/>
        <v/>
      </c>
      <c r="M1012" s="118">
        <f t="shared" si="130"/>
        <v>1</v>
      </c>
      <c r="N1012" s="117">
        <f t="shared" si="129"/>
        <v>0</v>
      </c>
      <c r="O1012" s="66" t="e">
        <f>VLOOKUP(P1012,#REF!,2,FALSE)</f>
        <v>#REF!</v>
      </c>
      <c r="P1012" s="69"/>
      <c r="Q1012" s="69"/>
      <c r="R1012" s="14"/>
      <c r="S1012" s="93" t="s">
        <v>112</v>
      </c>
      <c r="T1012" s="71"/>
      <c r="U1012" s="117" t="e">
        <f>VLOOKUP(V1012,#REF!,2,FALSE)</f>
        <v>#REF!</v>
      </c>
      <c r="V1012" s="127"/>
      <c r="W1012" s="69"/>
      <c r="X1012" s="69"/>
      <c r="Y1012" s="126"/>
      <c r="Z1012" s="127"/>
      <c r="AA1012" s="69"/>
      <c r="AB1012" s="69"/>
      <c r="AC1012" s="135" t="e">
        <f>VLOOKUP(E1012,#REF!,2,FALSE)</f>
        <v>#REF!</v>
      </c>
      <c r="AD1012" s="69"/>
      <c r="AE1012" s="69"/>
      <c r="AF1012" s="136" t="e">
        <f>SUM(PRODUCT(AC1012,#REF!),PRODUCT(AD1012,#REF!),PRODUCT(AE1012,#REF!))</f>
        <v>#REF!</v>
      </c>
      <c r="AG1012" s="134" t="e">
        <f>IF(AF1012&gt;=#REF!,"Oui","Non")</f>
        <v>#REF!</v>
      </c>
      <c r="AH1012" s="134">
        <f t="shared" si="125"/>
        <v>1</v>
      </c>
      <c r="AI1012" s="133" t="e">
        <f>VLOOKUP(Z1012,#REF!,3,FALSE)</f>
        <v>#REF!</v>
      </c>
      <c r="AL1012" s="12">
        <f t="shared" si="127"/>
        <v>0</v>
      </c>
    </row>
    <row r="1013" spans="1:38" ht="15" customHeight="1" x14ac:dyDescent="0.25">
      <c r="A1013" s="127"/>
      <c r="B1013" s="127"/>
      <c r="C1013" s="69"/>
      <c r="D1013" s="71"/>
      <c r="E1013" s="71"/>
      <c r="F1013" s="71"/>
      <c r="G1013" s="70"/>
      <c r="H1013" s="117" t="str">
        <f t="shared" si="131"/>
        <v/>
      </c>
      <c r="I1013" s="117" t="str">
        <f t="shared" si="126"/>
        <v/>
      </c>
      <c r="J1013" s="70"/>
      <c r="K1013" s="117" t="str">
        <f t="shared" si="132"/>
        <v/>
      </c>
      <c r="L1013" s="118" t="str">
        <f t="shared" si="128"/>
        <v/>
      </c>
      <c r="M1013" s="118">
        <f t="shared" si="130"/>
        <v>1</v>
      </c>
      <c r="N1013" s="117">
        <f t="shared" si="129"/>
        <v>0</v>
      </c>
      <c r="O1013" s="66" t="e">
        <f>VLOOKUP(P1013,#REF!,2,FALSE)</f>
        <v>#REF!</v>
      </c>
      <c r="P1013" s="69"/>
      <c r="Q1013" s="69"/>
      <c r="R1013" s="14"/>
      <c r="S1013" s="93" t="s">
        <v>112</v>
      </c>
      <c r="T1013" s="71"/>
      <c r="U1013" s="117" t="e">
        <f>VLOOKUP(V1013,#REF!,2,FALSE)</f>
        <v>#REF!</v>
      </c>
      <c r="V1013" s="127"/>
      <c r="W1013" s="69"/>
      <c r="X1013" s="69"/>
      <c r="Y1013" s="126"/>
      <c r="Z1013" s="127"/>
      <c r="AA1013" s="69"/>
      <c r="AB1013" s="69"/>
      <c r="AC1013" s="135" t="e">
        <f>VLOOKUP(E1013,#REF!,2,FALSE)</f>
        <v>#REF!</v>
      </c>
      <c r="AD1013" s="69"/>
      <c r="AE1013" s="69"/>
      <c r="AF1013" s="136" t="e">
        <f>SUM(PRODUCT(AC1013,#REF!),PRODUCT(AD1013,#REF!),PRODUCT(AE1013,#REF!))</f>
        <v>#REF!</v>
      </c>
      <c r="AG1013" s="134" t="e">
        <f>IF(AF1013&gt;=#REF!,"Oui","Non")</f>
        <v>#REF!</v>
      </c>
      <c r="AH1013" s="134">
        <f t="shared" si="125"/>
        <v>1</v>
      </c>
      <c r="AI1013" s="133" t="e">
        <f>VLOOKUP(Z1013,#REF!,3,FALSE)</f>
        <v>#REF!</v>
      </c>
      <c r="AL1013" s="12">
        <f t="shared" si="127"/>
        <v>0</v>
      </c>
    </row>
    <row r="1014" spans="1:38" ht="15" customHeight="1" x14ac:dyDescent="0.25">
      <c r="A1014" s="127"/>
      <c r="B1014" s="127"/>
      <c r="C1014" s="69"/>
      <c r="D1014" s="71"/>
      <c r="E1014" s="71"/>
      <c r="F1014" s="71"/>
      <c r="G1014" s="70"/>
      <c r="H1014" s="117" t="str">
        <f t="shared" si="131"/>
        <v/>
      </c>
      <c r="I1014" s="117" t="str">
        <f t="shared" si="126"/>
        <v/>
      </c>
      <c r="J1014" s="70"/>
      <c r="K1014" s="117" t="str">
        <f t="shared" si="132"/>
        <v/>
      </c>
      <c r="L1014" s="118" t="str">
        <f t="shared" si="128"/>
        <v/>
      </c>
      <c r="M1014" s="118">
        <f t="shared" si="130"/>
        <v>1</v>
      </c>
      <c r="N1014" s="117">
        <f t="shared" si="129"/>
        <v>0</v>
      </c>
      <c r="O1014" s="66" t="e">
        <f>VLOOKUP(P1014,#REF!,2,FALSE)</f>
        <v>#REF!</v>
      </c>
      <c r="P1014" s="69"/>
      <c r="Q1014" s="69"/>
      <c r="R1014" s="14"/>
      <c r="S1014" s="93" t="s">
        <v>112</v>
      </c>
      <c r="T1014" s="71"/>
      <c r="U1014" s="117" t="e">
        <f>VLOOKUP(V1014,#REF!,2,FALSE)</f>
        <v>#REF!</v>
      </c>
      <c r="V1014" s="127"/>
      <c r="W1014" s="69"/>
      <c r="X1014" s="69"/>
      <c r="Y1014" s="126"/>
      <c r="Z1014" s="127"/>
      <c r="AA1014" s="69"/>
      <c r="AB1014" s="69"/>
      <c r="AC1014" s="135" t="e">
        <f>VLOOKUP(E1014,#REF!,2,FALSE)</f>
        <v>#REF!</v>
      </c>
      <c r="AD1014" s="69"/>
      <c r="AE1014" s="69"/>
      <c r="AF1014" s="136" t="e">
        <f>SUM(PRODUCT(AC1014,#REF!),PRODUCT(AD1014,#REF!),PRODUCT(AE1014,#REF!))</f>
        <v>#REF!</v>
      </c>
      <c r="AG1014" s="134" t="e">
        <f>IF(AF1014&gt;=#REF!,"Oui","Non")</f>
        <v>#REF!</v>
      </c>
      <c r="AH1014" s="134">
        <f t="shared" si="125"/>
        <v>1</v>
      </c>
      <c r="AI1014" s="133" t="e">
        <f>VLOOKUP(Z1014,#REF!,3,FALSE)</f>
        <v>#REF!</v>
      </c>
      <c r="AL1014" s="12">
        <f t="shared" si="127"/>
        <v>0</v>
      </c>
    </row>
    <row r="1015" spans="1:38" ht="15" customHeight="1" x14ac:dyDescent="0.25">
      <c r="A1015" s="127"/>
      <c r="B1015" s="127"/>
      <c r="C1015" s="69"/>
      <c r="D1015" s="71"/>
      <c r="E1015" s="71"/>
      <c r="F1015" s="71"/>
      <c r="G1015" s="70"/>
      <c r="H1015" s="117" t="str">
        <f t="shared" si="131"/>
        <v/>
      </c>
      <c r="I1015" s="117" t="str">
        <f t="shared" si="126"/>
        <v/>
      </c>
      <c r="J1015" s="70"/>
      <c r="K1015" s="117" t="str">
        <f t="shared" si="132"/>
        <v/>
      </c>
      <c r="L1015" s="118" t="str">
        <f t="shared" si="128"/>
        <v/>
      </c>
      <c r="M1015" s="118">
        <f t="shared" si="130"/>
        <v>1</v>
      </c>
      <c r="N1015" s="117">
        <f t="shared" si="129"/>
        <v>0</v>
      </c>
      <c r="O1015" s="66" t="e">
        <f>VLOOKUP(P1015,#REF!,2,FALSE)</f>
        <v>#REF!</v>
      </c>
      <c r="P1015" s="69"/>
      <c r="Q1015" s="69"/>
      <c r="R1015" s="14"/>
      <c r="S1015" s="93" t="s">
        <v>112</v>
      </c>
      <c r="T1015" s="71"/>
      <c r="U1015" s="117" t="e">
        <f>VLOOKUP(V1015,#REF!,2,FALSE)</f>
        <v>#REF!</v>
      </c>
      <c r="V1015" s="127"/>
      <c r="W1015" s="69"/>
      <c r="X1015" s="69"/>
      <c r="Y1015" s="126"/>
      <c r="Z1015" s="127"/>
      <c r="AA1015" s="69"/>
      <c r="AB1015" s="69"/>
      <c r="AC1015" s="135" t="e">
        <f>VLOOKUP(E1015,#REF!,2,FALSE)</f>
        <v>#REF!</v>
      </c>
      <c r="AD1015" s="69"/>
      <c r="AE1015" s="69"/>
      <c r="AF1015" s="136" t="e">
        <f>SUM(PRODUCT(AC1015,#REF!),PRODUCT(AD1015,#REF!),PRODUCT(AE1015,#REF!))</f>
        <v>#REF!</v>
      </c>
      <c r="AG1015" s="134" t="e">
        <f>IF(AF1015&gt;=#REF!,"Oui","Non")</f>
        <v>#REF!</v>
      </c>
      <c r="AH1015" s="134">
        <f t="shared" si="125"/>
        <v>1</v>
      </c>
      <c r="AI1015" s="133" t="e">
        <f>VLOOKUP(Z1015,#REF!,3,FALSE)</f>
        <v>#REF!</v>
      </c>
      <c r="AL1015" s="12">
        <f t="shared" si="127"/>
        <v>0</v>
      </c>
    </row>
    <row r="1016" spans="1:38" ht="15" customHeight="1" x14ac:dyDescent="0.25">
      <c r="A1016" s="127"/>
      <c r="B1016" s="127"/>
      <c r="C1016" s="69"/>
      <c r="D1016" s="71"/>
      <c r="E1016" s="71"/>
      <c r="F1016" s="71"/>
      <c r="G1016" s="70"/>
      <c r="H1016" s="117" t="str">
        <f t="shared" si="131"/>
        <v/>
      </c>
      <c r="I1016" s="117" t="str">
        <f t="shared" si="126"/>
        <v/>
      </c>
      <c r="J1016" s="70"/>
      <c r="K1016" s="117" t="str">
        <f t="shared" si="132"/>
        <v/>
      </c>
      <c r="L1016" s="118" t="str">
        <f t="shared" si="128"/>
        <v/>
      </c>
      <c r="M1016" s="118">
        <f t="shared" si="130"/>
        <v>1</v>
      </c>
      <c r="N1016" s="117">
        <f t="shared" si="129"/>
        <v>0</v>
      </c>
      <c r="O1016" s="66" t="e">
        <f>VLOOKUP(P1016,#REF!,2,FALSE)</f>
        <v>#REF!</v>
      </c>
      <c r="P1016" s="69"/>
      <c r="Q1016" s="69"/>
      <c r="R1016" s="14"/>
      <c r="S1016" s="93" t="s">
        <v>112</v>
      </c>
      <c r="T1016" s="71"/>
      <c r="U1016" s="117" t="e">
        <f>VLOOKUP(V1016,#REF!,2,FALSE)</f>
        <v>#REF!</v>
      </c>
      <c r="V1016" s="127"/>
      <c r="W1016" s="69"/>
      <c r="X1016" s="69"/>
      <c r="Y1016" s="126"/>
      <c r="Z1016" s="127"/>
      <c r="AA1016" s="69"/>
      <c r="AB1016" s="69"/>
      <c r="AC1016" s="135" t="e">
        <f>VLOOKUP(E1016,#REF!,2,FALSE)</f>
        <v>#REF!</v>
      </c>
      <c r="AD1016" s="69"/>
      <c r="AE1016" s="69"/>
      <c r="AF1016" s="136" t="e">
        <f>SUM(PRODUCT(AC1016,#REF!),PRODUCT(AD1016,#REF!),PRODUCT(AE1016,#REF!))</f>
        <v>#REF!</v>
      </c>
      <c r="AG1016" s="134" t="e">
        <f>IF(AF1016&gt;=#REF!,"Oui","Non")</f>
        <v>#REF!</v>
      </c>
      <c r="AH1016" s="134">
        <f t="shared" si="125"/>
        <v>1</v>
      </c>
      <c r="AI1016" s="133" t="e">
        <f>VLOOKUP(Z1016,#REF!,3,FALSE)</f>
        <v>#REF!</v>
      </c>
      <c r="AL1016" s="12">
        <f t="shared" si="127"/>
        <v>0</v>
      </c>
    </row>
    <row r="1017" spans="1:38" ht="15" customHeight="1" x14ac:dyDescent="0.25">
      <c r="A1017" s="127"/>
      <c r="B1017" s="127"/>
      <c r="C1017" s="69"/>
      <c r="D1017" s="71"/>
      <c r="E1017" s="71"/>
      <c r="F1017" s="71"/>
      <c r="G1017" s="70"/>
      <c r="H1017" s="117" t="str">
        <f t="shared" si="131"/>
        <v/>
      </c>
      <c r="I1017" s="117" t="str">
        <f t="shared" si="126"/>
        <v/>
      </c>
      <c r="J1017" s="70"/>
      <c r="K1017" s="117" t="str">
        <f t="shared" si="132"/>
        <v/>
      </c>
      <c r="L1017" s="118" t="str">
        <f t="shared" si="128"/>
        <v/>
      </c>
      <c r="M1017" s="118">
        <f t="shared" si="130"/>
        <v>1</v>
      </c>
      <c r="N1017" s="117">
        <f t="shared" si="129"/>
        <v>0</v>
      </c>
      <c r="O1017" s="66" t="e">
        <f>VLOOKUP(P1017,#REF!,2,FALSE)</f>
        <v>#REF!</v>
      </c>
      <c r="P1017" s="69"/>
      <c r="Q1017" s="69"/>
      <c r="R1017" s="14"/>
      <c r="S1017" s="93" t="s">
        <v>112</v>
      </c>
      <c r="T1017" s="71"/>
      <c r="U1017" s="117" t="e">
        <f>VLOOKUP(V1017,#REF!,2,FALSE)</f>
        <v>#REF!</v>
      </c>
      <c r="V1017" s="127"/>
      <c r="W1017" s="69"/>
      <c r="X1017" s="69"/>
      <c r="Y1017" s="126"/>
      <c r="Z1017" s="127"/>
      <c r="AA1017" s="69"/>
      <c r="AB1017" s="69"/>
      <c r="AC1017" s="135" t="e">
        <f>VLOOKUP(E1017,#REF!,2,FALSE)</f>
        <v>#REF!</v>
      </c>
      <c r="AD1017" s="69"/>
      <c r="AE1017" s="69"/>
      <c r="AF1017" s="136" t="e">
        <f>SUM(PRODUCT(AC1017,#REF!),PRODUCT(AD1017,#REF!),PRODUCT(AE1017,#REF!))</f>
        <v>#REF!</v>
      </c>
      <c r="AG1017" s="134" t="e">
        <f>IF(AF1017&gt;=#REF!,"Oui","Non")</f>
        <v>#REF!</v>
      </c>
      <c r="AH1017" s="134">
        <f t="shared" si="125"/>
        <v>1</v>
      </c>
      <c r="AI1017" s="133" t="e">
        <f>VLOOKUP(Z1017,#REF!,3,FALSE)</f>
        <v>#REF!</v>
      </c>
      <c r="AL1017" s="12">
        <f t="shared" si="127"/>
        <v>0</v>
      </c>
    </row>
    <row r="1018" spans="1:38" ht="15" customHeight="1" x14ac:dyDescent="0.25">
      <c r="A1018" s="127"/>
      <c r="B1018" s="127"/>
      <c r="C1018" s="69"/>
      <c r="D1018" s="71"/>
      <c r="E1018" s="71"/>
      <c r="F1018" s="71"/>
      <c r="G1018" s="70"/>
      <c r="H1018" s="117" t="str">
        <f t="shared" si="131"/>
        <v/>
      </c>
      <c r="I1018" s="117" t="str">
        <f t="shared" si="126"/>
        <v/>
      </c>
      <c r="J1018" s="70"/>
      <c r="K1018" s="117" t="str">
        <f t="shared" si="132"/>
        <v/>
      </c>
      <c r="L1018" s="118" t="str">
        <f t="shared" si="128"/>
        <v/>
      </c>
      <c r="M1018" s="118">
        <f t="shared" si="130"/>
        <v>1</v>
      </c>
      <c r="N1018" s="117">
        <f t="shared" si="129"/>
        <v>0</v>
      </c>
      <c r="O1018" s="66" t="e">
        <f>VLOOKUP(P1018,#REF!,2,FALSE)</f>
        <v>#REF!</v>
      </c>
      <c r="P1018" s="69"/>
      <c r="Q1018" s="69"/>
      <c r="R1018" s="14"/>
      <c r="S1018" s="93" t="s">
        <v>112</v>
      </c>
      <c r="T1018" s="71"/>
      <c r="U1018" s="117" t="e">
        <f>VLOOKUP(V1018,#REF!,2,FALSE)</f>
        <v>#REF!</v>
      </c>
      <c r="V1018" s="127"/>
      <c r="W1018" s="69"/>
      <c r="X1018" s="69"/>
      <c r="Y1018" s="126"/>
      <c r="Z1018" s="127"/>
      <c r="AA1018" s="69"/>
      <c r="AB1018" s="69"/>
      <c r="AC1018" s="135" t="e">
        <f>VLOOKUP(E1018,#REF!,2,FALSE)</f>
        <v>#REF!</v>
      </c>
      <c r="AD1018" s="69"/>
      <c r="AE1018" s="69"/>
      <c r="AF1018" s="136" t="e">
        <f>SUM(PRODUCT(AC1018,#REF!),PRODUCT(AD1018,#REF!),PRODUCT(AE1018,#REF!))</f>
        <v>#REF!</v>
      </c>
      <c r="AG1018" s="134" t="e">
        <f>IF(AF1018&gt;=#REF!,"Oui","Non")</f>
        <v>#REF!</v>
      </c>
      <c r="AH1018" s="134">
        <f t="shared" ref="AH1018:AH1081" si="133">IF(OR(Y1018="?",G1018="?",J1018="?"),"?",IF(AND(ISNONTEXT(G1018),ISNONTEXT(J1018)),PRODUCT(Y1018,SUM(J1018,-G1018,1)),PRODUCT(Y1018,SUM(PRODUCT(SUM(L1018,-I1018,1),7),-2))))</f>
        <v>1</v>
      </c>
      <c r="AI1018" s="133" t="e">
        <f>VLOOKUP(Z1018,#REF!,3,FALSE)</f>
        <v>#REF!</v>
      </c>
      <c r="AL1018" s="12">
        <f t="shared" si="127"/>
        <v>0</v>
      </c>
    </row>
    <row r="1019" spans="1:38" ht="15" customHeight="1" x14ac:dyDescent="0.25">
      <c r="A1019" s="127"/>
      <c r="B1019" s="127"/>
      <c r="C1019" s="69"/>
      <c r="D1019" s="71"/>
      <c r="E1019" s="71"/>
      <c r="F1019" s="71"/>
      <c r="G1019" s="70"/>
      <c r="H1019" s="117" t="str">
        <f t="shared" si="131"/>
        <v/>
      </c>
      <c r="I1019" s="117" t="str">
        <f t="shared" si="126"/>
        <v/>
      </c>
      <c r="J1019" s="70"/>
      <c r="K1019" s="117" t="str">
        <f t="shared" si="132"/>
        <v/>
      </c>
      <c r="L1019" s="118" t="str">
        <f t="shared" si="128"/>
        <v/>
      </c>
      <c r="M1019" s="118">
        <f t="shared" si="130"/>
        <v>1</v>
      </c>
      <c r="N1019" s="117">
        <f t="shared" si="129"/>
        <v>0</v>
      </c>
      <c r="O1019" s="66" t="e">
        <f>VLOOKUP(P1019,#REF!,2,FALSE)</f>
        <v>#REF!</v>
      </c>
      <c r="P1019" s="69"/>
      <c r="Q1019" s="69"/>
      <c r="R1019" s="14"/>
      <c r="S1019" s="93" t="s">
        <v>112</v>
      </c>
      <c r="T1019" s="71"/>
      <c r="U1019" s="117" t="e">
        <f>VLOOKUP(V1019,#REF!,2,FALSE)</f>
        <v>#REF!</v>
      </c>
      <c r="V1019" s="127"/>
      <c r="W1019" s="69"/>
      <c r="X1019" s="69"/>
      <c r="Y1019" s="126"/>
      <c r="Z1019" s="127"/>
      <c r="AA1019" s="69"/>
      <c r="AB1019" s="69"/>
      <c r="AC1019" s="135" t="e">
        <f>VLOOKUP(E1019,#REF!,2,FALSE)</f>
        <v>#REF!</v>
      </c>
      <c r="AD1019" s="69"/>
      <c r="AE1019" s="69"/>
      <c r="AF1019" s="136" t="e">
        <f>SUM(PRODUCT(AC1019,#REF!),PRODUCT(AD1019,#REF!),PRODUCT(AE1019,#REF!))</f>
        <v>#REF!</v>
      </c>
      <c r="AG1019" s="134" t="e">
        <f>IF(AF1019&gt;=#REF!,"Oui","Non")</f>
        <v>#REF!</v>
      </c>
      <c r="AH1019" s="134">
        <f t="shared" si="133"/>
        <v>1</v>
      </c>
      <c r="AI1019" s="133" t="e">
        <f>VLOOKUP(Z1019,#REF!,3,FALSE)</f>
        <v>#REF!</v>
      </c>
      <c r="AL1019" s="12">
        <f t="shared" si="127"/>
        <v>0</v>
      </c>
    </row>
    <row r="1020" spans="1:38" ht="15" customHeight="1" x14ac:dyDescent="0.25">
      <c r="A1020" s="127"/>
      <c r="B1020" s="127"/>
      <c r="C1020" s="69"/>
      <c r="D1020" s="71"/>
      <c r="E1020" s="71"/>
      <c r="F1020" s="71"/>
      <c r="G1020" s="70"/>
      <c r="H1020" s="117" t="str">
        <f t="shared" si="131"/>
        <v/>
      </c>
      <c r="I1020" s="117" t="str">
        <f t="shared" si="126"/>
        <v/>
      </c>
      <c r="J1020" s="70"/>
      <c r="K1020" s="117" t="str">
        <f t="shared" si="132"/>
        <v/>
      </c>
      <c r="L1020" s="118" t="str">
        <f t="shared" si="128"/>
        <v/>
      </c>
      <c r="M1020" s="118">
        <f t="shared" si="130"/>
        <v>1</v>
      </c>
      <c r="N1020" s="117">
        <f t="shared" si="129"/>
        <v>0</v>
      </c>
      <c r="O1020" s="66" t="e">
        <f>VLOOKUP(P1020,#REF!,2,FALSE)</f>
        <v>#REF!</v>
      </c>
      <c r="P1020" s="69"/>
      <c r="Q1020" s="69"/>
      <c r="R1020" s="14"/>
      <c r="S1020" s="93" t="s">
        <v>112</v>
      </c>
      <c r="T1020" s="71"/>
      <c r="U1020" s="117" t="e">
        <f>VLOOKUP(V1020,#REF!,2,FALSE)</f>
        <v>#REF!</v>
      </c>
      <c r="V1020" s="127"/>
      <c r="W1020" s="69"/>
      <c r="X1020" s="69"/>
      <c r="Y1020" s="126"/>
      <c r="Z1020" s="127"/>
      <c r="AA1020" s="69"/>
      <c r="AB1020" s="69"/>
      <c r="AC1020" s="135" t="e">
        <f>VLOOKUP(E1020,#REF!,2,FALSE)</f>
        <v>#REF!</v>
      </c>
      <c r="AD1020" s="69"/>
      <c r="AE1020" s="69"/>
      <c r="AF1020" s="136" t="e">
        <f>SUM(PRODUCT(AC1020,#REF!),PRODUCT(AD1020,#REF!),PRODUCT(AE1020,#REF!))</f>
        <v>#REF!</v>
      </c>
      <c r="AG1020" s="134" t="e">
        <f>IF(AF1020&gt;=#REF!,"Oui","Non")</f>
        <v>#REF!</v>
      </c>
      <c r="AH1020" s="134">
        <f t="shared" si="133"/>
        <v>1</v>
      </c>
      <c r="AI1020" s="133" t="e">
        <f>VLOOKUP(Z1020,#REF!,3,FALSE)</f>
        <v>#REF!</v>
      </c>
      <c r="AL1020" s="12">
        <f t="shared" si="127"/>
        <v>0</v>
      </c>
    </row>
    <row r="1021" spans="1:38" ht="15" customHeight="1" x14ac:dyDescent="0.25">
      <c r="A1021" s="127"/>
      <c r="B1021" s="127"/>
      <c r="C1021" s="69"/>
      <c r="D1021" s="71"/>
      <c r="E1021" s="71"/>
      <c r="F1021" s="71"/>
      <c r="G1021" s="70"/>
      <c r="H1021" s="117" t="str">
        <f t="shared" si="131"/>
        <v/>
      </c>
      <c r="I1021" s="117" t="str">
        <f t="shared" si="126"/>
        <v/>
      </c>
      <c r="J1021" s="70"/>
      <c r="K1021" s="117" t="str">
        <f t="shared" si="132"/>
        <v/>
      </c>
      <c r="L1021" s="118" t="str">
        <f t="shared" si="128"/>
        <v/>
      </c>
      <c r="M1021" s="118">
        <f t="shared" si="130"/>
        <v>1</v>
      </c>
      <c r="N1021" s="117">
        <f t="shared" si="129"/>
        <v>0</v>
      </c>
      <c r="O1021" s="66" t="e">
        <f>VLOOKUP(P1021,#REF!,2,FALSE)</f>
        <v>#REF!</v>
      </c>
      <c r="P1021" s="69"/>
      <c r="Q1021" s="69"/>
      <c r="R1021" s="14"/>
      <c r="S1021" s="93" t="s">
        <v>112</v>
      </c>
      <c r="T1021" s="71"/>
      <c r="U1021" s="117" t="e">
        <f>VLOOKUP(V1021,#REF!,2,FALSE)</f>
        <v>#REF!</v>
      </c>
      <c r="V1021" s="127"/>
      <c r="W1021" s="69"/>
      <c r="X1021" s="69"/>
      <c r="Y1021" s="126"/>
      <c r="Z1021" s="127"/>
      <c r="AA1021" s="69"/>
      <c r="AB1021" s="69"/>
      <c r="AC1021" s="135" t="e">
        <f>VLOOKUP(E1021,#REF!,2,FALSE)</f>
        <v>#REF!</v>
      </c>
      <c r="AD1021" s="69"/>
      <c r="AE1021" s="69"/>
      <c r="AF1021" s="136" t="e">
        <f>SUM(PRODUCT(AC1021,#REF!),PRODUCT(AD1021,#REF!),PRODUCT(AE1021,#REF!))</f>
        <v>#REF!</v>
      </c>
      <c r="AG1021" s="134" t="e">
        <f>IF(AF1021&gt;=#REF!,"Oui","Non")</f>
        <v>#REF!</v>
      </c>
      <c r="AH1021" s="134">
        <f t="shared" si="133"/>
        <v>1</v>
      </c>
      <c r="AI1021" s="133" t="e">
        <f>VLOOKUP(Z1021,#REF!,3,FALSE)</f>
        <v>#REF!</v>
      </c>
      <c r="AL1021" s="12">
        <f t="shared" si="127"/>
        <v>0</v>
      </c>
    </row>
    <row r="1022" spans="1:38" ht="15" customHeight="1" x14ac:dyDescent="0.25">
      <c r="A1022" s="127"/>
      <c r="B1022" s="127"/>
      <c r="C1022" s="69"/>
      <c r="D1022" s="71"/>
      <c r="E1022" s="71"/>
      <c r="F1022" s="71"/>
      <c r="G1022" s="70"/>
      <c r="H1022" s="117" t="str">
        <f t="shared" si="131"/>
        <v/>
      </c>
      <c r="I1022" s="117" t="str">
        <f t="shared" si="126"/>
        <v/>
      </c>
      <c r="J1022" s="70"/>
      <c r="K1022" s="117" t="str">
        <f t="shared" si="132"/>
        <v/>
      </c>
      <c r="L1022" s="118" t="str">
        <f t="shared" si="128"/>
        <v/>
      </c>
      <c r="M1022" s="118">
        <f t="shared" si="130"/>
        <v>1</v>
      </c>
      <c r="N1022" s="117">
        <f t="shared" si="129"/>
        <v>0</v>
      </c>
      <c r="O1022" s="66" t="e">
        <f>VLOOKUP(P1022,#REF!,2,FALSE)</f>
        <v>#REF!</v>
      </c>
      <c r="P1022" s="69"/>
      <c r="Q1022" s="69"/>
      <c r="R1022" s="14"/>
      <c r="S1022" s="93" t="s">
        <v>112</v>
      </c>
      <c r="T1022" s="71"/>
      <c r="U1022" s="117" t="e">
        <f>VLOOKUP(V1022,#REF!,2,FALSE)</f>
        <v>#REF!</v>
      </c>
      <c r="V1022" s="127"/>
      <c r="W1022" s="69"/>
      <c r="X1022" s="69"/>
      <c r="Y1022" s="126"/>
      <c r="Z1022" s="127"/>
      <c r="AA1022" s="69"/>
      <c r="AB1022" s="69"/>
      <c r="AC1022" s="135" t="e">
        <f>VLOOKUP(E1022,#REF!,2,FALSE)</f>
        <v>#REF!</v>
      </c>
      <c r="AD1022" s="69"/>
      <c r="AE1022" s="69"/>
      <c r="AF1022" s="136" t="e">
        <f>SUM(PRODUCT(AC1022,#REF!),PRODUCT(AD1022,#REF!),PRODUCT(AE1022,#REF!))</f>
        <v>#REF!</v>
      </c>
      <c r="AG1022" s="134" t="e">
        <f>IF(AF1022&gt;=#REF!,"Oui","Non")</f>
        <v>#REF!</v>
      </c>
      <c r="AH1022" s="134">
        <f t="shared" si="133"/>
        <v>1</v>
      </c>
      <c r="AI1022" s="133" t="e">
        <f>VLOOKUP(Z1022,#REF!,3,FALSE)</f>
        <v>#REF!</v>
      </c>
      <c r="AL1022" s="12">
        <f t="shared" si="127"/>
        <v>0</v>
      </c>
    </row>
    <row r="1023" spans="1:38" ht="15" customHeight="1" x14ac:dyDescent="0.25">
      <c r="A1023" s="127"/>
      <c r="B1023" s="127"/>
      <c r="C1023" s="69"/>
      <c r="D1023" s="71"/>
      <c r="E1023" s="71"/>
      <c r="F1023" s="71"/>
      <c r="G1023" s="70"/>
      <c r="H1023" s="117" t="str">
        <f t="shared" si="131"/>
        <v/>
      </c>
      <c r="I1023" s="117" t="str">
        <f t="shared" si="126"/>
        <v/>
      </c>
      <c r="J1023" s="70"/>
      <c r="K1023" s="117" t="str">
        <f t="shared" si="132"/>
        <v/>
      </c>
      <c r="L1023" s="118" t="str">
        <f t="shared" si="128"/>
        <v/>
      </c>
      <c r="M1023" s="118">
        <f t="shared" si="130"/>
        <v>1</v>
      </c>
      <c r="N1023" s="117">
        <f t="shared" si="129"/>
        <v>0</v>
      </c>
      <c r="O1023" s="66" t="e">
        <f>VLOOKUP(P1023,#REF!,2,FALSE)</f>
        <v>#REF!</v>
      </c>
      <c r="P1023" s="69"/>
      <c r="Q1023" s="69"/>
      <c r="R1023" s="14"/>
      <c r="S1023" s="93" t="s">
        <v>112</v>
      </c>
      <c r="T1023" s="71"/>
      <c r="U1023" s="117" t="e">
        <f>VLOOKUP(V1023,#REF!,2,FALSE)</f>
        <v>#REF!</v>
      </c>
      <c r="V1023" s="127"/>
      <c r="W1023" s="69"/>
      <c r="X1023" s="69"/>
      <c r="Y1023" s="126"/>
      <c r="Z1023" s="127"/>
      <c r="AA1023" s="69"/>
      <c r="AB1023" s="69"/>
      <c r="AC1023" s="135" t="e">
        <f>VLOOKUP(E1023,#REF!,2,FALSE)</f>
        <v>#REF!</v>
      </c>
      <c r="AD1023" s="69"/>
      <c r="AE1023" s="69"/>
      <c r="AF1023" s="136" t="e">
        <f>SUM(PRODUCT(AC1023,#REF!),PRODUCT(AD1023,#REF!),PRODUCT(AE1023,#REF!))</f>
        <v>#REF!</v>
      </c>
      <c r="AG1023" s="134" t="e">
        <f>IF(AF1023&gt;=#REF!,"Oui","Non")</f>
        <v>#REF!</v>
      </c>
      <c r="AH1023" s="134">
        <f t="shared" si="133"/>
        <v>1</v>
      </c>
      <c r="AI1023" s="133" t="e">
        <f>VLOOKUP(Z1023,#REF!,3,FALSE)</f>
        <v>#REF!</v>
      </c>
      <c r="AL1023" s="12">
        <f t="shared" si="127"/>
        <v>0</v>
      </c>
    </row>
    <row r="1024" spans="1:38" ht="15" customHeight="1" x14ac:dyDescent="0.25">
      <c r="A1024" s="127"/>
      <c r="B1024" s="127"/>
      <c r="C1024" s="69"/>
      <c r="D1024" s="71"/>
      <c r="E1024" s="71"/>
      <c r="F1024" s="71"/>
      <c r="G1024" s="70"/>
      <c r="H1024" s="117" t="str">
        <f t="shared" si="131"/>
        <v/>
      </c>
      <c r="I1024" s="117" t="str">
        <f t="shared" si="126"/>
        <v/>
      </c>
      <c r="J1024" s="70"/>
      <c r="K1024" s="117" t="str">
        <f t="shared" si="132"/>
        <v/>
      </c>
      <c r="L1024" s="118" t="str">
        <f t="shared" si="128"/>
        <v/>
      </c>
      <c r="M1024" s="118">
        <f t="shared" si="130"/>
        <v>1</v>
      </c>
      <c r="N1024" s="117">
        <f t="shared" si="129"/>
        <v>0</v>
      </c>
      <c r="O1024" s="66" t="e">
        <f>VLOOKUP(P1024,#REF!,2,FALSE)</f>
        <v>#REF!</v>
      </c>
      <c r="P1024" s="69"/>
      <c r="Q1024" s="69"/>
      <c r="R1024" s="14"/>
      <c r="S1024" s="93" t="s">
        <v>112</v>
      </c>
      <c r="T1024" s="71"/>
      <c r="U1024" s="117" t="e">
        <f>VLOOKUP(V1024,#REF!,2,FALSE)</f>
        <v>#REF!</v>
      </c>
      <c r="V1024" s="127"/>
      <c r="W1024" s="69"/>
      <c r="X1024" s="69"/>
      <c r="Y1024" s="126"/>
      <c r="Z1024" s="127"/>
      <c r="AA1024" s="69"/>
      <c r="AB1024" s="69"/>
      <c r="AC1024" s="135" t="e">
        <f>VLOOKUP(E1024,#REF!,2,FALSE)</f>
        <v>#REF!</v>
      </c>
      <c r="AD1024" s="69"/>
      <c r="AE1024" s="69"/>
      <c r="AF1024" s="136" t="e">
        <f>SUM(PRODUCT(AC1024,#REF!),PRODUCT(AD1024,#REF!),PRODUCT(AE1024,#REF!))</f>
        <v>#REF!</v>
      </c>
      <c r="AG1024" s="134" t="e">
        <f>IF(AF1024&gt;=#REF!,"Oui","Non")</f>
        <v>#REF!</v>
      </c>
      <c r="AH1024" s="134">
        <f t="shared" si="133"/>
        <v>1</v>
      </c>
      <c r="AI1024" s="133" t="e">
        <f>VLOOKUP(Z1024,#REF!,3,FALSE)</f>
        <v>#REF!</v>
      </c>
      <c r="AL1024" s="12">
        <f t="shared" si="127"/>
        <v>0</v>
      </c>
    </row>
    <row r="1025" spans="1:38" ht="15" customHeight="1" x14ac:dyDescent="0.25">
      <c r="A1025" s="127"/>
      <c r="B1025" s="127"/>
      <c r="C1025" s="69"/>
      <c r="D1025" s="71"/>
      <c r="E1025" s="71"/>
      <c r="F1025" s="71"/>
      <c r="G1025" s="70"/>
      <c r="H1025" s="117" t="str">
        <f t="shared" si="131"/>
        <v/>
      </c>
      <c r="I1025" s="117" t="str">
        <f t="shared" ref="I1025:I1088" si="134">IF(ISBLANK(G1025),"",IF(G1025="?","?",VALUE(IF(TYPE(G1025)=2,RIGHT(G1025,2),WEEKNUM(G1025,2)))))</f>
        <v/>
      </c>
      <c r="J1025" s="70"/>
      <c r="K1025" s="117" t="str">
        <f t="shared" si="132"/>
        <v/>
      </c>
      <c r="L1025" s="118" t="str">
        <f t="shared" si="128"/>
        <v/>
      </c>
      <c r="M1025" s="118">
        <f t="shared" si="130"/>
        <v>1</v>
      </c>
      <c r="N1025" s="117">
        <f t="shared" si="129"/>
        <v>0</v>
      </c>
      <c r="O1025" s="66" t="e">
        <f>VLOOKUP(P1025,#REF!,2,FALSE)</f>
        <v>#REF!</v>
      </c>
      <c r="P1025" s="69"/>
      <c r="Q1025" s="69"/>
      <c r="R1025" s="14"/>
      <c r="S1025" s="93" t="s">
        <v>112</v>
      </c>
      <c r="T1025" s="71"/>
      <c r="U1025" s="117" t="e">
        <f>VLOOKUP(V1025,#REF!,2,FALSE)</f>
        <v>#REF!</v>
      </c>
      <c r="V1025" s="127"/>
      <c r="W1025" s="69"/>
      <c r="X1025" s="69"/>
      <c r="Y1025" s="126"/>
      <c r="Z1025" s="127"/>
      <c r="AA1025" s="69"/>
      <c r="AB1025" s="69"/>
      <c r="AC1025" s="135" t="e">
        <f>VLOOKUP(E1025,#REF!,2,FALSE)</f>
        <v>#REF!</v>
      </c>
      <c r="AD1025" s="69"/>
      <c r="AE1025" s="69"/>
      <c r="AF1025" s="136" t="e">
        <f>SUM(PRODUCT(AC1025,#REF!),PRODUCT(AD1025,#REF!),PRODUCT(AE1025,#REF!))</f>
        <v>#REF!</v>
      </c>
      <c r="AG1025" s="134" t="e">
        <f>IF(AF1025&gt;=#REF!,"Oui","Non")</f>
        <v>#REF!</v>
      </c>
      <c r="AH1025" s="134">
        <f t="shared" si="133"/>
        <v>1</v>
      </c>
      <c r="AI1025" s="133" t="e">
        <f>VLOOKUP(Z1025,#REF!,3,FALSE)</f>
        <v>#REF!</v>
      </c>
      <c r="AL1025" s="12">
        <f t="shared" si="127"/>
        <v>0</v>
      </c>
    </row>
    <row r="1026" spans="1:38" ht="15" customHeight="1" x14ac:dyDescent="0.25">
      <c r="A1026" s="127"/>
      <c r="B1026" s="127"/>
      <c r="C1026" s="69"/>
      <c r="D1026" s="71"/>
      <c r="E1026" s="71"/>
      <c r="F1026" s="71"/>
      <c r="G1026" s="70"/>
      <c r="H1026" s="117" t="str">
        <f t="shared" si="131"/>
        <v/>
      </c>
      <c r="I1026" s="117" t="str">
        <f t="shared" si="134"/>
        <v/>
      </c>
      <c r="J1026" s="70"/>
      <c r="K1026" s="117" t="str">
        <f t="shared" si="132"/>
        <v/>
      </c>
      <c r="L1026" s="118" t="str">
        <f t="shared" si="128"/>
        <v/>
      </c>
      <c r="M1026" s="118">
        <f t="shared" si="130"/>
        <v>1</v>
      </c>
      <c r="N1026" s="117">
        <f t="shared" si="129"/>
        <v>0</v>
      </c>
      <c r="O1026" s="66" t="e">
        <f>VLOOKUP(P1026,#REF!,2,FALSE)</f>
        <v>#REF!</v>
      </c>
      <c r="P1026" s="69"/>
      <c r="Q1026" s="69"/>
      <c r="R1026" s="14"/>
      <c r="S1026" s="93" t="s">
        <v>112</v>
      </c>
      <c r="T1026" s="71"/>
      <c r="U1026" s="117" t="e">
        <f>VLOOKUP(V1026,#REF!,2,FALSE)</f>
        <v>#REF!</v>
      </c>
      <c r="V1026" s="127"/>
      <c r="W1026" s="69"/>
      <c r="X1026" s="69"/>
      <c r="Y1026" s="126"/>
      <c r="Z1026" s="127"/>
      <c r="AA1026" s="69"/>
      <c r="AB1026" s="69"/>
      <c r="AC1026" s="135" t="e">
        <f>VLOOKUP(E1026,#REF!,2,FALSE)</f>
        <v>#REF!</v>
      </c>
      <c r="AD1026" s="69"/>
      <c r="AE1026" s="69"/>
      <c r="AF1026" s="136" t="e">
        <f>SUM(PRODUCT(AC1026,#REF!),PRODUCT(AD1026,#REF!),PRODUCT(AE1026,#REF!))</f>
        <v>#REF!</v>
      </c>
      <c r="AG1026" s="134" t="e">
        <f>IF(AF1026&gt;=#REF!,"Oui","Non")</f>
        <v>#REF!</v>
      </c>
      <c r="AH1026" s="134">
        <f t="shared" si="133"/>
        <v>1</v>
      </c>
      <c r="AI1026" s="133" t="e">
        <f>VLOOKUP(Z1026,#REF!,3,FALSE)</f>
        <v>#REF!</v>
      </c>
      <c r="AL1026" s="12">
        <f t="shared" si="127"/>
        <v>0</v>
      </c>
    </row>
    <row r="1027" spans="1:38" ht="15" customHeight="1" x14ac:dyDescent="0.25">
      <c r="A1027" s="127"/>
      <c r="B1027" s="127"/>
      <c r="C1027" s="69"/>
      <c r="D1027" s="71"/>
      <c r="E1027" s="71"/>
      <c r="F1027" s="71"/>
      <c r="G1027" s="70"/>
      <c r="H1027" s="117" t="str">
        <f t="shared" si="131"/>
        <v/>
      </c>
      <c r="I1027" s="117" t="str">
        <f t="shared" si="134"/>
        <v/>
      </c>
      <c r="J1027" s="70"/>
      <c r="K1027" s="117" t="str">
        <f t="shared" si="132"/>
        <v/>
      </c>
      <c r="L1027" s="118" t="str">
        <f t="shared" si="128"/>
        <v/>
      </c>
      <c r="M1027" s="118">
        <f t="shared" si="130"/>
        <v>1</v>
      </c>
      <c r="N1027" s="117">
        <f t="shared" si="129"/>
        <v>0</v>
      </c>
      <c r="O1027" s="66" t="e">
        <f>VLOOKUP(P1027,#REF!,2,FALSE)</f>
        <v>#REF!</v>
      </c>
      <c r="P1027" s="69"/>
      <c r="Q1027" s="69"/>
      <c r="R1027" s="14"/>
      <c r="S1027" s="93" t="s">
        <v>112</v>
      </c>
      <c r="T1027" s="71"/>
      <c r="U1027" s="117" t="e">
        <f>VLOOKUP(V1027,#REF!,2,FALSE)</f>
        <v>#REF!</v>
      </c>
      <c r="V1027" s="127"/>
      <c r="W1027" s="69"/>
      <c r="X1027" s="69"/>
      <c r="Y1027" s="126"/>
      <c r="Z1027" s="127"/>
      <c r="AA1027" s="69"/>
      <c r="AB1027" s="69"/>
      <c r="AC1027" s="135" t="e">
        <f>VLOOKUP(E1027,#REF!,2,FALSE)</f>
        <v>#REF!</v>
      </c>
      <c r="AD1027" s="69"/>
      <c r="AE1027" s="69"/>
      <c r="AF1027" s="136" t="e">
        <f>SUM(PRODUCT(AC1027,#REF!),PRODUCT(AD1027,#REF!),PRODUCT(AE1027,#REF!))</f>
        <v>#REF!</v>
      </c>
      <c r="AG1027" s="134" t="e">
        <f>IF(AF1027&gt;=#REF!,"Oui","Non")</f>
        <v>#REF!</v>
      </c>
      <c r="AH1027" s="134">
        <f t="shared" si="133"/>
        <v>1</v>
      </c>
      <c r="AI1027" s="133" t="e">
        <f>VLOOKUP(Z1027,#REF!,3,FALSE)</f>
        <v>#REF!</v>
      </c>
      <c r="AL1027" s="12">
        <f t="shared" si="127"/>
        <v>0</v>
      </c>
    </row>
    <row r="1028" spans="1:38" ht="15" customHeight="1" x14ac:dyDescent="0.25">
      <c r="A1028" s="127"/>
      <c r="B1028" s="127"/>
      <c r="C1028" s="69"/>
      <c r="D1028" s="71"/>
      <c r="E1028" s="71"/>
      <c r="F1028" s="71"/>
      <c r="G1028" s="70"/>
      <c r="H1028" s="117" t="str">
        <f t="shared" si="131"/>
        <v/>
      </c>
      <c r="I1028" s="117" t="str">
        <f t="shared" si="134"/>
        <v/>
      </c>
      <c r="J1028" s="70"/>
      <c r="K1028" s="117" t="str">
        <f t="shared" si="132"/>
        <v/>
      </c>
      <c r="L1028" s="118" t="str">
        <f t="shared" si="128"/>
        <v/>
      </c>
      <c r="M1028" s="118">
        <f t="shared" si="130"/>
        <v>1</v>
      </c>
      <c r="N1028" s="117">
        <f t="shared" si="129"/>
        <v>0</v>
      </c>
      <c r="O1028" s="66" t="e">
        <f>VLOOKUP(P1028,#REF!,2,FALSE)</f>
        <v>#REF!</v>
      </c>
      <c r="P1028" s="69"/>
      <c r="Q1028" s="69"/>
      <c r="R1028" s="14"/>
      <c r="S1028" s="93" t="s">
        <v>112</v>
      </c>
      <c r="T1028" s="71"/>
      <c r="U1028" s="117" t="e">
        <f>VLOOKUP(V1028,#REF!,2,FALSE)</f>
        <v>#REF!</v>
      </c>
      <c r="V1028" s="127"/>
      <c r="W1028" s="69"/>
      <c r="X1028" s="69"/>
      <c r="Y1028" s="126"/>
      <c r="Z1028" s="127"/>
      <c r="AA1028" s="69"/>
      <c r="AB1028" s="69"/>
      <c r="AC1028" s="135" t="e">
        <f>VLOOKUP(E1028,#REF!,2,FALSE)</f>
        <v>#REF!</v>
      </c>
      <c r="AD1028" s="69"/>
      <c r="AE1028" s="69"/>
      <c r="AF1028" s="136" t="e">
        <f>SUM(PRODUCT(AC1028,#REF!),PRODUCT(AD1028,#REF!),PRODUCT(AE1028,#REF!))</f>
        <v>#REF!</v>
      </c>
      <c r="AG1028" s="134" t="e">
        <f>IF(AF1028&gt;=#REF!,"Oui","Non")</f>
        <v>#REF!</v>
      </c>
      <c r="AH1028" s="134">
        <f t="shared" si="133"/>
        <v>1</v>
      </c>
      <c r="AI1028" s="133" t="e">
        <f>VLOOKUP(Z1028,#REF!,3,FALSE)</f>
        <v>#REF!</v>
      </c>
      <c r="AL1028" s="12">
        <f t="shared" si="127"/>
        <v>0</v>
      </c>
    </row>
    <row r="1029" spans="1:38" ht="15" customHeight="1" x14ac:dyDescent="0.25">
      <c r="A1029" s="127"/>
      <c r="B1029" s="127"/>
      <c r="C1029" s="69"/>
      <c r="D1029" s="71"/>
      <c r="E1029" s="71"/>
      <c r="F1029" s="71"/>
      <c r="G1029" s="70"/>
      <c r="H1029" s="117" t="str">
        <f t="shared" si="131"/>
        <v/>
      </c>
      <c r="I1029" s="117" t="str">
        <f t="shared" si="134"/>
        <v/>
      </c>
      <c r="J1029" s="70"/>
      <c r="K1029" s="117" t="str">
        <f t="shared" si="132"/>
        <v/>
      </c>
      <c r="L1029" s="118" t="str">
        <f t="shared" si="128"/>
        <v/>
      </c>
      <c r="M1029" s="118">
        <f t="shared" si="130"/>
        <v>1</v>
      </c>
      <c r="N1029" s="117">
        <f t="shared" si="129"/>
        <v>0</v>
      </c>
      <c r="O1029" s="66" t="e">
        <f>VLOOKUP(P1029,#REF!,2,FALSE)</f>
        <v>#REF!</v>
      </c>
      <c r="P1029" s="69"/>
      <c r="Q1029" s="69"/>
      <c r="R1029" s="14"/>
      <c r="S1029" s="93" t="s">
        <v>112</v>
      </c>
      <c r="T1029" s="71"/>
      <c r="U1029" s="117" t="e">
        <f>VLOOKUP(V1029,#REF!,2,FALSE)</f>
        <v>#REF!</v>
      </c>
      <c r="V1029" s="127"/>
      <c r="W1029" s="69"/>
      <c r="X1029" s="69"/>
      <c r="Y1029" s="126"/>
      <c r="Z1029" s="127"/>
      <c r="AA1029" s="69"/>
      <c r="AB1029" s="69"/>
      <c r="AC1029" s="135" t="e">
        <f>VLOOKUP(E1029,#REF!,2,FALSE)</f>
        <v>#REF!</v>
      </c>
      <c r="AD1029" s="69"/>
      <c r="AE1029" s="69"/>
      <c r="AF1029" s="136" t="e">
        <f>SUM(PRODUCT(AC1029,#REF!),PRODUCT(AD1029,#REF!),PRODUCT(AE1029,#REF!))</f>
        <v>#REF!</v>
      </c>
      <c r="AG1029" s="134" t="e">
        <f>IF(AF1029&gt;=#REF!,"Oui","Non")</f>
        <v>#REF!</v>
      </c>
      <c r="AH1029" s="134">
        <f t="shared" si="133"/>
        <v>1</v>
      </c>
      <c r="AI1029" s="133" t="e">
        <f>VLOOKUP(Z1029,#REF!,3,FALSE)</f>
        <v>#REF!</v>
      </c>
      <c r="AL1029" s="12">
        <f t="shared" si="127"/>
        <v>0</v>
      </c>
    </row>
    <row r="1030" spans="1:38" ht="15" customHeight="1" x14ac:dyDescent="0.25">
      <c r="A1030" s="127"/>
      <c r="B1030" s="127"/>
      <c r="C1030" s="69"/>
      <c r="D1030" s="71"/>
      <c r="E1030" s="71"/>
      <c r="F1030" s="71"/>
      <c r="G1030" s="70"/>
      <c r="H1030" s="117" t="str">
        <f t="shared" si="131"/>
        <v/>
      </c>
      <c r="I1030" s="117" t="str">
        <f t="shared" si="134"/>
        <v/>
      </c>
      <c r="J1030" s="70"/>
      <c r="K1030" s="117" t="str">
        <f t="shared" si="132"/>
        <v/>
      </c>
      <c r="L1030" s="118" t="str">
        <f t="shared" si="128"/>
        <v/>
      </c>
      <c r="M1030" s="118">
        <f t="shared" si="130"/>
        <v>1</v>
      </c>
      <c r="N1030" s="117">
        <f t="shared" si="129"/>
        <v>0</v>
      </c>
      <c r="O1030" s="66" t="e">
        <f>VLOOKUP(P1030,#REF!,2,FALSE)</f>
        <v>#REF!</v>
      </c>
      <c r="P1030" s="69"/>
      <c r="Q1030" s="69"/>
      <c r="R1030" s="14"/>
      <c r="S1030" s="93" t="s">
        <v>112</v>
      </c>
      <c r="T1030" s="71"/>
      <c r="U1030" s="117" t="e">
        <f>VLOOKUP(V1030,#REF!,2,FALSE)</f>
        <v>#REF!</v>
      </c>
      <c r="V1030" s="127"/>
      <c r="W1030" s="69"/>
      <c r="X1030" s="69"/>
      <c r="Y1030" s="126"/>
      <c r="Z1030" s="127"/>
      <c r="AA1030" s="69"/>
      <c r="AB1030" s="69"/>
      <c r="AC1030" s="135" t="e">
        <f>VLOOKUP(E1030,#REF!,2,FALSE)</f>
        <v>#REF!</v>
      </c>
      <c r="AD1030" s="69"/>
      <c r="AE1030" s="69"/>
      <c r="AF1030" s="136" t="e">
        <f>SUM(PRODUCT(AC1030,#REF!),PRODUCT(AD1030,#REF!),PRODUCT(AE1030,#REF!))</f>
        <v>#REF!</v>
      </c>
      <c r="AG1030" s="134" t="e">
        <f>IF(AF1030&gt;=#REF!,"Oui","Non")</f>
        <v>#REF!</v>
      </c>
      <c r="AH1030" s="134">
        <f t="shared" si="133"/>
        <v>1</v>
      </c>
      <c r="AI1030" s="133" t="e">
        <f>VLOOKUP(Z1030,#REF!,3,FALSE)</f>
        <v>#REF!</v>
      </c>
      <c r="AL1030" s="12">
        <f t="shared" ref="AL1030:AL1093" si="135">SUM(AK1030:AK1030)</f>
        <v>0</v>
      </c>
    </row>
    <row r="1031" spans="1:38" ht="15" customHeight="1" x14ac:dyDescent="0.25">
      <c r="A1031" s="127"/>
      <c r="B1031" s="127"/>
      <c r="C1031" s="69"/>
      <c r="D1031" s="71"/>
      <c r="E1031" s="71"/>
      <c r="F1031" s="71"/>
      <c r="G1031" s="70"/>
      <c r="H1031" s="117" t="str">
        <f t="shared" si="131"/>
        <v/>
      </c>
      <c r="I1031" s="117" t="str">
        <f t="shared" si="134"/>
        <v/>
      </c>
      <c r="J1031" s="70"/>
      <c r="K1031" s="117" t="str">
        <f t="shared" si="132"/>
        <v/>
      </c>
      <c r="L1031" s="118" t="str">
        <f t="shared" si="128"/>
        <v/>
      </c>
      <c r="M1031" s="118">
        <f t="shared" si="130"/>
        <v>1</v>
      </c>
      <c r="N1031" s="117">
        <f t="shared" si="129"/>
        <v>0</v>
      </c>
      <c r="O1031" s="66" t="e">
        <f>VLOOKUP(P1031,#REF!,2,FALSE)</f>
        <v>#REF!</v>
      </c>
      <c r="P1031" s="69"/>
      <c r="Q1031" s="69"/>
      <c r="R1031" s="14"/>
      <c r="S1031" s="93" t="s">
        <v>112</v>
      </c>
      <c r="T1031" s="71"/>
      <c r="U1031" s="117" t="e">
        <f>VLOOKUP(V1031,#REF!,2,FALSE)</f>
        <v>#REF!</v>
      </c>
      <c r="V1031" s="127"/>
      <c r="W1031" s="69"/>
      <c r="X1031" s="69"/>
      <c r="Y1031" s="126"/>
      <c r="Z1031" s="127"/>
      <c r="AA1031" s="69"/>
      <c r="AB1031" s="69"/>
      <c r="AC1031" s="135" t="e">
        <f>VLOOKUP(E1031,#REF!,2,FALSE)</f>
        <v>#REF!</v>
      </c>
      <c r="AD1031" s="69"/>
      <c r="AE1031" s="69"/>
      <c r="AF1031" s="136" t="e">
        <f>SUM(PRODUCT(AC1031,#REF!),PRODUCT(AD1031,#REF!),PRODUCT(AE1031,#REF!))</f>
        <v>#REF!</v>
      </c>
      <c r="AG1031" s="134" t="e">
        <f>IF(AF1031&gt;=#REF!,"Oui","Non")</f>
        <v>#REF!</v>
      </c>
      <c r="AH1031" s="134">
        <f t="shared" si="133"/>
        <v>1</v>
      </c>
      <c r="AI1031" s="133" t="e">
        <f>VLOOKUP(Z1031,#REF!,3,FALSE)</f>
        <v>#REF!</v>
      </c>
      <c r="AL1031" s="12">
        <f t="shared" si="135"/>
        <v>0</v>
      </c>
    </row>
    <row r="1032" spans="1:38" ht="15" customHeight="1" x14ac:dyDescent="0.25">
      <c r="A1032" s="127"/>
      <c r="B1032" s="127"/>
      <c r="C1032" s="69"/>
      <c r="D1032" s="71"/>
      <c r="E1032" s="71"/>
      <c r="F1032" s="71"/>
      <c r="G1032" s="70"/>
      <c r="H1032" s="117" t="str">
        <f t="shared" si="131"/>
        <v/>
      </c>
      <c r="I1032" s="117" t="str">
        <f t="shared" si="134"/>
        <v/>
      </c>
      <c r="J1032" s="70"/>
      <c r="K1032" s="117" t="str">
        <f t="shared" si="132"/>
        <v/>
      </c>
      <c r="L1032" s="118" t="str">
        <f t="shared" ref="L1032:L1095" si="136">IF(ISBLANK(J1032),"",IF(J1032="?","?",VALUE(IF(TYPE(J1032)=2,RIGHT(J1032,2),WEEKNUM(J1032,2)))))</f>
        <v/>
      </c>
      <c r="M1032" s="118">
        <f t="shared" si="130"/>
        <v>1</v>
      </c>
      <c r="N1032" s="117">
        <f t="shared" si="129"/>
        <v>0</v>
      </c>
      <c r="O1032" s="66" t="e">
        <f>VLOOKUP(P1032,#REF!,2,FALSE)</f>
        <v>#REF!</v>
      </c>
      <c r="P1032" s="69"/>
      <c r="Q1032" s="69"/>
      <c r="R1032" s="14"/>
      <c r="S1032" s="93" t="s">
        <v>112</v>
      </c>
      <c r="T1032" s="71"/>
      <c r="U1032" s="117" t="e">
        <f>VLOOKUP(V1032,#REF!,2,FALSE)</f>
        <v>#REF!</v>
      </c>
      <c r="V1032" s="127"/>
      <c r="W1032" s="69"/>
      <c r="X1032" s="69"/>
      <c r="Y1032" s="126"/>
      <c r="Z1032" s="127"/>
      <c r="AA1032" s="69"/>
      <c r="AB1032" s="69"/>
      <c r="AC1032" s="135" t="e">
        <f>VLOOKUP(E1032,#REF!,2,FALSE)</f>
        <v>#REF!</v>
      </c>
      <c r="AD1032" s="69"/>
      <c r="AE1032" s="69"/>
      <c r="AF1032" s="136" t="e">
        <f>SUM(PRODUCT(AC1032,#REF!),PRODUCT(AD1032,#REF!),PRODUCT(AE1032,#REF!))</f>
        <v>#REF!</v>
      </c>
      <c r="AG1032" s="134" t="e">
        <f>IF(AF1032&gt;=#REF!,"Oui","Non")</f>
        <v>#REF!</v>
      </c>
      <c r="AH1032" s="134">
        <f t="shared" si="133"/>
        <v>1</v>
      </c>
      <c r="AI1032" s="133" t="e">
        <f>VLOOKUP(Z1032,#REF!,3,FALSE)</f>
        <v>#REF!</v>
      </c>
      <c r="AL1032" s="12">
        <f t="shared" si="135"/>
        <v>0</v>
      </c>
    </row>
    <row r="1033" spans="1:38" ht="15" customHeight="1" x14ac:dyDescent="0.25">
      <c r="A1033" s="127"/>
      <c r="B1033" s="127"/>
      <c r="C1033" s="69"/>
      <c r="D1033" s="71"/>
      <c r="E1033" s="71"/>
      <c r="F1033" s="71"/>
      <c r="G1033" s="70"/>
      <c r="H1033" s="117" t="str">
        <f t="shared" si="131"/>
        <v/>
      </c>
      <c r="I1033" s="117" t="str">
        <f t="shared" si="134"/>
        <v/>
      </c>
      <c r="J1033" s="70"/>
      <c r="K1033" s="117" t="str">
        <f t="shared" si="132"/>
        <v/>
      </c>
      <c r="L1033" s="118" t="str">
        <f t="shared" si="136"/>
        <v/>
      </c>
      <c r="M1033" s="118">
        <f t="shared" si="130"/>
        <v>1</v>
      </c>
      <c r="N1033" s="117">
        <f t="shared" si="129"/>
        <v>0</v>
      </c>
      <c r="O1033" s="66" t="e">
        <f>VLOOKUP(P1033,#REF!,2,FALSE)</f>
        <v>#REF!</v>
      </c>
      <c r="P1033" s="69"/>
      <c r="Q1033" s="69"/>
      <c r="R1033" s="14"/>
      <c r="S1033" s="93" t="s">
        <v>112</v>
      </c>
      <c r="T1033" s="71"/>
      <c r="U1033" s="117" t="e">
        <f>VLOOKUP(V1033,#REF!,2,FALSE)</f>
        <v>#REF!</v>
      </c>
      <c r="V1033" s="127"/>
      <c r="W1033" s="69"/>
      <c r="X1033" s="69"/>
      <c r="Y1033" s="126"/>
      <c r="Z1033" s="127"/>
      <c r="AA1033" s="69"/>
      <c r="AB1033" s="69"/>
      <c r="AC1033" s="135" t="e">
        <f>VLOOKUP(E1033,#REF!,2,FALSE)</f>
        <v>#REF!</v>
      </c>
      <c r="AD1033" s="69"/>
      <c r="AE1033" s="69"/>
      <c r="AF1033" s="136" t="e">
        <f>SUM(PRODUCT(AC1033,#REF!),PRODUCT(AD1033,#REF!),PRODUCT(AE1033,#REF!))</f>
        <v>#REF!</v>
      </c>
      <c r="AG1033" s="134" t="e">
        <f>IF(AF1033&gt;=#REF!,"Oui","Non")</f>
        <v>#REF!</v>
      </c>
      <c r="AH1033" s="134">
        <f t="shared" si="133"/>
        <v>1</v>
      </c>
      <c r="AI1033" s="133" t="e">
        <f>VLOOKUP(Z1033,#REF!,3,FALSE)</f>
        <v>#REF!</v>
      </c>
      <c r="AL1033" s="12">
        <f t="shared" si="135"/>
        <v>0</v>
      </c>
    </row>
    <row r="1034" spans="1:38" ht="15" customHeight="1" x14ac:dyDescent="0.25">
      <c r="A1034" s="127"/>
      <c r="B1034" s="127"/>
      <c r="C1034" s="69"/>
      <c r="D1034" s="71"/>
      <c r="E1034" s="71"/>
      <c r="F1034" s="71"/>
      <c r="G1034" s="70"/>
      <c r="H1034" s="117" t="str">
        <f t="shared" si="131"/>
        <v/>
      </c>
      <c r="I1034" s="117" t="str">
        <f t="shared" si="134"/>
        <v/>
      </c>
      <c r="J1034" s="70"/>
      <c r="K1034" s="117" t="str">
        <f t="shared" si="132"/>
        <v/>
      </c>
      <c r="L1034" s="118" t="str">
        <f t="shared" si="136"/>
        <v/>
      </c>
      <c r="M1034" s="118">
        <f t="shared" si="130"/>
        <v>1</v>
      </c>
      <c r="N1034" s="117">
        <f t="shared" ref="N1034:N1097" si="137">IF(AND(OR(A1034="Validé",A1034="Prévu"),OR(K1034&gt;$H$5,K1034="?",AND(K1034=$H$5,OR(L1034&gt;=$I$5,L1034="?"))),OR(H1034&lt;$K$5,H1034="?",AND(H1034=$K$5,OR(I1034&lt;=$L$5,I1034="?")))),1,0)</f>
        <v>0</v>
      </c>
      <c r="O1034" s="66" t="e">
        <f>VLOOKUP(P1034,#REF!,2,FALSE)</f>
        <v>#REF!</v>
      </c>
      <c r="P1034" s="69"/>
      <c r="Q1034" s="69"/>
      <c r="R1034" s="14"/>
      <c r="S1034" s="93" t="s">
        <v>112</v>
      </c>
      <c r="T1034" s="71"/>
      <c r="U1034" s="117" t="e">
        <f>VLOOKUP(V1034,#REF!,2,FALSE)</f>
        <v>#REF!</v>
      </c>
      <c r="V1034" s="127"/>
      <c r="W1034" s="69"/>
      <c r="X1034" s="69"/>
      <c r="Y1034" s="126"/>
      <c r="Z1034" s="127"/>
      <c r="AA1034" s="69"/>
      <c r="AB1034" s="69"/>
      <c r="AC1034" s="135" t="e">
        <f>VLOOKUP(E1034,#REF!,2,FALSE)</f>
        <v>#REF!</v>
      </c>
      <c r="AD1034" s="69"/>
      <c r="AE1034" s="69"/>
      <c r="AF1034" s="136" t="e">
        <f>SUM(PRODUCT(AC1034,#REF!),PRODUCT(AD1034,#REF!),PRODUCT(AE1034,#REF!))</f>
        <v>#REF!</v>
      </c>
      <c r="AG1034" s="134" t="e">
        <f>IF(AF1034&gt;=#REF!,"Oui","Non")</f>
        <v>#REF!</v>
      </c>
      <c r="AH1034" s="134">
        <f t="shared" si="133"/>
        <v>1</v>
      </c>
      <c r="AI1034" s="133" t="e">
        <f>VLOOKUP(Z1034,#REF!,3,FALSE)</f>
        <v>#REF!</v>
      </c>
      <c r="AL1034" s="12">
        <f t="shared" si="135"/>
        <v>0</v>
      </c>
    </row>
    <row r="1035" spans="1:38" ht="15" customHeight="1" x14ac:dyDescent="0.25">
      <c r="A1035" s="127"/>
      <c r="B1035" s="127"/>
      <c r="C1035" s="69"/>
      <c r="D1035" s="71"/>
      <c r="E1035" s="71"/>
      <c r="F1035" s="71"/>
      <c r="G1035" s="70"/>
      <c r="H1035" s="117" t="str">
        <f t="shared" si="131"/>
        <v/>
      </c>
      <c r="I1035" s="117" t="str">
        <f t="shared" si="134"/>
        <v/>
      </c>
      <c r="J1035" s="70"/>
      <c r="K1035" s="117" t="str">
        <f t="shared" si="132"/>
        <v/>
      </c>
      <c r="L1035" s="118" t="str">
        <f t="shared" si="136"/>
        <v/>
      </c>
      <c r="M1035" s="118">
        <f t="shared" si="130"/>
        <v>1</v>
      </c>
      <c r="N1035" s="117">
        <f t="shared" si="137"/>
        <v>0</v>
      </c>
      <c r="O1035" s="66" t="e">
        <f>VLOOKUP(P1035,#REF!,2,FALSE)</f>
        <v>#REF!</v>
      </c>
      <c r="P1035" s="69"/>
      <c r="Q1035" s="69"/>
      <c r="R1035" s="14"/>
      <c r="S1035" s="93" t="s">
        <v>112</v>
      </c>
      <c r="T1035" s="71"/>
      <c r="U1035" s="117" t="e">
        <f>VLOOKUP(V1035,#REF!,2,FALSE)</f>
        <v>#REF!</v>
      </c>
      <c r="V1035" s="127"/>
      <c r="W1035" s="69"/>
      <c r="X1035" s="69"/>
      <c r="Y1035" s="126"/>
      <c r="Z1035" s="127"/>
      <c r="AA1035" s="69"/>
      <c r="AB1035" s="69"/>
      <c r="AC1035" s="135" t="e">
        <f>VLOOKUP(E1035,#REF!,2,FALSE)</f>
        <v>#REF!</v>
      </c>
      <c r="AD1035" s="69"/>
      <c r="AE1035" s="69"/>
      <c r="AF1035" s="136" t="e">
        <f>SUM(PRODUCT(AC1035,#REF!),PRODUCT(AD1035,#REF!),PRODUCT(AE1035,#REF!))</f>
        <v>#REF!</v>
      </c>
      <c r="AG1035" s="134" t="e">
        <f>IF(AF1035&gt;=#REF!,"Oui","Non")</f>
        <v>#REF!</v>
      </c>
      <c r="AH1035" s="134">
        <f t="shared" si="133"/>
        <v>1</v>
      </c>
      <c r="AI1035" s="133" t="e">
        <f>VLOOKUP(Z1035,#REF!,3,FALSE)</f>
        <v>#REF!</v>
      </c>
      <c r="AL1035" s="12">
        <f t="shared" si="135"/>
        <v>0</v>
      </c>
    </row>
    <row r="1036" spans="1:38" ht="15" customHeight="1" x14ac:dyDescent="0.25">
      <c r="A1036" s="127"/>
      <c r="B1036" s="127"/>
      <c r="C1036" s="69"/>
      <c r="D1036" s="71"/>
      <c r="E1036" s="71"/>
      <c r="F1036" s="71"/>
      <c r="G1036" s="70"/>
      <c r="H1036" s="117" t="str">
        <f t="shared" si="131"/>
        <v/>
      </c>
      <c r="I1036" s="117" t="str">
        <f t="shared" si="134"/>
        <v/>
      </c>
      <c r="J1036" s="70"/>
      <c r="K1036" s="117" t="str">
        <f t="shared" si="132"/>
        <v/>
      </c>
      <c r="L1036" s="118" t="str">
        <f t="shared" si="136"/>
        <v/>
      </c>
      <c r="M1036" s="118">
        <f t="shared" si="130"/>
        <v>1</v>
      </c>
      <c r="N1036" s="117">
        <f t="shared" si="137"/>
        <v>0</v>
      </c>
      <c r="O1036" s="66" t="e">
        <f>VLOOKUP(P1036,#REF!,2,FALSE)</f>
        <v>#REF!</v>
      </c>
      <c r="P1036" s="69"/>
      <c r="Q1036" s="69"/>
      <c r="R1036" s="14"/>
      <c r="S1036" s="93" t="s">
        <v>112</v>
      </c>
      <c r="T1036" s="71"/>
      <c r="U1036" s="117" t="e">
        <f>VLOOKUP(V1036,#REF!,2,FALSE)</f>
        <v>#REF!</v>
      </c>
      <c r="V1036" s="127"/>
      <c r="W1036" s="69"/>
      <c r="X1036" s="69"/>
      <c r="Y1036" s="126"/>
      <c r="Z1036" s="127"/>
      <c r="AA1036" s="69"/>
      <c r="AB1036" s="69"/>
      <c r="AC1036" s="135" t="e">
        <f>VLOOKUP(E1036,#REF!,2,FALSE)</f>
        <v>#REF!</v>
      </c>
      <c r="AD1036" s="69"/>
      <c r="AE1036" s="69"/>
      <c r="AF1036" s="136" t="e">
        <f>SUM(PRODUCT(AC1036,#REF!),PRODUCT(AD1036,#REF!),PRODUCT(AE1036,#REF!))</f>
        <v>#REF!</v>
      </c>
      <c r="AG1036" s="134" t="e">
        <f>IF(AF1036&gt;=#REF!,"Oui","Non")</f>
        <v>#REF!</v>
      </c>
      <c r="AH1036" s="134">
        <f t="shared" si="133"/>
        <v>1</v>
      </c>
      <c r="AI1036" s="133" t="e">
        <f>VLOOKUP(Z1036,#REF!,3,FALSE)</f>
        <v>#REF!</v>
      </c>
      <c r="AL1036" s="12">
        <f t="shared" si="135"/>
        <v>0</v>
      </c>
    </row>
    <row r="1037" spans="1:38" ht="15" customHeight="1" x14ac:dyDescent="0.25">
      <c r="A1037" s="127"/>
      <c r="B1037" s="127"/>
      <c r="C1037" s="69"/>
      <c r="D1037" s="71"/>
      <c r="E1037" s="71"/>
      <c r="F1037" s="71"/>
      <c r="G1037" s="70"/>
      <c r="H1037" s="117" t="str">
        <f t="shared" si="131"/>
        <v/>
      </c>
      <c r="I1037" s="117" t="str">
        <f t="shared" si="134"/>
        <v/>
      </c>
      <c r="J1037" s="70"/>
      <c r="K1037" s="117" t="str">
        <f t="shared" si="132"/>
        <v/>
      </c>
      <c r="L1037" s="118" t="str">
        <f t="shared" si="136"/>
        <v/>
      </c>
      <c r="M1037" s="118">
        <f t="shared" si="130"/>
        <v>1</v>
      </c>
      <c r="N1037" s="117">
        <f t="shared" si="137"/>
        <v>0</v>
      </c>
      <c r="O1037" s="66" t="e">
        <f>VLOOKUP(P1037,#REF!,2,FALSE)</f>
        <v>#REF!</v>
      </c>
      <c r="P1037" s="69"/>
      <c r="Q1037" s="69"/>
      <c r="R1037" s="14"/>
      <c r="S1037" s="93" t="s">
        <v>112</v>
      </c>
      <c r="T1037" s="71"/>
      <c r="U1037" s="117" t="e">
        <f>VLOOKUP(V1037,#REF!,2,FALSE)</f>
        <v>#REF!</v>
      </c>
      <c r="V1037" s="127"/>
      <c r="W1037" s="69"/>
      <c r="X1037" s="69"/>
      <c r="Y1037" s="126"/>
      <c r="Z1037" s="127"/>
      <c r="AA1037" s="69"/>
      <c r="AB1037" s="69"/>
      <c r="AC1037" s="135" t="e">
        <f>VLOOKUP(E1037,#REF!,2,FALSE)</f>
        <v>#REF!</v>
      </c>
      <c r="AD1037" s="69"/>
      <c r="AE1037" s="69"/>
      <c r="AF1037" s="136" t="e">
        <f>SUM(PRODUCT(AC1037,#REF!),PRODUCT(AD1037,#REF!),PRODUCT(AE1037,#REF!))</f>
        <v>#REF!</v>
      </c>
      <c r="AG1037" s="134" t="e">
        <f>IF(AF1037&gt;=#REF!,"Oui","Non")</f>
        <v>#REF!</v>
      </c>
      <c r="AH1037" s="134">
        <f t="shared" si="133"/>
        <v>1</v>
      </c>
      <c r="AI1037" s="133" t="e">
        <f>VLOOKUP(Z1037,#REF!,3,FALSE)</f>
        <v>#REF!</v>
      </c>
      <c r="AL1037" s="12">
        <f t="shared" si="135"/>
        <v>0</v>
      </c>
    </row>
    <row r="1038" spans="1:38" ht="15" customHeight="1" x14ac:dyDescent="0.25">
      <c r="A1038" s="127"/>
      <c r="B1038" s="127"/>
      <c r="C1038" s="69"/>
      <c r="D1038" s="71"/>
      <c r="E1038" s="71"/>
      <c r="F1038" s="71"/>
      <c r="G1038" s="70"/>
      <c r="H1038" s="117" t="str">
        <f t="shared" si="131"/>
        <v/>
      </c>
      <c r="I1038" s="117" t="str">
        <f t="shared" si="134"/>
        <v/>
      </c>
      <c r="J1038" s="70"/>
      <c r="K1038" s="117" t="str">
        <f t="shared" si="132"/>
        <v/>
      </c>
      <c r="L1038" s="118" t="str">
        <f t="shared" si="136"/>
        <v/>
      </c>
      <c r="M1038" s="118">
        <f t="shared" si="130"/>
        <v>1</v>
      </c>
      <c r="N1038" s="117">
        <f t="shared" si="137"/>
        <v>0</v>
      </c>
      <c r="O1038" s="66" t="e">
        <f>VLOOKUP(P1038,#REF!,2,FALSE)</f>
        <v>#REF!</v>
      </c>
      <c r="P1038" s="69"/>
      <c r="Q1038" s="69"/>
      <c r="R1038" s="14"/>
      <c r="S1038" s="93" t="s">
        <v>112</v>
      </c>
      <c r="T1038" s="71"/>
      <c r="U1038" s="117" t="e">
        <f>VLOOKUP(V1038,#REF!,2,FALSE)</f>
        <v>#REF!</v>
      </c>
      <c r="V1038" s="127"/>
      <c r="W1038" s="69"/>
      <c r="X1038" s="69"/>
      <c r="Y1038" s="126"/>
      <c r="Z1038" s="127"/>
      <c r="AA1038" s="69"/>
      <c r="AB1038" s="69"/>
      <c r="AC1038" s="135" t="e">
        <f>VLOOKUP(E1038,#REF!,2,FALSE)</f>
        <v>#REF!</v>
      </c>
      <c r="AD1038" s="69"/>
      <c r="AE1038" s="69"/>
      <c r="AF1038" s="136" t="e">
        <f>SUM(PRODUCT(AC1038,#REF!),PRODUCT(AD1038,#REF!),PRODUCT(AE1038,#REF!))</f>
        <v>#REF!</v>
      </c>
      <c r="AG1038" s="134" t="e">
        <f>IF(AF1038&gt;=#REF!,"Oui","Non")</f>
        <v>#REF!</v>
      </c>
      <c r="AH1038" s="134">
        <f t="shared" si="133"/>
        <v>1</v>
      </c>
      <c r="AI1038" s="133" t="e">
        <f>VLOOKUP(Z1038,#REF!,3,FALSE)</f>
        <v>#REF!</v>
      </c>
      <c r="AL1038" s="12">
        <f t="shared" si="135"/>
        <v>0</v>
      </c>
    </row>
    <row r="1039" spans="1:38" ht="15" customHeight="1" x14ac:dyDescent="0.25">
      <c r="A1039" s="127"/>
      <c r="B1039" s="127"/>
      <c r="C1039" s="69"/>
      <c r="D1039" s="71"/>
      <c r="E1039" s="71"/>
      <c r="F1039" s="71"/>
      <c r="G1039" s="70"/>
      <c r="H1039" s="117" t="str">
        <f t="shared" si="131"/>
        <v/>
      </c>
      <c r="I1039" s="117" t="str">
        <f t="shared" si="134"/>
        <v/>
      </c>
      <c r="J1039" s="70"/>
      <c r="K1039" s="117" t="str">
        <f t="shared" si="132"/>
        <v/>
      </c>
      <c r="L1039" s="118" t="str">
        <f t="shared" si="136"/>
        <v/>
      </c>
      <c r="M1039" s="118">
        <f t="shared" si="130"/>
        <v>1</v>
      </c>
      <c r="N1039" s="117">
        <f t="shared" si="137"/>
        <v>0</v>
      </c>
      <c r="O1039" s="66" t="e">
        <f>VLOOKUP(P1039,#REF!,2,FALSE)</f>
        <v>#REF!</v>
      </c>
      <c r="P1039" s="69"/>
      <c r="Q1039" s="69"/>
      <c r="R1039" s="14"/>
      <c r="S1039" s="93" t="s">
        <v>112</v>
      </c>
      <c r="T1039" s="71"/>
      <c r="U1039" s="117" t="e">
        <f>VLOOKUP(V1039,#REF!,2,FALSE)</f>
        <v>#REF!</v>
      </c>
      <c r="V1039" s="127"/>
      <c r="W1039" s="69"/>
      <c r="X1039" s="69"/>
      <c r="Y1039" s="126"/>
      <c r="Z1039" s="127"/>
      <c r="AA1039" s="69"/>
      <c r="AB1039" s="69"/>
      <c r="AC1039" s="135" t="e">
        <f>VLOOKUP(E1039,#REF!,2,FALSE)</f>
        <v>#REF!</v>
      </c>
      <c r="AD1039" s="69"/>
      <c r="AE1039" s="69"/>
      <c r="AF1039" s="136" t="e">
        <f>SUM(PRODUCT(AC1039,#REF!),PRODUCT(AD1039,#REF!),PRODUCT(AE1039,#REF!))</f>
        <v>#REF!</v>
      </c>
      <c r="AG1039" s="134" t="e">
        <f>IF(AF1039&gt;=#REF!,"Oui","Non")</f>
        <v>#REF!</v>
      </c>
      <c r="AH1039" s="134">
        <f t="shared" si="133"/>
        <v>1</v>
      </c>
      <c r="AI1039" s="133" t="e">
        <f>VLOOKUP(Z1039,#REF!,3,FALSE)</f>
        <v>#REF!</v>
      </c>
      <c r="AL1039" s="12">
        <f t="shared" si="135"/>
        <v>0</v>
      </c>
    </row>
    <row r="1040" spans="1:38" ht="15" customHeight="1" x14ac:dyDescent="0.25">
      <c r="A1040" s="127"/>
      <c r="B1040" s="127"/>
      <c r="C1040" s="69"/>
      <c r="D1040" s="71"/>
      <c r="E1040" s="71"/>
      <c r="F1040" s="71"/>
      <c r="G1040" s="70"/>
      <c r="H1040" s="117" t="str">
        <f t="shared" si="131"/>
        <v/>
      </c>
      <c r="I1040" s="117" t="str">
        <f t="shared" si="134"/>
        <v/>
      </c>
      <c r="J1040" s="70"/>
      <c r="K1040" s="117" t="str">
        <f t="shared" si="132"/>
        <v/>
      </c>
      <c r="L1040" s="118" t="str">
        <f t="shared" si="136"/>
        <v/>
      </c>
      <c r="M1040" s="118">
        <f t="shared" si="130"/>
        <v>1</v>
      </c>
      <c r="N1040" s="117">
        <f t="shared" si="137"/>
        <v>0</v>
      </c>
      <c r="O1040" s="66" t="e">
        <f>VLOOKUP(P1040,#REF!,2,FALSE)</f>
        <v>#REF!</v>
      </c>
      <c r="P1040" s="69"/>
      <c r="Q1040" s="69"/>
      <c r="R1040" s="14"/>
      <c r="S1040" s="93" t="s">
        <v>112</v>
      </c>
      <c r="T1040" s="71"/>
      <c r="U1040" s="117" t="e">
        <f>VLOOKUP(V1040,#REF!,2,FALSE)</f>
        <v>#REF!</v>
      </c>
      <c r="V1040" s="127"/>
      <c r="W1040" s="69"/>
      <c r="X1040" s="69"/>
      <c r="Y1040" s="126"/>
      <c r="Z1040" s="127"/>
      <c r="AA1040" s="69"/>
      <c r="AB1040" s="69"/>
      <c r="AC1040" s="135" t="e">
        <f>VLOOKUP(E1040,#REF!,2,FALSE)</f>
        <v>#REF!</v>
      </c>
      <c r="AD1040" s="69"/>
      <c r="AE1040" s="69"/>
      <c r="AF1040" s="136" t="e">
        <f>SUM(PRODUCT(AC1040,#REF!),PRODUCT(AD1040,#REF!),PRODUCT(AE1040,#REF!))</f>
        <v>#REF!</v>
      </c>
      <c r="AG1040" s="134" t="e">
        <f>IF(AF1040&gt;=#REF!,"Oui","Non")</f>
        <v>#REF!</v>
      </c>
      <c r="AH1040" s="134">
        <f t="shared" si="133"/>
        <v>1</v>
      </c>
      <c r="AI1040" s="133" t="e">
        <f>VLOOKUP(Z1040,#REF!,3,FALSE)</f>
        <v>#REF!</v>
      </c>
      <c r="AL1040" s="12">
        <f t="shared" si="135"/>
        <v>0</v>
      </c>
    </row>
    <row r="1041" spans="1:38" ht="15" customHeight="1" x14ac:dyDescent="0.25">
      <c r="A1041" s="127"/>
      <c r="B1041" s="127"/>
      <c r="C1041" s="69"/>
      <c r="D1041" s="71"/>
      <c r="E1041" s="71"/>
      <c r="F1041" s="71"/>
      <c r="G1041" s="70"/>
      <c r="H1041" s="117" t="str">
        <f t="shared" si="131"/>
        <v/>
      </c>
      <c r="I1041" s="117" t="str">
        <f t="shared" si="134"/>
        <v/>
      </c>
      <c r="J1041" s="70"/>
      <c r="K1041" s="117" t="str">
        <f t="shared" si="132"/>
        <v/>
      </c>
      <c r="L1041" s="118" t="str">
        <f t="shared" si="136"/>
        <v/>
      </c>
      <c r="M1041" s="118">
        <f t="shared" si="130"/>
        <v>1</v>
      </c>
      <c r="N1041" s="117">
        <f t="shared" si="137"/>
        <v>0</v>
      </c>
      <c r="O1041" s="66" t="e">
        <f>VLOOKUP(P1041,#REF!,2,FALSE)</f>
        <v>#REF!</v>
      </c>
      <c r="P1041" s="69"/>
      <c r="Q1041" s="69"/>
      <c r="R1041" s="14"/>
      <c r="S1041" s="93" t="s">
        <v>112</v>
      </c>
      <c r="T1041" s="71"/>
      <c r="U1041" s="117" t="e">
        <f>VLOOKUP(V1041,#REF!,2,FALSE)</f>
        <v>#REF!</v>
      </c>
      <c r="V1041" s="127"/>
      <c r="W1041" s="69"/>
      <c r="X1041" s="69"/>
      <c r="Y1041" s="126"/>
      <c r="Z1041" s="127"/>
      <c r="AA1041" s="69"/>
      <c r="AB1041" s="69"/>
      <c r="AC1041" s="135" t="e">
        <f>VLOOKUP(E1041,#REF!,2,FALSE)</f>
        <v>#REF!</v>
      </c>
      <c r="AD1041" s="69"/>
      <c r="AE1041" s="69"/>
      <c r="AF1041" s="136" t="e">
        <f>SUM(PRODUCT(AC1041,#REF!),PRODUCT(AD1041,#REF!),PRODUCT(AE1041,#REF!))</f>
        <v>#REF!</v>
      </c>
      <c r="AG1041" s="134" t="e">
        <f>IF(AF1041&gt;=#REF!,"Oui","Non")</f>
        <v>#REF!</v>
      </c>
      <c r="AH1041" s="134">
        <f t="shared" si="133"/>
        <v>1</v>
      </c>
      <c r="AI1041" s="133" t="e">
        <f>VLOOKUP(Z1041,#REF!,3,FALSE)</f>
        <v>#REF!</v>
      </c>
      <c r="AL1041" s="12">
        <f t="shared" si="135"/>
        <v>0</v>
      </c>
    </row>
    <row r="1042" spans="1:38" ht="15" customHeight="1" x14ac:dyDescent="0.25">
      <c r="A1042" s="127"/>
      <c r="B1042" s="127"/>
      <c r="C1042" s="69"/>
      <c r="D1042" s="71"/>
      <c r="E1042" s="71"/>
      <c r="F1042" s="71"/>
      <c r="G1042" s="70"/>
      <c r="H1042" s="117" t="str">
        <f t="shared" si="131"/>
        <v/>
      </c>
      <c r="I1042" s="117" t="str">
        <f t="shared" si="134"/>
        <v/>
      </c>
      <c r="J1042" s="70"/>
      <c r="K1042" s="117" t="str">
        <f t="shared" si="132"/>
        <v/>
      </c>
      <c r="L1042" s="118" t="str">
        <f t="shared" si="136"/>
        <v/>
      </c>
      <c r="M1042" s="118">
        <f t="shared" si="130"/>
        <v>1</v>
      </c>
      <c r="N1042" s="117">
        <f t="shared" si="137"/>
        <v>0</v>
      </c>
      <c r="O1042" s="66" t="e">
        <f>VLOOKUP(P1042,#REF!,2,FALSE)</f>
        <v>#REF!</v>
      </c>
      <c r="P1042" s="69"/>
      <c r="Q1042" s="69"/>
      <c r="R1042" s="14"/>
      <c r="S1042" s="93" t="s">
        <v>112</v>
      </c>
      <c r="T1042" s="71"/>
      <c r="U1042" s="117" t="e">
        <f>VLOOKUP(V1042,#REF!,2,FALSE)</f>
        <v>#REF!</v>
      </c>
      <c r="V1042" s="127"/>
      <c r="W1042" s="69"/>
      <c r="X1042" s="69"/>
      <c r="Y1042" s="126"/>
      <c r="Z1042" s="127"/>
      <c r="AA1042" s="69"/>
      <c r="AB1042" s="69"/>
      <c r="AC1042" s="135" t="e">
        <f>VLOOKUP(E1042,#REF!,2,FALSE)</f>
        <v>#REF!</v>
      </c>
      <c r="AD1042" s="69"/>
      <c r="AE1042" s="69"/>
      <c r="AF1042" s="136" t="e">
        <f>SUM(PRODUCT(AC1042,#REF!),PRODUCT(AD1042,#REF!),PRODUCT(AE1042,#REF!))</f>
        <v>#REF!</v>
      </c>
      <c r="AG1042" s="134" t="e">
        <f>IF(AF1042&gt;=#REF!,"Oui","Non")</f>
        <v>#REF!</v>
      </c>
      <c r="AH1042" s="134">
        <f t="shared" si="133"/>
        <v>1</v>
      </c>
      <c r="AI1042" s="133" t="e">
        <f>VLOOKUP(Z1042,#REF!,3,FALSE)</f>
        <v>#REF!</v>
      </c>
      <c r="AL1042" s="12">
        <f t="shared" si="135"/>
        <v>0</v>
      </c>
    </row>
    <row r="1043" spans="1:38" ht="15" customHeight="1" x14ac:dyDescent="0.25">
      <c r="A1043" s="127"/>
      <c r="B1043" s="127"/>
      <c r="C1043" s="69"/>
      <c r="D1043" s="71"/>
      <c r="E1043" s="71"/>
      <c r="F1043" s="71"/>
      <c r="G1043" s="70"/>
      <c r="H1043" s="117" t="str">
        <f t="shared" si="131"/>
        <v/>
      </c>
      <c r="I1043" s="117" t="str">
        <f t="shared" si="134"/>
        <v/>
      </c>
      <c r="J1043" s="70"/>
      <c r="K1043" s="117" t="str">
        <f t="shared" si="132"/>
        <v/>
      </c>
      <c r="L1043" s="118" t="str">
        <f t="shared" si="136"/>
        <v/>
      </c>
      <c r="M1043" s="118">
        <f t="shared" si="130"/>
        <v>1</v>
      </c>
      <c r="N1043" s="117">
        <f t="shared" si="137"/>
        <v>0</v>
      </c>
      <c r="O1043" s="66" t="e">
        <f>VLOOKUP(P1043,#REF!,2,FALSE)</f>
        <v>#REF!</v>
      </c>
      <c r="P1043" s="69"/>
      <c r="Q1043" s="69"/>
      <c r="R1043" s="14"/>
      <c r="S1043" s="93" t="s">
        <v>112</v>
      </c>
      <c r="T1043" s="71"/>
      <c r="U1043" s="117" t="e">
        <f>VLOOKUP(V1043,#REF!,2,FALSE)</f>
        <v>#REF!</v>
      </c>
      <c r="V1043" s="127"/>
      <c r="W1043" s="69"/>
      <c r="X1043" s="69"/>
      <c r="Y1043" s="126"/>
      <c r="Z1043" s="127"/>
      <c r="AA1043" s="69"/>
      <c r="AB1043" s="69"/>
      <c r="AC1043" s="135" t="e">
        <f>VLOOKUP(E1043,#REF!,2,FALSE)</f>
        <v>#REF!</v>
      </c>
      <c r="AD1043" s="69"/>
      <c r="AE1043" s="69"/>
      <c r="AF1043" s="136" t="e">
        <f>SUM(PRODUCT(AC1043,#REF!),PRODUCT(AD1043,#REF!),PRODUCT(AE1043,#REF!))</f>
        <v>#REF!</v>
      </c>
      <c r="AG1043" s="134" t="e">
        <f>IF(AF1043&gt;=#REF!,"Oui","Non")</f>
        <v>#REF!</v>
      </c>
      <c r="AH1043" s="134">
        <f t="shared" si="133"/>
        <v>1</v>
      </c>
      <c r="AI1043" s="133" t="e">
        <f>VLOOKUP(Z1043,#REF!,3,FALSE)</f>
        <v>#REF!</v>
      </c>
      <c r="AL1043" s="12">
        <f t="shared" si="135"/>
        <v>0</v>
      </c>
    </row>
    <row r="1044" spans="1:38" ht="15" customHeight="1" x14ac:dyDescent="0.25">
      <c r="A1044" s="127"/>
      <c r="B1044" s="127"/>
      <c r="C1044" s="69"/>
      <c r="D1044" s="71"/>
      <c r="E1044" s="71"/>
      <c r="F1044" s="71"/>
      <c r="G1044" s="70"/>
      <c r="H1044" s="117" t="str">
        <f t="shared" si="131"/>
        <v/>
      </c>
      <c r="I1044" s="117" t="str">
        <f t="shared" si="134"/>
        <v/>
      </c>
      <c r="J1044" s="70"/>
      <c r="K1044" s="117" t="str">
        <f t="shared" si="132"/>
        <v/>
      </c>
      <c r="L1044" s="118" t="str">
        <f t="shared" si="136"/>
        <v/>
      </c>
      <c r="M1044" s="118">
        <f t="shared" si="130"/>
        <v>1</v>
      </c>
      <c r="N1044" s="117">
        <f t="shared" si="137"/>
        <v>0</v>
      </c>
      <c r="O1044" s="66" t="e">
        <f>VLOOKUP(P1044,#REF!,2,FALSE)</f>
        <v>#REF!</v>
      </c>
      <c r="P1044" s="69"/>
      <c r="Q1044" s="69"/>
      <c r="R1044" s="14"/>
      <c r="S1044" s="93" t="s">
        <v>112</v>
      </c>
      <c r="T1044" s="71"/>
      <c r="U1044" s="117" t="e">
        <f>VLOOKUP(V1044,#REF!,2,FALSE)</f>
        <v>#REF!</v>
      </c>
      <c r="V1044" s="127"/>
      <c r="W1044" s="69"/>
      <c r="X1044" s="69"/>
      <c r="Y1044" s="126"/>
      <c r="Z1044" s="127"/>
      <c r="AA1044" s="69"/>
      <c r="AB1044" s="69"/>
      <c r="AC1044" s="135" t="e">
        <f>VLOOKUP(E1044,#REF!,2,FALSE)</f>
        <v>#REF!</v>
      </c>
      <c r="AD1044" s="69"/>
      <c r="AE1044" s="69"/>
      <c r="AF1044" s="136" t="e">
        <f>SUM(PRODUCT(AC1044,#REF!),PRODUCT(AD1044,#REF!),PRODUCT(AE1044,#REF!))</f>
        <v>#REF!</v>
      </c>
      <c r="AG1044" s="134" t="e">
        <f>IF(AF1044&gt;=#REF!,"Oui","Non")</f>
        <v>#REF!</v>
      </c>
      <c r="AH1044" s="134">
        <f t="shared" si="133"/>
        <v>1</v>
      </c>
      <c r="AI1044" s="133" t="e">
        <f>VLOOKUP(Z1044,#REF!,3,FALSE)</f>
        <v>#REF!</v>
      </c>
      <c r="AL1044" s="12">
        <f t="shared" si="135"/>
        <v>0</v>
      </c>
    </row>
    <row r="1045" spans="1:38" ht="15" customHeight="1" x14ac:dyDescent="0.25">
      <c r="A1045" s="127"/>
      <c r="B1045" s="127"/>
      <c r="C1045" s="69"/>
      <c r="D1045" s="71"/>
      <c r="E1045" s="71"/>
      <c r="F1045" s="71"/>
      <c r="G1045" s="70"/>
      <c r="H1045" s="117" t="str">
        <f t="shared" si="131"/>
        <v/>
      </c>
      <c r="I1045" s="117" t="str">
        <f t="shared" si="134"/>
        <v/>
      </c>
      <c r="J1045" s="70"/>
      <c r="K1045" s="117" t="str">
        <f t="shared" si="132"/>
        <v/>
      </c>
      <c r="L1045" s="118" t="str">
        <f t="shared" si="136"/>
        <v/>
      </c>
      <c r="M1045" s="118">
        <f t="shared" si="130"/>
        <v>1</v>
      </c>
      <c r="N1045" s="117">
        <f t="shared" si="137"/>
        <v>0</v>
      </c>
      <c r="O1045" s="66" t="e">
        <f>VLOOKUP(P1045,#REF!,2,FALSE)</f>
        <v>#REF!</v>
      </c>
      <c r="P1045" s="69"/>
      <c r="Q1045" s="69"/>
      <c r="R1045" s="14"/>
      <c r="S1045" s="93" t="s">
        <v>112</v>
      </c>
      <c r="T1045" s="71"/>
      <c r="U1045" s="117" t="e">
        <f>VLOOKUP(V1045,#REF!,2,FALSE)</f>
        <v>#REF!</v>
      </c>
      <c r="V1045" s="127"/>
      <c r="W1045" s="69"/>
      <c r="X1045" s="69"/>
      <c r="Y1045" s="126"/>
      <c r="Z1045" s="127"/>
      <c r="AA1045" s="69"/>
      <c r="AB1045" s="69"/>
      <c r="AC1045" s="135" t="e">
        <f>VLOOKUP(E1045,#REF!,2,FALSE)</f>
        <v>#REF!</v>
      </c>
      <c r="AD1045" s="69"/>
      <c r="AE1045" s="69"/>
      <c r="AF1045" s="136" t="e">
        <f>SUM(PRODUCT(AC1045,#REF!),PRODUCT(AD1045,#REF!),PRODUCT(AE1045,#REF!))</f>
        <v>#REF!</v>
      </c>
      <c r="AG1045" s="134" t="e">
        <f>IF(AF1045&gt;=#REF!,"Oui","Non")</f>
        <v>#REF!</v>
      </c>
      <c r="AH1045" s="134">
        <f t="shared" si="133"/>
        <v>1</v>
      </c>
      <c r="AI1045" s="133" t="e">
        <f>VLOOKUP(Z1045,#REF!,3,FALSE)</f>
        <v>#REF!</v>
      </c>
      <c r="AL1045" s="12">
        <f t="shared" si="135"/>
        <v>0</v>
      </c>
    </row>
    <row r="1046" spans="1:38" ht="15" customHeight="1" x14ac:dyDescent="0.25">
      <c r="A1046" s="127"/>
      <c r="B1046" s="127"/>
      <c r="C1046" s="69"/>
      <c r="D1046" s="71"/>
      <c r="E1046" s="71"/>
      <c r="F1046" s="71"/>
      <c r="G1046" s="70"/>
      <c r="H1046" s="117" t="str">
        <f t="shared" si="131"/>
        <v/>
      </c>
      <c r="I1046" s="117" t="str">
        <f t="shared" si="134"/>
        <v/>
      </c>
      <c r="J1046" s="70"/>
      <c r="K1046" s="117" t="str">
        <f t="shared" si="132"/>
        <v/>
      </c>
      <c r="L1046" s="118" t="str">
        <f t="shared" si="136"/>
        <v/>
      </c>
      <c r="M1046" s="118">
        <f t="shared" si="130"/>
        <v>1</v>
      </c>
      <c r="N1046" s="117">
        <f t="shared" si="137"/>
        <v>0</v>
      </c>
      <c r="O1046" s="66" t="e">
        <f>VLOOKUP(P1046,#REF!,2,FALSE)</f>
        <v>#REF!</v>
      </c>
      <c r="P1046" s="69"/>
      <c r="Q1046" s="69"/>
      <c r="R1046" s="14"/>
      <c r="S1046" s="93" t="s">
        <v>112</v>
      </c>
      <c r="T1046" s="71"/>
      <c r="U1046" s="117" t="e">
        <f>VLOOKUP(V1046,#REF!,2,FALSE)</f>
        <v>#REF!</v>
      </c>
      <c r="V1046" s="127"/>
      <c r="W1046" s="69"/>
      <c r="X1046" s="69"/>
      <c r="Y1046" s="126"/>
      <c r="Z1046" s="127"/>
      <c r="AA1046" s="69"/>
      <c r="AB1046" s="69"/>
      <c r="AC1046" s="135" t="e">
        <f>VLOOKUP(E1046,#REF!,2,FALSE)</f>
        <v>#REF!</v>
      </c>
      <c r="AD1046" s="69"/>
      <c r="AE1046" s="69"/>
      <c r="AF1046" s="136" t="e">
        <f>SUM(PRODUCT(AC1046,#REF!),PRODUCT(AD1046,#REF!),PRODUCT(AE1046,#REF!))</f>
        <v>#REF!</v>
      </c>
      <c r="AG1046" s="134" t="e">
        <f>IF(AF1046&gt;=#REF!,"Oui","Non")</f>
        <v>#REF!</v>
      </c>
      <c r="AH1046" s="134">
        <f t="shared" si="133"/>
        <v>1</v>
      </c>
      <c r="AI1046" s="133" t="e">
        <f>VLOOKUP(Z1046,#REF!,3,FALSE)</f>
        <v>#REF!</v>
      </c>
      <c r="AL1046" s="12">
        <f t="shared" si="135"/>
        <v>0</v>
      </c>
    </row>
    <row r="1047" spans="1:38" ht="15" customHeight="1" x14ac:dyDescent="0.25">
      <c r="A1047" s="127"/>
      <c r="B1047" s="127"/>
      <c r="C1047" s="69"/>
      <c r="D1047" s="71"/>
      <c r="E1047" s="71"/>
      <c r="F1047" s="71"/>
      <c r="G1047" s="70"/>
      <c r="H1047" s="117" t="str">
        <f t="shared" si="131"/>
        <v/>
      </c>
      <c r="I1047" s="117" t="str">
        <f t="shared" si="134"/>
        <v/>
      </c>
      <c r="J1047" s="70"/>
      <c r="K1047" s="117" t="str">
        <f t="shared" si="132"/>
        <v/>
      </c>
      <c r="L1047" s="118" t="str">
        <f t="shared" si="136"/>
        <v/>
      </c>
      <c r="M1047" s="118">
        <f t="shared" si="130"/>
        <v>1</v>
      </c>
      <c r="N1047" s="117">
        <f t="shared" si="137"/>
        <v>0</v>
      </c>
      <c r="O1047" s="66" t="e">
        <f>VLOOKUP(P1047,#REF!,2,FALSE)</f>
        <v>#REF!</v>
      </c>
      <c r="P1047" s="69"/>
      <c r="Q1047" s="69"/>
      <c r="R1047" s="14"/>
      <c r="S1047" s="93" t="s">
        <v>112</v>
      </c>
      <c r="T1047" s="71"/>
      <c r="U1047" s="117" t="e">
        <f>VLOOKUP(V1047,#REF!,2,FALSE)</f>
        <v>#REF!</v>
      </c>
      <c r="V1047" s="127"/>
      <c r="W1047" s="69"/>
      <c r="X1047" s="69"/>
      <c r="Y1047" s="126"/>
      <c r="Z1047" s="127"/>
      <c r="AA1047" s="69"/>
      <c r="AB1047" s="69"/>
      <c r="AC1047" s="135" t="e">
        <f>VLOOKUP(E1047,#REF!,2,FALSE)</f>
        <v>#REF!</v>
      </c>
      <c r="AD1047" s="69"/>
      <c r="AE1047" s="69"/>
      <c r="AF1047" s="136" t="e">
        <f>SUM(PRODUCT(AC1047,#REF!),PRODUCT(AD1047,#REF!),PRODUCT(AE1047,#REF!))</f>
        <v>#REF!</v>
      </c>
      <c r="AG1047" s="134" t="e">
        <f>IF(AF1047&gt;=#REF!,"Oui","Non")</f>
        <v>#REF!</v>
      </c>
      <c r="AH1047" s="134">
        <f t="shared" si="133"/>
        <v>1</v>
      </c>
      <c r="AI1047" s="133" t="e">
        <f>VLOOKUP(Z1047,#REF!,3,FALSE)</f>
        <v>#REF!</v>
      </c>
      <c r="AL1047" s="12">
        <f t="shared" si="135"/>
        <v>0</v>
      </c>
    </row>
    <row r="1048" spans="1:38" ht="15" customHeight="1" x14ac:dyDescent="0.25">
      <c r="A1048" s="127"/>
      <c r="B1048" s="127"/>
      <c r="C1048" s="69"/>
      <c r="D1048" s="71"/>
      <c r="E1048" s="71"/>
      <c r="F1048" s="71"/>
      <c r="G1048" s="70"/>
      <c r="H1048" s="117" t="str">
        <f t="shared" si="131"/>
        <v/>
      </c>
      <c r="I1048" s="117" t="str">
        <f t="shared" si="134"/>
        <v/>
      </c>
      <c r="J1048" s="70"/>
      <c r="K1048" s="117" t="str">
        <f t="shared" si="132"/>
        <v/>
      </c>
      <c r="L1048" s="118" t="str">
        <f t="shared" si="136"/>
        <v/>
      </c>
      <c r="M1048" s="118">
        <f t="shared" si="130"/>
        <v>1</v>
      </c>
      <c r="N1048" s="117">
        <f t="shared" si="137"/>
        <v>0</v>
      </c>
      <c r="O1048" s="66" t="e">
        <f>VLOOKUP(P1048,#REF!,2,FALSE)</f>
        <v>#REF!</v>
      </c>
      <c r="P1048" s="69"/>
      <c r="Q1048" s="69"/>
      <c r="R1048" s="14"/>
      <c r="S1048" s="93" t="s">
        <v>112</v>
      </c>
      <c r="T1048" s="71"/>
      <c r="U1048" s="117" t="e">
        <f>VLOOKUP(V1048,#REF!,2,FALSE)</f>
        <v>#REF!</v>
      </c>
      <c r="V1048" s="127"/>
      <c r="W1048" s="69"/>
      <c r="X1048" s="69"/>
      <c r="Y1048" s="126"/>
      <c r="Z1048" s="127"/>
      <c r="AA1048" s="69"/>
      <c r="AB1048" s="69"/>
      <c r="AC1048" s="135" t="e">
        <f>VLOOKUP(E1048,#REF!,2,FALSE)</f>
        <v>#REF!</v>
      </c>
      <c r="AD1048" s="69"/>
      <c r="AE1048" s="69"/>
      <c r="AF1048" s="136" t="e">
        <f>SUM(PRODUCT(AC1048,#REF!),PRODUCT(AD1048,#REF!),PRODUCT(AE1048,#REF!))</f>
        <v>#REF!</v>
      </c>
      <c r="AG1048" s="134" t="e">
        <f>IF(AF1048&gt;=#REF!,"Oui","Non")</f>
        <v>#REF!</v>
      </c>
      <c r="AH1048" s="134">
        <f t="shared" si="133"/>
        <v>1</v>
      </c>
      <c r="AI1048" s="133" t="e">
        <f>VLOOKUP(Z1048,#REF!,3,FALSE)</f>
        <v>#REF!</v>
      </c>
      <c r="AL1048" s="12">
        <f t="shared" si="135"/>
        <v>0</v>
      </c>
    </row>
    <row r="1049" spans="1:38" ht="15" customHeight="1" x14ac:dyDescent="0.25">
      <c r="A1049" s="127"/>
      <c r="B1049" s="127"/>
      <c r="C1049" s="69"/>
      <c r="D1049" s="71"/>
      <c r="E1049" s="71"/>
      <c r="F1049" s="71"/>
      <c r="G1049" s="70"/>
      <c r="H1049" s="117" t="str">
        <f t="shared" si="131"/>
        <v/>
      </c>
      <c r="I1049" s="117" t="str">
        <f t="shared" si="134"/>
        <v/>
      </c>
      <c r="J1049" s="70"/>
      <c r="K1049" s="117" t="str">
        <f t="shared" si="132"/>
        <v/>
      </c>
      <c r="L1049" s="118" t="str">
        <f t="shared" si="136"/>
        <v/>
      </c>
      <c r="M1049" s="118">
        <f t="shared" si="130"/>
        <v>1</v>
      </c>
      <c r="N1049" s="117">
        <f t="shared" si="137"/>
        <v>0</v>
      </c>
      <c r="O1049" s="66" t="e">
        <f>VLOOKUP(P1049,#REF!,2,FALSE)</f>
        <v>#REF!</v>
      </c>
      <c r="P1049" s="69"/>
      <c r="Q1049" s="69"/>
      <c r="R1049" s="14"/>
      <c r="S1049" s="93" t="s">
        <v>112</v>
      </c>
      <c r="T1049" s="71"/>
      <c r="U1049" s="117" t="e">
        <f>VLOOKUP(V1049,#REF!,2,FALSE)</f>
        <v>#REF!</v>
      </c>
      <c r="V1049" s="127"/>
      <c r="W1049" s="69"/>
      <c r="X1049" s="69"/>
      <c r="Y1049" s="126"/>
      <c r="Z1049" s="127"/>
      <c r="AA1049" s="69"/>
      <c r="AB1049" s="69"/>
      <c r="AC1049" s="135" t="e">
        <f>VLOOKUP(E1049,#REF!,2,FALSE)</f>
        <v>#REF!</v>
      </c>
      <c r="AD1049" s="69"/>
      <c r="AE1049" s="69"/>
      <c r="AF1049" s="136" t="e">
        <f>SUM(PRODUCT(AC1049,#REF!),PRODUCT(AD1049,#REF!),PRODUCT(AE1049,#REF!))</f>
        <v>#REF!</v>
      </c>
      <c r="AG1049" s="134" t="e">
        <f>IF(AF1049&gt;=#REF!,"Oui","Non")</f>
        <v>#REF!</v>
      </c>
      <c r="AH1049" s="134">
        <f t="shared" si="133"/>
        <v>1</v>
      </c>
      <c r="AI1049" s="133" t="e">
        <f>VLOOKUP(Z1049,#REF!,3,FALSE)</f>
        <v>#REF!</v>
      </c>
      <c r="AL1049" s="12">
        <f t="shared" si="135"/>
        <v>0</v>
      </c>
    </row>
    <row r="1050" spans="1:38" ht="15" customHeight="1" x14ac:dyDescent="0.25">
      <c r="A1050" s="127"/>
      <c r="B1050" s="127"/>
      <c r="C1050" s="69"/>
      <c r="D1050" s="71"/>
      <c r="E1050" s="71"/>
      <c r="F1050" s="71"/>
      <c r="G1050" s="70"/>
      <c r="H1050" s="117" t="str">
        <f t="shared" si="131"/>
        <v/>
      </c>
      <c r="I1050" s="117" t="str">
        <f t="shared" si="134"/>
        <v/>
      </c>
      <c r="J1050" s="70"/>
      <c r="K1050" s="117" t="str">
        <f t="shared" si="132"/>
        <v/>
      </c>
      <c r="L1050" s="118" t="str">
        <f t="shared" si="136"/>
        <v/>
      </c>
      <c r="M1050" s="118">
        <f t="shared" si="130"/>
        <v>1</v>
      </c>
      <c r="N1050" s="117">
        <f t="shared" si="137"/>
        <v>0</v>
      </c>
      <c r="O1050" s="66" t="e">
        <f>VLOOKUP(P1050,#REF!,2,FALSE)</f>
        <v>#REF!</v>
      </c>
      <c r="P1050" s="69"/>
      <c r="Q1050" s="69"/>
      <c r="R1050" s="14"/>
      <c r="S1050" s="93" t="s">
        <v>112</v>
      </c>
      <c r="T1050" s="71"/>
      <c r="U1050" s="117" t="e">
        <f>VLOOKUP(V1050,#REF!,2,FALSE)</f>
        <v>#REF!</v>
      </c>
      <c r="V1050" s="127"/>
      <c r="W1050" s="69"/>
      <c r="X1050" s="69"/>
      <c r="Y1050" s="126"/>
      <c r="Z1050" s="127"/>
      <c r="AA1050" s="69"/>
      <c r="AB1050" s="69"/>
      <c r="AC1050" s="135" t="e">
        <f>VLOOKUP(E1050,#REF!,2,FALSE)</f>
        <v>#REF!</v>
      </c>
      <c r="AD1050" s="69"/>
      <c r="AE1050" s="69"/>
      <c r="AF1050" s="136" t="e">
        <f>SUM(PRODUCT(AC1050,#REF!),PRODUCT(AD1050,#REF!),PRODUCT(AE1050,#REF!))</f>
        <v>#REF!</v>
      </c>
      <c r="AG1050" s="134" t="e">
        <f>IF(AF1050&gt;=#REF!,"Oui","Non")</f>
        <v>#REF!</v>
      </c>
      <c r="AH1050" s="134">
        <f t="shared" si="133"/>
        <v>1</v>
      </c>
      <c r="AI1050" s="133" t="e">
        <f>VLOOKUP(Z1050,#REF!,3,FALSE)</f>
        <v>#REF!</v>
      </c>
      <c r="AL1050" s="12">
        <f t="shared" si="135"/>
        <v>0</v>
      </c>
    </row>
    <row r="1051" spans="1:38" ht="15" customHeight="1" x14ac:dyDescent="0.25">
      <c r="A1051" s="127"/>
      <c r="B1051" s="127"/>
      <c r="C1051" s="69"/>
      <c r="D1051" s="71"/>
      <c r="E1051" s="71"/>
      <c r="F1051" s="71"/>
      <c r="G1051" s="70"/>
      <c r="H1051" s="117" t="str">
        <f t="shared" si="131"/>
        <v/>
      </c>
      <c r="I1051" s="117" t="str">
        <f t="shared" si="134"/>
        <v/>
      </c>
      <c r="J1051" s="70"/>
      <c r="K1051" s="117" t="str">
        <f t="shared" si="132"/>
        <v/>
      </c>
      <c r="L1051" s="118" t="str">
        <f t="shared" si="136"/>
        <v/>
      </c>
      <c r="M1051" s="118">
        <f t="shared" si="130"/>
        <v>1</v>
      </c>
      <c r="N1051" s="117">
        <f t="shared" si="137"/>
        <v>0</v>
      </c>
      <c r="O1051" s="66" t="e">
        <f>VLOOKUP(P1051,#REF!,2,FALSE)</f>
        <v>#REF!</v>
      </c>
      <c r="P1051" s="69"/>
      <c r="Q1051" s="69"/>
      <c r="R1051" s="14"/>
      <c r="S1051" s="93" t="s">
        <v>112</v>
      </c>
      <c r="T1051" s="71"/>
      <c r="U1051" s="117" t="e">
        <f>VLOOKUP(V1051,#REF!,2,FALSE)</f>
        <v>#REF!</v>
      </c>
      <c r="V1051" s="127"/>
      <c r="W1051" s="69"/>
      <c r="X1051" s="69"/>
      <c r="Y1051" s="126"/>
      <c r="Z1051" s="127"/>
      <c r="AA1051" s="69"/>
      <c r="AB1051" s="69"/>
      <c r="AC1051" s="135" t="e">
        <f>VLOOKUP(E1051,#REF!,2,FALSE)</f>
        <v>#REF!</v>
      </c>
      <c r="AD1051" s="69"/>
      <c r="AE1051" s="69"/>
      <c r="AF1051" s="136" t="e">
        <f>SUM(PRODUCT(AC1051,#REF!),PRODUCT(AD1051,#REF!),PRODUCT(AE1051,#REF!))</f>
        <v>#REF!</v>
      </c>
      <c r="AG1051" s="134" t="e">
        <f>IF(AF1051&gt;=#REF!,"Oui","Non")</f>
        <v>#REF!</v>
      </c>
      <c r="AH1051" s="134">
        <f t="shared" si="133"/>
        <v>1</v>
      </c>
      <c r="AI1051" s="133" t="e">
        <f>VLOOKUP(Z1051,#REF!,3,FALSE)</f>
        <v>#REF!</v>
      </c>
      <c r="AL1051" s="12">
        <f t="shared" si="135"/>
        <v>0</v>
      </c>
    </row>
    <row r="1052" spans="1:38" ht="15" customHeight="1" x14ac:dyDescent="0.25">
      <c r="A1052" s="127"/>
      <c r="B1052" s="127"/>
      <c r="C1052" s="69"/>
      <c r="D1052" s="71"/>
      <c r="E1052" s="71"/>
      <c r="F1052" s="71"/>
      <c r="G1052" s="70"/>
      <c r="H1052" s="117" t="str">
        <f t="shared" si="131"/>
        <v/>
      </c>
      <c r="I1052" s="117" t="str">
        <f t="shared" si="134"/>
        <v/>
      </c>
      <c r="J1052" s="70"/>
      <c r="K1052" s="117" t="str">
        <f t="shared" si="132"/>
        <v/>
      </c>
      <c r="L1052" s="118" t="str">
        <f t="shared" si="136"/>
        <v/>
      </c>
      <c r="M1052" s="118">
        <f t="shared" si="130"/>
        <v>1</v>
      </c>
      <c r="N1052" s="117">
        <f t="shared" si="137"/>
        <v>0</v>
      </c>
      <c r="O1052" s="66" t="e">
        <f>VLOOKUP(P1052,#REF!,2,FALSE)</f>
        <v>#REF!</v>
      </c>
      <c r="P1052" s="69"/>
      <c r="Q1052" s="69"/>
      <c r="R1052" s="14"/>
      <c r="S1052" s="93" t="s">
        <v>112</v>
      </c>
      <c r="T1052" s="71"/>
      <c r="U1052" s="117" t="e">
        <f>VLOOKUP(V1052,#REF!,2,FALSE)</f>
        <v>#REF!</v>
      </c>
      <c r="V1052" s="127"/>
      <c r="W1052" s="69"/>
      <c r="X1052" s="69"/>
      <c r="Y1052" s="126"/>
      <c r="Z1052" s="127"/>
      <c r="AA1052" s="69"/>
      <c r="AB1052" s="69"/>
      <c r="AC1052" s="135" t="e">
        <f>VLOOKUP(E1052,#REF!,2,FALSE)</f>
        <v>#REF!</v>
      </c>
      <c r="AD1052" s="69"/>
      <c r="AE1052" s="69"/>
      <c r="AF1052" s="136" t="e">
        <f>SUM(PRODUCT(AC1052,#REF!),PRODUCT(AD1052,#REF!),PRODUCT(AE1052,#REF!))</f>
        <v>#REF!</v>
      </c>
      <c r="AG1052" s="134" t="e">
        <f>IF(AF1052&gt;=#REF!,"Oui","Non")</f>
        <v>#REF!</v>
      </c>
      <c r="AH1052" s="134">
        <f t="shared" si="133"/>
        <v>1</v>
      </c>
      <c r="AI1052" s="133" t="e">
        <f>VLOOKUP(Z1052,#REF!,3,FALSE)</f>
        <v>#REF!</v>
      </c>
      <c r="AL1052" s="12">
        <f t="shared" si="135"/>
        <v>0</v>
      </c>
    </row>
    <row r="1053" spans="1:38" ht="15" customHeight="1" x14ac:dyDescent="0.25">
      <c r="A1053" s="127"/>
      <c r="B1053" s="127"/>
      <c r="C1053" s="69"/>
      <c r="D1053" s="71"/>
      <c r="E1053" s="71"/>
      <c r="F1053" s="71"/>
      <c r="G1053" s="70"/>
      <c r="H1053" s="117" t="str">
        <f t="shared" si="131"/>
        <v/>
      </c>
      <c r="I1053" s="117" t="str">
        <f t="shared" si="134"/>
        <v/>
      </c>
      <c r="J1053" s="70"/>
      <c r="K1053" s="117" t="str">
        <f t="shared" si="132"/>
        <v/>
      </c>
      <c r="L1053" s="118" t="str">
        <f t="shared" si="136"/>
        <v/>
      </c>
      <c r="M1053" s="118">
        <f t="shared" si="130"/>
        <v>1</v>
      </c>
      <c r="N1053" s="117">
        <f t="shared" si="137"/>
        <v>0</v>
      </c>
      <c r="O1053" s="66" t="e">
        <f>VLOOKUP(P1053,#REF!,2,FALSE)</f>
        <v>#REF!</v>
      </c>
      <c r="P1053" s="69"/>
      <c r="Q1053" s="69"/>
      <c r="R1053" s="14"/>
      <c r="S1053" s="93" t="s">
        <v>112</v>
      </c>
      <c r="T1053" s="71"/>
      <c r="U1053" s="117" t="e">
        <f>VLOOKUP(V1053,#REF!,2,FALSE)</f>
        <v>#REF!</v>
      </c>
      <c r="V1053" s="127"/>
      <c r="W1053" s="69"/>
      <c r="X1053" s="69"/>
      <c r="Y1053" s="126"/>
      <c r="Z1053" s="127"/>
      <c r="AA1053" s="69"/>
      <c r="AB1053" s="69"/>
      <c r="AC1053" s="135" t="e">
        <f>VLOOKUP(E1053,#REF!,2,FALSE)</f>
        <v>#REF!</v>
      </c>
      <c r="AD1053" s="69"/>
      <c r="AE1053" s="69"/>
      <c r="AF1053" s="136" t="e">
        <f>SUM(PRODUCT(AC1053,#REF!),PRODUCT(AD1053,#REF!),PRODUCT(AE1053,#REF!))</f>
        <v>#REF!</v>
      </c>
      <c r="AG1053" s="134" t="e">
        <f>IF(AF1053&gt;=#REF!,"Oui","Non")</f>
        <v>#REF!</v>
      </c>
      <c r="AH1053" s="134">
        <f t="shared" si="133"/>
        <v>1</v>
      </c>
      <c r="AI1053" s="133" t="e">
        <f>VLOOKUP(Z1053,#REF!,3,FALSE)</f>
        <v>#REF!</v>
      </c>
      <c r="AL1053" s="12">
        <f t="shared" si="135"/>
        <v>0</v>
      </c>
    </row>
    <row r="1054" spans="1:38" ht="15" customHeight="1" x14ac:dyDescent="0.25">
      <c r="A1054" s="127"/>
      <c r="B1054" s="127"/>
      <c r="C1054" s="69"/>
      <c r="D1054" s="71"/>
      <c r="E1054" s="71"/>
      <c r="F1054" s="71"/>
      <c r="G1054" s="70"/>
      <c r="H1054" s="117" t="str">
        <f t="shared" si="131"/>
        <v/>
      </c>
      <c r="I1054" s="117" t="str">
        <f t="shared" si="134"/>
        <v/>
      </c>
      <c r="J1054" s="70"/>
      <c r="K1054" s="117" t="str">
        <f t="shared" si="132"/>
        <v/>
      </c>
      <c r="L1054" s="118" t="str">
        <f t="shared" si="136"/>
        <v/>
      </c>
      <c r="M1054" s="118">
        <f t="shared" si="130"/>
        <v>1</v>
      </c>
      <c r="N1054" s="117">
        <f t="shared" si="137"/>
        <v>0</v>
      </c>
      <c r="O1054" s="66" t="e">
        <f>VLOOKUP(P1054,#REF!,2,FALSE)</f>
        <v>#REF!</v>
      </c>
      <c r="P1054" s="69"/>
      <c r="Q1054" s="69"/>
      <c r="R1054" s="14"/>
      <c r="S1054" s="93" t="s">
        <v>112</v>
      </c>
      <c r="T1054" s="71"/>
      <c r="U1054" s="117" t="e">
        <f>VLOOKUP(V1054,#REF!,2,FALSE)</f>
        <v>#REF!</v>
      </c>
      <c r="V1054" s="127"/>
      <c r="W1054" s="69"/>
      <c r="X1054" s="69"/>
      <c r="Y1054" s="126"/>
      <c r="Z1054" s="127"/>
      <c r="AA1054" s="69"/>
      <c r="AB1054" s="69"/>
      <c r="AC1054" s="135" t="e">
        <f>VLOOKUP(E1054,#REF!,2,FALSE)</f>
        <v>#REF!</v>
      </c>
      <c r="AD1054" s="69"/>
      <c r="AE1054" s="69"/>
      <c r="AF1054" s="136" t="e">
        <f>SUM(PRODUCT(AC1054,#REF!),PRODUCT(AD1054,#REF!),PRODUCT(AE1054,#REF!))</f>
        <v>#REF!</v>
      </c>
      <c r="AG1054" s="134" t="e">
        <f>IF(AF1054&gt;=#REF!,"Oui","Non")</f>
        <v>#REF!</v>
      </c>
      <c r="AH1054" s="134">
        <f t="shared" si="133"/>
        <v>1</v>
      </c>
      <c r="AI1054" s="133" t="e">
        <f>VLOOKUP(Z1054,#REF!,3,FALSE)</f>
        <v>#REF!</v>
      </c>
      <c r="AL1054" s="12">
        <f t="shared" si="135"/>
        <v>0</v>
      </c>
    </row>
    <row r="1055" spans="1:38" ht="15" customHeight="1" x14ac:dyDescent="0.25">
      <c r="A1055" s="127"/>
      <c r="B1055" s="127"/>
      <c r="C1055" s="69"/>
      <c r="D1055" s="71"/>
      <c r="E1055" s="71"/>
      <c r="F1055" s="71"/>
      <c r="G1055" s="70"/>
      <c r="H1055" s="117" t="str">
        <f t="shared" si="131"/>
        <v/>
      </c>
      <c r="I1055" s="117" t="str">
        <f t="shared" si="134"/>
        <v/>
      </c>
      <c r="J1055" s="70"/>
      <c r="K1055" s="117" t="str">
        <f t="shared" si="132"/>
        <v/>
      </c>
      <c r="L1055" s="118" t="str">
        <f t="shared" si="136"/>
        <v/>
      </c>
      <c r="M1055" s="118">
        <f t="shared" si="130"/>
        <v>1</v>
      </c>
      <c r="N1055" s="117">
        <f t="shared" si="137"/>
        <v>0</v>
      </c>
      <c r="O1055" s="66" t="e">
        <f>VLOOKUP(P1055,#REF!,2,FALSE)</f>
        <v>#REF!</v>
      </c>
      <c r="P1055" s="69"/>
      <c r="Q1055" s="69"/>
      <c r="R1055" s="14"/>
      <c r="S1055" s="93" t="s">
        <v>112</v>
      </c>
      <c r="T1055" s="71"/>
      <c r="U1055" s="117" t="e">
        <f>VLOOKUP(V1055,#REF!,2,FALSE)</f>
        <v>#REF!</v>
      </c>
      <c r="V1055" s="127"/>
      <c r="W1055" s="69"/>
      <c r="X1055" s="69"/>
      <c r="Y1055" s="126"/>
      <c r="Z1055" s="127"/>
      <c r="AA1055" s="69"/>
      <c r="AB1055" s="69"/>
      <c r="AC1055" s="135" t="e">
        <f>VLOOKUP(E1055,#REF!,2,FALSE)</f>
        <v>#REF!</v>
      </c>
      <c r="AD1055" s="69"/>
      <c r="AE1055" s="69"/>
      <c r="AF1055" s="136" t="e">
        <f>SUM(PRODUCT(AC1055,#REF!),PRODUCT(AD1055,#REF!),PRODUCT(AE1055,#REF!))</f>
        <v>#REF!</v>
      </c>
      <c r="AG1055" s="134" t="e">
        <f>IF(AF1055&gt;=#REF!,"Oui","Non")</f>
        <v>#REF!</v>
      </c>
      <c r="AH1055" s="134">
        <f t="shared" si="133"/>
        <v>1</v>
      </c>
      <c r="AI1055" s="133" t="e">
        <f>VLOOKUP(Z1055,#REF!,3,FALSE)</f>
        <v>#REF!</v>
      </c>
      <c r="AL1055" s="12">
        <f t="shared" si="135"/>
        <v>0</v>
      </c>
    </row>
    <row r="1056" spans="1:38" ht="15" customHeight="1" x14ac:dyDescent="0.25">
      <c r="A1056" s="127"/>
      <c r="B1056" s="127"/>
      <c r="C1056" s="69"/>
      <c r="D1056" s="71"/>
      <c r="E1056" s="71"/>
      <c r="F1056" s="71"/>
      <c r="G1056" s="70"/>
      <c r="H1056" s="117" t="str">
        <f t="shared" si="131"/>
        <v/>
      </c>
      <c r="I1056" s="117" t="str">
        <f t="shared" si="134"/>
        <v/>
      </c>
      <c r="J1056" s="70"/>
      <c r="K1056" s="117" t="str">
        <f t="shared" si="132"/>
        <v/>
      </c>
      <c r="L1056" s="118" t="str">
        <f t="shared" si="136"/>
        <v/>
      </c>
      <c r="M1056" s="118">
        <f t="shared" si="130"/>
        <v>1</v>
      </c>
      <c r="N1056" s="117">
        <f t="shared" si="137"/>
        <v>0</v>
      </c>
      <c r="O1056" s="66" t="e">
        <f>VLOOKUP(P1056,#REF!,2,FALSE)</f>
        <v>#REF!</v>
      </c>
      <c r="P1056" s="69"/>
      <c r="Q1056" s="69"/>
      <c r="R1056" s="14"/>
      <c r="S1056" s="93" t="s">
        <v>112</v>
      </c>
      <c r="T1056" s="71"/>
      <c r="U1056" s="117" t="e">
        <f>VLOOKUP(V1056,#REF!,2,FALSE)</f>
        <v>#REF!</v>
      </c>
      <c r="V1056" s="127"/>
      <c r="W1056" s="69"/>
      <c r="X1056" s="69"/>
      <c r="Y1056" s="126"/>
      <c r="Z1056" s="127"/>
      <c r="AA1056" s="69"/>
      <c r="AB1056" s="69"/>
      <c r="AC1056" s="135" t="e">
        <f>VLOOKUP(E1056,#REF!,2,FALSE)</f>
        <v>#REF!</v>
      </c>
      <c r="AD1056" s="69"/>
      <c r="AE1056" s="69"/>
      <c r="AF1056" s="136" t="e">
        <f>SUM(PRODUCT(AC1056,#REF!),PRODUCT(AD1056,#REF!),PRODUCT(AE1056,#REF!))</f>
        <v>#REF!</v>
      </c>
      <c r="AG1056" s="134" t="e">
        <f>IF(AF1056&gt;=#REF!,"Oui","Non")</f>
        <v>#REF!</v>
      </c>
      <c r="AH1056" s="134">
        <f t="shared" si="133"/>
        <v>1</v>
      </c>
      <c r="AI1056" s="133" t="e">
        <f>VLOOKUP(Z1056,#REF!,3,FALSE)</f>
        <v>#REF!</v>
      </c>
      <c r="AL1056" s="12">
        <f t="shared" si="135"/>
        <v>0</v>
      </c>
    </row>
    <row r="1057" spans="1:38" ht="15" customHeight="1" x14ac:dyDescent="0.25">
      <c r="A1057" s="127"/>
      <c r="B1057" s="127"/>
      <c r="C1057" s="69"/>
      <c r="D1057" s="71"/>
      <c r="E1057" s="71"/>
      <c r="F1057" s="71"/>
      <c r="G1057" s="70"/>
      <c r="H1057" s="117" t="str">
        <f t="shared" si="131"/>
        <v/>
      </c>
      <c r="I1057" s="117" t="str">
        <f t="shared" si="134"/>
        <v/>
      </c>
      <c r="J1057" s="70"/>
      <c r="K1057" s="117" t="str">
        <f t="shared" si="132"/>
        <v/>
      </c>
      <c r="L1057" s="118" t="str">
        <f t="shared" si="136"/>
        <v/>
      </c>
      <c r="M1057" s="118">
        <f t="shared" si="130"/>
        <v>1</v>
      </c>
      <c r="N1057" s="117">
        <f t="shared" si="137"/>
        <v>0</v>
      </c>
      <c r="O1057" s="66" t="e">
        <f>VLOOKUP(P1057,#REF!,2,FALSE)</f>
        <v>#REF!</v>
      </c>
      <c r="P1057" s="69"/>
      <c r="Q1057" s="69"/>
      <c r="R1057" s="14"/>
      <c r="S1057" s="93" t="s">
        <v>112</v>
      </c>
      <c r="T1057" s="71"/>
      <c r="U1057" s="117" t="e">
        <f>VLOOKUP(V1057,#REF!,2,FALSE)</f>
        <v>#REF!</v>
      </c>
      <c r="V1057" s="127"/>
      <c r="W1057" s="69"/>
      <c r="X1057" s="69"/>
      <c r="Y1057" s="126"/>
      <c r="Z1057" s="127"/>
      <c r="AA1057" s="69"/>
      <c r="AB1057" s="69"/>
      <c r="AC1057" s="135" t="e">
        <f>VLOOKUP(E1057,#REF!,2,FALSE)</f>
        <v>#REF!</v>
      </c>
      <c r="AD1057" s="69"/>
      <c r="AE1057" s="69"/>
      <c r="AF1057" s="136" t="e">
        <f>SUM(PRODUCT(AC1057,#REF!),PRODUCT(AD1057,#REF!),PRODUCT(AE1057,#REF!))</f>
        <v>#REF!</v>
      </c>
      <c r="AG1057" s="134" t="e">
        <f>IF(AF1057&gt;=#REF!,"Oui","Non")</f>
        <v>#REF!</v>
      </c>
      <c r="AH1057" s="134">
        <f t="shared" si="133"/>
        <v>1</v>
      </c>
      <c r="AI1057" s="133" t="e">
        <f>VLOOKUP(Z1057,#REF!,3,FALSE)</f>
        <v>#REF!</v>
      </c>
      <c r="AL1057" s="12">
        <f t="shared" si="135"/>
        <v>0</v>
      </c>
    </row>
    <row r="1058" spans="1:38" ht="15" customHeight="1" x14ac:dyDescent="0.25">
      <c r="A1058" s="127"/>
      <c r="B1058" s="127"/>
      <c r="C1058" s="69"/>
      <c r="D1058" s="71"/>
      <c r="E1058" s="71"/>
      <c r="F1058" s="71"/>
      <c r="G1058" s="70"/>
      <c r="H1058" s="117" t="str">
        <f t="shared" si="131"/>
        <v/>
      </c>
      <c r="I1058" s="117" t="str">
        <f t="shared" si="134"/>
        <v/>
      </c>
      <c r="J1058" s="70"/>
      <c r="K1058" s="117" t="str">
        <f t="shared" si="132"/>
        <v/>
      </c>
      <c r="L1058" s="118" t="str">
        <f t="shared" si="136"/>
        <v/>
      </c>
      <c r="M1058" s="118">
        <f t="shared" ref="M1058:M1121" si="138">SUM($J1058-$G1058)+1</f>
        <v>1</v>
      </c>
      <c r="N1058" s="117">
        <f t="shared" si="137"/>
        <v>0</v>
      </c>
      <c r="O1058" s="66" t="e">
        <f>VLOOKUP(P1058,#REF!,2,FALSE)</f>
        <v>#REF!</v>
      </c>
      <c r="P1058" s="69"/>
      <c r="Q1058" s="69"/>
      <c r="R1058" s="14"/>
      <c r="S1058" s="93" t="s">
        <v>112</v>
      </c>
      <c r="T1058" s="71"/>
      <c r="U1058" s="117" t="e">
        <f>VLOOKUP(V1058,#REF!,2,FALSE)</f>
        <v>#REF!</v>
      </c>
      <c r="V1058" s="127"/>
      <c r="W1058" s="69"/>
      <c r="X1058" s="69"/>
      <c r="Y1058" s="126"/>
      <c r="Z1058" s="127"/>
      <c r="AA1058" s="69"/>
      <c r="AB1058" s="69"/>
      <c r="AC1058" s="135" t="e">
        <f>VLOOKUP(E1058,#REF!,2,FALSE)</f>
        <v>#REF!</v>
      </c>
      <c r="AD1058" s="69"/>
      <c r="AE1058" s="69"/>
      <c r="AF1058" s="136" t="e">
        <f>SUM(PRODUCT(AC1058,#REF!),PRODUCT(AD1058,#REF!),PRODUCT(AE1058,#REF!))</f>
        <v>#REF!</v>
      </c>
      <c r="AG1058" s="134" t="e">
        <f>IF(AF1058&gt;=#REF!,"Oui","Non")</f>
        <v>#REF!</v>
      </c>
      <c r="AH1058" s="134">
        <f t="shared" si="133"/>
        <v>1</v>
      </c>
      <c r="AI1058" s="133" t="e">
        <f>VLOOKUP(Z1058,#REF!,3,FALSE)</f>
        <v>#REF!</v>
      </c>
      <c r="AL1058" s="12">
        <f t="shared" si="135"/>
        <v>0</v>
      </c>
    </row>
    <row r="1059" spans="1:38" ht="15" customHeight="1" x14ac:dyDescent="0.25">
      <c r="A1059" s="127"/>
      <c r="B1059" s="127"/>
      <c r="C1059" s="69"/>
      <c r="D1059" s="71"/>
      <c r="E1059" s="71"/>
      <c r="F1059" s="71"/>
      <c r="G1059" s="70"/>
      <c r="H1059" s="117" t="str">
        <f t="shared" ref="H1059:H1122" si="139">IF(ISBLANK(G1059),"",IF(G1059="?","?",VALUE(IF(TYPE(G1059)=2,LEFT(G1059,4),YEAR(G1059)))))</f>
        <v/>
      </c>
      <c r="I1059" s="117" t="str">
        <f t="shared" si="134"/>
        <v/>
      </c>
      <c r="J1059" s="70"/>
      <c r="K1059" s="117" t="str">
        <f t="shared" ref="K1059:K1122" si="140">IF(ISBLANK(J1059),"",IF(J1059="?","?",VALUE(IF(TYPE(J1059)=2,LEFT(J1059,4),YEAR(J1059)))))</f>
        <v/>
      </c>
      <c r="L1059" s="118" t="str">
        <f t="shared" si="136"/>
        <v/>
      </c>
      <c r="M1059" s="118">
        <f t="shared" si="138"/>
        <v>1</v>
      </c>
      <c r="N1059" s="117">
        <f t="shared" si="137"/>
        <v>0</v>
      </c>
      <c r="O1059" s="66" t="e">
        <f>VLOOKUP(P1059,#REF!,2,FALSE)</f>
        <v>#REF!</v>
      </c>
      <c r="P1059" s="69"/>
      <c r="Q1059" s="69"/>
      <c r="R1059" s="14"/>
      <c r="S1059" s="93" t="s">
        <v>112</v>
      </c>
      <c r="T1059" s="71"/>
      <c r="U1059" s="117" t="e">
        <f>VLOOKUP(V1059,#REF!,2,FALSE)</f>
        <v>#REF!</v>
      </c>
      <c r="V1059" s="127"/>
      <c r="W1059" s="69"/>
      <c r="X1059" s="69"/>
      <c r="Y1059" s="126"/>
      <c r="Z1059" s="127"/>
      <c r="AA1059" s="69"/>
      <c r="AB1059" s="69"/>
      <c r="AC1059" s="135" t="e">
        <f>VLOOKUP(E1059,#REF!,2,FALSE)</f>
        <v>#REF!</v>
      </c>
      <c r="AD1059" s="69"/>
      <c r="AE1059" s="69"/>
      <c r="AF1059" s="136" t="e">
        <f>SUM(PRODUCT(AC1059,#REF!),PRODUCT(AD1059,#REF!),PRODUCT(AE1059,#REF!))</f>
        <v>#REF!</v>
      </c>
      <c r="AG1059" s="134" t="e">
        <f>IF(AF1059&gt;=#REF!,"Oui","Non")</f>
        <v>#REF!</v>
      </c>
      <c r="AH1059" s="134">
        <f t="shared" si="133"/>
        <v>1</v>
      </c>
      <c r="AI1059" s="133" t="e">
        <f>VLOOKUP(Z1059,#REF!,3,FALSE)</f>
        <v>#REF!</v>
      </c>
      <c r="AL1059" s="12">
        <f t="shared" si="135"/>
        <v>0</v>
      </c>
    </row>
    <row r="1060" spans="1:38" ht="15" customHeight="1" x14ac:dyDescent="0.25">
      <c r="A1060" s="127"/>
      <c r="B1060" s="127"/>
      <c r="C1060" s="69"/>
      <c r="D1060" s="71"/>
      <c r="E1060" s="71"/>
      <c r="F1060" s="71"/>
      <c r="G1060" s="70"/>
      <c r="H1060" s="117" t="str">
        <f t="shared" si="139"/>
        <v/>
      </c>
      <c r="I1060" s="117" t="str">
        <f t="shared" si="134"/>
        <v/>
      </c>
      <c r="J1060" s="70"/>
      <c r="K1060" s="117" t="str">
        <f t="shared" si="140"/>
        <v/>
      </c>
      <c r="L1060" s="118" t="str">
        <f t="shared" si="136"/>
        <v/>
      </c>
      <c r="M1060" s="118">
        <f t="shared" si="138"/>
        <v>1</v>
      </c>
      <c r="N1060" s="117">
        <f t="shared" si="137"/>
        <v>0</v>
      </c>
      <c r="O1060" s="66" t="e">
        <f>VLOOKUP(P1060,#REF!,2,FALSE)</f>
        <v>#REF!</v>
      </c>
      <c r="P1060" s="69"/>
      <c r="Q1060" s="69"/>
      <c r="R1060" s="14"/>
      <c r="S1060" s="93" t="s">
        <v>112</v>
      </c>
      <c r="T1060" s="71"/>
      <c r="U1060" s="117" t="e">
        <f>VLOOKUP(V1060,#REF!,2,FALSE)</f>
        <v>#REF!</v>
      </c>
      <c r="V1060" s="127"/>
      <c r="W1060" s="69"/>
      <c r="X1060" s="69"/>
      <c r="Y1060" s="126"/>
      <c r="Z1060" s="127"/>
      <c r="AA1060" s="69"/>
      <c r="AB1060" s="69"/>
      <c r="AC1060" s="135" t="e">
        <f>VLOOKUP(E1060,#REF!,2,FALSE)</f>
        <v>#REF!</v>
      </c>
      <c r="AD1060" s="69"/>
      <c r="AE1060" s="69"/>
      <c r="AF1060" s="136" t="e">
        <f>SUM(PRODUCT(AC1060,#REF!),PRODUCT(AD1060,#REF!),PRODUCT(AE1060,#REF!))</f>
        <v>#REF!</v>
      </c>
      <c r="AG1060" s="134" t="e">
        <f>IF(AF1060&gt;=#REF!,"Oui","Non")</f>
        <v>#REF!</v>
      </c>
      <c r="AH1060" s="134">
        <f t="shared" si="133"/>
        <v>1</v>
      </c>
      <c r="AI1060" s="133" t="e">
        <f>VLOOKUP(Z1060,#REF!,3,FALSE)</f>
        <v>#REF!</v>
      </c>
      <c r="AL1060" s="12">
        <f t="shared" si="135"/>
        <v>0</v>
      </c>
    </row>
    <row r="1061" spans="1:38" ht="15" customHeight="1" x14ac:dyDescent="0.25">
      <c r="A1061" s="127"/>
      <c r="B1061" s="127"/>
      <c r="C1061" s="69"/>
      <c r="D1061" s="71"/>
      <c r="E1061" s="71"/>
      <c r="F1061" s="71"/>
      <c r="G1061" s="70"/>
      <c r="H1061" s="117" t="str">
        <f t="shared" si="139"/>
        <v/>
      </c>
      <c r="I1061" s="117" t="str">
        <f t="shared" si="134"/>
        <v/>
      </c>
      <c r="J1061" s="70"/>
      <c r="K1061" s="117" t="str">
        <f t="shared" si="140"/>
        <v/>
      </c>
      <c r="L1061" s="118" t="str">
        <f t="shared" si="136"/>
        <v/>
      </c>
      <c r="M1061" s="118">
        <f t="shared" si="138"/>
        <v>1</v>
      </c>
      <c r="N1061" s="117">
        <f t="shared" si="137"/>
        <v>0</v>
      </c>
      <c r="O1061" s="66" t="e">
        <f>VLOOKUP(P1061,#REF!,2,FALSE)</f>
        <v>#REF!</v>
      </c>
      <c r="P1061" s="69"/>
      <c r="Q1061" s="69"/>
      <c r="R1061" s="14"/>
      <c r="S1061" s="93" t="s">
        <v>112</v>
      </c>
      <c r="T1061" s="71"/>
      <c r="U1061" s="117" t="e">
        <f>VLOOKUP(V1061,#REF!,2,FALSE)</f>
        <v>#REF!</v>
      </c>
      <c r="V1061" s="127"/>
      <c r="W1061" s="69"/>
      <c r="X1061" s="69"/>
      <c r="Y1061" s="126"/>
      <c r="Z1061" s="127"/>
      <c r="AA1061" s="69"/>
      <c r="AB1061" s="69"/>
      <c r="AC1061" s="135" t="e">
        <f>VLOOKUP(E1061,#REF!,2,FALSE)</f>
        <v>#REF!</v>
      </c>
      <c r="AD1061" s="69"/>
      <c r="AE1061" s="69"/>
      <c r="AF1061" s="136" t="e">
        <f>SUM(PRODUCT(AC1061,#REF!),PRODUCT(AD1061,#REF!),PRODUCT(AE1061,#REF!))</f>
        <v>#REF!</v>
      </c>
      <c r="AG1061" s="134" t="e">
        <f>IF(AF1061&gt;=#REF!,"Oui","Non")</f>
        <v>#REF!</v>
      </c>
      <c r="AH1061" s="134">
        <f t="shared" si="133"/>
        <v>1</v>
      </c>
      <c r="AI1061" s="133" t="e">
        <f>VLOOKUP(Z1061,#REF!,3,FALSE)</f>
        <v>#REF!</v>
      </c>
      <c r="AL1061" s="12">
        <f t="shared" si="135"/>
        <v>0</v>
      </c>
    </row>
    <row r="1062" spans="1:38" ht="15" customHeight="1" x14ac:dyDescent="0.25">
      <c r="A1062" s="127"/>
      <c r="B1062" s="127"/>
      <c r="C1062" s="69"/>
      <c r="D1062" s="71"/>
      <c r="E1062" s="71"/>
      <c r="F1062" s="71"/>
      <c r="G1062" s="70"/>
      <c r="H1062" s="117" t="str">
        <f t="shared" si="139"/>
        <v/>
      </c>
      <c r="I1062" s="117" t="str">
        <f t="shared" si="134"/>
        <v/>
      </c>
      <c r="J1062" s="70"/>
      <c r="K1062" s="117" t="str">
        <f t="shared" si="140"/>
        <v/>
      </c>
      <c r="L1062" s="118" t="str">
        <f t="shared" si="136"/>
        <v/>
      </c>
      <c r="M1062" s="118">
        <f t="shared" si="138"/>
        <v>1</v>
      </c>
      <c r="N1062" s="117">
        <f t="shared" si="137"/>
        <v>0</v>
      </c>
      <c r="O1062" s="66" t="e">
        <f>VLOOKUP(P1062,#REF!,2,FALSE)</f>
        <v>#REF!</v>
      </c>
      <c r="P1062" s="69"/>
      <c r="Q1062" s="69"/>
      <c r="R1062" s="14"/>
      <c r="S1062" s="93" t="s">
        <v>112</v>
      </c>
      <c r="T1062" s="71"/>
      <c r="U1062" s="117" t="e">
        <f>VLOOKUP(V1062,#REF!,2,FALSE)</f>
        <v>#REF!</v>
      </c>
      <c r="V1062" s="127"/>
      <c r="W1062" s="69"/>
      <c r="X1062" s="69"/>
      <c r="Y1062" s="126"/>
      <c r="Z1062" s="127"/>
      <c r="AA1062" s="69"/>
      <c r="AB1062" s="69"/>
      <c r="AC1062" s="135" t="e">
        <f>VLOOKUP(E1062,#REF!,2,FALSE)</f>
        <v>#REF!</v>
      </c>
      <c r="AD1062" s="69"/>
      <c r="AE1062" s="69"/>
      <c r="AF1062" s="136" t="e">
        <f>SUM(PRODUCT(AC1062,#REF!),PRODUCT(AD1062,#REF!),PRODUCT(AE1062,#REF!))</f>
        <v>#REF!</v>
      </c>
      <c r="AG1062" s="134" t="e">
        <f>IF(AF1062&gt;=#REF!,"Oui","Non")</f>
        <v>#REF!</v>
      </c>
      <c r="AH1062" s="134">
        <f t="shared" si="133"/>
        <v>1</v>
      </c>
      <c r="AI1062" s="133" t="e">
        <f>VLOOKUP(Z1062,#REF!,3,FALSE)</f>
        <v>#REF!</v>
      </c>
      <c r="AL1062" s="12">
        <f t="shared" si="135"/>
        <v>0</v>
      </c>
    </row>
    <row r="1063" spans="1:38" ht="15" customHeight="1" x14ac:dyDescent="0.25">
      <c r="A1063" s="127"/>
      <c r="B1063" s="127"/>
      <c r="C1063" s="69"/>
      <c r="D1063" s="71"/>
      <c r="E1063" s="71"/>
      <c r="F1063" s="71"/>
      <c r="G1063" s="70"/>
      <c r="H1063" s="117" t="str">
        <f t="shared" si="139"/>
        <v/>
      </c>
      <c r="I1063" s="117" t="str">
        <f t="shared" si="134"/>
        <v/>
      </c>
      <c r="J1063" s="70"/>
      <c r="K1063" s="117" t="str">
        <f t="shared" si="140"/>
        <v/>
      </c>
      <c r="L1063" s="118" t="str">
        <f t="shared" si="136"/>
        <v/>
      </c>
      <c r="M1063" s="118">
        <f t="shared" si="138"/>
        <v>1</v>
      </c>
      <c r="N1063" s="117">
        <f t="shared" si="137"/>
        <v>0</v>
      </c>
      <c r="O1063" s="66" t="e">
        <f>VLOOKUP(P1063,#REF!,2,FALSE)</f>
        <v>#REF!</v>
      </c>
      <c r="P1063" s="69"/>
      <c r="Q1063" s="69"/>
      <c r="R1063" s="14"/>
      <c r="S1063" s="93" t="s">
        <v>112</v>
      </c>
      <c r="T1063" s="71"/>
      <c r="U1063" s="117" t="e">
        <f>VLOOKUP(V1063,#REF!,2,FALSE)</f>
        <v>#REF!</v>
      </c>
      <c r="V1063" s="127"/>
      <c r="W1063" s="69"/>
      <c r="X1063" s="69"/>
      <c r="Y1063" s="126"/>
      <c r="Z1063" s="127"/>
      <c r="AA1063" s="69"/>
      <c r="AB1063" s="69"/>
      <c r="AC1063" s="135" t="e">
        <f>VLOOKUP(E1063,#REF!,2,FALSE)</f>
        <v>#REF!</v>
      </c>
      <c r="AD1063" s="69"/>
      <c r="AE1063" s="69"/>
      <c r="AF1063" s="136" t="e">
        <f>SUM(PRODUCT(AC1063,#REF!),PRODUCT(AD1063,#REF!),PRODUCT(AE1063,#REF!))</f>
        <v>#REF!</v>
      </c>
      <c r="AG1063" s="134" t="e">
        <f>IF(AF1063&gt;=#REF!,"Oui","Non")</f>
        <v>#REF!</v>
      </c>
      <c r="AH1063" s="134">
        <f t="shared" si="133"/>
        <v>1</v>
      </c>
      <c r="AI1063" s="133" t="e">
        <f>VLOOKUP(Z1063,#REF!,3,FALSE)</f>
        <v>#REF!</v>
      </c>
      <c r="AL1063" s="12">
        <f t="shared" si="135"/>
        <v>0</v>
      </c>
    </row>
    <row r="1064" spans="1:38" ht="15" customHeight="1" x14ac:dyDescent="0.25">
      <c r="A1064" s="127"/>
      <c r="B1064" s="127"/>
      <c r="C1064" s="69"/>
      <c r="D1064" s="71"/>
      <c r="E1064" s="71"/>
      <c r="F1064" s="71"/>
      <c r="G1064" s="70"/>
      <c r="H1064" s="117" t="str">
        <f t="shared" si="139"/>
        <v/>
      </c>
      <c r="I1064" s="117" t="str">
        <f t="shared" si="134"/>
        <v/>
      </c>
      <c r="J1064" s="70"/>
      <c r="K1064" s="117" t="str">
        <f t="shared" si="140"/>
        <v/>
      </c>
      <c r="L1064" s="118" t="str">
        <f t="shared" si="136"/>
        <v/>
      </c>
      <c r="M1064" s="118">
        <f t="shared" si="138"/>
        <v>1</v>
      </c>
      <c r="N1064" s="117">
        <f t="shared" si="137"/>
        <v>0</v>
      </c>
      <c r="O1064" s="66" t="e">
        <f>VLOOKUP(P1064,#REF!,2,FALSE)</f>
        <v>#REF!</v>
      </c>
      <c r="P1064" s="69"/>
      <c r="Q1064" s="69"/>
      <c r="R1064" s="14"/>
      <c r="S1064" s="93" t="s">
        <v>112</v>
      </c>
      <c r="T1064" s="71"/>
      <c r="U1064" s="117" t="e">
        <f>VLOOKUP(V1064,#REF!,2,FALSE)</f>
        <v>#REF!</v>
      </c>
      <c r="V1064" s="127"/>
      <c r="W1064" s="69"/>
      <c r="X1064" s="69"/>
      <c r="Y1064" s="126"/>
      <c r="Z1064" s="127"/>
      <c r="AA1064" s="69"/>
      <c r="AB1064" s="69"/>
      <c r="AC1064" s="135" t="e">
        <f>VLOOKUP(E1064,#REF!,2,FALSE)</f>
        <v>#REF!</v>
      </c>
      <c r="AD1064" s="69"/>
      <c r="AE1064" s="69"/>
      <c r="AF1064" s="136" t="e">
        <f>SUM(PRODUCT(AC1064,#REF!),PRODUCT(AD1064,#REF!),PRODUCT(AE1064,#REF!))</f>
        <v>#REF!</v>
      </c>
      <c r="AG1064" s="134" t="e">
        <f>IF(AF1064&gt;=#REF!,"Oui","Non")</f>
        <v>#REF!</v>
      </c>
      <c r="AH1064" s="134">
        <f t="shared" si="133"/>
        <v>1</v>
      </c>
      <c r="AI1064" s="133" t="e">
        <f>VLOOKUP(Z1064,#REF!,3,FALSE)</f>
        <v>#REF!</v>
      </c>
      <c r="AL1064" s="12">
        <f t="shared" si="135"/>
        <v>0</v>
      </c>
    </row>
    <row r="1065" spans="1:38" ht="15" customHeight="1" x14ac:dyDescent="0.25">
      <c r="A1065" s="127"/>
      <c r="B1065" s="127"/>
      <c r="C1065" s="69"/>
      <c r="D1065" s="71"/>
      <c r="E1065" s="71"/>
      <c r="F1065" s="71"/>
      <c r="G1065" s="70"/>
      <c r="H1065" s="117" t="str">
        <f t="shared" si="139"/>
        <v/>
      </c>
      <c r="I1065" s="117" t="str">
        <f t="shared" si="134"/>
        <v/>
      </c>
      <c r="J1065" s="70"/>
      <c r="K1065" s="117" t="str">
        <f t="shared" si="140"/>
        <v/>
      </c>
      <c r="L1065" s="118" t="str">
        <f t="shared" si="136"/>
        <v/>
      </c>
      <c r="M1065" s="118">
        <f t="shared" si="138"/>
        <v>1</v>
      </c>
      <c r="N1065" s="117">
        <f t="shared" si="137"/>
        <v>0</v>
      </c>
      <c r="O1065" s="66" t="e">
        <f>VLOOKUP(P1065,#REF!,2,FALSE)</f>
        <v>#REF!</v>
      </c>
      <c r="P1065" s="69"/>
      <c r="Q1065" s="69"/>
      <c r="R1065" s="14"/>
      <c r="S1065" s="93" t="s">
        <v>112</v>
      </c>
      <c r="T1065" s="71"/>
      <c r="U1065" s="117" t="e">
        <f>VLOOKUP(V1065,#REF!,2,FALSE)</f>
        <v>#REF!</v>
      </c>
      <c r="V1065" s="127"/>
      <c r="W1065" s="69"/>
      <c r="X1065" s="69"/>
      <c r="Y1065" s="126"/>
      <c r="Z1065" s="127"/>
      <c r="AA1065" s="69"/>
      <c r="AB1065" s="69"/>
      <c r="AC1065" s="135" t="e">
        <f>VLOOKUP(E1065,#REF!,2,FALSE)</f>
        <v>#REF!</v>
      </c>
      <c r="AD1065" s="69"/>
      <c r="AE1065" s="69"/>
      <c r="AF1065" s="136" t="e">
        <f>SUM(PRODUCT(AC1065,#REF!),PRODUCT(AD1065,#REF!),PRODUCT(AE1065,#REF!))</f>
        <v>#REF!</v>
      </c>
      <c r="AG1065" s="134" t="e">
        <f>IF(AF1065&gt;=#REF!,"Oui","Non")</f>
        <v>#REF!</v>
      </c>
      <c r="AH1065" s="134">
        <f t="shared" si="133"/>
        <v>1</v>
      </c>
      <c r="AI1065" s="133" t="e">
        <f>VLOOKUP(Z1065,#REF!,3,FALSE)</f>
        <v>#REF!</v>
      </c>
      <c r="AL1065" s="12">
        <f t="shared" si="135"/>
        <v>0</v>
      </c>
    </row>
    <row r="1066" spans="1:38" ht="15" customHeight="1" x14ac:dyDescent="0.25">
      <c r="A1066" s="127"/>
      <c r="B1066" s="127"/>
      <c r="C1066" s="69"/>
      <c r="D1066" s="71"/>
      <c r="E1066" s="71"/>
      <c r="F1066" s="71"/>
      <c r="G1066" s="70"/>
      <c r="H1066" s="117" t="str">
        <f t="shared" si="139"/>
        <v/>
      </c>
      <c r="I1066" s="117" t="str">
        <f t="shared" si="134"/>
        <v/>
      </c>
      <c r="J1066" s="70"/>
      <c r="K1066" s="117" t="str">
        <f t="shared" si="140"/>
        <v/>
      </c>
      <c r="L1066" s="118" t="str">
        <f t="shared" si="136"/>
        <v/>
      </c>
      <c r="M1066" s="118">
        <f t="shared" si="138"/>
        <v>1</v>
      </c>
      <c r="N1066" s="117">
        <f t="shared" si="137"/>
        <v>0</v>
      </c>
      <c r="O1066" s="66" t="e">
        <f>VLOOKUP(P1066,#REF!,2,FALSE)</f>
        <v>#REF!</v>
      </c>
      <c r="P1066" s="69"/>
      <c r="Q1066" s="69"/>
      <c r="R1066" s="14"/>
      <c r="S1066" s="93" t="s">
        <v>112</v>
      </c>
      <c r="T1066" s="71"/>
      <c r="U1066" s="117" t="e">
        <f>VLOOKUP(V1066,#REF!,2,FALSE)</f>
        <v>#REF!</v>
      </c>
      <c r="V1066" s="127"/>
      <c r="W1066" s="69"/>
      <c r="X1066" s="69"/>
      <c r="Y1066" s="126"/>
      <c r="Z1066" s="127"/>
      <c r="AA1066" s="69"/>
      <c r="AB1066" s="69"/>
      <c r="AC1066" s="135" t="e">
        <f>VLOOKUP(E1066,#REF!,2,FALSE)</f>
        <v>#REF!</v>
      </c>
      <c r="AD1066" s="69"/>
      <c r="AE1066" s="69"/>
      <c r="AF1066" s="136" t="e">
        <f>SUM(PRODUCT(AC1066,#REF!),PRODUCT(AD1066,#REF!),PRODUCT(AE1066,#REF!))</f>
        <v>#REF!</v>
      </c>
      <c r="AG1066" s="134" t="e">
        <f>IF(AF1066&gt;=#REF!,"Oui","Non")</f>
        <v>#REF!</v>
      </c>
      <c r="AH1066" s="134">
        <f t="shared" si="133"/>
        <v>1</v>
      </c>
      <c r="AI1066" s="133" t="e">
        <f>VLOOKUP(Z1066,#REF!,3,FALSE)</f>
        <v>#REF!</v>
      </c>
      <c r="AL1066" s="12">
        <f t="shared" si="135"/>
        <v>0</v>
      </c>
    </row>
    <row r="1067" spans="1:38" ht="15" customHeight="1" x14ac:dyDescent="0.25">
      <c r="A1067" s="127"/>
      <c r="B1067" s="127"/>
      <c r="C1067" s="69"/>
      <c r="D1067" s="71"/>
      <c r="E1067" s="71"/>
      <c r="F1067" s="71"/>
      <c r="G1067" s="70"/>
      <c r="H1067" s="117" t="str">
        <f t="shared" si="139"/>
        <v/>
      </c>
      <c r="I1067" s="117" t="str">
        <f t="shared" si="134"/>
        <v/>
      </c>
      <c r="J1067" s="70"/>
      <c r="K1067" s="117" t="str">
        <f t="shared" si="140"/>
        <v/>
      </c>
      <c r="L1067" s="118" t="str">
        <f t="shared" si="136"/>
        <v/>
      </c>
      <c r="M1067" s="118">
        <f t="shared" si="138"/>
        <v>1</v>
      </c>
      <c r="N1067" s="117">
        <f t="shared" si="137"/>
        <v>0</v>
      </c>
      <c r="O1067" s="66" t="e">
        <f>VLOOKUP(P1067,#REF!,2,FALSE)</f>
        <v>#REF!</v>
      </c>
      <c r="P1067" s="69"/>
      <c r="Q1067" s="69"/>
      <c r="R1067" s="14"/>
      <c r="S1067" s="93" t="s">
        <v>112</v>
      </c>
      <c r="T1067" s="71"/>
      <c r="U1067" s="117" t="e">
        <f>VLOOKUP(V1067,#REF!,2,FALSE)</f>
        <v>#REF!</v>
      </c>
      <c r="V1067" s="127"/>
      <c r="W1067" s="69"/>
      <c r="X1067" s="69"/>
      <c r="Y1067" s="126"/>
      <c r="Z1067" s="127"/>
      <c r="AA1067" s="69"/>
      <c r="AB1067" s="69"/>
      <c r="AC1067" s="135" t="e">
        <f>VLOOKUP(E1067,#REF!,2,FALSE)</f>
        <v>#REF!</v>
      </c>
      <c r="AD1067" s="69"/>
      <c r="AE1067" s="69"/>
      <c r="AF1067" s="136" t="e">
        <f>SUM(PRODUCT(AC1067,#REF!),PRODUCT(AD1067,#REF!),PRODUCT(AE1067,#REF!))</f>
        <v>#REF!</v>
      </c>
      <c r="AG1067" s="134" t="e">
        <f>IF(AF1067&gt;=#REF!,"Oui","Non")</f>
        <v>#REF!</v>
      </c>
      <c r="AH1067" s="134">
        <f t="shared" si="133"/>
        <v>1</v>
      </c>
      <c r="AI1067" s="133" t="e">
        <f>VLOOKUP(Z1067,#REF!,3,FALSE)</f>
        <v>#REF!</v>
      </c>
      <c r="AL1067" s="12">
        <f t="shared" si="135"/>
        <v>0</v>
      </c>
    </row>
    <row r="1068" spans="1:38" ht="15" customHeight="1" x14ac:dyDescent="0.25">
      <c r="A1068" s="127"/>
      <c r="B1068" s="127"/>
      <c r="C1068" s="69"/>
      <c r="D1068" s="71"/>
      <c r="E1068" s="71"/>
      <c r="F1068" s="71"/>
      <c r="G1068" s="70"/>
      <c r="H1068" s="117" t="str">
        <f t="shared" si="139"/>
        <v/>
      </c>
      <c r="I1068" s="117" t="str">
        <f t="shared" si="134"/>
        <v/>
      </c>
      <c r="J1068" s="70"/>
      <c r="K1068" s="117" t="str">
        <f t="shared" si="140"/>
        <v/>
      </c>
      <c r="L1068" s="118" t="str">
        <f t="shared" si="136"/>
        <v/>
      </c>
      <c r="M1068" s="118">
        <f t="shared" si="138"/>
        <v>1</v>
      </c>
      <c r="N1068" s="117">
        <f t="shared" si="137"/>
        <v>0</v>
      </c>
      <c r="O1068" s="66" t="e">
        <f>VLOOKUP(P1068,#REF!,2,FALSE)</f>
        <v>#REF!</v>
      </c>
      <c r="P1068" s="69"/>
      <c r="Q1068" s="69"/>
      <c r="R1068" s="14"/>
      <c r="S1068" s="93" t="s">
        <v>112</v>
      </c>
      <c r="T1068" s="71"/>
      <c r="U1068" s="117" t="e">
        <f>VLOOKUP(V1068,#REF!,2,FALSE)</f>
        <v>#REF!</v>
      </c>
      <c r="V1068" s="127"/>
      <c r="W1068" s="69"/>
      <c r="X1068" s="69"/>
      <c r="Y1068" s="126"/>
      <c r="Z1068" s="127"/>
      <c r="AA1068" s="69"/>
      <c r="AB1068" s="69"/>
      <c r="AC1068" s="135" t="e">
        <f>VLOOKUP(E1068,#REF!,2,FALSE)</f>
        <v>#REF!</v>
      </c>
      <c r="AD1068" s="69"/>
      <c r="AE1068" s="69"/>
      <c r="AF1068" s="136" t="e">
        <f>SUM(PRODUCT(AC1068,#REF!),PRODUCT(AD1068,#REF!),PRODUCT(AE1068,#REF!))</f>
        <v>#REF!</v>
      </c>
      <c r="AG1068" s="134" t="e">
        <f>IF(AF1068&gt;=#REF!,"Oui","Non")</f>
        <v>#REF!</v>
      </c>
      <c r="AH1068" s="134">
        <f t="shared" si="133"/>
        <v>1</v>
      </c>
      <c r="AI1068" s="133" t="e">
        <f>VLOOKUP(Z1068,#REF!,3,FALSE)</f>
        <v>#REF!</v>
      </c>
      <c r="AL1068" s="12">
        <f t="shared" si="135"/>
        <v>0</v>
      </c>
    </row>
    <row r="1069" spans="1:38" ht="15" customHeight="1" x14ac:dyDescent="0.25">
      <c r="A1069" s="127"/>
      <c r="B1069" s="127"/>
      <c r="C1069" s="69"/>
      <c r="D1069" s="71"/>
      <c r="E1069" s="71"/>
      <c r="F1069" s="71"/>
      <c r="G1069" s="70"/>
      <c r="H1069" s="117" t="str">
        <f t="shared" si="139"/>
        <v/>
      </c>
      <c r="I1069" s="117" t="str">
        <f t="shared" si="134"/>
        <v/>
      </c>
      <c r="J1069" s="70"/>
      <c r="K1069" s="117" t="str">
        <f t="shared" si="140"/>
        <v/>
      </c>
      <c r="L1069" s="118" t="str">
        <f t="shared" si="136"/>
        <v/>
      </c>
      <c r="M1069" s="118">
        <f t="shared" si="138"/>
        <v>1</v>
      </c>
      <c r="N1069" s="117">
        <f t="shared" si="137"/>
        <v>0</v>
      </c>
      <c r="O1069" s="66" t="e">
        <f>VLOOKUP(P1069,#REF!,2,FALSE)</f>
        <v>#REF!</v>
      </c>
      <c r="P1069" s="69"/>
      <c r="Q1069" s="69"/>
      <c r="R1069" s="14"/>
      <c r="S1069" s="93" t="s">
        <v>112</v>
      </c>
      <c r="T1069" s="71"/>
      <c r="U1069" s="117" t="e">
        <f>VLOOKUP(V1069,#REF!,2,FALSE)</f>
        <v>#REF!</v>
      </c>
      <c r="V1069" s="127"/>
      <c r="W1069" s="69"/>
      <c r="X1069" s="69"/>
      <c r="Y1069" s="126"/>
      <c r="Z1069" s="127"/>
      <c r="AA1069" s="69"/>
      <c r="AB1069" s="69"/>
      <c r="AC1069" s="135" t="e">
        <f>VLOOKUP(E1069,#REF!,2,FALSE)</f>
        <v>#REF!</v>
      </c>
      <c r="AD1069" s="69"/>
      <c r="AE1069" s="69"/>
      <c r="AF1069" s="136" t="e">
        <f>SUM(PRODUCT(AC1069,#REF!),PRODUCT(AD1069,#REF!),PRODUCT(AE1069,#REF!))</f>
        <v>#REF!</v>
      </c>
      <c r="AG1069" s="134" t="e">
        <f>IF(AF1069&gt;=#REF!,"Oui","Non")</f>
        <v>#REF!</v>
      </c>
      <c r="AH1069" s="134">
        <f t="shared" si="133"/>
        <v>1</v>
      </c>
      <c r="AI1069" s="133" t="e">
        <f>VLOOKUP(Z1069,#REF!,3,FALSE)</f>
        <v>#REF!</v>
      </c>
      <c r="AL1069" s="12">
        <f t="shared" si="135"/>
        <v>0</v>
      </c>
    </row>
    <row r="1070" spans="1:38" ht="15" customHeight="1" x14ac:dyDescent="0.25">
      <c r="A1070" s="127"/>
      <c r="B1070" s="127"/>
      <c r="C1070" s="69"/>
      <c r="D1070" s="71"/>
      <c r="E1070" s="71"/>
      <c r="F1070" s="71"/>
      <c r="G1070" s="70"/>
      <c r="H1070" s="117" t="str">
        <f t="shared" si="139"/>
        <v/>
      </c>
      <c r="I1070" s="117" t="str">
        <f t="shared" si="134"/>
        <v/>
      </c>
      <c r="J1070" s="70"/>
      <c r="K1070" s="117" t="str">
        <f t="shared" si="140"/>
        <v/>
      </c>
      <c r="L1070" s="118" t="str">
        <f t="shared" si="136"/>
        <v/>
      </c>
      <c r="M1070" s="118">
        <f t="shared" si="138"/>
        <v>1</v>
      </c>
      <c r="N1070" s="117">
        <f t="shared" si="137"/>
        <v>0</v>
      </c>
      <c r="O1070" s="66" t="e">
        <f>VLOOKUP(P1070,#REF!,2,FALSE)</f>
        <v>#REF!</v>
      </c>
      <c r="P1070" s="69"/>
      <c r="Q1070" s="69"/>
      <c r="R1070" s="14"/>
      <c r="S1070" s="93" t="s">
        <v>112</v>
      </c>
      <c r="T1070" s="71"/>
      <c r="U1070" s="117" t="e">
        <f>VLOOKUP(V1070,#REF!,2,FALSE)</f>
        <v>#REF!</v>
      </c>
      <c r="V1070" s="127"/>
      <c r="W1070" s="69"/>
      <c r="X1070" s="69"/>
      <c r="Y1070" s="126"/>
      <c r="Z1070" s="127"/>
      <c r="AA1070" s="69"/>
      <c r="AB1070" s="69"/>
      <c r="AC1070" s="135" t="e">
        <f>VLOOKUP(E1070,#REF!,2,FALSE)</f>
        <v>#REF!</v>
      </c>
      <c r="AD1070" s="69"/>
      <c r="AE1070" s="69"/>
      <c r="AF1070" s="136" t="e">
        <f>SUM(PRODUCT(AC1070,#REF!),PRODUCT(AD1070,#REF!),PRODUCT(AE1070,#REF!))</f>
        <v>#REF!</v>
      </c>
      <c r="AG1070" s="134" t="e">
        <f>IF(AF1070&gt;=#REF!,"Oui","Non")</f>
        <v>#REF!</v>
      </c>
      <c r="AH1070" s="134">
        <f t="shared" si="133"/>
        <v>1</v>
      </c>
      <c r="AI1070" s="133" t="e">
        <f>VLOOKUP(Z1070,#REF!,3,FALSE)</f>
        <v>#REF!</v>
      </c>
      <c r="AL1070" s="12">
        <f t="shared" si="135"/>
        <v>0</v>
      </c>
    </row>
    <row r="1071" spans="1:38" ht="15" customHeight="1" x14ac:dyDescent="0.25">
      <c r="A1071" s="127"/>
      <c r="B1071" s="127"/>
      <c r="C1071" s="69"/>
      <c r="D1071" s="71"/>
      <c r="E1071" s="71"/>
      <c r="F1071" s="71"/>
      <c r="G1071" s="70"/>
      <c r="H1071" s="117" t="str">
        <f t="shared" si="139"/>
        <v/>
      </c>
      <c r="I1071" s="117" t="str">
        <f t="shared" si="134"/>
        <v/>
      </c>
      <c r="J1071" s="70"/>
      <c r="K1071" s="117" t="str">
        <f t="shared" si="140"/>
        <v/>
      </c>
      <c r="L1071" s="118" t="str">
        <f t="shared" si="136"/>
        <v/>
      </c>
      <c r="M1071" s="118">
        <f t="shared" si="138"/>
        <v>1</v>
      </c>
      <c r="N1071" s="117">
        <f t="shared" si="137"/>
        <v>0</v>
      </c>
      <c r="O1071" s="66" t="e">
        <f>VLOOKUP(P1071,#REF!,2,FALSE)</f>
        <v>#REF!</v>
      </c>
      <c r="P1071" s="69"/>
      <c r="Q1071" s="69"/>
      <c r="R1071" s="14"/>
      <c r="S1071" s="93" t="s">
        <v>112</v>
      </c>
      <c r="T1071" s="71"/>
      <c r="U1071" s="117" t="e">
        <f>VLOOKUP(V1071,#REF!,2,FALSE)</f>
        <v>#REF!</v>
      </c>
      <c r="V1071" s="127"/>
      <c r="W1071" s="69"/>
      <c r="X1071" s="69"/>
      <c r="Y1071" s="126"/>
      <c r="Z1071" s="127"/>
      <c r="AA1071" s="69"/>
      <c r="AB1071" s="69"/>
      <c r="AC1071" s="135" t="e">
        <f>VLOOKUP(E1071,#REF!,2,FALSE)</f>
        <v>#REF!</v>
      </c>
      <c r="AD1071" s="69"/>
      <c r="AE1071" s="69"/>
      <c r="AF1071" s="136" t="e">
        <f>SUM(PRODUCT(AC1071,#REF!),PRODUCT(AD1071,#REF!),PRODUCT(AE1071,#REF!))</f>
        <v>#REF!</v>
      </c>
      <c r="AG1071" s="134" t="e">
        <f>IF(AF1071&gt;=#REF!,"Oui","Non")</f>
        <v>#REF!</v>
      </c>
      <c r="AH1071" s="134">
        <f t="shared" si="133"/>
        <v>1</v>
      </c>
      <c r="AI1071" s="133" t="e">
        <f>VLOOKUP(Z1071,#REF!,3,FALSE)</f>
        <v>#REF!</v>
      </c>
      <c r="AL1071" s="12">
        <f t="shared" si="135"/>
        <v>0</v>
      </c>
    </row>
    <row r="1072" spans="1:38" ht="15" customHeight="1" x14ac:dyDescent="0.25">
      <c r="A1072" s="127"/>
      <c r="B1072" s="127"/>
      <c r="C1072" s="69"/>
      <c r="D1072" s="71"/>
      <c r="E1072" s="71"/>
      <c r="F1072" s="71"/>
      <c r="G1072" s="70"/>
      <c r="H1072" s="117" t="str">
        <f t="shared" si="139"/>
        <v/>
      </c>
      <c r="I1072" s="117" t="str">
        <f t="shared" si="134"/>
        <v/>
      </c>
      <c r="J1072" s="70"/>
      <c r="K1072" s="117" t="str">
        <f t="shared" si="140"/>
        <v/>
      </c>
      <c r="L1072" s="118" t="str">
        <f t="shared" si="136"/>
        <v/>
      </c>
      <c r="M1072" s="118">
        <f t="shared" si="138"/>
        <v>1</v>
      </c>
      <c r="N1072" s="117">
        <f t="shared" si="137"/>
        <v>0</v>
      </c>
      <c r="O1072" s="66" t="e">
        <f>VLOOKUP(P1072,#REF!,2,FALSE)</f>
        <v>#REF!</v>
      </c>
      <c r="P1072" s="69"/>
      <c r="Q1072" s="69"/>
      <c r="R1072" s="14"/>
      <c r="S1072" s="93" t="s">
        <v>112</v>
      </c>
      <c r="T1072" s="71"/>
      <c r="U1072" s="117" t="e">
        <f>VLOOKUP(V1072,#REF!,2,FALSE)</f>
        <v>#REF!</v>
      </c>
      <c r="V1072" s="127"/>
      <c r="W1072" s="69"/>
      <c r="X1072" s="69"/>
      <c r="Y1072" s="126"/>
      <c r="Z1072" s="127"/>
      <c r="AA1072" s="69"/>
      <c r="AB1072" s="69"/>
      <c r="AC1072" s="135" t="e">
        <f>VLOOKUP(E1072,#REF!,2,FALSE)</f>
        <v>#REF!</v>
      </c>
      <c r="AD1072" s="69"/>
      <c r="AE1072" s="69"/>
      <c r="AF1072" s="136" t="e">
        <f>SUM(PRODUCT(AC1072,#REF!),PRODUCT(AD1072,#REF!),PRODUCT(AE1072,#REF!))</f>
        <v>#REF!</v>
      </c>
      <c r="AG1072" s="134" t="e">
        <f>IF(AF1072&gt;=#REF!,"Oui","Non")</f>
        <v>#REF!</v>
      </c>
      <c r="AH1072" s="134">
        <f t="shared" si="133"/>
        <v>1</v>
      </c>
      <c r="AI1072" s="133" t="e">
        <f>VLOOKUP(Z1072,#REF!,3,FALSE)</f>
        <v>#REF!</v>
      </c>
      <c r="AL1072" s="12">
        <f t="shared" si="135"/>
        <v>0</v>
      </c>
    </row>
    <row r="1073" spans="1:38" ht="15" customHeight="1" x14ac:dyDescent="0.25">
      <c r="A1073" s="127"/>
      <c r="B1073" s="127"/>
      <c r="C1073" s="69"/>
      <c r="D1073" s="71"/>
      <c r="E1073" s="71"/>
      <c r="F1073" s="71"/>
      <c r="G1073" s="70"/>
      <c r="H1073" s="117" t="str">
        <f t="shared" si="139"/>
        <v/>
      </c>
      <c r="I1073" s="117" t="str">
        <f t="shared" si="134"/>
        <v/>
      </c>
      <c r="J1073" s="70"/>
      <c r="K1073" s="117" t="str">
        <f t="shared" si="140"/>
        <v/>
      </c>
      <c r="L1073" s="118" t="str">
        <f t="shared" si="136"/>
        <v/>
      </c>
      <c r="M1073" s="118">
        <f t="shared" si="138"/>
        <v>1</v>
      </c>
      <c r="N1073" s="117">
        <f t="shared" si="137"/>
        <v>0</v>
      </c>
      <c r="O1073" s="66" t="e">
        <f>VLOOKUP(P1073,#REF!,2,FALSE)</f>
        <v>#REF!</v>
      </c>
      <c r="P1073" s="69"/>
      <c r="Q1073" s="69"/>
      <c r="R1073" s="14"/>
      <c r="S1073" s="93" t="s">
        <v>112</v>
      </c>
      <c r="T1073" s="71"/>
      <c r="U1073" s="117" t="e">
        <f>VLOOKUP(V1073,#REF!,2,FALSE)</f>
        <v>#REF!</v>
      </c>
      <c r="V1073" s="127"/>
      <c r="W1073" s="69"/>
      <c r="X1073" s="69"/>
      <c r="Y1073" s="126"/>
      <c r="Z1073" s="127"/>
      <c r="AA1073" s="69"/>
      <c r="AB1073" s="69"/>
      <c r="AC1073" s="135" t="e">
        <f>VLOOKUP(E1073,#REF!,2,FALSE)</f>
        <v>#REF!</v>
      </c>
      <c r="AD1073" s="69"/>
      <c r="AE1073" s="69"/>
      <c r="AF1073" s="136" t="e">
        <f>SUM(PRODUCT(AC1073,#REF!),PRODUCT(AD1073,#REF!),PRODUCT(AE1073,#REF!))</f>
        <v>#REF!</v>
      </c>
      <c r="AG1073" s="134" t="e">
        <f>IF(AF1073&gt;=#REF!,"Oui","Non")</f>
        <v>#REF!</v>
      </c>
      <c r="AH1073" s="134">
        <f t="shared" si="133"/>
        <v>1</v>
      </c>
      <c r="AI1073" s="133" t="e">
        <f>VLOOKUP(Z1073,#REF!,3,FALSE)</f>
        <v>#REF!</v>
      </c>
      <c r="AL1073" s="12">
        <f t="shared" si="135"/>
        <v>0</v>
      </c>
    </row>
    <row r="1074" spans="1:38" ht="15" customHeight="1" x14ac:dyDescent="0.25">
      <c r="A1074" s="127"/>
      <c r="B1074" s="127"/>
      <c r="C1074" s="69"/>
      <c r="D1074" s="71"/>
      <c r="E1074" s="71"/>
      <c r="F1074" s="71"/>
      <c r="G1074" s="70"/>
      <c r="H1074" s="117" t="str">
        <f t="shared" si="139"/>
        <v/>
      </c>
      <c r="I1074" s="117" t="str">
        <f t="shared" si="134"/>
        <v/>
      </c>
      <c r="J1074" s="70"/>
      <c r="K1074" s="117" t="str">
        <f t="shared" si="140"/>
        <v/>
      </c>
      <c r="L1074" s="118" t="str">
        <f t="shared" si="136"/>
        <v/>
      </c>
      <c r="M1074" s="118">
        <f t="shared" si="138"/>
        <v>1</v>
      </c>
      <c r="N1074" s="117">
        <f t="shared" si="137"/>
        <v>0</v>
      </c>
      <c r="O1074" s="66" t="e">
        <f>VLOOKUP(P1074,#REF!,2,FALSE)</f>
        <v>#REF!</v>
      </c>
      <c r="P1074" s="69"/>
      <c r="Q1074" s="69"/>
      <c r="R1074" s="14"/>
      <c r="S1074" s="93" t="s">
        <v>112</v>
      </c>
      <c r="T1074" s="71"/>
      <c r="U1074" s="117" t="e">
        <f>VLOOKUP(V1074,#REF!,2,FALSE)</f>
        <v>#REF!</v>
      </c>
      <c r="V1074" s="127"/>
      <c r="W1074" s="69"/>
      <c r="X1074" s="69"/>
      <c r="Y1074" s="126"/>
      <c r="Z1074" s="127"/>
      <c r="AA1074" s="69"/>
      <c r="AB1074" s="69"/>
      <c r="AC1074" s="135" t="e">
        <f>VLOOKUP(E1074,#REF!,2,FALSE)</f>
        <v>#REF!</v>
      </c>
      <c r="AD1074" s="69"/>
      <c r="AE1074" s="69"/>
      <c r="AF1074" s="136" t="e">
        <f>SUM(PRODUCT(AC1074,#REF!),PRODUCT(AD1074,#REF!),PRODUCT(AE1074,#REF!))</f>
        <v>#REF!</v>
      </c>
      <c r="AG1074" s="134" t="e">
        <f>IF(AF1074&gt;=#REF!,"Oui","Non")</f>
        <v>#REF!</v>
      </c>
      <c r="AH1074" s="134">
        <f t="shared" si="133"/>
        <v>1</v>
      </c>
      <c r="AI1074" s="133" t="e">
        <f>VLOOKUP(Z1074,#REF!,3,FALSE)</f>
        <v>#REF!</v>
      </c>
      <c r="AL1074" s="12">
        <f t="shared" si="135"/>
        <v>0</v>
      </c>
    </row>
    <row r="1075" spans="1:38" ht="15" customHeight="1" x14ac:dyDescent="0.25">
      <c r="A1075" s="127"/>
      <c r="B1075" s="127"/>
      <c r="C1075" s="69"/>
      <c r="D1075" s="71"/>
      <c r="E1075" s="71"/>
      <c r="F1075" s="71"/>
      <c r="G1075" s="70"/>
      <c r="H1075" s="117" t="str">
        <f t="shared" si="139"/>
        <v/>
      </c>
      <c r="I1075" s="117" t="str">
        <f t="shared" si="134"/>
        <v/>
      </c>
      <c r="J1075" s="70"/>
      <c r="K1075" s="117" t="str">
        <f t="shared" si="140"/>
        <v/>
      </c>
      <c r="L1075" s="118" t="str">
        <f t="shared" si="136"/>
        <v/>
      </c>
      <c r="M1075" s="118">
        <f t="shared" si="138"/>
        <v>1</v>
      </c>
      <c r="N1075" s="117">
        <f t="shared" si="137"/>
        <v>0</v>
      </c>
      <c r="O1075" s="66" t="e">
        <f>VLOOKUP(P1075,#REF!,2,FALSE)</f>
        <v>#REF!</v>
      </c>
      <c r="P1075" s="69"/>
      <c r="Q1075" s="69"/>
      <c r="R1075" s="14"/>
      <c r="S1075" s="93" t="s">
        <v>112</v>
      </c>
      <c r="T1075" s="71"/>
      <c r="U1075" s="117" t="e">
        <f>VLOOKUP(V1075,#REF!,2,FALSE)</f>
        <v>#REF!</v>
      </c>
      <c r="V1075" s="127"/>
      <c r="W1075" s="69"/>
      <c r="X1075" s="69"/>
      <c r="Y1075" s="126"/>
      <c r="Z1075" s="127"/>
      <c r="AA1075" s="69"/>
      <c r="AB1075" s="69"/>
      <c r="AC1075" s="135" t="e">
        <f>VLOOKUP(E1075,#REF!,2,FALSE)</f>
        <v>#REF!</v>
      </c>
      <c r="AD1075" s="69"/>
      <c r="AE1075" s="69"/>
      <c r="AF1075" s="136" t="e">
        <f>SUM(PRODUCT(AC1075,#REF!),PRODUCT(AD1075,#REF!),PRODUCT(AE1075,#REF!))</f>
        <v>#REF!</v>
      </c>
      <c r="AG1075" s="134" t="e">
        <f>IF(AF1075&gt;=#REF!,"Oui","Non")</f>
        <v>#REF!</v>
      </c>
      <c r="AH1075" s="134">
        <f t="shared" si="133"/>
        <v>1</v>
      </c>
      <c r="AI1075" s="133" t="e">
        <f>VLOOKUP(Z1075,#REF!,3,FALSE)</f>
        <v>#REF!</v>
      </c>
      <c r="AL1075" s="12">
        <f t="shared" si="135"/>
        <v>0</v>
      </c>
    </row>
    <row r="1076" spans="1:38" ht="15" customHeight="1" x14ac:dyDescent="0.25">
      <c r="A1076" s="127"/>
      <c r="B1076" s="127"/>
      <c r="C1076" s="69"/>
      <c r="D1076" s="71"/>
      <c r="E1076" s="71"/>
      <c r="F1076" s="71"/>
      <c r="G1076" s="70"/>
      <c r="H1076" s="117" t="str">
        <f t="shared" si="139"/>
        <v/>
      </c>
      <c r="I1076" s="117" t="str">
        <f t="shared" si="134"/>
        <v/>
      </c>
      <c r="J1076" s="70"/>
      <c r="K1076" s="117" t="str">
        <f t="shared" si="140"/>
        <v/>
      </c>
      <c r="L1076" s="118" t="str">
        <f t="shared" si="136"/>
        <v/>
      </c>
      <c r="M1076" s="118">
        <f t="shared" si="138"/>
        <v>1</v>
      </c>
      <c r="N1076" s="117">
        <f t="shared" si="137"/>
        <v>0</v>
      </c>
      <c r="O1076" s="66" t="e">
        <f>VLOOKUP(P1076,#REF!,2,FALSE)</f>
        <v>#REF!</v>
      </c>
      <c r="P1076" s="69"/>
      <c r="Q1076" s="69"/>
      <c r="R1076" s="14"/>
      <c r="S1076" s="93" t="s">
        <v>112</v>
      </c>
      <c r="T1076" s="71"/>
      <c r="U1076" s="117" t="e">
        <f>VLOOKUP(V1076,#REF!,2,FALSE)</f>
        <v>#REF!</v>
      </c>
      <c r="V1076" s="127"/>
      <c r="W1076" s="69"/>
      <c r="X1076" s="69"/>
      <c r="Y1076" s="126"/>
      <c r="Z1076" s="127"/>
      <c r="AA1076" s="69"/>
      <c r="AB1076" s="69"/>
      <c r="AC1076" s="135" t="e">
        <f>VLOOKUP(E1076,#REF!,2,FALSE)</f>
        <v>#REF!</v>
      </c>
      <c r="AD1076" s="69"/>
      <c r="AE1076" s="69"/>
      <c r="AF1076" s="136" t="e">
        <f>SUM(PRODUCT(AC1076,#REF!),PRODUCT(AD1076,#REF!),PRODUCT(AE1076,#REF!))</f>
        <v>#REF!</v>
      </c>
      <c r="AG1076" s="134" t="e">
        <f>IF(AF1076&gt;=#REF!,"Oui","Non")</f>
        <v>#REF!</v>
      </c>
      <c r="AH1076" s="134">
        <f t="shared" si="133"/>
        <v>1</v>
      </c>
      <c r="AI1076" s="133" t="e">
        <f>VLOOKUP(Z1076,#REF!,3,FALSE)</f>
        <v>#REF!</v>
      </c>
      <c r="AL1076" s="12">
        <f t="shared" si="135"/>
        <v>0</v>
      </c>
    </row>
    <row r="1077" spans="1:38" ht="15" customHeight="1" x14ac:dyDescent="0.25">
      <c r="A1077" s="127"/>
      <c r="B1077" s="127"/>
      <c r="C1077" s="69"/>
      <c r="D1077" s="71"/>
      <c r="E1077" s="71"/>
      <c r="F1077" s="71"/>
      <c r="G1077" s="70"/>
      <c r="H1077" s="117" t="str">
        <f t="shared" si="139"/>
        <v/>
      </c>
      <c r="I1077" s="117" t="str">
        <f t="shared" si="134"/>
        <v/>
      </c>
      <c r="J1077" s="70"/>
      <c r="K1077" s="117" t="str">
        <f t="shared" si="140"/>
        <v/>
      </c>
      <c r="L1077" s="118" t="str">
        <f t="shared" si="136"/>
        <v/>
      </c>
      <c r="M1077" s="118">
        <f t="shared" si="138"/>
        <v>1</v>
      </c>
      <c r="N1077" s="117">
        <f t="shared" si="137"/>
        <v>0</v>
      </c>
      <c r="O1077" s="66" t="e">
        <f>VLOOKUP(P1077,#REF!,2,FALSE)</f>
        <v>#REF!</v>
      </c>
      <c r="P1077" s="69"/>
      <c r="Q1077" s="69"/>
      <c r="R1077" s="14"/>
      <c r="S1077" s="93" t="s">
        <v>112</v>
      </c>
      <c r="T1077" s="71"/>
      <c r="U1077" s="117" t="e">
        <f>VLOOKUP(V1077,#REF!,2,FALSE)</f>
        <v>#REF!</v>
      </c>
      <c r="V1077" s="127"/>
      <c r="W1077" s="69"/>
      <c r="X1077" s="69"/>
      <c r="Y1077" s="126"/>
      <c r="Z1077" s="127"/>
      <c r="AA1077" s="69"/>
      <c r="AB1077" s="69"/>
      <c r="AC1077" s="135" t="e">
        <f>VLOOKUP(E1077,#REF!,2,FALSE)</f>
        <v>#REF!</v>
      </c>
      <c r="AD1077" s="69"/>
      <c r="AE1077" s="69"/>
      <c r="AF1077" s="136" t="e">
        <f>SUM(PRODUCT(AC1077,#REF!),PRODUCT(AD1077,#REF!),PRODUCT(AE1077,#REF!))</f>
        <v>#REF!</v>
      </c>
      <c r="AG1077" s="134" t="e">
        <f>IF(AF1077&gt;=#REF!,"Oui","Non")</f>
        <v>#REF!</v>
      </c>
      <c r="AH1077" s="134">
        <f t="shared" si="133"/>
        <v>1</v>
      </c>
      <c r="AI1077" s="133" t="e">
        <f>VLOOKUP(Z1077,#REF!,3,FALSE)</f>
        <v>#REF!</v>
      </c>
      <c r="AL1077" s="12">
        <f t="shared" si="135"/>
        <v>0</v>
      </c>
    </row>
    <row r="1078" spans="1:38" ht="15" customHeight="1" x14ac:dyDescent="0.25">
      <c r="A1078" s="127"/>
      <c r="B1078" s="127"/>
      <c r="C1078" s="69"/>
      <c r="D1078" s="71"/>
      <c r="E1078" s="71"/>
      <c r="F1078" s="71"/>
      <c r="G1078" s="70"/>
      <c r="H1078" s="117" t="str">
        <f t="shared" si="139"/>
        <v/>
      </c>
      <c r="I1078" s="117" t="str">
        <f t="shared" si="134"/>
        <v/>
      </c>
      <c r="J1078" s="70"/>
      <c r="K1078" s="117" t="str">
        <f t="shared" si="140"/>
        <v/>
      </c>
      <c r="L1078" s="118" t="str">
        <f t="shared" si="136"/>
        <v/>
      </c>
      <c r="M1078" s="118">
        <f t="shared" si="138"/>
        <v>1</v>
      </c>
      <c r="N1078" s="117">
        <f t="shared" si="137"/>
        <v>0</v>
      </c>
      <c r="O1078" s="66" t="e">
        <f>VLOOKUP(P1078,#REF!,2,FALSE)</f>
        <v>#REF!</v>
      </c>
      <c r="P1078" s="69"/>
      <c r="Q1078" s="69"/>
      <c r="R1078" s="14"/>
      <c r="S1078" s="93" t="s">
        <v>112</v>
      </c>
      <c r="T1078" s="71"/>
      <c r="U1078" s="117" t="e">
        <f>VLOOKUP(V1078,#REF!,2,FALSE)</f>
        <v>#REF!</v>
      </c>
      <c r="V1078" s="127"/>
      <c r="W1078" s="69"/>
      <c r="X1078" s="69"/>
      <c r="Y1078" s="126"/>
      <c r="Z1078" s="127"/>
      <c r="AA1078" s="69"/>
      <c r="AB1078" s="69"/>
      <c r="AC1078" s="135" t="e">
        <f>VLOOKUP(E1078,#REF!,2,FALSE)</f>
        <v>#REF!</v>
      </c>
      <c r="AD1078" s="69"/>
      <c r="AE1078" s="69"/>
      <c r="AF1078" s="136" t="e">
        <f>SUM(PRODUCT(AC1078,#REF!),PRODUCT(AD1078,#REF!),PRODUCT(AE1078,#REF!))</f>
        <v>#REF!</v>
      </c>
      <c r="AG1078" s="134" t="e">
        <f>IF(AF1078&gt;=#REF!,"Oui","Non")</f>
        <v>#REF!</v>
      </c>
      <c r="AH1078" s="134">
        <f t="shared" si="133"/>
        <v>1</v>
      </c>
      <c r="AI1078" s="133" t="e">
        <f>VLOOKUP(Z1078,#REF!,3,FALSE)</f>
        <v>#REF!</v>
      </c>
      <c r="AL1078" s="12">
        <f t="shared" si="135"/>
        <v>0</v>
      </c>
    </row>
    <row r="1079" spans="1:38" ht="15" customHeight="1" x14ac:dyDescent="0.25">
      <c r="A1079" s="127"/>
      <c r="B1079" s="127"/>
      <c r="C1079" s="69"/>
      <c r="D1079" s="71"/>
      <c r="E1079" s="71"/>
      <c r="F1079" s="71"/>
      <c r="G1079" s="70"/>
      <c r="H1079" s="117" t="str">
        <f t="shared" si="139"/>
        <v/>
      </c>
      <c r="I1079" s="117" t="str">
        <f t="shared" si="134"/>
        <v/>
      </c>
      <c r="J1079" s="70"/>
      <c r="K1079" s="117" t="str">
        <f t="shared" si="140"/>
        <v/>
      </c>
      <c r="L1079" s="118" t="str">
        <f t="shared" si="136"/>
        <v/>
      </c>
      <c r="M1079" s="118">
        <f t="shared" si="138"/>
        <v>1</v>
      </c>
      <c r="N1079" s="117">
        <f t="shared" si="137"/>
        <v>0</v>
      </c>
      <c r="O1079" s="66" t="e">
        <f>VLOOKUP(P1079,#REF!,2,FALSE)</f>
        <v>#REF!</v>
      </c>
      <c r="P1079" s="69"/>
      <c r="Q1079" s="69"/>
      <c r="R1079" s="14"/>
      <c r="S1079" s="93" t="s">
        <v>112</v>
      </c>
      <c r="T1079" s="71"/>
      <c r="U1079" s="117" t="e">
        <f>VLOOKUP(V1079,#REF!,2,FALSE)</f>
        <v>#REF!</v>
      </c>
      <c r="V1079" s="127"/>
      <c r="W1079" s="69"/>
      <c r="X1079" s="69"/>
      <c r="Y1079" s="126"/>
      <c r="Z1079" s="127"/>
      <c r="AA1079" s="69"/>
      <c r="AB1079" s="69"/>
      <c r="AC1079" s="135" t="e">
        <f>VLOOKUP(E1079,#REF!,2,FALSE)</f>
        <v>#REF!</v>
      </c>
      <c r="AD1079" s="69"/>
      <c r="AE1079" s="69"/>
      <c r="AF1079" s="136" t="e">
        <f>SUM(PRODUCT(AC1079,#REF!),PRODUCT(AD1079,#REF!),PRODUCT(AE1079,#REF!))</f>
        <v>#REF!</v>
      </c>
      <c r="AG1079" s="134" t="e">
        <f>IF(AF1079&gt;=#REF!,"Oui","Non")</f>
        <v>#REF!</v>
      </c>
      <c r="AH1079" s="134">
        <f t="shared" si="133"/>
        <v>1</v>
      </c>
      <c r="AI1079" s="133" t="e">
        <f>VLOOKUP(Z1079,#REF!,3,FALSE)</f>
        <v>#REF!</v>
      </c>
      <c r="AL1079" s="12">
        <f t="shared" si="135"/>
        <v>0</v>
      </c>
    </row>
    <row r="1080" spans="1:38" ht="15" customHeight="1" x14ac:dyDescent="0.25">
      <c r="A1080" s="127"/>
      <c r="B1080" s="127"/>
      <c r="C1080" s="69"/>
      <c r="D1080" s="71"/>
      <c r="E1080" s="71"/>
      <c r="F1080" s="71"/>
      <c r="G1080" s="70"/>
      <c r="H1080" s="117" t="str">
        <f t="shared" si="139"/>
        <v/>
      </c>
      <c r="I1080" s="117" t="str">
        <f t="shared" si="134"/>
        <v/>
      </c>
      <c r="J1080" s="70"/>
      <c r="K1080" s="117" t="str">
        <f t="shared" si="140"/>
        <v/>
      </c>
      <c r="L1080" s="118" t="str">
        <f t="shared" si="136"/>
        <v/>
      </c>
      <c r="M1080" s="118">
        <f t="shared" si="138"/>
        <v>1</v>
      </c>
      <c r="N1080" s="117">
        <f t="shared" si="137"/>
        <v>0</v>
      </c>
      <c r="O1080" s="66" t="e">
        <f>VLOOKUP(P1080,#REF!,2,FALSE)</f>
        <v>#REF!</v>
      </c>
      <c r="P1080" s="69"/>
      <c r="Q1080" s="69"/>
      <c r="R1080" s="14"/>
      <c r="S1080" s="93" t="s">
        <v>112</v>
      </c>
      <c r="T1080" s="71"/>
      <c r="U1080" s="117" t="e">
        <f>VLOOKUP(V1080,#REF!,2,FALSE)</f>
        <v>#REF!</v>
      </c>
      <c r="V1080" s="127"/>
      <c r="W1080" s="69"/>
      <c r="X1080" s="69"/>
      <c r="Y1080" s="126"/>
      <c r="Z1080" s="127"/>
      <c r="AA1080" s="69"/>
      <c r="AB1080" s="69"/>
      <c r="AC1080" s="135" t="e">
        <f>VLOOKUP(E1080,#REF!,2,FALSE)</f>
        <v>#REF!</v>
      </c>
      <c r="AD1080" s="69"/>
      <c r="AE1080" s="69"/>
      <c r="AF1080" s="136" t="e">
        <f>SUM(PRODUCT(AC1080,#REF!),PRODUCT(AD1080,#REF!),PRODUCT(AE1080,#REF!))</f>
        <v>#REF!</v>
      </c>
      <c r="AG1080" s="134" t="e">
        <f>IF(AF1080&gt;=#REF!,"Oui","Non")</f>
        <v>#REF!</v>
      </c>
      <c r="AH1080" s="134">
        <f t="shared" si="133"/>
        <v>1</v>
      </c>
      <c r="AI1080" s="133" t="e">
        <f>VLOOKUP(Z1080,#REF!,3,FALSE)</f>
        <v>#REF!</v>
      </c>
      <c r="AL1080" s="12">
        <f t="shared" si="135"/>
        <v>0</v>
      </c>
    </row>
    <row r="1081" spans="1:38" ht="15" customHeight="1" x14ac:dyDescent="0.25">
      <c r="A1081" s="127"/>
      <c r="B1081" s="127"/>
      <c r="C1081" s="69"/>
      <c r="D1081" s="71"/>
      <c r="E1081" s="71"/>
      <c r="F1081" s="71"/>
      <c r="G1081" s="70"/>
      <c r="H1081" s="117" t="str">
        <f t="shared" si="139"/>
        <v/>
      </c>
      <c r="I1081" s="117" t="str">
        <f t="shared" si="134"/>
        <v/>
      </c>
      <c r="J1081" s="70"/>
      <c r="K1081" s="117" t="str">
        <f t="shared" si="140"/>
        <v/>
      </c>
      <c r="L1081" s="118" t="str">
        <f t="shared" si="136"/>
        <v/>
      </c>
      <c r="M1081" s="118">
        <f t="shared" si="138"/>
        <v>1</v>
      </c>
      <c r="N1081" s="117">
        <f t="shared" si="137"/>
        <v>0</v>
      </c>
      <c r="O1081" s="66" t="e">
        <f>VLOOKUP(P1081,#REF!,2,FALSE)</f>
        <v>#REF!</v>
      </c>
      <c r="P1081" s="69"/>
      <c r="Q1081" s="69"/>
      <c r="R1081" s="14"/>
      <c r="S1081" s="93" t="s">
        <v>112</v>
      </c>
      <c r="T1081" s="71"/>
      <c r="U1081" s="117" t="e">
        <f>VLOOKUP(V1081,#REF!,2,FALSE)</f>
        <v>#REF!</v>
      </c>
      <c r="V1081" s="127"/>
      <c r="W1081" s="69"/>
      <c r="X1081" s="69"/>
      <c r="Y1081" s="126"/>
      <c r="Z1081" s="127"/>
      <c r="AA1081" s="69"/>
      <c r="AB1081" s="69"/>
      <c r="AC1081" s="135" t="e">
        <f>VLOOKUP(E1081,#REF!,2,FALSE)</f>
        <v>#REF!</v>
      </c>
      <c r="AD1081" s="69"/>
      <c r="AE1081" s="69"/>
      <c r="AF1081" s="136" t="e">
        <f>SUM(PRODUCT(AC1081,#REF!),PRODUCT(AD1081,#REF!),PRODUCT(AE1081,#REF!))</f>
        <v>#REF!</v>
      </c>
      <c r="AG1081" s="134" t="e">
        <f>IF(AF1081&gt;=#REF!,"Oui","Non")</f>
        <v>#REF!</v>
      </c>
      <c r="AH1081" s="134">
        <f t="shared" si="133"/>
        <v>1</v>
      </c>
      <c r="AI1081" s="133" t="e">
        <f>VLOOKUP(Z1081,#REF!,3,FALSE)</f>
        <v>#REF!</v>
      </c>
      <c r="AL1081" s="12">
        <f t="shared" si="135"/>
        <v>0</v>
      </c>
    </row>
    <row r="1082" spans="1:38" ht="15" customHeight="1" x14ac:dyDescent="0.25">
      <c r="A1082" s="127"/>
      <c r="B1082" s="127"/>
      <c r="C1082" s="69"/>
      <c r="D1082" s="71"/>
      <c r="E1082" s="71"/>
      <c r="F1082" s="71"/>
      <c r="G1082" s="70"/>
      <c r="H1082" s="117" t="str">
        <f t="shared" si="139"/>
        <v/>
      </c>
      <c r="I1082" s="117" t="str">
        <f t="shared" si="134"/>
        <v/>
      </c>
      <c r="J1082" s="70"/>
      <c r="K1082" s="117" t="str">
        <f t="shared" si="140"/>
        <v/>
      </c>
      <c r="L1082" s="118" t="str">
        <f t="shared" si="136"/>
        <v/>
      </c>
      <c r="M1082" s="118">
        <f t="shared" si="138"/>
        <v>1</v>
      </c>
      <c r="N1082" s="117">
        <f t="shared" si="137"/>
        <v>0</v>
      </c>
      <c r="O1082" s="66" t="e">
        <f>VLOOKUP(P1082,#REF!,2,FALSE)</f>
        <v>#REF!</v>
      </c>
      <c r="P1082" s="69"/>
      <c r="Q1082" s="69"/>
      <c r="R1082" s="14"/>
      <c r="S1082" s="93" t="s">
        <v>112</v>
      </c>
      <c r="T1082" s="71"/>
      <c r="U1082" s="117" t="e">
        <f>VLOOKUP(V1082,#REF!,2,FALSE)</f>
        <v>#REF!</v>
      </c>
      <c r="V1082" s="127"/>
      <c r="W1082" s="69"/>
      <c r="X1082" s="69"/>
      <c r="Y1082" s="126"/>
      <c r="Z1082" s="127"/>
      <c r="AA1082" s="69"/>
      <c r="AB1082" s="69"/>
      <c r="AC1082" s="135" t="e">
        <f>VLOOKUP(E1082,#REF!,2,FALSE)</f>
        <v>#REF!</v>
      </c>
      <c r="AD1082" s="69"/>
      <c r="AE1082" s="69"/>
      <c r="AF1082" s="136" t="e">
        <f>SUM(PRODUCT(AC1082,#REF!),PRODUCT(AD1082,#REF!),PRODUCT(AE1082,#REF!))</f>
        <v>#REF!</v>
      </c>
      <c r="AG1082" s="134" t="e">
        <f>IF(AF1082&gt;=#REF!,"Oui","Non")</f>
        <v>#REF!</v>
      </c>
      <c r="AH1082" s="134">
        <f t="shared" ref="AH1082:AH1145" si="141">IF(OR(Y1082="?",G1082="?",J1082="?"),"?",IF(AND(ISNONTEXT(G1082),ISNONTEXT(J1082)),PRODUCT(Y1082,SUM(J1082,-G1082,1)),PRODUCT(Y1082,SUM(PRODUCT(SUM(L1082,-I1082,1),7),-2))))</f>
        <v>1</v>
      </c>
      <c r="AI1082" s="133" t="e">
        <f>VLOOKUP(Z1082,#REF!,3,FALSE)</f>
        <v>#REF!</v>
      </c>
      <c r="AL1082" s="12">
        <f t="shared" si="135"/>
        <v>0</v>
      </c>
    </row>
    <row r="1083" spans="1:38" ht="15" customHeight="1" x14ac:dyDescent="0.25">
      <c r="A1083" s="127"/>
      <c r="B1083" s="127"/>
      <c r="C1083" s="69"/>
      <c r="D1083" s="71"/>
      <c r="E1083" s="71"/>
      <c r="F1083" s="71"/>
      <c r="G1083" s="70"/>
      <c r="H1083" s="117" t="str">
        <f t="shared" si="139"/>
        <v/>
      </c>
      <c r="I1083" s="117" t="str">
        <f t="shared" si="134"/>
        <v/>
      </c>
      <c r="J1083" s="70"/>
      <c r="K1083" s="117" t="str">
        <f t="shared" si="140"/>
        <v/>
      </c>
      <c r="L1083" s="118" t="str">
        <f t="shared" si="136"/>
        <v/>
      </c>
      <c r="M1083" s="118">
        <f t="shared" si="138"/>
        <v>1</v>
      </c>
      <c r="N1083" s="117">
        <f t="shared" si="137"/>
        <v>0</v>
      </c>
      <c r="O1083" s="66" t="e">
        <f>VLOOKUP(P1083,#REF!,2,FALSE)</f>
        <v>#REF!</v>
      </c>
      <c r="P1083" s="69"/>
      <c r="Q1083" s="69"/>
      <c r="R1083" s="14"/>
      <c r="S1083" s="93" t="s">
        <v>112</v>
      </c>
      <c r="T1083" s="71"/>
      <c r="U1083" s="117" t="e">
        <f>VLOOKUP(V1083,#REF!,2,FALSE)</f>
        <v>#REF!</v>
      </c>
      <c r="V1083" s="127"/>
      <c r="W1083" s="69"/>
      <c r="X1083" s="69"/>
      <c r="Y1083" s="126"/>
      <c r="Z1083" s="127"/>
      <c r="AA1083" s="69"/>
      <c r="AB1083" s="69"/>
      <c r="AC1083" s="135" t="e">
        <f>VLOOKUP(E1083,#REF!,2,FALSE)</f>
        <v>#REF!</v>
      </c>
      <c r="AD1083" s="69"/>
      <c r="AE1083" s="69"/>
      <c r="AF1083" s="136" t="e">
        <f>SUM(PRODUCT(AC1083,#REF!),PRODUCT(AD1083,#REF!),PRODUCT(AE1083,#REF!))</f>
        <v>#REF!</v>
      </c>
      <c r="AG1083" s="134" t="e">
        <f>IF(AF1083&gt;=#REF!,"Oui","Non")</f>
        <v>#REF!</v>
      </c>
      <c r="AH1083" s="134">
        <f t="shared" si="141"/>
        <v>1</v>
      </c>
      <c r="AI1083" s="133" t="e">
        <f>VLOOKUP(Z1083,#REF!,3,FALSE)</f>
        <v>#REF!</v>
      </c>
      <c r="AL1083" s="12">
        <f t="shared" si="135"/>
        <v>0</v>
      </c>
    </row>
    <row r="1084" spans="1:38" ht="15" customHeight="1" x14ac:dyDescent="0.25">
      <c r="A1084" s="127"/>
      <c r="B1084" s="127"/>
      <c r="C1084" s="69"/>
      <c r="D1084" s="71"/>
      <c r="E1084" s="71"/>
      <c r="F1084" s="71"/>
      <c r="G1084" s="70"/>
      <c r="H1084" s="117" t="str">
        <f t="shared" si="139"/>
        <v/>
      </c>
      <c r="I1084" s="117" t="str">
        <f t="shared" si="134"/>
        <v/>
      </c>
      <c r="J1084" s="70"/>
      <c r="K1084" s="117" t="str">
        <f t="shared" si="140"/>
        <v/>
      </c>
      <c r="L1084" s="118" t="str">
        <f t="shared" si="136"/>
        <v/>
      </c>
      <c r="M1084" s="118">
        <f t="shared" si="138"/>
        <v>1</v>
      </c>
      <c r="N1084" s="117">
        <f t="shared" si="137"/>
        <v>0</v>
      </c>
      <c r="O1084" s="66" t="e">
        <f>VLOOKUP(P1084,#REF!,2,FALSE)</f>
        <v>#REF!</v>
      </c>
      <c r="P1084" s="69"/>
      <c r="Q1084" s="69"/>
      <c r="R1084" s="14"/>
      <c r="S1084" s="93" t="s">
        <v>112</v>
      </c>
      <c r="T1084" s="71"/>
      <c r="U1084" s="117" t="e">
        <f>VLOOKUP(V1084,#REF!,2,FALSE)</f>
        <v>#REF!</v>
      </c>
      <c r="V1084" s="127"/>
      <c r="W1084" s="69"/>
      <c r="X1084" s="69"/>
      <c r="Y1084" s="126"/>
      <c r="Z1084" s="127"/>
      <c r="AA1084" s="69"/>
      <c r="AB1084" s="69"/>
      <c r="AC1084" s="135" t="e">
        <f>VLOOKUP(E1084,#REF!,2,FALSE)</f>
        <v>#REF!</v>
      </c>
      <c r="AD1084" s="69"/>
      <c r="AE1084" s="69"/>
      <c r="AF1084" s="136" t="e">
        <f>SUM(PRODUCT(AC1084,#REF!),PRODUCT(AD1084,#REF!),PRODUCT(AE1084,#REF!))</f>
        <v>#REF!</v>
      </c>
      <c r="AG1084" s="134" t="e">
        <f>IF(AF1084&gt;=#REF!,"Oui","Non")</f>
        <v>#REF!</v>
      </c>
      <c r="AH1084" s="134">
        <f t="shared" si="141"/>
        <v>1</v>
      </c>
      <c r="AI1084" s="133" t="e">
        <f>VLOOKUP(Z1084,#REF!,3,FALSE)</f>
        <v>#REF!</v>
      </c>
      <c r="AL1084" s="12">
        <f t="shared" si="135"/>
        <v>0</v>
      </c>
    </row>
    <row r="1085" spans="1:38" ht="15" customHeight="1" x14ac:dyDescent="0.25">
      <c r="A1085" s="127"/>
      <c r="B1085" s="127"/>
      <c r="C1085" s="69"/>
      <c r="D1085" s="71"/>
      <c r="E1085" s="71"/>
      <c r="F1085" s="71"/>
      <c r="G1085" s="70"/>
      <c r="H1085" s="117" t="str">
        <f t="shared" si="139"/>
        <v/>
      </c>
      <c r="I1085" s="117" t="str">
        <f t="shared" si="134"/>
        <v/>
      </c>
      <c r="J1085" s="70"/>
      <c r="K1085" s="117" t="str">
        <f t="shared" si="140"/>
        <v/>
      </c>
      <c r="L1085" s="118" t="str">
        <f t="shared" si="136"/>
        <v/>
      </c>
      <c r="M1085" s="118">
        <f t="shared" si="138"/>
        <v>1</v>
      </c>
      <c r="N1085" s="117">
        <f t="shared" si="137"/>
        <v>0</v>
      </c>
      <c r="O1085" s="66" t="e">
        <f>VLOOKUP(P1085,#REF!,2,FALSE)</f>
        <v>#REF!</v>
      </c>
      <c r="P1085" s="69"/>
      <c r="Q1085" s="69"/>
      <c r="R1085" s="14"/>
      <c r="S1085" s="93" t="s">
        <v>112</v>
      </c>
      <c r="T1085" s="71"/>
      <c r="U1085" s="117" t="e">
        <f>VLOOKUP(V1085,#REF!,2,FALSE)</f>
        <v>#REF!</v>
      </c>
      <c r="V1085" s="127"/>
      <c r="W1085" s="69"/>
      <c r="X1085" s="69"/>
      <c r="Y1085" s="126"/>
      <c r="Z1085" s="127"/>
      <c r="AA1085" s="69"/>
      <c r="AB1085" s="69"/>
      <c r="AC1085" s="135" t="e">
        <f>VLOOKUP(E1085,#REF!,2,FALSE)</f>
        <v>#REF!</v>
      </c>
      <c r="AD1085" s="69"/>
      <c r="AE1085" s="69"/>
      <c r="AF1085" s="136" t="e">
        <f>SUM(PRODUCT(AC1085,#REF!),PRODUCT(AD1085,#REF!),PRODUCT(AE1085,#REF!))</f>
        <v>#REF!</v>
      </c>
      <c r="AG1085" s="134" t="e">
        <f>IF(AF1085&gt;=#REF!,"Oui","Non")</f>
        <v>#REF!</v>
      </c>
      <c r="AH1085" s="134">
        <f t="shared" si="141"/>
        <v>1</v>
      </c>
      <c r="AI1085" s="133" t="e">
        <f>VLOOKUP(Z1085,#REF!,3,FALSE)</f>
        <v>#REF!</v>
      </c>
      <c r="AL1085" s="12">
        <f t="shared" si="135"/>
        <v>0</v>
      </c>
    </row>
    <row r="1086" spans="1:38" ht="15" customHeight="1" x14ac:dyDescent="0.25">
      <c r="A1086" s="127"/>
      <c r="B1086" s="127"/>
      <c r="C1086" s="69"/>
      <c r="D1086" s="71"/>
      <c r="E1086" s="71"/>
      <c r="F1086" s="71"/>
      <c r="G1086" s="70"/>
      <c r="H1086" s="117" t="str">
        <f t="shared" si="139"/>
        <v/>
      </c>
      <c r="I1086" s="117" t="str">
        <f t="shared" si="134"/>
        <v/>
      </c>
      <c r="J1086" s="70"/>
      <c r="K1086" s="117" t="str">
        <f t="shared" si="140"/>
        <v/>
      </c>
      <c r="L1086" s="118" t="str">
        <f t="shared" si="136"/>
        <v/>
      </c>
      <c r="M1086" s="118">
        <f t="shared" si="138"/>
        <v>1</v>
      </c>
      <c r="N1086" s="117">
        <f t="shared" si="137"/>
        <v>0</v>
      </c>
      <c r="O1086" s="66" t="e">
        <f>VLOOKUP(P1086,#REF!,2,FALSE)</f>
        <v>#REF!</v>
      </c>
      <c r="P1086" s="69"/>
      <c r="Q1086" s="69"/>
      <c r="R1086" s="14"/>
      <c r="S1086" s="93" t="s">
        <v>112</v>
      </c>
      <c r="T1086" s="71"/>
      <c r="U1086" s="117" t="e">
        <f>VLOOKUP(V1086,#REF!,2,FALSE)</f>
        <v>#REF!</v>
      </c>
      <c r="V1086" s="127"/>
      <c r="W1086" s="69"/>
      <c r="X1086" s="69"/>
      <c r="Y1086" s="126"/>
      <c r="Z1086" s="127"/>
      <c r="AA1086" s="69"/>
      <c r="AB1086" s="69"/>
      <c r="AC1086" s="135" t="e">
        <f>VLOOKUP(E1086,#REF!,2,FALSE)</f>
        <v>#REF!</v>
      </c>
      <c r="AD1086" s="69"/>
      <c r="AE1086" s="69"/>
      <c r="AF1086" s="136" t="e">
        <f>SUM(PRODUCT(AC1086,#REF!),PRODUCT(AD1086,#REF!),PRODUCT(AE1086,#REF!))</f>
        <v>#REF!</v>
      </c>
      <c r="AG1086" s="134" t="e">
        <f>IF(AF1086&gt;=#REF!,"Oui","Non")</f>
        <v>#REF!</v>
      </c>
      <c r="AH1086" s="134">
        <f t="shared" si="141"/>
        <v>1</v>
      </c>
      <c r="AI1086" s="133" t="e">
        <f>VLOOKUP(Z1086,#REF!,3,FALSE)</f>
        <v>#REF!</v>
      </c>
      <c r="AL1086" s="12">
        <f t="shared" si="135"/>
        <v>0</v>
      </c>
    </row>
    <row r="1087" spans="1:38" ht="15" customHeight="1" x14ac:dyDescent="0.25">
      <c r="A1087" s="127"/>
      <c r="B1087" s="127"/>
      <c r="C1087" s="69"/>
      <c r="D1087" s="71"/>
      <c r="E1087" s="71"/>
      <c r="F1087" s="71"/>
      <c r="G1087" s="70"/>
      <c r="H1087" s="117" t="str">
        <f t="shared" si="139"/>
        <v/>
      </c>
      <c r="I1087" s="117" t="str">
        <f t="shared" si="134"/>
        <v/>
      </c>
      <c r="J1087" s="70"/>
      <c r="K1087" s="117" t="str">
        <f t="shared" si="140"/>
        <v/>
      </c>
      <c r="L1087" s="118" t="str">
        <f t="shared" si="136"/>
        <v/>
      </c>
      <c r="M1087" s="118">
        <f t="shared" si="138"/>
        <v>1</v>
      </c>
      <c r="N1087" s="117">
        <f t="shared" si="137"/>
        <v>0</v>
      </c>
      <c r="O1087" s="66" t="e">
        <f>VLOOKUP(P1087,#REF!,2,FALSE)</f>
        <v>#REF!</v>
      </c>
      <c r="P1087" s="69"/>
      <c r="Q1087" s="69"/>
      <c r="R1087" s="14"/>
      <c r="S1087" s="93" t="s">
        <v>112</v>
      </c>
      <c r="T1087" s="71"/>
      <c r="U1087" s="117" t="e">
        <f>VLOOKUP(V1087,#REF!,2,FALSE)</f>
        <v>#REF!</v>
      </c>
      <c r="V1087" s="127"/>
      <c r="W1087" s="69"/>
      <c r="X1087" s="69"/>
      <c r="Y1087" s="126"/>
      <c r="Z1087" s="127"/>
      <c r="AA1087" s="69"/>
      <c r="AB1087" s="69"/>
      <c r="AC1087" s="135" t="e">
        <f>VLOOKUP(E1087,#REF!,2,FALSE)</f>
        <v>#REF!</v>
      </c>
      <c r="AD1087" s="69"/>
      <c r="AE1087" s="69"/>
      <c r="AF1087" s="136" t="e">
        <f>SUM(PRODUCT(AC1087,#REF!),PRODUCT(AD1087,#REF!),PRODUCT(AE1087,#REF!))</f>
        <v>#REF!</v>
      </c>
      <c r="AG1087" s="134" t="e">
        <f>IF(AF1087&gt;=#REF!,"Oui","Non")</f>
        <v>#REF!</v>
      </c>
      <c r="AH1087" s="134">
        <f t="shared" si="141"/>
        <v>1</v>
      </c>
      <c r="AI1087" s="133" t="e">
        <f>VLOOKUP(Z1087,#REF!,3,FALSE)</f>
        <v>#REF!</v>
      </c>
      <c r="AL1087" s="12">
        <f t="shared" si="135"/>
        <v>0</v>
      </c>
    </row>
    <row r="1088" spans="1:38" ht="15" customHeight="1" x14ac:dyDescent="0.25">
      <c r="A1088" s="127"/>
      <c r="B1088" s="127"/>
      <c r="C1088" s="69"/>
      <c r="D1088" s="71"/>
      <c r="E1088" s="71"/>
      <c r="F1088" s="71"/>
      <c r="G1088" s="70"/>
      <c r="H1088" s="117" t="str">
        <f t="shared" si="139"/>
        <v/>
      </c>
      <c r="I1088" s="117" t="str">
        <f t="shared" si="134"/>
        <v/>
      </c>
      <c r="J1088" s="70"/>
      <c r="K1088" s="117" t="str">
        <f t="shared" si="140"/>
        <v/>
      </c>
      <c r="L1088" s="118" t="str">
        <f t="shared" si="136"/>
        <v/>
      </c>
      <c r="M1088" s="118">
        <f t="shared" si="138"/>
        <v>1</v>
      </c>
      <c r="N1088" s="117">
        <f t="shared" si="137"/>
        <v>0</v>
      </c>
      <c r="O1088" s="66" t="e">
        <f>VLOOKUP(P1088,#REF!,2,FALSE)</f>
        <v>#REF!</v>
      </c>
      <c r="P1088" s="69"/>
      <c r="Q1088" s="69"/>
      <c r="R1088" s="14"/>
      <c r="S1088" s="93" t="s">
        <v>112</v>
      </c>
      <c r="T1088" s="71"/>
      <c r="U1088" s="117" t="e">
        <f>VLOOKUP(V1088,#REF!,2,FALSE)</f>
        <v>#REF!</v>
      </c>
      <c r="V1088" s="127"/>
      <c r="W1088" s="69"/>
      <c r="X1088" s="69"/>
      <c r="Y1088" s="126"/>
      <c r="Z1088" s="127"/>
      <c r="AA1088" s="69"/>
      <c r="AB1088" s="69"/>
      <c r="AC1088" s="135" t="e">
        <f>VLOOKUP(E1088,#REF!,2,FALSE)</f>
        <v>#REF!</v>
      </c>
      <c r="AD1088" s="69"/>
      <c r="AE1088" s="69"/>
      <c r="AF1088" s="136" t="e">
        <f>SUM(PRODUCT(AC1088,#REF!),PRODUCT(AD1088,#REF!),PRODUCT(AE1088,#REF!))</f>
        <v>#REF!</v>
      </c>
      <c r="AG1088" s="134" t="e">
        <f>IF(AF1088&gt;=#REF!,"Oui","Non")</f>
        <v>#REF!</v>
      </c>
      <c r="AH1088" s="134">
        <f t="shared" si="141"/>
        <v>1</v>
      </c>
      <c r="AI1088" s="133" t="e">
        <f>VLOOKUP(Z1088,#REF!,3,FALSE)</f>
        <v>#REF!</v>
      </c>
      <c r="AL1088" s="12">
        <f t="shared" si="135"/>
        <v>0</v>
      </c>
    </row>
    <row r="1089" spans="1:38" ht="15" customHeight="1" x14ac:dyDescent="0.25">
      <c r="A1089" s="127"/>
      <c r="B1089" s="127"/>
      <c r="C1089" s="69"/>
      <c r="D1089" s="71"/>
      <c r="E1089" s="71"/>
      <c r="F1089" s="71"/>
      <c r="G1089" s="70"/>
      <c r="H1089" s="117" t="str">
        <f t="shared" si="139"/>
        <v/>
      </c>
      <c r="I1089" s="117" t="str">
        <f t="shared" ref="I1089:I1152" si="142">IF(ISBLANK(G1089),"",IF(G1089="?","?",VALUE(IF(TYPE(G1089)=2,RIGHT(G1089,2),WEEKNUM(G1089,2)))))</f>
        <v/>
      </c>
      <c r="J1089" s="70"/>
      <c r="K1089" s="117" t="str">
        <f t="shared" si="140"/>
        <v/>
      </c>
      <c r="L1089" s="118" t="str">
        <f t="shared" si="136"/>
        <v/>
      </c>
      <c r="M1089" s="118">
        <f t="shared" si="138"/>
        <v>1</v>
      </c>
      <c r="N1089" s="117">
        <f t="shared" si="137"/>
        <v>0</v>
      </c>
      <c r="O1089" s="66" t="e">
        <f>VLOOKUP(P1089,#REF!,2,FALSE)</f>
        <v>#REF!</v>
      </c>
      <c r="P1089" s="69"/>
      <c r="Q1089" s="69"/>
      <c r="R1089" s="14"/>
      <c r="S1089" s="93" t="s">
        <v>112</v>
      </c>
      <c r="T1089" s="71"/>
      <c r="U1089" s="117" t="e">
        <f>VLOOKUP(V1089,#REF!,2,FALSE)</f>
        <v>#REF!</v>
      </c>
      <c r="V1089" s="127"/>
      <c r="W1089" s="69"/>
      <c r="X1089" s="69"/>
      <c r="Y1089" s="126"/>
      <c r="Z1089" s="127"/>
      <c r="AA1089" s="69"/>
      <c r="AB1089" s="69"/>
      <c r="AC1089" s="135" t="e">
        <f>VLOOKUP(E1089,#REF!,2,FALSE)</f>
        <v>#REF!</v>
      </c>
      <c r="AD1089" s="69"/>
      <c r="AE1089" s="69"/>
      <c r="AF1089" s="136" t="e">
        <f>SUM(PRODUCT(AC1089,#REF!),PRODUCT(AD1089,#REF!),PRODUCT(AE1089,#REF!))</f>
        <v>#REF!</v>
      </c>
      <c r="AG1089" s="134" t="e">
        <f>IF(AF1089&gt;=#REF!,"Oui","Non")</f>
        <v>#REF!</v>
      </c>
      <c r="AH1089" s="134">
        <f t="shared" si="141"/>
        <v>1</v>
      </c>
      <c r="AI1089" s="133" t="e">
        <f>VLOOKUP(Z1089,#REF!,3,FALSE)</f>
        <v>#REF!</v>
      </c>
      <c r="AL1089" s="12">
        <f t="shared" si="135"/>
        <v>0</v>
      </c>
    </row>
    <row r="1090" spans="1:38" ht="15" customHeight="1" x14ac:dyDescent="0.25">
      <c r="A1090" s="127"/>
      <c r="B1090" s="127"/>
      <c r="C1090" s="69"/>
      <c r="D1090" s="71"/>
      <c r="E1090" s="71"/>
      <c r="F1090" s="71"/>
      <c r="G1090" s="70"/>
      <c r="H1090" s="117" t="str">
        <f t="shared" si="139"/>
        <v/>
      </c>
      <c r="I1090" s="117" t="str">
        <f t="shared" si="142"/>
        <v/>
      </c>
      <c r="J1090" s="70"/>
      <c r="K1090" s="117" t="str">
        <f t="shared" si="140"/>
        <v/>
      </c>
      <c r="L1090" s="118" t="str">
        <f t="shared" si="136"/>
        <v/>
      </c>
      <c r="M1090" s="118">
        <f t="shared" si="138"/>
        <v>1</v>
      </c>
      <c r="N1090" s="117">
        <f t="shared" si="137"/>
        <v>0</v>
      </c>
      <c r="O1090" s="66" t="e">
        <f>VLOOKUP(P1090,#REF!,2,FALSE)</f>
        <v>#REF!</v>
      </c>
      <c r="P1090" s="69"/>
      <c r="Q1090" s="69"/>
      <c r="R1090" s="14"/>
      <c r="S1090" s="93" t="s">
        <v>112</v>
      </c>
      <c r="T1090" s="71"/>
      <c r="U1090" s="117" t="e">
        <f>VLOOKUP(V1090,#REF!,2,FALSE)</f>
        <v>#REF!</v>
      </c>
      <c r="V1090" s="127"/>
      <c r="W1090" s="69"/>
      <c r="X1090" s="69"/>
      <c r="Y1090" s="126"/>
      <c r="Z1090" s="127"/>
      <c r="AA1090" s="69"/>
      <c r="AB1090" s="69"/>
      <c r="AC1090" s="135" t="e">
        <f>VLOOKUP(E1090,#REF!,2,FALSE)</f>
        <v>#REF!</v>
      </c>
      <c r="AD1090" s="69"/>
      <c r="AE1090" s="69"/>
      <c r="AF1090" s="136" t="e">
        <f>SUM(PRODUCT(AC1090,#REF!),PRODUCT(AD1090,#REF!),PRODUCT(AE1090,#REF!))</f>
        <v>#REF!</v>
      </c>
      <c r="AG1090" s="134" t="e">
        <f>IF(AF1090&gt;=#REF!,"Oui","Non")</f>
        <v>#REF!</v>
      </c>
      <c r="AH1090" s="134">
        <f t="shared" si="141"/>
        <v>1</v>
      </c>
      <c r="AI1090" s="133" t="e">
        <f>VLOOKUP(Z1090,#REF!,3,FALSE)</f>
        <v>#REF!</v>
      </c>
      <c r="AL1090" s="12">
        <f t="shared" si="135"/>
        <v>0</v>
      </c>
    </row>
    <row r="1091" spans="1:38" ht="15" customHeight="1" x14ac:dyDescent="0.25">
      <c r="A1091" s="127"/>
      <c r="B1091" s="127"/>
      <c r="C1091" s="69"/>
      <c r="D1091" s="71"/>
      <c r="E1091" s="71"/>
      <c r="F1091" s="71"/>
      <c r="G1091" s="70"/>
      <c r="H1091" s="117" t="str">
        <f t="shared" si="139"/>
        <v/>
      </c>
      <c r="I1091" s="117" t="str">
        <f t="shared" si="142"/>
        <v/>
      </c>
      <c r="J1091" s="70"/>
      <c r="K1091" s="117" t="str">
        <f t="shared" si="140"/>
        <v/>
      </c>
      <c r="L1091" s="118" t="str">
        <f t="shared" si="136"/>
        <v/>
      </c>
      <c r="M1091" s="118">
        <f t="shared" si="138"/>
        <v>1</v>
      </c>
      <c r="N1091" s="117">
        <f t="shared" si="137"/>
        <v>0</v>
      </c>
      <c r="O1091" s="66" t="e">
        <f>VLOOKUP(P1091,#REF!,2,FALSE)</f>
        <v>#REF!</v>
      </c>
      <c r="P1091" s="69"/>
      <c r="Q1091" s="69"/>
      <c r="R1091" s="14"/>
      <c r="S1091" s="93" t="s">
        <v>112</v>
      </c>
      <c r="T1091" s="71"/>
      <c r="U1091" s="117" t="e">
        <f>VLOOKUP(V1091,#REF!,2,FALSE)</f>
        <v>#REF!</v>
      </c>
      <c r="V1091" s="127"/>
      <c r="W1091" s="69"/>
      <c r="X1091" s="69"/>
      <c r="Y1091" s="126"/>
      <c r="Z1091" s="127"/>
      <c r="AA1091" s="69"/>
      <c r="AB1091" s="69"/>
      <c r="AC1091" s="135" t="e">
        <f>VLOOKUP(E1091,#REF!,2,FALSE)</f>
        <v>#REF!</v>
      </c>
      <c r="AD1091" s="69"/>
      <c r="AE1091" s="69"/>
      <c r="AF1091" s="136" t="e">
        <f>SUM(PRODUCT(AC1091,#REF!),PRODUCT(AD1091,#REF!),PRODUCT(AE1091,#REF!))</f>
        <v>#REF!</v>
      </c>
      <c r="AG1091" s="134" t="e">
        <f>IF(AF1091&gt;=#REF!,"Oui","Non")</f>
        <v>#REF!</v>
      </c>
      <c r="AH1091" s="134">
        <f t="shared" si="141"/>
        <v>1</v>
      </c>
      <c r="AI1091" s="133" t="e">
        <f>VLOOKUP(Z1091,#REF!,3,FALSE)</f>
        <v>#REF!</v>
      </c>
      <c r="AL1091" s="12">
        <f t="shared" si="135"/>
        <v>0</v>
      </c>
    </row>
    <row r="1092" spans="1:38" ht="15" customHeight="1" x14ac:dyDescent="0.25">
      <c r="A1092" s="127"/>
      <c r="B1092" s="127"/>
      <c r="C1092" s="69"/>
      <c r="D1092" s="71"/>
      <c r="E1092" s="71"/>
      <c r="F1092" s="71"/>
      <c r="G1092" s="70"/>
      <c r="H1092" s="117" t="str">
        <f t="shared" si="139"/>
        <v/>
      </c>
      <c r="I1092" s="117" t="str">
        <f t="shared" si="142"/>
        <v/>
      </c>
      <c r="J1092" s="70"/>
      <c r="K1092" s="117" t="str">
        <f t="shared" si="140"/>
        <v/>
      </c>
      <c r="L1092" s="118" t="str">
        <f t="shared" si="136"/>
        <v/>
      </c>
      <c r="M1092" s="118">
        <f t="shared" si="138"/>
        <v>1</v>
      </c>
      <c r="N1092" s="117">
        <f t="shared" si="137"/>
        <v>0</v>
      </c>
      <c r="O1092" s="66" t="e">
        <f>VLOOKUP(P1092,#REF!,2,FALSE)</f>
        <v>#REF!</v>
      </c>
      <c r="P1092" s="69"/>
      <c r="Q1092" s="69"/>
      <c r="R1092" s="14"/>
      <c r="S1092" s="93" t="s">
        <v>112</v>
      </c>
      <c r="T1092" s="71"/>
      <c r="U1092" s="117" t="e">
        <f>VLOOKUP(V1092,#REF!,2,FALSE)</f>
        <v>#REF!</v>
      </c>
      <c r="V1092" s="127"/>
      <c r="W1092" s="69"/>
      <c r="X1092" s="69"/>
      <c r="Y1092" s="126"/>
      <c r="Z1092" s="127"/>
      <c r="AA1092" s="69"/>
      <c r="AB1092" s="69"/>
      <c r="AC1092" s="135" t="e">
        <f>VLOOKUP(E1092,#REF!,2,FALSE)</f>
        <v>#REF!</v>
      </c>
      <c r="AD1092" s="69"/>
      <c r="AE1092" s="69"/>
      <c r="AF1092" s="136" t="e">
        <f>SUM(PRODUCT(AC1092,#REF!),PRODUCT(AD1092,#REF!),PRODUCT(AE1092,#REF!))</f>
        <v>#REF!</v>
      </c>
      <c r="AG1092" s="134" t="e">
        <f>IF(AF1092&gt;=#REF!,"Oui","Non")</f>
        <v>#REF!</v>
      </c>
      <c r="AH1092" s="134">
        <f t="shared" si="141"/>
        <v>1</v>
      </c>
      <c r="AI1092" s="133" t="e">
        <f>VLOOKUP(Z1092,#REF!,3,FALSE)</f>
        <v>#REF!</v>
      </c>
      <c r="AL1092" s="12">
        <f t="shared" si="135"/>
        <v>0</v>
      </c>
    </row>
    <row r="1093" spans="1:38" ht="15" customHeight="1" x14ac:dyDescent="0.25">
      <c r="A1093" s="127"/>
      <c r="B1093" s="127"/>
      <c r="C1093" s="69"/>
      <c r="D1093" s="71"/>
      <c r="E1093" s="71"/>
      <c r="F1093" s="71"/>
      <c r="G1093" s="70"/>
      <c r="H1093" s="117" t="str">
        <f t="shared" si="139"/>
        <v/>
      </c>
      <c r="I1093" s="117" t="str">
        <f t="shared" si="142"/>
        <v/>
      </c>
      <c r="J1093" s="70"/>
      <c r="K1093" s="117" t="str">
        <f t="shared" si="140"/>
        <v/>
      </c>
      <c r="L1093" s="118" t="str">
        <f t="shared" si="136"/>
        <v/>
      </c>
      <c r="M1093" s="118">
        <f t="shared" si="138"/>
        <v>1</v>
      </c>
      <c r="N1093" s="117">
        <f t="shared" si="137"/>
        <v>0</v>
      </c>
      <c r="O1093" s="66" t="e">
        <f>VLOOKUP(P1093,#REF!,2,FALSE)</f>
        <v>#REF!</v>
      </c>
      <c r="P1093" s="69"/>
      <c r="Q1093" s="69"/>
      <c r="R1093" s="14"/>
      <c r="S1093" s="93" t="s">
        <v>112</v>
      </c>
      <c r="T1093" s="71"/>
      <c r="U1093" s="117" t="e">
        <f>VLOOKUP(V1093,#REF!,2,FALSE)</f>
        <v>#REF!</v>
      </c>
      <c r="V1093" s="127"/>
      <c r="W1093" s="69"/>
      <c r="X1093" s="69"/>
      <c r="Y1093" s="126"/>
      <c r="Z1093" s="127"/>
      <c r="AA1093" s="69"/>
      <c r="AB1093" s="69"/>
      <c r="AC1093" s="135" t="e">
        <f>VLOOKUP(E1093,#REF!,2,FALSE)</f>
        <v>#REF!</v>
      </c>
      <c r="AD1093" s="69"/>
      <c r="AE1093" s="69"/>
      <c r="AF1093" s="136" t="e">
        <f>SUM(PRODUCT(AC1093,#REF!),PRODUCT(AD1093,#REF!),PRODUCT(AE1093,#REF!))</f>
        <v>#REF!</v>
      </c>
      <c r="AG1093" s="134" t="e">
        <f>IF(AF1093&gt;=#REF!,"Oui","Non")</f>
        <v>#REF!</v>
      </c>
      <c r="AH1093" s="134">
        <f t="shared" si="141"/>
        <v>1</v>
      </c>
      <c r="AI1093" s="133" t="e">
        <f>VLOOKUP(Z1093,#REF!,3,FALSE)</f>
        <v>#REF!</v>
      </c>
      <c r="AL1093" s="12">
        <f t="shared" si="135"/>
        <v>0</v>
      </c>
    </row>
    <row r="1094" spans="1:38" ht="15" customHeight="1" x14ac:dyDescent="0.25">
      <c r="A1094" s="127"/>
      <c r="B1094" s="127"/>
      <c r="C1094" s="69"/>
      <c r="D1094" s="71"/>
      <c r="E1094" s="71"/>
      <c r="F1094" s="71"/>
      <c r="G1094" s="70"/>
      <c r="H1094" s="117" t="str">
        <f t="shared" si="139"/>
        <v/>
      </c>
      <c r="I1094" s="117" t="str">
        <f t="shared" si="142"/>
        <v/>
      </c>
      <c r="J1094" s="70"/>
      <c r="K1094" s="117" t="str">
        <f t="shared" si="140"/>
        <v/>
      </c>
      <c r="L1094" s="118" t="str">
        <f t="shared" si="136"/>
        <v/>
      </c>
      <c r="M1094" s="118">
        <f t="shared" si="138"/>
        <v>1</v>
      </c>
      <c r="N1094" s="117">
        <f t="shared" si="137"/>
        <v>0</v>
      </c>
      <c r="O1094" s="66" t="e">
        <f>VLOOKUP(P1094,#REF!,2,FALSE)</f>
        <v>#REF!</v>
      </c>
      <c r="P1094" s="69"/>
      <c r="Q1094" s="69"/>
      <c r="R1094" s="14"/>
      <c r="S1094" s="93" t="s">
        <v>112</v>
      </c>
      <c r="T1094" s="71"/>
      <c r="U1094" s="117" t="e">
        <f>VLOOKUP(V1094,#REF!,2,FALSE)</f>
        <v>#REF!</v>
      </c>
      <c r="V1094" s="127"/>
      <c r="W1094" s="69"/>
      <c r="X1094" s="69"/>
      <c r="Y1094" s="126"/>
      <c r="Z1094" s="127"/>
      <c r="AA1094" s="69"/>
      <c r="AB1094" s="69"/>
      <c r="AC1094" s="135" t="e">
        <f>VLOOKUP(E1094,#REF!,2,FALSE)</f>
        <v>#REF!</v>
      </c>
      <c r="AD1094" s="69"/>
      <c r="AE1094" s="69"/>
      <c r="AF1094" s="136" t="e">
        <f>SUM(PRODUCT(AC1094,#REF!),PRODUCT(AD1094,#REF!),PRODUCT(AE1094,#REF!))</f>
        <v>#REF!</v>
      </c>
      <c r="AG1094" s="134" t="e">
        <f>IF(AF1094&gt;=#REF!,"Oui","Non")</f>
        <v>#REF!</v>
      </c>
      <c r="AH1094" s="134">
        <f t="shared" si="141"/>
        <v>1</v>
      </c>
      <c r="AI1094" s="133" t="e">
        <f>VLOOKUP(Z1094,#REF!,3,FALSE)</f>
        <v>#REF!</v>
      </c>
      <c r="AL1094" s="12">
        <f t="shared" ref="AL1094:AL1157" si="143">SUM(AK1094:AK1094)</f>
        <v>0</v>
      </c>
    </row>
    <row r="1095" spans="1:38" ht="15" customHeight="1" x14ac:dyDescent="0.25">
      <c r="A1095" s="127"/>
      <c r="B1095" s="127"/>
      <c r="C1095" s="69"/>
      <c r="D1095" s="71"/>
      <c r="E1095" s="71"/>
      <c r="F1095" s="71"/>
      <c r="G1095" s="70"/>
      <c r="H1095" s="117" t="str">
        <f t="shared" si="139"/>
        <v/>
      </c>
      <c r="I1095" s="117" t="str">
        <f t="shared" si="142"/>
        <v/>
      </c>
      <c r="J1095" s="70"/>
      <c r="K1095" s="117" t="str">
        <f t="shared" si="140"/>
        <v/>
      </c>
      <c r="L1095" s="118" t="str">
        <f t="shared" si="136"/>
        <v/>
      </c>
      <c r="M1095" s="118">
        <f t="shared" si="138"/>
        <v>1</v>
      </c>
      <c r="N1095" s="117">
        <f t="shared" si="137"/>
        <v>0</v>
      </c>
      <c r="O1095" s="66" t="e">
        <f>VLOOKUP(P1095,#REF!,2,FALSE)</f>
        <v>#REF!</v>
      </c>
      <c r="P1095" s="69"/>
      <c r="Q1095" s="69"/>
      <c r="R1095" s="14"/>
      <c r="S1095" s="93" t="s">
        <v>112</v>
      </c>
      <c r="T1095" s="71"/>
      <c r="U1095" s="117" t="e">
        <f>VLOOKUP(V1095,#REF!,2,FALSE)</f>
        <v>#REF!</v>
      </c>
      <c r="V1095" s="127"/>
      <c r="W1095" s="69"/>
      <c r="X1095" s="69"/>
      <c r="Y1095" s="126"/>
      <c r="Z1095" s="127"/>
      <c r="AA1095" s="69"/>
      <c r="AB1095" s="69"/>
      <c r="AC1095" s="135" t="e">
        <f>VLOOKUP(E1095,#REF!,2,FALSE)</f>
        <v>#REF!</v>
      </c>
      <c r="AD1095" s="69"/>
      <c r="AE1095" s="69"/>
      <c r="AF1095" s="136" t="e">
        <f>SUM(PRODUCT(AC1095,#REF!),PRODUCT(AD1095,#REF!),PRODUCT(AE1095,#REF!))</f>
        <v>#REF!</v>
      </c>
      <c r="AG1095" s="134" t="e">
        <f>IF(AF1095&gt;=#REF!,"Oui","Non")</f>
        <v>#REF!</v>
      </c>
      <c r="AH1095" s="134">
        <f t="shared" si="141"/>
        <v>1</v>
      </c>
      <c r="AI1095" s="133" t="e">
        <f>VLOOKUP(Z1095,#REF!,3,FALSE)</f>
        <v>#REF!</v>
      </c>
      <c r="AL1095" s="12">
        <f t="shared" si="143"/>
        <v>0</v>
      </c>
    </row>
    <row r="1096" spans="1:38" ht="15" customHeight="1" x14ac:dyDescent="0.25">
      <c r="A1096" s="127"/>
      <c r="B1096" s="127"/>
      <c r="C1096" s="69"/>
      <c r="D1096" s="71"/>
      <c r="E1096" s="71"/>
      <c r="F1096" s="71"/>
      <c r="G1096" s="70"/>
      <c r="H1096" s="117" t="str">
        <f t="shared" si="139"/>
        <v/>
      </c>
      <c r="I1096" s="117" t="str">
        <f t="shared" si="142"/>
        <v/>
      </c>
      <c r="J1096" s="70"/>
      <c r="K1096" s="117" t="str">
        <f t="shared" si="140"/>
        <v/>
      </c>
      <c r="L1096" s="118" t="str">
        <f t="shared" ref="L1096:L1159" si="144">IF(ISBLANK(J1096),"",IF(J1096="?","?",VALUE(IF(TYPE(J1096)=2,RIGHT(J1096,2),WEEKNUM(J1096,2)))))</f>
        <v/>
      </c>
      <c r="M1096" s="118">
        <f t="shared" si="138"/>
        <v>1</v>
      </c>
      <c r="N1096" s="117">
        <f t="shared" si="137"/>
        <v>0</v>
      </c>
      <c r="O1096" s="66" t="e">
        <f>VLOOKUP(P1096,#REF!,2,FALSE)</f>
        <v>#REF!</v>
      </c>
      <c r="P1096" s="69"/>
      <c r="Q1096" s="69"/>
      <c r="R1096" s="14"/>
      <c r="S1096" s="93" t="s">
        <v>112</v>
      </c>
      <c r="T1096" s="71"/>
      <c r="U1096" s="117" t="e">
        <f>VLOOKUP(V1096,#REF!,2,FALSE)</f>
        <v>#REF!</v>
      </c>
      <c r="V1096" s="127"/>
      <c r="W1096" s="69"/>
      <c r="X1096" s="69"/>
      <c r="Y1096" s="126"/>
      <c r="Z1096" s="127"/>
      <c r="AA1096" s="69"/>
      <c r="AB1096" s="69"/>
      <c r="AC1096" s="135" t="e">
        <f>VLOOKUP(E1096,#REF!,2,FALSE)</f>
        <v>#REF!</v>
      </c>
      <c r="AD1096" s="69"/>
      <c r="AE1096" s="69"/>
      <c r="AF1096" s="136" t="e">
        <f>SUM(PRODUCT(AC1096,#REF!),PRODUCT(AD1096,#REF!),PRODUCT(AE1096,#REF!))</f>
        <v>#REF!</v>
      </c>
      <c r="AG1096" s="134" t="e">
        <f>IF(AF1096&gt;=#REF!,"Oui","Non")</f>
        <v>#REF!</v>
      </c>
      <c r="AH1096" s="134">
        <f t="shared" si="141"/>
        <v>1</v>
      </c>
      <c r="AI1096" s="133" t="e">
        <f>VLOOKUP(Z1096,#REF!,3,FALSE)</f>
        <v>#REF!</v>
      </c>
      <c r="AL1096" s="12">
        <f t="shared" si="143"/>
        <v>0</v>
      </c>
    </row>
    <row r="1097" spans="1:38" ht="15" customHeight="1" x14ac:dyDescent="0.25">
      <c r="A1097" s="127"/>
      <c r="B1097" s="127"/>
      <c r="C1097" s="69"/>
      <c r="D1097" s="71"/>
      <c r="E1097" s="71"/>
      <c r="F1097" s="71"/>
      <c r="G1097" s="70"/>
      <c r="H1097" s="117" t="str">
        <f t="shared" si="139"/>
        <v/>
      </c>
      <c r="I1097" s="117" t="str">
        <f t="shared" si="142"/>
        <v/>
      </c>
      <c r="J1097" s="70"/>
      <c r="K1097" s="117" t="str">
        <f t="shared" si="140"/>
        <v/>
      </c>
      <c r="L1097" s="118" t="str">
        <f t="shared" si="144"/>
        <v/>
      </c>
      <c r="M1097" s="118">
        <f t="shared" si="138"/>
        <v>1</v>
      </c>
      <c r="N1097" s="117">
        <f t="shared" si="137"/>
        <v>0</v>
      </c>
      <c r="O1097" s="66" t="e">
        <f>VLOOKUP(P1097,#REF!,2,FALSE)</f>
        <v>#REF!</v>
      </c>
      <c r="P1097" s="69"/>
      <c r="Q1097" s="69"/>
      <c r="R1097" s="14"/>
      <c r="S1097" s="93" t="s">
        <v>112</v>
      </c>
      <c r="T1097" s="71"/>
      <c r="U1097" s="117" t="e">
        <f>VLOOKUP(V1097,#REF!,2,FALSE)</f>
        <v>#REF!</v>
      </c>
      <c r="V1097" s="127"/>
      <c r="W1097" s="69"/>
      <c r="X1097" s="69"/>
      <c r="Y1097" s="126"/>
      <c r="Z1097" s="127"/>
      <c r="AA1097" s="69"/>
      <c r="AB1097" s="69"/>
      <c r="AC1097" s="135" t="e">
        <f>VLOOKUP(E1097,#REF!,2,FALSE)</f>
        <v>#REF!</v>
      </c>
      <c r="AD1097" s="69"/>
      <c r="AE1097" s="69"/>
      <c r="AF1097" s="136" t="e">
        <f>SUM(PRODUCT(AC1097,#REF!),PRODUCT(AD1097,#REF!),PRODUCT(AE1097,#REF!))</f>
        <v>#REF!</v>
      </c>
      <c r="AG1097" s="134" t="e">
        <f>IF(AF1097&gt;=#REF!,"Oui","Non")</f>
        <v>#REF!</v>
      </c>
      <c r="AH1097" s="134">
        <f t="shared" si="141"/>
        <v>1</v>
      </c>
      <c r="AI1097" s="133" t="e">
        <f>VLOOKUP(Z1097,#REF!,3,FALSE)</f>
        <v>#REF!</v>
      </c>
      <c r="AL1097" s="12">
        <f t="shared" si="143"/>
        <v>0</v>
      </c>
    </row>
    <row r="1098" spans="1:38" ht="15" customHeight="1" x14ac:dyDescent="0.25">
      <c r="A1098" s="127"/>
      <c r="B1098" s="127"/>
      <c r="C1098" s="69"/>
      <c r="D1098" s="71"/>
      <c r="E1098" s="71"/>
      <c r="F1098" s="71"/>
      <c r="G1098" s="70"/>
      <c r="H1098" s="117" t="str">
        <f t="shared" si="139"/>
        <v/>
      </c>
      <c r="I1098" s="117" t="str">
        <f t="shared" si="142"/>
        <v/>
      </c>
      <c r="J1098" s="70"/>
      <c r="K1098" s="117" t="str">
        <f t="shared" si="140"/>
        <v/>
      </c>
      <c r="L1098" s="118" t="str">
        <f t="shared" si="144"/>
        <v/>
      </c>
      <c r="M1098" s="118">
        <f t="shared" si="138"/>
        <v>1</v>
      </c>
      <c r="N1098" s="117">
        <f t="shared" ref="N1098:N1161" si="145">IF(AND(OR(A1098="Validé",A1098="Prévu"),OR(K1098&gt;$H$5,K1098="?",AND(K1098=$H$5,OR(L1098&gt;=$I$5,L1098="?"))),OR(H1098&lt;$K$5,H1098="?",AND(H1098=$K$5,OR(I1098&lt;=$L$5,I1098="?")))),1,0)</f>
        <v>0</v>
      </c>
      <c r="O1098" s="66" t="e">
        <f>VLOOKUP(P1098,#REF!,2,FALSE)</f>
        <v>#REF!</v>
      </c>
      <c r="P1098" s="69"/>
      <c r="Q1098" s="69"/>
      <c r="R1098" s="14"/>
      <c r="S1098" s="93" t="s">
        <v>112</v>
      </c>
      <c r="T1098" s="71"/>
      <c r="U1098" s="117" t="e">
        <f>VLOOKUP(V1098,#REF!,2,FALSE)</f>
        <v>#REF!</v>
      </c>
      <c r="V1098" s="127"/>
      <c r="W1098" s="69"/>
      <c r="X1098" s="69"/>
      <c r="Y1098" s="126"/>
      <c r="Z1098" s="127"/>
      <c r="AA1098" s="69"/>
      <c r="AB1098" s="69"/>
      <c r="AC1098" s="135" t="e">
        <f>VLOOKUP(E1098,#REF!,2,FALSE)</f>
        <v>#REF!</v>
      </c>
      <c r="AD1098" s="69"/>
      <c r="AE1098" s="69"/>
      <c r="AF1098" s="136" t="e">
        <f>SUM(PRODUCT(AC1098,#REF!),PRODUCT(AD1098,#REF!),PRODUCT(AE1098,#REF!))</f>
        <v>#REF!</v>
      </c>
      <c r="AG1098" s="134" t="e">
        <f>IF(AF1098&gt;=#REF!,"Oui","Non")</f>
        <v>#REF!</v>
      </c>
      <c r="AH1098" s="134">
        <f t="shared" si="141"/>
        <v>1</v>
      </c>
      <c r="AI1098" s="133" t="e">
        <f>VLOOKUP(Z1098,#REF!,3,FALSE)</f>
        <v>#REF!</v>
      </c>
      <c r="AL1098" s="12">
        <f t="shared" si="143"/>
        <v>0</v>
      </c>
    </row>
    <row r="1099" spans="1:38" ht="15" customHeight="1" x14ac:dyDescent="0.25">
      <c r="A1099" s="127"/>
      <c r="B1099" s="127"/>
      <c r="C1099" s="69"/>
      <c r="D1099" s="71"/>
      <c r="E1099" s="71"/>
      <c r="F1099" s="71"/>
      <c r="G1099" s="70"/>
      <c r="H1099" s="117" t="str">
        <f t="shared" si="139"/>
        <v/>
      </c>
      <c r="I1099" s="117" t="str">
        <f t="shared" si="142"/>
        <v/>
      </c>
      <c r="J1099" s="70"/>
      <c r="K1099" s="117" t="str">
        <f t="shared" si="140"/>
        <v/>
      </c>
      <c r="L1099" s="118" t="str">
        <f t="shared" si="144"/>
        <v/>
      </c>
      <c r="M1099" s="118">
        <f t="shared" si="138"/>
        <v>1</v>
      </c>
      <c r="N1099" s="117">
        <f t="shared" si="145"/>
        <v>0</v>
      </c>
      <c r="O1099" s="66" t="e">
        <f>VLOOKUP(P1099,#REF!,2,FALSE)</f>
        <v>#REF!</v>
      </c>
      <c r="P1099" s="69"/>
      <c r="Q1099" s="69"/>
      <c r="R1099" s="14"/>
      <c r="S1099" s="93" t="s">
        <v>112</v>
      </c>
      <c r="T1099" s="71"/>
      <c r="U1099" s="117" t="e">
        <f>VLOOKUP(V1099,#REF!,2,FALSE)</f>
        <v>#REF!</v>
      </c>
      <c r="V1099" s="127"/>
      <c r="W1099" s="69"/>
      <c r="X1099" s="69"/>
      <c r="Y1099" s="126"/>
      <c r="Z1099" s="127"/>
      <c r="AA1099" s="69"/>
      <c r="AB1099" s="69"/>
      <c r="AC1099" s="135" t="e">
        <f>VLOOKUP(E1099,#REF!,2,FALSE)</f>
        <v>#REF!</v>
      </c>
      <c r="AD1099" s="69"/>
      <c r="AE1099" s="69"/>
      <c r="AF1099" s="136" t="e">
        <f>SUM(PRODUCT(AC1099,#REF!),PRODUCT(AD1099,#REF!),PRODUCT(AE1099,#REF!))</f>
        <v>#REF!</v>
      </c>
      <c r="AG1099" s="134" t="e">
        <f>IF(AF1099&gt;=#REF!,"Oui","Non")</f>
        <v>#REF!</v>
      </c>
      <c r="AH1099" s="134">
        <f t="shared" si="141"/>
        <v>1</v>
      </c>
      <c r="AI1099" s="133" t="e">
        <f>VLOOKUP(Z1099,#REF!,3,FALSE)</f>
        <v>#REF!</v>
      </c>
      <c r="AL1099" s="12">
        <f t="shared" si="143"/>
        <v>0</v>
      </c>
    </row>
    <row r="1100" spans="1:38" ht="15" customHeight="1" x14ac:dyDescent="0.25">
      <c r="A1100" s="127"/>
      <c r="B1100" s="127"/>
      <c r="C1100" s="69"/>
      <c r="D1100" s="71"/>
      <c r="E1100" s="71"/>
      <c r="F1100" s="71"/>
      <c r="G1100" s="70"/>
      <c r="H1100" s="117" t="str">
        <f t="shared" si="139"/>
        <v/>
      </c>
      <c r="I1100" s="117" t="str">
        <f t="shared" si="142"/>
        <v/>
      </c>
      <c r="J1100" s="70"/>
      <c r="K1100" s="117" t="str">
        <f t="shared" si="140"/>
        <v/>
      </c>
      <c r="L1100" s="118" t="str">
        <f t="shared" si="144"/>
        <v/>
      </c>
      <c r="M1100" s="118">
        <f t="shared" si="138"/>
        <v>1</v>
      </c>
      <c r="N1100" s="117">
        <f t="shared" si="145"/>
        <v>0</v>
      </c>
      <c r="O1100" s="66" t="e">
        <f>VLOOKUP(P1100,#REF!,2,FALSE)</f>
        <v>#REF!</v>
      </c>
      <c r="P1100" s="69"/>
      <c r="Q1100" s="69"/>
      <c r="R1100" s="14"/>
      <c r="S1100" s="93" t="s">
        <v>112</v>
      </c>
      <c r="T1100" s="71"/>
      <c r="U1100" s="117" t="e">
        <f>VLOOKUP(V1100,#REF!,2,FALSE)</f>
        <v>#REF!</v>
      </c>
      <c r="V1100" s="127"/>
      <c r="W1100" s="69"/>
      <c r="X1100" s="69"/>
      <c r="Y1100" s="126"/>
      <c r="Z1100" s="127"/>
      <c r="AA1100" s="69"/>
      <c r="AB1100" s="69"/>
      <c r="AC1100" s="135" t="e">
        <f>VLOOKUP(E1100,#REF!,2,FALSE)</f>
        <v>#REF!</v>
      </c>
      <c r="AD1100" s="69"/>
      <c r="AE1100" s="69"/>
      <c r="AF1100" s="136" t="e">
        <f>SUM(PRODUCT(AC1100,#REF!),PRODUCT(AD1100,#REF!),PRODUCT(AE1100,#REF!))</f>
        <v>#REF!</v>
      </c>
      <c r="AG1100" s="134" t="e">
        <f>IF(AF1100&gt;=#REF!,"Oui","Non")</f>
        <v>#REF!</v>
      </c>
      <c r="AH1100" s="134">
        <f t="shared" si="141"/>
        <v>1</v>
      </c>
      <c r="AI1100" s="133" t="e">
        <f>VLOOKUP(Z1100,#REF!,3,FALSE)</f>
        <v>#REF!</v>
      </c>
      <c r="AL1100" s="12">
        <f t="shared" si="143"/>
        <v>0</v>
      </c>
    </row>
    <row r="1101" spans="1:38" ht="15" customHeight="1" x14ac:dyDescent="0.25">
      <c r="A1101" s="127"/>
      <c r="B1101" s="127"/>
      <c r="C1101" s="69"/>
      <c r="D1101" s="71"/>
      <c r="E1101" s="71"/>
      <c r="F1101" s="71"/>
      <c r="G1101" s="70"/>
      <c r="H1101" s="117" t="str">
        <f t="shared" si="139"/>
        <v/>
      </c>
      <c r="I1101" s="117" t="str">
        <f t="shared" si="142"/>
        <v/>
      </c>
      <c r="J1101" s="70"/>
      <c r="K1101" s="117" t="str">
        <f t="shared" si="140"/>
        <v/>
      </c>
      <c r="L1101" s="118" t="str">
        <f t="shared" si="144"/>
        <v/>
      </c>
      <c r="M1101" s="118">
        <f t="shared" si="138"/>
        <v>1</v>
      </c>
      <c r="N1101" s="117">
        <f t="shared" si="145"/>
        <v>0</v>
      </c>
      <c r="O1101" s="66" t="e">
        <f>VLOOKUP(P1101,#REF!,2,FALSE)</f>
        <v>#REF!</v>
      </c>
      <c r="P1101" s="69"/>
      <c r="Q1101" s="69"/>
      <c r="R1101" s="14"/>
      <c r="S1101" s="93" t="s">
        <v>112</v>
      </c>
      <c r="T1101" s="71"/>
      <c r="U1101" s="117" t="e">
        <f>VLOOKUP(V1101,#REF!,2,FALSE)</f>
        <v>#REF!</v>
      </c>
      <c r="V1101" s="127"/>
      <c r="W1101" s="69"/>
      <c r="X1101" s="69"/>
      <c r="Y1101" s="126"/>
      <c r="Z1101" s="127"/>
      <c r="AA1101" s="69"/>
      <c r="AB1101" s="69"/>
      <c r="AC1101" s="135" t="e">
        <f>VLOOKUP(E1101,#REF!,2,FALSE)</f>
        <v>#REF!</v>
      </c>
      <c r="AD1101" s="69"/>
      <c r="AE1101" s="69"/>
      <c r="AF1101" s="136" t="e">
        <f>SUM(PRODUCT(AC1101,#REF!),PRODUCT(AD1101,#REF!),PRODUCT(AE1101,#REF!))</f>
        <v>#REF!</v>
      </c>
      <c r="AG1101" s="134" t="e">
        <f>IF(AF1101&gt;=#REF!,"Oui","Non")</f>
        <v>#REF!</v>
      </c>
      <c r="AH1101" s="134">
        <f t="shared" si="141"/>
        <v>1</v>
      </c>
      <c r="AI1101" s="133" t="e">
        <f>VLOOKUP(Z1101,#REF!,3,FALSE)</f>
        <v>#REF!</v>
      </c>
      <c r="AL1101" s="12">
        <f t="shared" si="143"/>
        <v>0</v>
      </c>
    </row>
    <row r="1102" spans="1:38" ht="15" customHeight="1" x14ac:dyDescent="0.25">
      <c r="A1102" s="127"/>
      <c r="B1102" s="127"/>
      <c r="C1102" s="69"/>
      <c r="D1102" s="71"/>
      <c r="E1102" s="71"/>
      <c r="F1102" s="71"/>
      <c r="G1102" s="70"/>
      <c r="H1102" s="117" t="str">
        <f t="shared" si="139"/>
        <v/>
      </c>
      <c r="I1102" s="117" t="str">
        <f t="shared" si="142"/>
        <v/>
      </c>
      <c r="J1102" s="70"/>
      <c r="K1102" s="117" t="str">
        <f t="shared" si="140"/>
        <v/>
      </c>
      <c r="L1102" s="118" t="str">
        <f t="shared" si="144"/>
        <v/>
      </c>
      <c r="M1102" s="118">
        <f t="shared" si="138"/>
        <v>1</v>
      </c>
      <c r="N1102" s="117">
        <f t="shared" si="145"/>
        <v>0</v>
      </c>
      <c r="O1102" s="66" t="e">
        <f>VLOOKUP(P1102,#REF!,2,FALSE)</f>
        <v>#REF!</v>
      </c>
      <c r="P1102" s="69"/>
      <c r="Q1102" s="69"/>
      <c r="R1102" s="14"/>
      <c r="S1102" s="93" t="s">
        <v>112</v>
      </c>
      <c r="T1102" s="71"/>
      <c r="U1102" s="117" t="e">
        <f>VLOOKUP(V1102,#REF!,2,FALSE)</f>
        <v>#REF!</v>
      </c>
      <c r="V1102" s="127"/>
      <c r="W1102" s="69"/>
      <c r="X1102" s="69"/>
      <c r="Y1102" s="126"/>
      <c r="Z1102" s="127"/>
      <c r="AA1102" s="69"/>
      <c r="AB1102" s="69"/>
      <c r="AC1102" s="135" t="e">
        <f>VLOOKUP(E1102,#REF!,2,FALSE)</f>
        <v>#REF!</v>
      </c>
      <c r="AD1102" s="69"/>
      <c r="AE1102" s="69"/>
      <c r="AF1102" s="136" t="e">
        <f>SUM(PRODUCT(AC1102,#REF!),PRODUCT(AD1102,#REF!),PRODUCT(AE1102,#REF!))</f>
        <v>#REF!</v>
      </c>
      <c r="AG1102" s="134" t="e">
        <f>IF(AF1102&gt;=#REF!,"Oui","Non")</f>
        <v>#REF!</v>
      </c>
      <c r="AH1102" s="134">
        <f t="shared" si="141"/>
        <v>1</v>
      </c>
      <c r="AI1102" s="133" t="e">
        <f>VLOOKUP(Z1102,#REF!,3,FALSE)</f>
        <v>#REF!</v>
      </c>
      <c r="AL1102" s="12">
        <f t="shared" si="143"/>
        <v>0</v>
      </c>
    </row>
    <row r="1103" spans="1:38" ht="15" customHeight="1" x14ac:dyDescent="0.25">
      <c r="A1103" s="127"/>
      <c r="B1103" s="127"/>
      <c r="C1103" s="69"/>
      <c r="D1103" s="71"/>
      <c r="E1103" s="71"/>
      <c r="F1103" s="71"/>
      <c r="G1103" s="70"/>
      <c r="H1103" s="117" t="str">
        <f t="shared" si="139"/>
        <v/>
      </c>
      <c r="I1103" s="117" t="str">
        <f t="shared" si="142"/>
        <v/>
      </c>
      <c r="J1103" s="70"/>
      <c r="K1103" s="117" t="str">
        <f t="shared" si="140"/>
        <v/>
      </c>
      <c r="L1103" s="118" t="str">
        <f t="shared" si="144"/>
        <v/>
      </c>
      <c r="M1103" s="118">
        <f t="shared" si="138"/>
        <v>1</v>
      </c>
      <c r="N1103" s="117">
        <f t="shared" si="145"/>
        <v>0</v>
      </c>
      <c r="O1103" s="66" t="e">
        <f>VLOOKUP(P1103,#REF!,2,FALSE)</f>
        <v>#REF!</v>
      </c>
      <c r="P1103" s="69"/>
      <c r="Q1103" s="69"/>
      <c r="R1103" s="14"/>
      <c r="S1103" s="93" t="s">
        <v>112</v>
      </c>
      <c r="T1103" s="71"/>
      <c r="U1103" s="117" t="e">
        <f>VLOOKUP(V1103,#REF!,2,FALSE)</f>
        <v>#REF!</v>
      </c>
      <c r="V1103" s="127"/>
      <c r="W1103" s="69"/>
      <c r="X1103" s="69"/>
      <c r="Y1103" s="126"/>
      <c r="Z1103" s="127"/>
      <c r="AA1103" s="69"/>
      <c r="AB1103" s="69"/>
      <c r="AC1103" s="135" t="e">
        <f>VLOOKUP(E1103,#REF!,2,FALSE)</f>
        <v>#REF!</v>
      </c>
      <c r="AD1103" s="69"/>
      <c r="AE1103" s="69"/>
      <c r="AF1103" s="136" t="e">
        <f>SUM(PRODUCT(AC1103,#REF!),PRODUCT(AD1103,#REF!),PRODUCT(AE1103,#REF!))</f>
        <v>#REF!</v>
      </c>
      <c r="AG1103" s="134" t="e">
        <f>IF(AF1103&gt;=#REF!,"Oui","Non")</f>
        <v>#REF!</v>
      </c>
      <c r="AH1103" s="134">
        <f t="shared" si="141"/>
        <v>1</v>
      </c>
      <c r="AI1103" s="133" t="e">
        <f>VLOOKUP(Z1103,#REF!,3,FALSE)</f>
        <v>#REF!</v>
      </c>
      <c r="AL1103" s="12">
        <f t="shared" si="143"/>
        <v>0</v>
      </c>
    </row>
    <row r="1104" spans="1:38" ht="15" customHeight="1" x14ac:dyDescent="0.25">
      <c r="A1104" s="127"/>
      <c r="B1104" s="127"/>
      <c r="C1104" s="69"/>
      <c r="D1104" s="71"/>
      <c r="E1104" s="71"/>
      <c r="F1104" s="71"/>
      <c r="G1104" s="70"/>
      <c r="H1104" s="117" t="str">
        <f t="shared" si="139"/>
        <v/>
      </c>
      <c r="I1104" s="117" t="str">
        <f t="shared" si="142"/>
        <v/>
      </c>
      <c r="J1104" s="70"/>
      <c r="K1104" s="117" t="str">
        <f t="shared" si="140"/>
        <v/>
      </c>
      <c r="L1104" s="118" t="str">
        <f t="shared" si="144"/>
        <v/>
      </c>
      <c r="M1104" s="118">
        <f t="shared" si="138"/>
        <v>1</v>
      </c>
      <c r="N1104" s="117">
        <f t="shared" si="145"/>
        <v>0</v>
      </c>
      <c r="O1104" s="66" t="e">
        <f>VLOOKUP(P1104,#REF!,2,FALSE)</f>
        <v>#REF!</v>
      </c>
      <c r="P1104" s="69"/>
      <c r="Q1104" s="69"/>
      <c r="R1104" s="14"/>
      <c r="S1104" s="93" t="s">
        <v>112</v>
      </c>
      <c r="T1104" s="71"/>
      <c r="U1104" s="117" t="e">
        <f>VLOOKUP(V1104,#REF!,2,FALSE)</f>
        <v>#REF!</v>
      </c>
      <c r="V1104" s="127"/>
      <c r="W1104" s="69"/>
      <c r="X1104" s="69"/>
      <c r="Y1104" s="126"/>
      <c r="Z1104" s="127"/>
      <c r="AA1104" s="69"/>
      <c r="AB1104" s="69"/>
      <c r="AC1104" s="135" t="e">
        <f>VLOOKUP(E1104,#REF!,2,FALSE)</f>
        <v>#REF!</v>
      </c>
      <c r="AD1104" s="69"/>
      <c r="AE1104" s="69"/>
      <c r="AF1104" s="136" t="e">
        <f>SUM(PRODUCT(AC1104,#REF!),PRODUCT(AD1104,#REF!),PRODUCT(AE1104,#REF!))</f>
        <v>#REF!</v>
      </c>
      <c r="AG1104" s="134" t="e">
        <f>IF(AF1104&gt;=#REF!,"Oui","Non")</f>
        <v>#REF!</v>
      </c>
      <c r="AH1104" s="134">
        <f t="shared" si="141"/>
        <v>1</v>
      </c>
      <c r="AI1104" s="133" t="e">
        <f>VLOOKUP(Z1104,#REF!,3,FALSE)</f>
        <v>#REF!</v>
      </c>
      <c r="AL1104" s="12">
        <f t="shared" si="143"/>
        <v>0</v>
      </c>
    </row>
    <row r="1105" spans="1:38" ht="15" customHeight="1" x14ac:dyDescent="0.25">
      <c r="A1105" s="127"/>
      <c r="B1105" s="127"/>
      <c r="C1105" s="69"/>
      <c r="D1105" s="71"/>
      <c r="E1105" s="71"/>
      <c r="F1105" s="71"/>
      <c r="G1105" s="70"/>
      <c r="H1105" s="117" t="str">
        <f t="shared" si="139"/>
        <v/>
      </c>
      <c r="I1105" s="117" t="str">
        <f t="shared" si="142"/>
        <v/>
      </c>
      <c r="J1105" s="70"/>
      <c r="K1105" s="117" t="str">
        <f t="shared" si="140"/>
        <v/>
      </c>
      <c r="L1105" s="118" t="str">
        <f t="shared" si="144"/>
        <v/>
      </c>
      <c r="M1105" s="118">
        <f t="shared" si="138"/>
        <v>1</v>
      </c>
      <c r="N1105" s="117">
        <f t="shared" si="145"/>
        <v>0</v>
      </c>
      <c r="O1105" s="66" t="e">
        <f>VLOOKUP(P1105,#REF!,2,FALSE)</f>
        <v>#REF!</v>
      </c>
      <c r="P1105" s="69"/>
      <c r="Q1105" s="69"/>
      <c r="R1105" s="14"/>
      <c r="S1105" s="93" t="s">
        <v>112</v>
      </c>
      <c r="T1105" s="71"/>
      <c r="U1105" s="117" t="e">
        <f>VLOOKUP(V1105,#REF!,2,FALSE)</f>
        <v>#REF!</v>
      </c>
      <c r="V1105" s="127"/>
      <c r="W1105" s="69"/>
      <c r="X1105" s="69"/>
      <c r="Y1105" s="126"/>
      <c r="Z1105" s="127"/>
      <c r="AA1105" s="69"/>
      <c r="AB1105" s="69"/>
      <c r="AC1105" s="135" t="e">
        <f>VLOOKUP(E1105,#REF!,2,FALSE)</f>
        <v>#REF!</v>
      </c>
      <c r="AD1105" s="69"/>
      <c r="AE1105" s="69"/>
      <c r="AF1105" s="136" t="e">
        <f>SUM(PRODUCT(AC1105,#REF!),PRODUCT(AD1105,#REF!),PRODUCT(AE1105,#REF!))</f>
        <v>#REF!</v>
      </c>
      <c r="AG1105" s="134" t="e">
        <f>IF(AF1105&gt;=#REF!,"Oui","Non")</f>
        <v>#REF!</v>
      </c>
      <c r="AH1105" s="134">
        <f t="shared" si="141"/>
        <v>1</v>
      </c>
      <c r="AI1105" s="133" t="e">
        <f>VLOOKUP(Z1105,#REF!,3,FALSE)</f>
        <v>#REF!</v>
      </c>
      <c r="AL1105" s="12">
        <f t="shared" si="143"/>
        <v>0</v>
      </c>
    </row>
    <row r="1106" spans="1:38" ht="15" customHeight="1" x14ac:dyDescent="0.25">
      <c r="A1106" s="127"/>
      <c r="B1106" s="127"/>
      <c r="C1106" s="69"/>
      <c r="D1106" s="71"/>
      <c r="E1106" s="71"/>
      <c r="F1106" s="71"/>
      <c r="G1106" s="70"/>
      <c r="H1106" s="117" t="str">
        <f t="shared" si="139"/>
        <v/>
      </c>
      <c r="I1106" s="117" t="str">
        <f t="shared" si="142"/>
        <v/>
      </c>
      <c r="J1106" s="70"/>
      <c r="K1106" s="117" t="str">
        <f t="shared" si="140"/>
        <v/>
      </c>
      <c r="L1106" s="118" t="str">
        <f t="shared" si="144"/>
        <v/>
      </c>
      <c r="M1106" s="118">
        <f t="shared" si="138"/>
        <v>1</v>
      </c>
      <c r="N1106" s="117">
        <f t="shared" si="145"/>
        <v>0</v>
      </c>
      <c r="O1106" s="66" t="e">
        <f>VLOOKUP(P1106,#REF!,2,FALSE)</f>
        <v>#REF!</v>
      </c>
      <c r="P1106" s="69"/>
      <c r="Q1106" s="69"/>
      <c r="R1106" s="14"/>
      <c r="S1106" s="93" t="s">
        <v>112</v>
      </c>
      <c r="T1106" s="71"/>
      <c r="U1106" s="117" t="e">
        <f>VLOOKUP(V1106,#REF!,2,FALSE)</f>
        <v>#REF!</v>
      </c>
      <c r="V1106" s="127"/>
      <c r="W1106" s="69"/>
      <c r="X1106" s="69"/>
      <c r="Y1106" s="126"/>
      <c r="Z1106" s="127"/>
      <c r="AA1106" s="69"/>
      <c r="AB1106" s="69"/>
      <c r="AC1106" s="135" t="e">
        <f>VLOOKUP(E1106,#REF!,2,FALSE)</f>
        <v>#REF!</v>
      </c>
      <c r="AD1106" s="69"/>
      <c r="AE1106" s="69"/>
      <c r="AF1106" s="136" t="e">
        <f>SUM(PRODUCT(AC1106,#REF!),PRODUCT(AD1106,#REF!),PRODUCT(AE1106,#REF!))</f>
        <v>#REF!</v>
      </c>
      <c r="AG1106" s="134" t="e">
        <f>IF(AF1106&gt;=#REF!,"Oui","Non")</f>
        <v>#REF!</v>
      </c>
      <c r="AH1106" s="134">
        <f t="shared" si="141"/>
        <v>1</v>
      </c>
      <c r="AI1106" s="133" t="e">
        <f>VLOOKUP(Z1106,#REF!,3,FALSE)</f>
        <v>#REF!</v>
      </c>
      <c r="AL1106" s="12">
        <f t="shared" si="143"/>
        <v>0</v>
      </c>
    </row>
    <row r="1107" spans="1:38" ht="15" customHeight="1" x14ac:dyDescent="0.25">
      <c r="A1107" s="127"/>
      <c r="B1107" s="127"/>
      <c r="C1107" s="69"/>
      <c r="D1107" s="71"/>
      <c r="E1107" s="71"/>
      <c r="F1107" s="71"/>
      <c r="G1107" s="70"/>
      <c r="H1107" s="117" t="str">
        <f t="shared" si="139"/>
        <v/>
      </c>
      <c r="I1107" s="117" t="str">
        <f t="shared" si="142"/>
        <v/>
      </c>
      <c r="J1107" s="70"/>
      <c r="K1107" s="117" t="str">
        <f t="shared" si="140"/>
        <v/>
      </c>
      <c r="L1107" s="118" t="str">
        <f t="shared" si="144"/>
        <v/>
      </c>
      <c r="M1107" s="118">
        <f t="shared" si="138"/>
        <v>1</v>
      </c>
      <c r="N1107" s="117">
        <f t="shared" si="145"/>
        <v>0</v>
      </c>
      <c r="O1107" s="66" t="e">
        <f>VLOOKUP(P1107,#REF!,2,FALSE)</f>
        <v>#REF!</v>
      </c>
      <c r="P1107" s="69"/>
      <c r="Q1107" s="69"/>
      <c r="R1107" s="14"/>
      <c r="S1107" s="93" t="s">
        <v>112</v>
      </c>
      <c r="T1107" s="71"/>
      <c r="U1107" s="117" t="e">
        <f>VLOOKUP(V1107,#REF!,2,FALSE)</f>
        <v>#REF!</v>
      </c>
      <c r="V1107" s="127"/>
      <c r="W1107" s="69"/>
      <c r="X1107" s="69"/>
      <c r="Y1107" s="126"/>
      <c r="Z1107" s="127"/>
      <c r="AA1107" s="69"/>
      <c r="AB1107" s="69"/>
      <c r="AC1107" s="135" t="e">
        <f>VLOOKUP(E1107,#REF!,2,FALSE)</f>
        <v>#REF!</v>
      </c>
      <c r="AD1107" s="69"/>
      <c r="AE1107" s="69"/>
      <c r="AF1107" s="136" t="e">
        <f>SUM(PRODUCT(AC1107,#REF!),PRODUCT(AD1107,#REF!),PRODUCT(AE1107,#REF!))</f>
        <v>#REF!</v>
      </c>
      <c r="AG1107" s="134" t="e">
        <f>IF(AF1107&gt;=#REF!,"Oui","Non")</f>
        <v>#REF!</v>
      </c>
      <c r="AH1107" s="134">
        <f t="shared" si="141"/>
        <v>1</v>
      </c>
      <c r="AI1107" s="133" t="e">
        <f>VLOOKUP(Z1107,#REF!,3,FALSE)</f>
        <v>#REF!</v>
      </c>
      <c r="AL1107" s="12">
        <f t="shared" si="143"/>
        <v>0</v>
      </c>
    </row>
    <row r="1108" spans="1:38" ht="15" customHeight="1" x14ac:dyDescent="0.25">
      <c r="A1108" s="127"/>
      <c r="B1108" s="127"/>
      <c r="C1108" s="69"/>
      <c r="D1108" s="71"/>
      <c r="E1108" s="71"/>
      <c r="F1108" s="71"/>
      <c r="G1108" s="70"/>
      <c r="H1108" s="117" t="str">
        <f t="shared" si="139"/>
        <v/>
      </c>
      <c r="I1108" s="117" t="str">
        <f t="shared" si="142"/>
        <v/>
      </c>
      <c r="J1108" s="70"/>
      <c r="K1108" s="117" t="str">
        <f t="shared" si="140"/>
        <v/>
      </c>
      <c r="L1108" s="118" t="str">
        <f t="shared" si="144"/>
        <v/>
      </c>
      <c r="M1108" s="118">
        <f t="shared" si="138"/>
        <v>1</v>
      </c>
      <c r="N1108" s="117">
        <f t="shared" si="145"/>
        <v>0</v>
      </c>
      <c r="O1108" s="66" t="e">
        <f>VLOOKUP(P1108,#REF!,2,FALSE)</f>
        <v>#REF!</v>
      </c>
      <c r="P1108" s="69"/>
      <c r="Q1108" s="69"/>
      <c r="R1108" s="14"/>
      <c r="S1108" s="93" t="s">
        <v>112</v>
      </c>
      <c r="T1108" s="71"/>
      <c r="U1108" s="117" t="e">
        <f>VLOOKUP(V1108,#REF!,2,FALSE)</f>
        <v>#REF!</v>
      </c>
      <c r="V1108" s="127"/>
      <c r="W1108" s="69"/>
      <c r="X1108" s="69"/>
      <c r="Y1108" s="126"/>
      <c r="Z1108" s="127"/>
      <c r="AA1108" s="69"/>
      <c r="AB1108" s="69"/>
      <c r="AC1108" s="135" t="e">
        <f>VLOOKUP(E1108,#REF!,2,FALSE)</f>
        <v>#REF!</v>
      </c>
      <c r="AD1108" s="69"/>
      <c r="AE1108" s="69"/>
      <c r="AF1108" s="136" t="e">
        <f>SUM(PRODUCT(AC1108,#REF!),PRODUCT(AD1108,#REF!),PRODUCT(AE1108,#REF!))</f>
        <v>#REF!</v>
      </c>
      <c r="AG1108" s="134" t="e">
        <f>IF(AF1108&gt;=#REF!,"Oui","Non")</f>
        <v>#REF!</v>
      </c>
      <c r="AH1108" s="134">
        <f t="shared" si="141"/>
        <v>1</v>
      </c>
      <c r="AI1108" s="133" t="e">
        <f>VLOOKUP(Z1108,#REF!,3,FALSE)</f>
        <v>#REF!</v>
      </c>
      <c r="AL1108" s="12">
        <f t="shared" si="143"/>
        <v>0</v>
      </c>
    </row>
    <row r="1109" spans="1:38" ht="15" customHeight="1" x14ac:dyDescent="0.25">
      <c r="A1109" s="127"/>
      <c r="B1109" s="127"/>
      <c r="C1109" s="69"/>
      <c r="D1109" s="71"/>
      <c r="E1109" s="71"/>
      <c r="F1109" s="71"/>
      <c r="G1109" s="70"/>
      <c r="H1109" s="117" t="str">
        <f t="shared" si="139"/>
        <v/>
      </c>
      <c r="I1109" s="117" t="str">
        <f t="shared" si="142"/>
        <v/>
      </c>
      <c r="J1109" s="70"/>
      <c r="K1109" s="117" t="str">
        <f t="shared" si="140"/>
        <v/>
      </c>
      <c r="L1109" s="118" t="str">
        <f t="shared" si="144"/>
        <v/>
      </c>
      <c r="M1109" s="118">
        <f t="shared" si="138"/>
        <v>1</v>
      </c>
      <c r="N1109" s="117">
        <f t="shared" si="145"/>
        <v>0</v>
      </c>
      <c r="O1109" s="66" t="e">
        <f>VLOOKUP(P1109,#REF!,2,FALSE)</f>
        <v>#REF!</v>
      </c>
      <c r="P1109" s="69"/>
      <c r="Q1109" s="69"/>
      <c r="R1109" s="14"/>
      <c r="S1109" s="93" t="s">
        <v>112</v>
      </c>
      <c r="T1109" s="71"/>
      <c r="U1109" s="117" t="e">
        <f>VLOOKUP(V1109,#REF!,2,FALSE)</f>
        <v>#REF!</v>
      </c>
      <c r="V1109" s="127"/>
      <c r="W1109" s="69"/>
      <c r="X1109" s="69"/>
      <c r="Y1109" s="126"/>
      <c r="Z1109" s="127"/>
      <c r="AA1109" s="69"/>
      <c r="AB1109" s="69"/>
      <c r="AC1109" s="135" t="e">
        <f>VLOOKUP(E1109,#REF!,2,FALSE)</f>
        <v>#REF!</v>
      </c>
      <c r="AD1109" s="69"/>
      <c r="AE1109" s="69"/>
      <c r="AF1109" s="136" t="e">
        <f>SUM(PRODUCT(AC1109,#REF!),PRODUCT(AD1109,#REF!),PRODUCT(AE1109,#REF!))</f>
        <v>#REF!</v>
      </c>
      <c r="AG1109" s="134" t="e">
        <f>IF(AF1109&gt;=#REF!,"Oui","Non")</f>
        <v>#REF!</v>
      </c>
      <c r="AH1109" s="134">
        <f t="shared" si="141"/>
        <v>1</v>
      </c>
      <c r="AI1109" s="133" t="e">
        <f>VLOOKUP(Z1109,#REF!,3,FALSE)</f>
        <v>#REF!</v>
      </c>
      <c r="AL1109" s="12">
        <f t="shared" si="143"/>
        <v>0</v>
      </c>
    </row>
    <row r="1110" spans="1:38" ht="15" customHeight="1" x14ac:dyDescent="0.25">
      <c r="A1110" s="127"/>
      <c r="B1110" s="127"/>
      <c r="C1110" s="69"/>
      <c r="D1110" s="71"/>
      <c r="E1110" s="71"/>
      <c r="F1110" s="71"/>
      <c r="G1110" s="70"/>
      <c r="H1110" s="117" t="str">
        <f t="shared" si="139"/>
        <v/>
      </c>
      <c r="I1110" s="117" t="str">
        <f t="shared" si="142"/>
        <v/>
      </c>
      <c r="J1110" s="70"/>
      <c r="K1110" s="117" t="str">
        <f t="shared" si="140"/>
        <v/>
      </c>
      <c r="L1110" s="118" t="str">
        <f t="shared" si="144"/>
        <v/>
      </c>
      <c r="M1110" s="118">
        <f t="shared" si="138"/>
        <v>1</v>
      </c>
      <c r="N1110" s="117">
        <f t="shared" si="145"/>
        <v>0</v>
      </c>
      <c r="O1110" s="66" t="e">
        <f>VLOOKUP(P1110,#REF!,2,FALSE)</f>
        <v>#REF!</v>
      </c>
      <c r="P1110" s="69"/>
      <c r="Q1110" s="69"/>
      <c r="R1110" s="14"/>
      <c r="S1110" s="93" t="s">
        <v>112</v>
      </c>
      <c r="T1110" s="71"/>
      <c r="U1110" s="117" t="e">
        <f>VLOOKUP(V1110,#REF!,2,FALSE)</f>
        <v>#REF!</v>
      </c>
      <c r="V1110" s="127"/>
      <c r="W1110" s="69"/>
      <c r="X1110" s="69"/>
      <c r="Y1110" s="126"/>
      <c r="Z1110" s="127"/>
      <c r="AA1110" s="69"/>
      <c r="AB1110" s="69"/>
      <c r="AC1110" s="135" t="e">
        <f>VLOOKUP(E1110,#REF!,2,FALSE)</f>
        <v>#REF!</v>
      </c>
      <c r="AD1110" s="69"/>
      <c r="AE1110" s="69"/>
      <c r="AF1110" s="136" t="e">
        <f>SUM(PRODUCT(AC1110,#REF!),PRODUCT(AD1110,#REF!),PRODUCT(AE1110,#REF!))</f>
        <v>#REF!</v>
      </c>
      <c r="AG1110" s="134" t="e">
        <f>IF(AF1110&gt;=#REF!,"Oui","Non")</f>
        <v>#REF!</v>
      </c>
      <c r="AH1110" s="134">
        <f t="shared" si="141"/>
        <v>1</v>
      </c>
      <c r="AI1110" s="133" t="e">
        <f>VLOOKUP(Z1110,#REF!,3,FALSE)</f>
        <v>#REF!</v>
      </c>
      <c r="AL1110" s="12">
        <f t="shared" si="143"/>
        <v>0</v>
      </c>
    </row>
    <row r="1111" spans="1:38" ht="15" customHeight="1" x14ac:dyDescent="0.25">
      <c r="A1111" s="127"/>
      <c r="B1111" s="127"/>
      <c r="C1111" s="69"/>
      <c r="D1111" s="71"/>
      <c r="E1111" s="71"/>
      <c r="F1111" s="71"/>
      <c r="G1111" s="70"/>
      <c r="H1111" s="117" t="str">
        <f t="shared" si="139"/>
        <v/>
      </c>
      <c r="I1111" s="117" t="str">
        <f t="shared" si="142"/>
        <v/>
      </c>
      <c r="J1111" s="70"/>
      <c r="K1111" s="117" t="str">
        <f t="shared" si="140"/>
        <v/>
      </c>
      <c r="L1111" s="118" t="str">
        <f t="shared" si="144"/>
        <v/>
      </c>
      <c r="M1111" s="118">
        <f t="shared" si="138"/>
        <v>1</v>
      </c>
      <c r="N1111" s="117">
        <f t="shared" si="145"/>
        <v>0</v>
      </c>
      <c r="O1111" s="66" t="e">
        <f>VLOOKUP(P1111,#REF!,2,FALSE)</f>
        <v>#REF!</v>
      </c>
      <c r="P1111" s="69"/>
      <c r="Q1111" s="69"/>
      <c r="R1111" s="14"/>
      <c r="S1111" s="93" t="s">
        <v>112</v>
      </c>
      <c r="T1111" s="71"/>
      <c r="U1111" s="117" t="e">
        <f>VLOOKUP(V1111,#REF!,2,FALSE)</f>
        <v>#REF!</v>
      </c>
      <c r="V1111" s="127"/>
      <c r="W1111" s="69"/>
      <c r="X1111" s="69"/>
      <c r="Y1111" s="126"/>
      <c r="Z1111" s="127"/>
      <c r="AA1111" s="69"/>
      <c r="AB1111" s="69"/>
      <c r="AC1111" s="135" t="e">
        <f>VLOOKUP(E1111,#REF!,2,FALSE)</f>
        <v>#REF!</v>
      </c>
      <c r="AD1111" s="69"/>
      <c r="AE1111" s="69"/>
      <c r="AF1111" s="136" t="e">
        <f>SUM(PRODUCT(AC1111,#REF!),PRODUCT(AD1111,#REF!),PRODUCT(AE1111,#REF!))</f>
        <v>#REF!</v>
      </c>
      <c r="AG1111" s="134" t="e">
        <f>IF(AF1111&gt;=#REF!,"Oui","Non")</f>
        <v>#REF!</v>
      </c>
      <c r="AH1111" s="134">
        <f t="shared" si="141"/>
        <v>1</v>
      </c>
      <c r="AI1111" s="133" t="e">
        <f>VLOOKUP(Z1111,#REF!,3,FALSE)</f>
        <v>#REF!</v>
      </c>
      <c r="AL1111" s="12">
        <f t="shared" si="143"/>
        <v>0</v>
      </c>
    </row>
    <row r="1112" spans="1:38" ht="15" customHeight="1" x14ac:dyDescent="0.25">
      <c r="A1112" s="127"/>
      <c r="B1112" s="127"/>
      <c r="C1112" s="69"/>
      <c r="D1112" s="71"/>
      <c r="E1112" s="71"/>
      <c r="F1112" s="71"/>
      <c r="G1112" s="70"/>
      <c r="H1112" s="117" t="str">
        <f t="shared" si="139"/>
        <v/>
      </c>
      <c r="I1112" s="117" t="str">
        <f t="shared" si="142"/>
        <v/>
      </c>
      <c r="J1112" s="70"/>
      <c r="K1112" s="117" t="str">
        <f t="shared" si="140"/>
        <v/>
      </c>
      <c r="L1112" s="118" t="str">
        <f t="shared" si="144"/>
        <v/>
      </c>
      <c r="M1112" s="118">
        <f t="shared" si="138"/>
        <v>1</v>
      </c>
      <c r="N1112" s="117">
        <f t="shared" si="145"/>
        <v>0</v>
      </c>
      <c r="O1112" s="66" t="e">
        <f>VLOOKUP(P1112,#REF!,2,FALSE)</f>
        <v>#REF!</v>
      </c>
      <c r="P1112" s="69"/>
      <c r="Q1112" s="69"/>
      <c r="R1112" s="14"/>
      <c r="S1112" s="93" t="s">
        <v>112</v>
      </c>
      <c r="T1112" s="71"/>
      <c r="U1112" s="117" t="e">
        <f>VLOOKUP(V1112,#REF!,2,FALSE)</f>
        <v>#REF!</v>
      </c>
      <c r="V1112" s="127"/>
      <c r="W1112" s="69"/>
      <c r="X1112" s="69"/>
      <c r="Y1112" s="126"/>
      <c r="Z1112" s="127"/>
      <c r="AA1112" s="69"/>
      <c r="AB1112" s="69"/>
      <c r="AC1112" s="135" t="e">
        <f>VLOOKUP(E1112,#REF!,2,FALSE)</f>
        <v>#REF!</v>
      </c>
      <c r="AD1112" s="69"/>
      <c r="AE1112" s="69"/>
      <c r="AF1112" s="136" t="e">
        <f>SUM(PRODUCT(AC1112,#REF!),PRODUCT(AD1112,#REF!),PRODUCT(AE1112,#REF!))</f>
        <v>#REF!</v>
      </c>
      <c r="AG1112" s="134" t="e">
        <f>IF(AF1112&gt;=#REF!,"Oui","Non")</f>
        <v>#REF!</v>
      </c>
      <c r="AH1112" s="134">
        <f t="shared" si="141"/>
        <v>1</v>
      </c>
      <c r="AI1112" s="133" t="e">
        <f>VLOOKUP(Z1112,#REF!,3,FALSE)</f>
        <v>#REF!</v>
      </c>
      <c r="AL1112" s="12">
        <f t="shared" si="143"/>
        <v>0</v>
      </c>
    </row>
    <row r="1113" spans="1:38" ht="15" customHeight="1" x14ac:dyDescent="0.25">
      <c r="A1113" s="127"/>
      <c r="B1113" s="127"/>
      <c r="C1113" s="69"/>
      <c r="D1113" s="71"/>
      <c r="E1113" s="71"/>
      <c r="F1113" s="71"/>
      <c r="G1113" s="70"/>
      <c r="H1113" s="117" t="str">
        <f t="shared" si="139"/>
        <v/>
      </c>
      <c r="I1113" s="117" t="str">
        <f t="shared" si="142"/>
        <v/>
      </c>
      <c r="J1113" s="70"/>
      <c r="K1113" s="117" t="str">
        <f t="shared" si="140"/>
        <v/>
      </c>
      <c r="L1113" s="118" t="str">
        <f t="shared" si="144"/>
        <v/>
      </c>
      <c r="M1113" s="118">
        <f t="shared" si="138"/>
        <v>1</v>
      </c>
      <c r="N1113" s="117">
        <f t="shared" si="145"/>
        <v>0</v>
      </c>
      <c r="O1113" s="66" t="e">
        <f>VLOOKUP(P1113,#REF!,2,FALSE)</f>
        <v>#REF!</v>
      </c>
      <c r="P1113" s="69"/>
      <c r="Q1113" s="69"/>
      <c r="R1113" s="14"/>
      <c r="S1113" s="93" t="s">
        <v>112</v>
      </c>
      <c r="T1113" s="71"/>
      <c r="U1113" s="117" t="e">
        <f>VLOOKUP(V1113,#REF!,2,FALSE)</f>
        <v>#REF!</v>
      </c>
      <c r="V1113" s="127"/>
      <c r="W1113" s="69"/>
      <c r="X1113" s="69"/>
      <c r="Y1113" s="126"/>
      <c r="Z1113" s="127"/>
      <c r="AA1113" s="69"/>
      <c r="AB1113" s="69"/>
      <c r="AC1113" s="135" t="e">
        <f>VLOOKUP(E1113,#REF!,2,FALSE)</f>
        <v>#REF!</v>
      </c>
      <c r="AD1113" s="69"/>
      <c r="AE1113" s="69"/>
      <c r="AF1113" s="136" t="e">
        <f>SUM(PRODUCT(AC1113,#REF!),PRODUCT(AD1113,#REF!),PRODUCT(AE1113,#REF!))</f>
        <v>#REF!</v>
      </c>
      <c r="AG1113" s="134" t="e">
        <f>IF(AF1113&gt;=#REF!,"Oui","Non")</f>
        <v>#REF!</v>
      </c>
      <c r="AH1113" s="134">
        <f t="shared" si="141"/>
        <v>1</v>
      </c>
      <c r="AI1113" s="133" t="e">
        <f>VLOOKUP(Z1113,#REF!,3,FALSE)</f>
        <v>#REF!</v>
      </c>
      <c r="AL1113" s="12">
        <f t="shared" si="143"/>
        <v>0</v>
      </c>
    </row>
    <row r="1114" spans="1:38" ht="15" customHeight="1" x14ac:dyDescent="0.25">
      <c r="A1114" s="127"/>
      <c r="B1114" s="127"/>
      <c r="C1114" s="69"/>
      <c r="D1114" s="71"/>
      <c r="E1114" s="71"/>
      <c r="F1114" s="71"/>
      <c r="G1114" s="70"/>
      <c r="H1114" s="117" t="str">
        <f t="shared" si="139"/>
        <v/>
      </c>
      <c r="I1114" s="117" t="str">
        <f t="shared" si="142"/>
        <v/>
      </c>
      <c r="J1114" s="70"/>
      <c r="K1114" s="117" t="str">
        <f t="shared" si="140"/>
        <v/>
      </c>
      <c r="L1114" s="118" t="str">
        <f t="shared" si="144"/>
        <v/>
      </c>
      <c r="M1114" s="118">
        <f t="shared" si="138"/>
        <v>1</v>
      </c>
      <c r="N1114" s="117">
        <f t="shared" si="145"/>
        <v>0</v>
      </c>
      <c r="O1114" s="66" t="e">
        <f>VLOOKUP(P1114,#REF!,2,FALSE)</f>
        <v>#REF!</v>
      </c>
      <c r="P1114" s="69"/>
      <c r="Q1114" s="69"/>
      <c r="R1114" s="14"/>
      <c r="S1114" s="93" t="s">
        <v>112</v>
      </c>
      <c r="T1114" s="71"/>
      <c r="U1114" s="117" t="e">
        <f>VLOOKUP(V1114,#REF!,2,FALSE)</f>
        <v>#REF!</v>
      </c>
      <c r="V1114" s="127"/>
      <c r="W1114" s="69"/>
      <c r="X1114" s="69"/>
      <c r="Y1114" s="126"/>
      <c r="Z1114" s="127"/>
      <c r="AA1114" s="69"/>
      <c r="AB1114" s="69"/>
      <c r="AC1114" s="135" t="e">
        <f>VLOOKUP(E1114,#REF!,2,FALSE)</f>
        <v>#REF!</v>
      </c>
      <c r="AD1114" s="69"/>
      <c r="AE1114" s="69"/>
      <c r="AF1114" s="136" t="e">
        <f>SUM(PRODUCT(AC1114,#REF!),PRODUCT(AD1114,#REF!),PRODUCT(AE1114,#REF!))</f>
        <v>#REF!</v>
      </c>
      <c r="AG1114" s="134" t="e">
        <f>IF(AF1114&gt;=#REF!,"Oui","Non")</f>
        <v>#REF!</v>
      </c>
      <c r="AH1114" s="134">
        <f t="shared" si="141"/>
        <v>1</v>
      </c>
      <c r="AI1114" s="133" t="e">
        <f>VLOOKUP(Z1114,#REF!,3,FALSE)</f>
        <v>#REF!</v>
      </c>
      <c r="AL1114" s="12">
        <f t="shared" si="143"/>
        <v>0</v>
      </c>
    </row>
    <row r="1115" spans="1:38" ht="15" customHeight="1" x14ac:dyDescent="0.25">
      <c r="A1115" s="127"/>
      <c r="B1115" s="127"/>
      <c r="C1115" s="69"/>
      <c r="D1115" s="71"/>
      <c r="E1115" s="71"/>
      <c r="F1115" s="71"/>
      <c r="G1115" s="70"/>
      <c r="H1115" s="117" t="str">
        <f t="shared" si="139"/>
        <v/>
      </c>
      <c r="I1115" s="117" t="str">
        <f t="shared" si="142"/>
        <v/>
      </c>
      <c r="J1115" s="70"/>
      <c r="K1115" s="117" t="str">
        <f t="shared" si="140"/>
        <v/>
      </c>
      <c r="L1115" s="118" t="str">
        <f t="shared" si="144"/>
        <v/>
      </c>
      <c r="M1115" s="118">
        <f t="shared" si="138"/>
        <v>1</v>
      </c>
      <c r="N1115" s="117">
        <f t="shared" si="145"/>
        <v>0</v>
      </c>
      <c r="O1115" s="66" t="e">
        <f>VLOOKUP(P1115,#REF!,2,FALSE)</f>
        <v>#REF!</v>
      </c>
      <c r="P1115" s="69"/>
      <c r="Q1115" s="69"/>
      <c r="R1115" s="14"/>
      <c r="S1115" s="93" t="s">
        <v>112</v>
      </c>
      <c r="T1115" s="71"/>
      <c r="U1115" s="117" t="e">
        <f>VLOOKUP(V1115,#REF!,2,FALSE)</f>
        <v>#REF!</v>
      </c>
      <c r="V1115" s="127"/>
      <c r="W1115" s="69"/>
      <c r="X1115" s="69"/>
      <c r="Y1115" s="126"/>
      <c r="Z1115" s="127"/>
      <c r="AA1115" s="69"/>
      <c r="AB1115" s="69"/>
      <c r="AC1115" s="135" t="e">
        <f>VLOOKUP(E1115,#REF!,2,FALSE)</f>
        <v>#REF!</v>
      </c>
      <c r="AD1115" s="69"/>
      <c r="AE1115" s="69"/>
      <c r="AF1115" s="136" t="e">
        <f>SUM(PRODUCT(AC1115,#REF!),PRODUCT(AD1115,#REF!),PRODUCT(AE1115,#REF!))</f>
        <v>#REF!</v>
      </c>
      <c r="AG1115" s="134" t="e">
        <f>IF(AF1115&gt;=#REF!,"Oui","Non")</f>
        <v>#REF!</v>
      </c>
      <c r="AH1115" s="134">
        <f t="shared" si="141"/>
        <v>1</v>
      </c>
      <c r="AI1115" s="133" t="e">
        <f>VLOOKUP(Z1115,#REF!,3,FALSE)</f>
        <v>#REF!</v>
      </c>
      <c r="AL1115" s="12">
        <f t="shared" si="143"/>
        <v>0</v>
      </c>
    </row>
    <row r="1116" spans="1:38" ht="15" customHeight="1" x14ac:dyDescent="0.25">
      <c r="A1116" s="127"/>
      <c r="B1116" s="127"/>
      <c r="C1116" s="69"/>
      <c r="D1116" s="71"/>
      <c r="E1116" s="71"/>
      <c r="F1116" s="71"/>
      <c r="G1116" s="70"/>
      <c r="H1116" s="117" t="str">
        <f t="shared" si="139"/>
        <v/>
      </c>
      <c r="I1116" s="117" t="str">
        <f t="shared" si="142"/>
        <v/>
      </c>
      <c r="J1116" s="70"/>
      <c r="K1116" s="117" t="str">
        <f t="shared" si="140"/>
        <v/>
      </c>
      <c r="L1116" s="118" t="str">
        <f t="shared" si="144"/>
        <v/>
      </c>
      <c r="M1116" s="118">
        <f t="shared" si="138"/>
        <v>1</v>
      </c>
      <c r="N1116" s="117">
        <f t="shared" si="145"/>
        <v>0</v>
      </c>
      <c r="O1116" s="66" t="e">
        <f>VLOOKUP(P1116,#REF!,2,FALSE)</f>
        <v>#REF!</v>
      </c>
      <c r="P1116" s="69"/>
      <c r="Q1116" s="69"/>
      <c r="R1116" s="14"/>
      <c r="S1116" s="93" t="s">
        <v>112</v>
      </c>
      <c r="T1116" s="71"/>
      <c r="U1116" s="117" t="e">
        <f>VLOOKUP(V1116,#REF!,2,FALSE)</f>
        <v>#REF!</v>
      </c>
      <c r="V1116" s="127"/>
      <c r="W1116" s="69"/>
      <c r="X1116" s="69"/>
      <c r="Y1116" s="126"/>
      <c r="Z1116" s="127"/>
      <c r="AA1116" s="69"/>
      <c r="AB1116" s="69"/>
      <c r="AC1116" s="135" t="e">
        <f>VLOOKUP(E1116,#REF!,2,FALSE)</f>
        <v>#REF!</v>
      </c>
      <c r="AD1116" s="69"/>
      <c r="AE1116" s="69"/>
      <c r="AF1116" s="136" t="e">
        <f>SUM(PRODUCT(AC1116,#REF!),PRODUCT(AD1116,#REF!),PRODUCT(AE1116,#REF!))</f>
        <v>#REF!</v>
      </c>
      <c r="AG1116" s="134" t="e">
        <f>IF(AF1116&gt;=#REF!,"Oui","Non")</f>
        <v>#REF!</v>
      </c>
      <c r="AH1116" s="134">
        <f t="shared" si="141"/>
        <v>1</v>
      </c>
      <c r="AI1116" s="133" t="e">
        <f>VLOOKUP(Z1116,#REF!,3,FALSE)</f>
        <v>#REF!</v>
      </c>
      <c r="AL1116" s="12">
        <f t="shared" si="143"/>
        <v>0</v>
      </c>
    </row>
    <row r="1117" spans="1:38" ht="15" customHeight="1" x14ac:dyDescent="0.25">
      <c r="A1117" s="127"/>
      <c r="B1117" s="127"/>
      <c r="C1117" s="69"/>
      <c r="D1117" s="71"/>
      <c r="E1117" s="71"/>
      <c r="F1117" s="71"/>
      <c r="G1117" s="70"/>
      <c r="H1117" s="117" t="str">
        <f t="shared" si="139"/>
        <v/>
      </c>
      <c r="I1117" s="117" t="str">
        <f t="shared" si="142"/>
        <v/>
      </c>
      <c r="J1117" s="70"/>
      <c r="K1117" s="117" t="str">
        <f t="shared" si="140"/>
        <v/>
      </c>
      <c r="L1117" s="118" t="str">
        <f t="shared" si="144"/>
        <v/>
      </c>
      <c r="M1117" s="118">
        <f t="shared" si="138"/>
        <v>1</v>
      </c>
      <c r="N1117" s="117">
        <f t="shared" si="145"/>
        <v>0</v>
      </c>
      <c r="O1117" s="66" t="e">
        <f>VLOOKUP(P1117,#REF!,2,FALSE)</f>
        <v>#REF!</v>
      </c>
      <c r="P1117" s="69"/>
      <c r="Q1117" s="69"/>
      <c r="R1117" s="14"/>
      <c r="S1117" s="93" t="s">
        <v>112</v>
      </c>
      <c r="T1117" s="71"/>
      <c r="U1117" s="117" t="e">
        <f>VLOOKUP(V1117,#REF!,2,FALSE)</f>
        <v>#REF!</v>
      </c>
      <c r="V1117" s="127"/>
      <c r="W1117" s="69"/>
      <c r="X1117" s="69"/>
      <c r="Y1117" s="126"/>
      <c r="Z1117" s="127"/>
      <c r="AA1117" s="69"/>
      <c r="AB1117" s="69"/>
      <c r="AC1117" s="135" t="e">
        <f>VLOOKUP(E1117,#REF!,2,FALSE)</f>
        <v>#REF!</v>
      </c>
      <c r="AD1117" s="69"/>
      <c r="AE1117" s="69"/>
      <c r="AF1117" s="136" t="e">
        <f>SUM(PRODUCT(AC1117,#REF!),PRODUCT(AD1117,#REF!),PRODUCT(AE1117,#REF!))</f>
        <v>#REF!</v>
      </c>
      <c r="AG1117" s="134" t="e">
        <f>IF(AF1117&gt;=#REF!,"Oui","Non")</f>
        <v>#REF!</v>
      </c>
      <c r="AH1117" s="134">
        <f t="shared" si="141"/>
        <v>1</v>
      </c>
      <c r="AI1117" s="133" t="e">
        <f>VLOOKUP(Z1117,#REF!,3,FALSE)</f>
        <v>#REF!</v>
      </c>
      <c r="AL1117" s="12">
        <f t="shared" si="143"/>
        <v>0</v>
      </c>
    </row>
    <row r="1118" spans="1:38" ht="15" customHeight="1" x14ac:dyDescent="0.25">
      <c r="A1118" s="127"/>
      <c r="B1118" s="127"/>
      <c r="C1118" s="69"/>
      <c r="D1118" s="71"/>
      <c r="E1118" s="71"/>
      <c r="F1118" s="71"/>
      <c r="G1118" s="70"/>
      <c r="H1118" s="117" t="str">
        <f t="shared" si="139"/>
        <v/>
      </c>
      <c r="I1118" s="117" t="str">
        <f t="shared" si="142"/>
        <v/>
      </c>
      <c r="J1118" s="70"/>
      <c r="K1118" s="117" t="str">
        <f t="shared" si="140"/>
        <v/>
      </c>
      <c r="L1118" s="118" t="str">
        <f t="shared" si="144"/>
        <v/>
      </c>
      <c r="M1118" s="118">
        <f t="shared" si="138"/>
        <v>1</v>
      </c>
      <c r="N1118" s="117">
        <f t="shared" si="145"/>
        <v>0</v>
      </c>
      <c r="O1118" s="66" t="e">
        <f>VLOOKUP(P1118,#REF!,2,FALSE)</f>
        <v>#REF!</v>
      </c>
      <c r="P1118" s="69"/>
      <c r="Q1118" s="69"/>
      <c r="R1118" s="14"/>
      <c r="S1118" s="93" t="s">
        <v>112</v>
      </c>
      <c r="T1118" s="71"/>
      <c r="U1118" s="117" t="e">
        <f>VLOOKUP(V1118,#REF!,2,FALSE)</f>
        <v>#REF!</v>
      </c>
      <c r="V1118" s="127"/>
      <c r="W1118" s="69"/>
      <c r="X1118" s="69"/>
      <c r="Y1118" s="126"/>
      <c r="Z1118" s="127"/>
      <c r="AA1118" s="69"/>
      <c r="AB1118" s="69"/>
      <c r="AC1118" s="135" t="e">
        <f>VLOOKUP(E1118,#REF!,2,FALSE)</f>
        <v>#REF!</v>
      </c>
      <c r="AD1118" s="69"/>
      <c r="AE1118" s="69"/>
      <c r="AF1118" s="136" t="e">
        <f>SUM(PRODUCT(AC1118,#REF!),PRODUCT(AD1118,#REF!),PRODUCT(AE1118,#REF!))</f>
        <v>#REF!</v>
      </c>
      <c r="AG1118" s="134" t="e">
        <f>IF(AF1118&gt;=#REF!,"Oui","Non")</f>
        <v>#REF!</v>
      </c>
      <c r="AH1118" s="134">
        <f t="shared" si="141"/>
        <v>1</v>
      </c>
      <c r="AI1118" s="133" t="e">
        <f>VLOOKUP(Z1118,#REF!,3,FALSE)</f>
        <v>#REF!</v>
      </c>
      <c r="AL1118" s="12">
        <f t="shared" si="143"/>
        <v>0</v>
      </c>
    </row>
    <row r="1119" spans="1:38" ht="15" customHeight="1" x14ac:dyDescent="0.25">
      <c r="A1119" s="127"/>
      <c r="B1119" s="127"/>
      <c r="C1119" s="69"/>
      <c r="D1119" s="71"/>
      <c r="E1119" s="71"/>
      <c r="F1119" s="71"/>
      <c r="G1119" s="70"/>
      <c r="H1119" s="117" t="str">
        <f t="shared" si="139"/>
        <v/>
      </c>
      <c r="I1119" s="117" t="str">
        <f t="shared" si="142"/>
        <v/>
      </c>
      <c r="J1119" s="70"/>
      <c r="K1119" s="117" t="str">
        <f t="shared" si="140"/>
        <v/>
      </c>
      <c r="L1119" s="118" t="str">
        <f t="shared" si="144"/>
        <v/>
      </c>
      <c r="M1119" s="118">
        <f t="shared" si="138"/>
        <v>1</v>
      </c>
      <c r="N1119" s="117">
        <f t="shared" si="145"/>
        <v>0</v>
      </c>
      <c r="O1119" s="66" t="e">
        <f>VLOOKUP(P1119,#REF!,2,FALSE)</f>
        <v>#REF!</v>
      </c>
      <c r="P1119" s="69"/>
      <c r="Q1119" s="69"/>
      <c r="R1119" s="14"/>
      <c r="S1119" s="93" t="s">
        <v>112</v>
      </c>
      <c r="T1119" s="71"/>
      <c r="U1119" s="117" t="e">
        <f>VLOOKUP(V1119,#REF!,2,FALSE)</f>
        <v>#REF!</v>
      </c>
      <c r="V1119" s="127"/>
      <c r="W1119" s="69"/>
      <c r="X1119" s="69"/>
      <c r="Y1119" s="126"/>
      <c r="Z1119" s="127"/>
      <c r="AA1119" s="69"/>
      <c r="AB1119" s="69"/>
      <c r="AC1119" s="135" t="e">
        <f>VLOOKUP(E1119,#REF!,2,FALSE)</f>
        <v>#REF!</v>
      </c>
      <c r="AD1119" s="69"/>
      <c r="AE1119" s="69"/>
      <c r="AF1119" s="136" t="e">
        <f>SUM(PRODUCT(AC1119,#REF!),PRODUCT(AD1119,#REF!),PRODUCT(AE1119,#REF!))</f>
        <v>#REF!</v>
      </c>
      <c r="AG1119" s="134" t="e">
        <f>IF(AF1119&gt;=#REF!,"Oui","Non")</f>
        <v>#REF!</v>
      </c>
      <c r="AH1119" s="134">
        <f t="shared" si="141"/>
        <v>1</v>
      </c>
      <c r="AI1119" s="133" t="e">
        <f>VLOOKUP(Z1119,#REF!,3,FALSE)</f>
        <v>#REF!</v>
      </c>
      <c r="AL1119" s="12">
        <f t="shared" si="143"/>
        <v>0</v>
      </c>
    </row>
    <row r="1120" spans="1:38" ht="15" customHeight="1" x14ac:dyDescent="0.25">
      <c r="A1120" s="127"/>
      <c r="B1120" s="127"/>
      <c r="C1120" s="69"/>
      <c r="D1120" s="71"/>
      <c r="E1120" s="71"/>
      <c r="F1120" s="71"/>
      <c r="G1120" s="70"/>
      <c r="H1120" s="117" t="str">
        <f t="shared" si="139"/>
        <v/>
      </c>
      <c r="I1120" s="117" t="str">
        <f t="shared" si="142"/>
        <v/>
      </c>
      <c r="J1120" s="70"/>
      <c r="K1120" s="117" t="str">
        <f t="shared" si="140"/>
        <v/>
      </c>
      <c r="L1120" s="118" t="str">
        <f t="shared" si="144"/>
        <v/>
      </c>
      <c r="M1120" s="118">
        <f t="shared" si="138"/>
        <v>1</v>
      </c>
      <c r="N1120" s="117">
        <f t="shared" si="145"/>
        <v>0</v>
      </c>
      <c r="O1120" s="66" t="e">
        <f>VLOOKUP(P1120,#REF!,2,FALSE)</f>
        <v>#REF!</v>
      </c>
      <c r="P1120" s="69"/>
      <c r="Q1120" s="69"/>
      <c r="R1120" s="14"/>
      <c r="S1120" s="93" t="s">
        <v>112</v>
      </c>
      <c r="T1120" s="71"/>
      <c r="U1120" s="117" t="e">
        <f>VLOOKUP(V1120,#REF!,2,FALSE)</f>
        <v>#REF!</v>
      </c>
      <c r="V1120" s="127"/>
      <c r="W1120" s="69"/>
      <c r="X1120" s="69"/>
      <c r="Y1120" s="126"/>
      <c r="Z1120" s="127"/>
      <c r="AA1120" s="69"/>
      <c r="AB1120" s="69"/>
      <c r="AC1120" s="135" t="e">
        <f>VLOOKUP(E1120,#REF!,2,FALSE)</f>
        <v>#REF!</v>
      </c>
      <c r="AD1120" s="69"/>
      <c r="AE1120" s="69"/>
      <c r="AF1120" s="136" t="e">
        <f>SUM(PRODUCT(AC1120,#REF!),PRODUCT(AD1120,#REF!),PRODUCT(AE1120,#REF!))</f>
        <v>#REF!</v>
      </c>
      <c r="AG1120" s="134" t="e">
        <f>IF(AF1120&gt;=#REF!,"Oui","Non")</f>
        <v>#REF!</v>
      </c>
      <c r="AH1120" s="134">
        <f t="shared" si="141"/>
        <v>1</v>
      </c>
      <c r="AI1120" s="133" t="e">
        <f>VLOOKUP(Z1120,#REF!,3,FALSE)</f>
        <v>#REF!</v>
      </c>
      <c r="AL1120" s="12">
        <f t="shared" si="143"/>
        <v>0</v>
      </c>
    </row>
    <row r="1121" spans="1:38" ht="15" customHeight="1" x14ac:dyDescent="0.25">
      <c r="A1121" s="127"/>
      <c r="B1121" s="127"/>
      <c r="C1121" s="69"/>
      <c r="D1121" s="71"/>
      <c r="E1121" s="71"/>
      <c r="F1121" s="71"/>
      <c r="G1121" s="70"/>
      <c r="H1121" s="117" t="str">
        <f t="shared" si="139"/>
        <v/>
      </c>
      <c r="I1121" s="117" t="str">
        <f t="shared" si="142"/>
        <v/>
      </c>
      <c r="J1121" s="70"/>
      <c r="K1121" s="117" t="str">
        <f t="shared" si="140"/>
        <v/>
      </c>
      <c r="L1121" s="118" t="str">
        <f t="shared" si="144"/>
        <v/>
      </c>
      <c r="M1121" s="118">
        <f t="shared" si="138"/>
        <v>1</v>
      </c>
      <c r="N1121" s="117">
        <f t="shared" si="145"/>
        <v>0</v>
      </c>
      <c r="O1121" s="66" t="e">
        <f>VLOOKUP(P1121,#REF!,2,FALSE)</f>
        <v>#REF!</v>
      </c>
      <c r="P1121" s="69"/>
      <c r="Q1121" s="69"/>
      <c r="R1121" s="14"/>
      <c r="S1121" s="93" t="s">
        <v>112</v>
      </c>
      <c r="T1121" s="71"/>
      <c r="U1121" s="117" t="e">
        <f>VLOOKUP(V1121,#REF!,2,FALSE)</f>
        <v>#REF!</v>
      </c>
      <c r="V1121" s="127"/>
      <c r="W1121" s="69"/>
      <c r="X1121" s="69"/>
      <c r="Y1121" s="126"/>
      <c r="Z1121" s="127"/>
      <c r="AA1121" s="69"/>
      <c r="AB1121" s="69"/>
      <c r="AC1121" s="135" t="e">
        <f>VLOOKUP(E1121,#REF!,2,FALSE)</f>
        <v>#REF!</v>
      </c>
      <c r="AD1121" s="69"/>
      <c r="AE1121" s="69"/>
      <c r="AF1121" s="136" t="e">
        <f>SUM(PRODUCT(AC1121,#REF!),PRODUCT(AD1121,#REF!),PRODUCT(AE1121,#REF!))</f>
        <v>#REF!</v>
      </c>
      <c r="AG1121" s="134" t="e">
        <f>IF(AF1121&gt;=#REF!,"Oui","Non")</f>
        <v>#REF!</v>
      </c>
      <c r="AH1121" s="134">
        <f t="shared" si="141"/>
        <v>1</v>
      </c>
      <c r="AI1121" s="133" t="e">
        <f>VLOOKUP(Z1121,#REF!,3,FALSE)</f>
        <v>#REF!</v>
      </c>
      <c r="AL1121" s="12">
        <f t="shared" si="143"/>
        <v>0</v>
      </c>
    </row>
    <row r="1122" spans="1:38" ht="15" customHeight="1" x14ac:dyDescent="0.25">
      <c r="A1122" s="127"/>
      <c r="B1122" s="127"/>
      <c r="C1122" s="69"/>
      <c r="D1122" s="71"/>
      <c r="E1122" s="71"/>
      <c r="F1122" s="71"/>
      <c r="G1122" s="70"/>
      <c r="H1122" s="117" t="str">
        <f t="shared" si="139"/>
        <v/>
      </c>
      <c r="I1122" s="117" t="str">
        <f t="shared" si="142"/>
        <v/>
      </c>
      <c r="J1122" s="70"/>
      <c r="K1122" s="117" t="str">
        <f t="shared" si="140"/>
        <v/>
      </c>
      <c r="L1122" s="118" t="str">
        <f t="shared" si="144"/>
        <v/>
      </c>
      <c r="M1122" s="118">
        <f t="shared" ref="M1122:M1185" si="146">SUM($J1122-$G1122)+1</f>
        <v>1</v>
      </c>
      <c r="N1122" s="117">
        <f t="shared" si="145"/>
        <v>0</v>
      </c>
      <c r="O1122" s="66" t="e">
        <f>VLOOKUP(P1122,#REF!,2,FALSE)</f>
        <v>#REF!</v>
      </c>
      <c r="P1122" s="69"/>
      <c r="Q1122" s="69"/>
      <c r="R1122" s="14"/>
      <c r="S1122" s="93" t="s">
        <v>112</v>
      </c>
      <c r="T1122" s="71"/>
      <c r="U1122" s="117" t="e">
        <f>VLOOKUP(V1122,#REF!,2,FALSE)</f>
        <v>#REF!</v>
      </c>
      <c r="V1122" s="127"/>
      <c r="W1122" s="69"/>
      <c r="X1122" s="69"/>
      <c r="Y1122" s="126"/>
      <c r="Z1122" s="127"/>
      <c r="AA1122" s="69"/>
      <c r="AB1122" s="69"/>
      <c r="AC1122" s="135" t="e">
        <f>VLOOKUP(E1122,#REF!,2,FALSE)</f>
        <v>#REF!</v>
      </c>
      <c r="AD1122" s="69"/>
      <c r="AE1122" s="69"/>
      <c r="AF1122" s="136" t="e">
        <f>SUM(PRODUCT(AC1122,#REF!),PRODUCT(AD1122,#REF!),PRODUCT(AE1122,#REF!))</f>
        <v>#REF!</v>
      </c>
      <c r="AG1122" s="134" t="e">
        <f>IF(AF1122&gt;=#REF!,"Oui","Non")</f>
        <v>#REF!</v>
      </c>
      <c r="AH1122" s="134">
        <f t="shared" si="141"/>
        <v>1</v>
      </c>
      <c r="AI1122" s="133" t="e">
        <f>VLOOKUP(Z1122,#REF!,3,FALSE)</f>
        <v>#REF!</v>
      </c>
      <c r="AL1122" s="12">
        <f t="shared" si="143"/>
        <v>0</v>
      </c>
    </row>
    <row r="1123" spans="1:38" ht="15" customHeight="1" x14ac:dyDescent="0.25">
      <c r="A1123" s="127"/>
      <c r="B1123" s="127"/>
      <c r="C1123" s="69"/>
      <c r="D1123" s="71"/>
      <c r="E1123" s="71"/>
      <c r="F1123" s="71"/>
      <c r="G1123" s="70"/>
      <c r="H1123" s="117" t="str">
        <f t="shared" ref="H1123:H1186" si="147">IF(ISBLANK(G1123),"",IF(G1123="?","?",VALUE(IF(TYPE(G1123)=2,LEFT(G1123,4),YEAR(G1123)))))</f>
        <v/>
      </c>
      <c r="I1123" s="117" t="str">
        <f t="shared" si="142"/>
        <v/>
      </c>
      <c r="J1123" s="70"/>
      <c r="K1123" s="117" t="str">
        <f t="shared" ref="K1123:K1186" si="148">IF(ISBLANK(J1123),"",IF(J1123="?","?",VALUE(IF(TYPE(J1123)=2,LEFT(J1123,4),YEAR(J1123)))))</f>
        <v/>
      </c>
      <c r="L1123" s="118" t="str">
        <f t="shared" si="144"/>
        <v/>
      </c>
      <c r="M1123" s="118">
        <f t="shared" si="146"/>
        <v>1</v>
      </c>
      <c r="N1123" s="117">
        <f t="shared" si="145"/>
        <v>0</v>
      </c>
      <c r="O1123" s="66" t="e">
        <f>VLOOKUP(P1123,#REF!,2,FALSE)</f>
        <v>#REF!</v>
      </c>
      <c r="P1123" s="69"/>
      <c r="Q1123" s="69"/>
      <c r="R1123" s="14"/>
      <c r="S1123" s="93" t="s">
        <v>112</v>
      </c>
      <c r="T1123" s="71"/>
      <c r="U1123" s="117" t="e">
        <f>VLOOKUP(V1123,#REF!,2,FALSE)</f>
        <v>#REF!</v>
      </c>
      <c r="V1123" s="127"/>
      <c r="W1123" s="69"/>
      <c r="X1123" s="69"/>
      <c r="Y1123" s="126"/>
      <c r="Z1123" s="127"/>
      <c r="AA1123" s="69"/>
      <c r="AB1123" s="69"/>
      <c r="AC1123" s="135" t="e">
        <f>VLOOKUP(E1123,#REF!,2,FALSE)</f>
        <v>#REF!</v>
      </c>
      <c r="AD1123" s="69"/>
      <c r="AE1123" s="69"/>
      <c r="AF1123" s="136" t="e">
        <f>SUM(PRODUCT(AC1123,#REF!),PRODUCT(AD1123,#REF!),PRODUCT(AE1123,#REF!))</f>
        <v>#REF!</v>
      </c>
      <c r="AG1123" s="134" t="e">
        <f>IF(AF1123&gt;=#REF!,"Oui","Non")</f>
        <v>#REF!</v>
      </c>
      <c r="AH1123" s="134">
        <f t="shared" si="141"/>
        <v>1</v>
      </c>
      <c r="AI1123" s="133" t="e">
        <f>VLOOKUP(Z1123,#REF!,3,FALSE)</f>
        <v>#REF!</v>
      </c>
      <c r="AL1123" s="12">
        <f t="shared" si="143"/>
        <v>0</v>
      </c>
    </row>
    <row r="1124" spans="1:38" ht="15" customHeight="1" x14ac:dyDescent="0.25">
      <c r="A1124" s="127"/>
      <c r="B1124" s="127"/>
      <c r="C1124" s="69"/>
      <c r="D1124" s="71"/>
      <c r="E1124" s="71"/>
      <c r="F1124" s="71"/>
      <c r="G1124" s="70"/>
      <c r="H1124" s="117" t="str">
        <f t="shared" si="147"/>
        <v/>
      </c>
      <c r="I1124" s="117" t="str">
        <f t="shared" si="142"/>
        <v/>
      </c>
      <c r="J1124" s="70"/>
      <c r="K1124" s="117" t="str">
        <f t="shared" si="148"/>
        <v/>
      </c>
      <c r="L1124" s="118" t="str">
        <f t="shared" si="144"/>
        <v/>
      </c>
      <c r="M1124" s="118">
        <f t="shared" si="146"/>
        <v>1</v>
      </c>
      <c r="N1124" s="117">
        <f t="shared" si="145"/>
        <v>0</v>
      </c>
      <c r="O1124" s="66" t="e">
        <f>VLOOKUP(P1124,#REF!,2,FALSE)</f>
        <v>#REF!</v>
      </c>
      <c r="P1124" s="69"/>
      <c r="Q1124" s="69"/>
      <c r="R1124" s="14"/>
      <c r="S1124" s="93" t="s">
        <v>112</v>
      </c>
      <c r="T1124" s="71"/>
      <c r="U1124" s="117" t="e">
        <f>VLOOKUP(V1124,#REF!,2,FALSE)</f>
        <v>#REF!</v>
      </c>
      <c r="V1124" s="127"/>
      <c r="W1124" s="69"/>
      <c r="X1124" s="69"/>
      <c r="Y1124" s="126"/>
      <c r="Z1124" s="127"/>
      <c r="AA1124" s="69"/>
      <c r="AB1124" s="69"/>
      <c r="AC1124" s="135" t="e">
        <f>VLOOKUP(E1124,#REF!,2,FALSE)</f>
        <v>#REF!</v>
      </c>
      <c r="AD1124" s="69"/>
      <c r="AE1124" s="69"/>
      <c r="AF1124" s="136" t="e">
        <f>SUM(PRODUCT(AC1124,#REF!),PRODUCT(AD1124,#REF!),PRODUCT(AE1124,#REF!))</f>
        <v>#REF!</v>
      </c>
      <c r="AG1124" s="134" t="e">
        <f>IF(AF1124&gt;=#REF!,"Oui","Non")</f>
        <v>#REF!</v>
      </c>
      <c r="AH1124" s="134">
        <f t="shared" si="141"/>
        <v>1</v>
      </c>
      <c r="AI1124" s="133" t="e">
        <f>VLOOKUP(Z1124,#REF!,3,FALSE)</f>
        <v>#REF!</v>
      </c>
      <c r="AL1124" s="12">
        <f t="shared" si="143"/>
        <v>0</v>
      </c>
    </row>
    <row r="1125" spans="1:38" ht="15" customHeight="1" x14ac:dyDescent="0.25">
      <c r="A1125" s="127"/>
      <c r="B1125" s="127"/>
      <c r="C1125" s="69"/>
      <c r="D1125" s="71"/>
      <c r="E1125" s="71"/>
      <c r="F1125" s="71"/>
      <c r="G1125" s="70"/>
      <c r="H1125" s="117" t="str">
        <f t="shared" si="147"/>
        <v/>
      </c>
      <c r="I1125" s="117" t="str">
        <f t="shared" si="142"/>
        <v/>
      </c>
      <c r="J1125" s="70"/>
      <c r="K1125" s="117" t="str">
        <f t="shared" si="148"/>
        <v/>
      </c>
      <c r="L1125" s="118" t="str">
        <f t="shared" si="144"/>
        <v/>
      </c>
      <c r="M1125" s="118">
        <f t="shared" si="146"/>
        <v>1</v>
      </c>
      <c r="N1125" s="117">
        <f t="shared" si="145"/>
        <v>0</v>
      </c>
      <c r="O1125" s="66" t="e">
        <f>VLOOKUP(P1125,#REF!,2,FALSE)</f>
        <v>#REF!</v>
      </c>
      <c r="P1125" s="69"/>
      <c r="Q1125" s="69"/>
      <c r="R1125" s="14"/>
      <c r="S1125" s="93" t="s">
        <v>112</v>
      </c>
      <c r="T1125" s="71"/>
      <c r="U1125" s="117" t="e">
        <f>VLOOKUP(V1125,#REF!,2,FALSE)</f>
        <v>#REF!</v>
      </c>
      <c r="V1125" s="127"/>
      <c r="W1125" s="69"/>
      <c r="X1125" s="69"/>
      <c r="Y1125" s="126"/>
      <c r="Z1125" s="127"/>
      <c r="AA1125" s="69"/>
      <c r="AB1125" s="69"/>
      <c r="AC1125" s="135" t="e">
        <f>VLOOKUP(E1125,#REF!,2,FALSE)</f>
        <v>#REF!</v>
      </c>
      <c r="AD1125" s="69"/>
      <c r="AE1125" s="69"/>
      <c r="AF1125" s="136" t="e">
        <f>SUM(PRODUCT(AC1125,#REF!),PRODUCT(AD1125,#REF!),PRODUCT(AE1125,#REF!))</f>
        <v>#REF!</v>
      </c>
      <c r="AG1125" s="134" t="e">
        <f>IF(AF1125&gt;=#REF!,"Oui","Non")</f>
        <v>#REF!</v>
      </c>
      <c r="AH1125" s="134">
        <f t="shared" si="141"/>
        <v>1</v>
      </c>
      <c r="AI1125" s="133" t="e">
        <f>VLOOKUP(Z1125,#REF!,3,FALSE)</f>
        <v>#REF!</v>
      </c>
      <c r="AL1125" s="12">
        <f t="shared" si="143"/>
        <v>0</v>
      </c>
    </row>
    <row r="1126" spans="1:38" ht="15" customHeight="1" x14ac:dyDescent="0.25">
      <c r="A1126" s="127"/>
      <c r="B1126" s="127"/>
      <c r="C1126" s="69"/>
      <c r="D1126" s="71"/>
      <c r="E1126" s="71"/>
      <c r="F1126" s="71"/>
      <c r="G1126" s="70"/>
      <c r="H1126" s="117" t="str">
        <f t="shared" si="147"/>
        <v/>
      </c>
      <c r="I1126" s="117" t="str">
        <f t="shared" si="142"/>
        <v/>
      </c>
      <c r="J1126" s="70"/>
      <c r="K1126" s="117" t="str">
        <f t="shared" si="148"/>
        <v/>
      </c>
      <c r="L1126" s="118" t="str">
        <f t="shared" si="144"/>
        <v/>
      </c>
      <c r="M1126" s="118">
        <f t="shared" si="146"/>
        <v>1</v>
      </c>
      <c r="N1126" s="117">
        <f t="shared" si="145"/>
        <v>0</v>
      </c>
      <c r="O1126" s="66" t="e">
        <f>VLOOKUP(P1126,#REF!,2,FALSE)</f>
        <v>#REF!</v>
      </c>
      <c r="P1126" s="69"/>
      <c r="Q1126" s="69"/>
      <c r="R1126" s="14"/>
      <c r="S1126" s="93" t="s">
        <v>112</v>
      </c>
      <c r="T1126" s="71"/>
      <c r="U1126" s="117" t="e">
        <f>VLOOKUP(V1126,#REF!,2,FALSE)</f>
        <v>#REF!</v>
      </c>
      <c r="V1126" s="127"/>
      <c r="W1126" s="69"/>
      <c r="X1126" s="69"/>
      <c r="Y1126" s="126"/>
      <c r="Z1126" s="127"/>
      <c r="AA1126" s="69"/>
      <c r="AB1126" s="69"/>
      <c r="AC1126" s="135" t="e">
        <f>VLOOKUP(E1126,#REF!,2,FALSE)</f>
        <v>#REF!</v>
      </c>
      <c r="AD1126" s="69"/>
      <c r="AE1126" s="69"/>
      <c r="AF1126" s="136" t="e">
        <f>SUM(PRODUCT(AC1126,#REF!),PRODUCT(AD1126,#REF!),PRODUCT(AE1126,#REF!))</f>
        <v>#REF!</v>
      </c>
      <c r="AG1126" s="134" t="e">
        <f>IF(AF1126&gt;=#REF!,"Oui","Non")</f>
        <v>#REF!</v>
      </c>
      <c r="AH1126" s="134">
        <f t="shared" si="141"/>
        <v>1</v>
      </c>
      <c r="AI1126" s="133" t="e">
        <f>VLOOKUP(Z1126,#REF!,3,FALSE)</f>
        <v>#REF!</v>
      </c>
      <c r="AL1126" s="12">
        <f t="shared" si="143"/>
        <v>0</v>
      </c>
    </row>
    <row r="1127" spans="1:38" ht="15" customHeight="1" x14ac:dyDescent="0.25">
      <c r="A1127" s="127"/>
      <c r="B1127" s="127"/>
      <c r="C1127" s="69"/>
      <c r="D1127" s="71"/>
      <c r="E1127" s="71"/>
      <c r="F1127" s="71"/>
      <c r="G1127" s="70"/>
      <c r="H1127" s="117" t="str">
        <f t="shared" si="147"/>
        <v/>
      </c>
      <c r="I1127" s="117" t="str">
        <f t="shared" si="142"/>
        <v/>
      </c>
      <c r="J1127" s="70"/>
      <c r="K1127" s="117" t="str">
        <f t="shared" si="148"/>
        <v/>
      </c>
      <c r="L1127" s="118" t="str">
        <f t="shared" si="144"/>
        <v/>
      </c>
      <c r="M1127" s="118">
        <f t="shared" si="146"/>
        <v>1</v>
      </c>
      <c r="N1127" s="117">
        <f t="shared" si="145"/>
        <v>0</v>
      </c>
      <c r="O1127" s="66" t="e">
        <f>VLOOKUP(P1127,#REF!,2,FALSE)</f>
        <v>#REF!</v>
      </c>
      <c r="P1127" s="69"/>
      <c r="Q1127" s="69"/>
      <c r="R1127" s="14"/>
      <c r="S1127" s="93" t="s">
        <v>112</v>
      </c>
      <c r="T1127" s="71"/>
      <c r="U1127" s="117" t="e">
        <f>VLOOKUP(V1127,#REF!,2,FALSE)</f>
        <v>#REF!</v>
      </c>
      <c r="V1127" s="127"/>
      <c r="W1127" s="69"/>
      <c r="X1127" s="69"/>
      <c r="Y1127" s="126"/>
      <c r="Z1127" s="127"/>
      <c r="AA1127" s="69"/>
      <c r="AB1127" s="69"/>
      <c r="AC1127" s="135" t="e">
        <f>VLOOKUP(E1127,#REF!,2,FALSE)</f>
        <v>#REF!</v>
      </c>
      <c r="AD1127" s="69"/>
      <c r="AE1127" s="69"/>
      <c r="AF1127" s="136" t="e">
        <f>SUM(PRODUCT(AC1127,#REF!),PRODUCT(AD1127,#REF!),PRODUCT(AE1127,#REF!))</f>
        <v>#REF!</v>
      </c>
      <c r="AG1127" s="134" t="e">
        <f>IF(AF1127&gt;=#REF!,"Oui","Non")</f>
        <v>#REF!</v>
      </c>
      <c r="AH1127" s="134">
        <f t="shared" si="141"/>
        <v>1</v>
      </c>
      <c r="AI1127" s="133" t="e">
        <f>VLOOKUP(Z1127,#REF!,3,FALSE)</f>
        <v>#REF!</v>
      </c>
      <c r="AL1127" s="12">
        <f t="shared" si="143"/>
        <v>0</v>
      </c>
    </row>
    <row r="1128" spans="1:38" ht="15" customHeight="1" x14ac:dyDescent="0.25">
      <c r="A1128" s="127"/>
      <c r="B1128" s="127"/>
      <c r="C1128" s="69"/>
      <c r="D1128" s="71"/>
      <c r="E1128" s="71"/>
      <c r="F1128" s="71"/>
      <c r="G1128" s="70"/>
      <c r="H1128" s="117" t="str">
        <f t="shared" si="147"/>
        <v/>
      </c>
      <c r="I1128" s="117" t="str">
        <f t="shared" si="142"/>
        <v/>
      </c>
      <c r="J1128" s="70"/>
      <c r="K1128" s="117" t="str">
        <f t="shared" si="148"/>
        <v/>
      </c>
      <c r="L1128" s="118" t="str">
        <f t="shared" si="144"/>
        <v/>
      </c>
      <c r="M1128" s="118">
        <f t="shared" si="146"/>
        <v>1</v>
      </c>
      <c r="N1128" s="117">
        <f t="shared" si="145"/>
        <v>0</v>
      </c>
      <c r="O1128" s="66" t="e">
        <f>VLOOKUP(P1128,#REF!,2,FALSE)</f>
        <v>#REF!</v>
      </c>
      <c r="P1128" s="69"/>
      <c r="Q1128" s="69"/>
      <c r="R1128" s="14"/>
      <c r="S1128" s="93" t="s">
        <v>112</v>
      </c>
      <c r="T1128" s="71"/>
      <c r="U1128" s="117" t="e">
        <f>VLOOKUP(V1128,#REF!,2,FALSE)</f>
        <v>#REF!</v>
      </c>
      <c r="V1128" s="127"/>
      <c r="W1128" s="69"/>
      <c r="X1128" s="69"/>
      <c r="Y1128" s="126"/>
      <c r="Z1128" s="127"/>
      <c r="AA1128" s="69"/>
      <c r="AB1128" s="69"/>
      <c r="AC1128" s="135" t="e">
        <f>VLOOKUP(E1128,#REF!,2,FALSE)</f>
        <v>#REF!</v>
      </c>
      <c r="AD1128" s="69"/>
      <c r="AE1128" s="69"/>
      <c r="AF1128" s="136" t="e">
        <f>SUM(PRODUCT(AC1128,#REF!),PRODUCT(AD1128,#REF!),PRODUCT(AE1128,#REF!))</f>
        <v>#REF!</v>
      </c>
      <c r="AG1128" s="134" t="e">
        <f>IF(AF1128&gt;=#REF!,"Oui","Non")</f>
        <v>#REF!</v>
      </c>
      <c r="AH1128" s="134">
        <f t="shared" si="141"/>
        <v>1</v>
      </c>
      <c r="AI1128" s="133" t="e">
        <f>VLOOKUP(Z1128,#REF!,3,FALSE)</f>
        <v>#REF!</v>
      </c>
      <c r="AL1128" s="12">
        <f t="shared" si="143"/>
        <v>0</v>
      </c>
    </row>
    <row r="1129" spans="1:38" ht="15" customHeight="1" x14ac:dyDescent="0.25">
      <c r="A1129" s="127"/>
      <c r="B1129" s="127"/>
      <c r="C1129" s="69"/>
      <c r="D1129" s="71"/>
      <c r="E1129" s="71"/>
      <c r="F1129" s="71"/>
      <c r="G1129" s="70"/>
      <c r="H1129" s="117" t="str">
        <f t="shared" si="147"/>
        <v/>
      </c>
      <c r="I1129" s="117" t="str">
        <f t="shared" si="142"/>
        <v/>
      </c>
      <c r="J1129" s="70"/>
      <c r="K1129" s="117" t="str">
        <f t="shared" si="148"/>
        <v/>
      </c>
      <c r="L1129" s="118" t="str">
        <f t="shared" si="144"/>
        <v/>
      </c>
      <c r="M1129" s="118">
        <f t="shared" si="146"/>
        <v>1</v>
      </c>
      <c r="N1129" s="117">
        <f t="shared" si="145"/>
        <v>0</v>
      </c>
      <c r="O1129" s="66" t="e">
        <f>VLOOKUP(P1129,#REF!,2,FALSE)</f>
        <v>#REF!</v>
      </c>
      <c r="P1129" s="69"/>
      <c r="Q1129" s="69"/>
      <c r="R1129" s="14"/>
      <c r="S1129" s="93" t="s">
        <v>112</v>
      </c>
      <c r="T1129" s="71"/>
      <c r="U1129" s="117" t="e">
        <f>VLOOKUP(V1129,#REF!,2,FALSE)</f>
        <v>#REF!</v>
      </c>
      <c r="V1129" s="127"/>
      <c r="W1129" s="69"/>
      <c r="X1129" s="69"/>
      <c r="Y1129" s="126"/>
      <c r="Z1129" s="127"/>
      <c r="AA1129" s="69"/>
      <c r="AB1129" s="69"/>
      <c r="AC1129" s="135" t="e">
        <f>VLOOKUP(E1129,#REF!,2,FALSE)</f>
        <v>#REF!</v>
      </c>
      <c r="AD1129" s="69"/>
      <c r="AE1129" s="69"/>
      <c r="AF1129" s="136" t="e">
        <f>SUM(PRODUCT(AC1129,#REF!),PRODUCT(AD1129,#REF!),PRODUCT(AE1129,#REF!))</f>
        <v>#REF!</v>
      </c>
      <c r="AG1129" s="134" t="e">
        <f>IF(AF1129&gt;=#REF!,"Oui","Non")</f>
        <v>#REF!</v>
      </c>
      <c r="AH1129" s="134">
        <f t="shared" si="141"/>
        <v>1</v>
      </c>
      <c r="AI1129" s="133" t="e">
        <f>VLOOKUP(Z1129,#REF!,3,FALSE)</f>
        <v>#REF!</v>
      </c>
      <c r="AL1129" s="12">
        <f t="shared" si="143"/>
        <v>0</v>
      </c>
    </row>
    <row r="1130" spans="1:38" ht="15" customHeight="1" x14ac:dyDescent="0.25">
      <c r="A1130" s="127"/>
      <c r="B1130" s="127"/>
      <c r="C1130" s="69"/>
      <c r="D1130" s="71"/>
      <c r="E1130" s="71"/>
      <c r="F1130" s="71"/>
      <c r="G1130" s="70"/>
      <c r="H1130" s="117" t="str">
        <f t="shared" si="147"/>
        <v/>
      </c>
      <c r="I1130" s="117" t="str">
        <f t="shared" si="142"/>
        <v/>
      </c>
      <c r="J1130" s="70"/>
      <c r="K1130" s="117" t="str">
        <f t="shared" si="148"/>
        <v/>
      </c>
      <c r="L1130" s="118" t="str">
        <f t="shared" si="144"/>
        <v/>
      </c>
      <c r="M1130" s="118">
        <f t="shared" si="146"/>
        <v>1</v>
      </c>
      <c r="N1130" s="117">
        <f t="shared" si="145"/>
        <v>0</v>
      </c>
      <c r="O1130" s="66" t="e">
        <f>VLOOKUP(P1130,#REF!,2,FALSE)</f>
        <v>#REF!</v>
      </c>
      <c r="P1130" s="69"/>
      <c r="Q1130" s="69"/>
      <c r="R1130" s="14"/>
      <c r="S1130" s="93" t="s">
        <v>112</v>
      </c>
      <c r="T1130" s="71"/>
      <c r="U1130" s="117" t="e">
        <f>VLOOKUP(V1130,#REF!,2,FALSE)</f>
        <v>#REF!</v>
      </c>
      <c r="V1130" s="127"/>
      <c r="W1130" s="69"/>
      <c r="X1130" s="69"/>
      <c r="Y1130" s="126"/>
      <c r="Z1130" s="127"/>
      <c r="AA1130" s="69"/>
      <c r="AB1130" s="69"/>
      <c r="AC1130" s="135" t="e">
        <f>VLOOKUP(E1130,#REF!,2,FALSE)</f>
        <v>#REF!</v>
      </c>
      <c r="AD1130" s="69"/>
      <c r="AE1130" s="69"/>
      <c r="AF1130" s="136" t="e">
        <f>SUM(PRODUCT(AC1130,#REF!),PRODUCT(AD1130,#REF!),PRODUCT(AE1130,#REF!))</f>
        <v>#REF!</v>
      </c>
      <c r="AG1130" s="134" t="e">
        <f>IF(AF1130&gt;=#REF!,"Oui","Non")</f>
        <v>#REF!</v>
      </c>
      <c r="AH1130" s="134">
        <f t="shared" si="141"/>
        <v>1</v>
      </c>
      <c r="AI1130" s="133" t="e">
        <f>VLOOKUP(Z1130,#REF!,3,FALSE)</f>
        <v>#REF!</v>
      </c>
      <c r="AL1130" s="12">
        <f t="shared" si="143"/>
        <v>0</v>
      </c>
    </row>
    <row r="1131" spans="1:38" ht="15" customHeight="1" x14ac:dyDescent="0.25">
      <c r="A1131" s="127"/>
      <c r="B1131" s="127"/>
      <c r="C1131" s="69"/>
      <c r="D1131" s="71"/>
      <c r="E1131" s="71"/>
      <c r="F1131" s="71"/>
      <c r="G1131" s="70"/>
      <c r="H1131" s="117" t="str">
        <f t="shared" si="147"/>
        <v/>
      </c>
      <c r="I1131" s="117" t="str">
        <f t="shared" si="142"/>
        <v/>
      </c>
      <c r="J1131" s="70"/>
      <c r="K1131" s="117" t="str">
        <f t="shared" si="148"/>
        <v/>
      </c>
      <c r="L1131" s="118" t="str">
        <f t="shared" si="144"/>
        <v/>
      </c>
      <c r="M1131" s="118">
        <f t="shared" si="146"/>
        <v>1</v>
      </c>
      <c r="N1131" s="117">
        <f t="shared" si="145"/>
        <v>0</v>
      </c>
      <c r="O1131" s="66" t="e">
        <f>VLOOKUP(P1131,#REF!,2,FALSE)</f>
        <v>#REF!</v>
      </c>
      <c r="P1131" s="69"/>
      <c r="Q1131" s="69"/>
      <c r="R1131" s="14"/>
      <c r="S1131" s="93" t="s">
        <v>112</v>
      </c>
      <c r="T1131" s="71"/>
      <c r="U1131" s="117" t="e">
        <f>VLOOKUP(V1131,#REF!,2,FALSE)</f>
        <v>#REF!</v>
      </c>
      <c r="V1131" s="127"/>
      <c r="W1131" s="69"/>
      <c r="X1131" s="69"/>
      <c r="Y1131" s="126"/>
      <c r="Z1131" s="127"/>
      <c r="AA1131" s="69"/>
      <c r="AB1131" s="69"/>
      <c r="AC1131" s="135" t="e">
        <f>VLOOKUP(E1131,#REF!,2,FALSE)</f>
        <v>#REF!</v>
      </c>
      <c r="AD1131" s="69"/>
      <c r="AE1131" s="69"/>
      <c r="AF1131" s="136" t="e">
        <f>SUM(PRODUCT(AC1131,#REF!),PRODUCT(AD1131,#REF!),PRODUCT(AE1131,#REF!))</f>
        <v>#REF!</v>
      </c>
      <c r="AG1131" s="134" t="e">
        <f>IF(AF1131&gt;=#REF!,"Oui","Non")</f>
        <v>#REF!</v>
      </c>
      <c r="AH1131" s="134">
        <f t="shared" si="141"/>
        <v>1</v>
      </c>
      <c r="AI1131" s="133" t="e">
        <f>VLOOKUP(Z1131,#REF!,3,FALSE)</f>
        <v>#REF!</v>
      </c>
      <c r="AL1131" s="12">
        <f t="shared" si="143"/>
        <v>0</v>
      </c>
    </row>
    <row r="1132" spans="1:38" ht="15" customHeight="1" x14ac:dyDescent="0.25">
      <c r="A1132" s="127"/>
      <c r="B1132" s="127"/>
      <c r="C1132" s="69"/>
      <c r="D1132" s="71"/>
      <c r="E1132" s="71"/>
      <c r="F1132" s="71"/>
      <c r="G1132" s="70"/>
      <c r="H1132" s="117" t="str">
        <f t="shared" si="147"/>
        <v/>
      </c>
      <c r="I1132" s="117" t="str">
        <f t="shared" si="142"/>
        <v/>
      </c>
      <c r="J1132" s="70"/>
      <c r="K1132" s="117" t="str">
        <f t="shared" si="148"/>
        <v/>
      </c>
      <c r="L1132" s="118" t="str">
        <f t="shared" si="144"/>
        <v/>
      </c>
      <c r="M1132" s="118">
        <f t="shared" si="146"/>
        <v>1</v>
      </c>
      <c r="N1132" s="117">
        <f t="shared" si="145"/>
        <v>0</v>
      </c>
      <c r="O1132" s="66" t="e">
        <f>VLOOKUP(P1132,#REF!,2,FALSE)</f>
        <v>#REF!</v>
      </c>
      <c r="P1132" s="69"/>
      <c r="Q1132" s="69"/>
      <c r="R1132" s="14"/>
      <c r="S1132" s="93" t="s">
        <v>112</v>
      </c>
      <c r="T1132" s="71"/>
      <c r="U1132" s="117" t="e">
        <f>VLOOKUP(V1132,#REF!,2,FALSE)</f>
        <v>#REF!</v>
      </c>
      <c r="V1132" s="127"/>
      <c r="W1132" s="69"/>
      <c r="X1132" s="69"/>
      <c r="Y1132" s="126"/>
      <c r="Z1132" s="127"/>
      <c r="AA1132" s="69"/>
      <c r="AB1132" s="69"/>
      <c r="AC1132" s="135" t="e">
        <f>VLOOKUP(E1132,#REF!,2,FALSE)</f>
        <v>#REF!</v>
      </c>
      <c r="AD1132" s="69"/>
      <c r="AE1132" s="69"/>
      <c r="AF1132" s="136" t="e">
        <f>SUM(PRODUCT(AC1132,#REF!),PRODUCT(AD1132,#REF!),PRODUCT(AE1132,#REF!))</f>
        <v>#REF!</v>
      </c>
      <c r="AG1132" s="134" t="e">
        <f>IF(AF1132&gt;=#REF!,"Oui","Non")</f>
        <v>#REF!</v>
      </c>
      <c r="AH1132" s="134">
        <f t="shared" si="141"/>
        <v>1</v>
      </c>
      <c r="AI1132" s="133" t="e">
        <f>VLOOKUP(Z1132,#REF!,3,FALSE)</f>
        <v>#REF!</v>
      </c>
      <c r="AL1132" s="12">
        <f t="shared" si="143"/>
        <v>0</v>
      </c>
    </row>
    <row r="1133" spans="1:38" ht="15" customHeight="1" x14ac:dyDescent="0.25">
      <c r="A1133" s="127"/>
      <c r="B1133" s="127"/>
      <c r="C1133" s="69"/>
      <c r="D1133" s="71"/>
      <c r="E1133" s="71"/>
      <c r="F1133" s="71"/>
      <c r="G1133" s="70"/>
      <c r="H1133" s="117" t="str">
        <f t="shared" si="147"/>
        <v/>
      </c>
      <c r="I1133" s="117" t="str">
        <f t="shared" si="142"/>
        <v/>
      </c>
      <c r="J1133" s="70"/>
      <c r="K1133" s="117" t="str">
        <f t="shared" si="148"/>
        <v/>
      </c>
      <c r="L1133" s="118" t="str">
        <f t="shared" si="144"/>
        <v/>
      </c>
      <c r="M1133" s="118">
        <f t="shared" si="146"/>
        <v>1</v>
      </c>
      <c r="N1133" s="117">
        <f t="shared" si="145"/>
        <v>0</v>
      </c>
      <c r="O1133" s="66" t="e">
        <f>VLOOKUP(P1133,#REF!,2,FALSE)</f>
        <v>#REF!</v>
      </c>
      <c r="P1133" s="69"/>
      <c r="Q1133" s="69"/>
      <c r="R1133" s="14"/>
      <c r="S1133" s="93" t="s">
        <v>112</v>
      </c>
      <c r="T1133" s="71"/>
      <c r="U1133" s="117" t="e">
        <f>VLOOKUP(V1133,#REF!,2,FALSE)</f>
        <v>#REF!</v>
      </c>
      <c r="V1133" s="127"/>
      <c r="W1133" s="69"/>
      <c r="X1133" s="69"/>
      <c r="Y1133" s="126"/>
      <c r="Z1133" s="127"/>
      <c r="AA1133" s="69"/>
      <c r="AB1133" s="69"/>
      <c r="AC1133" s="135" t="e">
        <f>VLOOKUP(E1133,#REF!,2,FALSE)</f>
        <v>#REF!</v>
      </c>
      <c r="AD1133" s="69"/>
      <c r="AE1133" s="69"/>
      <c r="AF1133" s="136" t="e">
        <f>SUM(PRODUCT(AC1133,#REF!),PRODUCT(AD1133,#REF!),PRODUCT(AE1133,#REF!))</f>
        <v>#REF!</v>
      </c>
      <c r="AG1133" s="134" t="e">
        <f>IF(AF1133&gt;=#REF!,"Oui","Non")</f>
        <v>#REF!</v>
      </c>
      <c r="AH1133" s="134">
        <f t="shared" si="141"/>
        <v>1</v>
      </c>
      <c r="AI1133" s="133" t="e">
        <f>VLOOKUP(Z1133,#REF!,3,FALSE)</f>
        <v>#REF!</v>
      </c>
      <c r="AL1133" s="12">
        <f t="shared" si="143"/>
        <v>0</v>
      </c>
    </row>
    <row r="1134" spans="1:38" ht="15" customHeight="1" x14ac:dyDescent="0.25">
      <c r="A1134" s="127"/>
      <c r="B1134" s="127"/>
      <c r="C1134" s="69"/>
      <c r="D1134" s="71"/>
      <c r="E1134" s="71"/>
      <c r="F1134" s="71"/>
      <c r="G1134" s="70"/>
      <c r="H1134" s="117" t="str">
        <f t="shared" si="147"/>
        <v/>
      </c>
      <c r="I1134" s="117" t="str">
        <f t="shared" si="142"/>
        <v/>
      </c>
      <c r="J1134" s="70"/>
      <c r="K1134" s="117" t="str">
        <f t="shared" si="148"/>
        <v/>
      </c>
      <c r="L1134" s="118" t="str">
        <f t="shared" si="144"/>
        <v/>
      </c>
      <c r="M1134" s="118">
        <f t="shared" si="146"/>
        <v>1</v>
      </c>
      <c r="N1134" s="117">
        <f t="shared" si="145"/>
        <v>0</v>
      </c>
      <c r="O1134" s="66" t="e">
        <f>VLOOKUP(P1134,#REF!,2,FALSE)</f>
        <v>#REF!</v>
      </c>
      <c r="P1134" s="69"/>
      <c r="Q1134" s="69"/>
      <c r="R1134" s="14"/>
      <c r="S1134" s="93" t="s">
        <v>112</v>
      </c>
      <c r="T1134" s="71"/>
      <c r="U1134" s="117" t="e">
        <f>VLOOKUP(V1134,#REF!,2,FALSE)</f>
        <v>#REF!</v>
      </c>
      <c r="V1134" s="127"/>
      <c r="W1134" s="69"/>
      <c r="X1134" s="69"/>
      <c r="Y1134" s="126"/>
      <c r="Z1134" s="127"/>
      <c r="AA1134" s="69"/>
      <c r="AB1134" s="69"/>
      <c r="AC1134" s="135" t="e">
        <f>VLOOKUP(E1134,#REF!,2,FALSE)</f>
        <v>#REF!</v>
      </c>
      <c r="AD1134" s="69"/>
      <c r="AE1134" s="69"/>
      <c r="AF1134" s="136" t="e">
        <f>SUM(PRODUCT(AC1134,#REF!),PRODUCT(AD1134,#REF!),PRODUCT(AE1134,#REF!))</f>
        <v>#REF!</v>
      </c>
      <c r="AG1134" s="134" t="e">
        <f>IF(AF1134&gt;=#REF!,"Oui","Non")</f>
        <v>#REF!</v>
      </c>
      <c r="AH1134" s="134">
        <f t="shared" si="141"/>
        <v>1</v>
      </c>
      <c r="AI1134" s="133" t="e">
        <f>VLOOKUP(Z1134,#REF!,3,FALSE)</f>
        <v>#REF!</v>
      </c>
      <c r="AL1134" s="12">
        <f t="shared" si="143"/>
        <v>0</v>
      </c>
    </row>
    <row r="1135" spans="1:38" ht="15" customHeight="1" x14ac:dyDescent="0.25">
      <c r="A1135" s="127"/>
      <c r="B1135" s="127"/>
      <c r="C1135" s="69"/>
      <c r="D1135" s="71"/>
      <c r="E1135" s="71"/>
      <c r="F1135" s="71"/>
      <c r="G1135" s="70"/>
      <c r="H1135" s="117" t="str">
        <f t="shared" si="147"/>
        <v/>
      </c>
      <c r="I1135" s="117" t="str">
        <f t="shared" si="142"/>
        <v/>
      </c>
      <c r="J1135" s="70"/>
      <c r="K1135" s="117" t="str">
        <f t="shared" si="148"/>
        <v/>
      </c>
      <c r="L1135" s="118" t="str">
        <f t="shared" si="144"/>
        <v/>
      </c>
      <c r="M1135" s="118">
        <f t="shared" si="146"/>
        <v>1</v>
      </c>
      <c r="N1135" s="117">
        <f t="shared" si="145"/>
        <v>0</v>
      </c>
      <c r="O1135" s="66" t="e">
        <f>VLOOKUP(P1135,#REF!,2,FALSE)</f>
        <v>#REF!</v>
      </c>
      <c r="P1135" s="69"/>
      <c r="Q1135" s="69"/>
      <c r="R1135" s="14"/>
      <c r="S1135" s="93" t="s">
        <v>112</v>
      </c>
      <c r="T1135" s="71"/>
      <c r="U1135" s="117" t="e">
        <f>VLOOKUP(V1135,#REF!,2,FALSE)</f>
        <v>#REF!</v>
      </c>
      <c r="V1135" s="127"/>
      <c r="W1135" s="69"/>
      <c r="X1135" s="69"/>
      <c r="Y1135" s="126"/>
      <c r="Z1135" s="127"/>
      <c r="AA1135" s="69"/>
      <c r="AB1135" s="69"/>
      <c r="AC1135" s="135" t="e">
        <f>VLOOKUP(E1135,#REF!,2,FALSE)</f>
        <v>#REF!</v>
      </c>
      <c r="AD1135" s="69"/>
      <c r="AE1135" s="69"/>
      <c r="AF1135" s="136" t="e">
        <f>SUM(PRODUCT(AC1135,#REF!),PRODUCT(AD1135,#REF!),PRODUCT(AE1135,#REF!))</f>
        <v>#REF!</v>
      </c>
      <c r="AG1135" s="134" t="e">
        <f>IF(AF1135&gt;=#REF!,"Oui","Non")</f>
        <v>#REF!</v>
      </c>
      <c r="AH1135" s="134">
        <f t="shared" si="141"/>
        <v>1</v>
      </c>
      <c r="AI1135" s="133" t="e">
        <f>VLOOKUP(Z1135,#REF!,3,FALSE)</f>
        <v>#REF!</v>
      </c>
      <c r="AL1135" s="12">
        <f t="shared" si="143"/>
        <v>0</v>
      </c>
    </row>
    <row r="1136" spans="1:38" ht="15" customHeight="1" x14ac:dyDescent="0.25">
      <c r="A1136" s="127"/>
      <c r="B1136" s="127"/>
      <c r="C1136" s="69"/>
      <c r="D1136" s="71"/>
      <c r="E1136" s="71"/>
      <c r="F1136" s="71"/>
      <c r="G1136" s="70"/>
      <c r="H1136" s="117" t="str">
        <f t="shared" si="147"/>
        <v/>
      </c>
      <c r="I1136" s="117" t="str">
        <f t="shared" si="142"/>
        <v/>
      </c>
      <c r="J1136" s="70"/>
      <c r="K1136" s="117" t="str">
        <f t="shared" si="148"/>
        <v/>
      </c>
      <c r="L1136" s="118" t="str">
        <f t="shared" si="144"/>
        <v/>
      </c>
      <c r="M1136" s="118">
        <f t="shared" si="146"/>
        <v>1</v>
      </c>
      <c r="N1136" s="117">
        <f t="shared" si="145"/>
        <v>0</v>
      </c>
      <c r="O1136" s="66" t="e">
        <f>VLOOKUP(P1136,#REF!,2,FALSE)</f>
        <v>#REF!</v>
      </c>
      <c r="P1136" s="69"/>
      <c r="Q1136" s="69"/>
      <c r="R1136" s="14"/>
      <c r="S1136" s="93" t="s">
        <v>112</v>
      </c>
      <c r="T1136" s="71"/>
      <c r="U1136" s="117" t="e">
        <f>VLOOKUP(V1136,#REF!,2,FALSE)</f>
        <v>#REF!</v>
      </c>
      <c r="V1136" s="127"/>
      <c r="W1136" s="69"/>
      <c r="X1136" s="69"/>
      <c r="Y1136" s="126"/>
      <c r="Z1136" s="127"/>
      <c r="AA1136" s="69"/>
      <c r="AB1136" s="69"/>
      <c r="AC1136" s="135" t="e">
        <f>VLOOKUP(E1136,#REF!,2,FALSE)</f>
        <v>#REF!</v>
      </c>
      <c r="AD1136" s="69"/>
      <c r="AE1136" s="69"/>
      <c r="AF1136" s="136" t="e">
        <f>SUM(PRODUCT(AC1136,#REF!),PRODUCT(AD1136,#REF!),PRODUCT(AE1136,#REF!))</f>
        <v>#REF!</v>
      </c>
      <c r="AG1136" s="134" t="e">
        <f>IF(AF1136&gt;=#REF!,"Oui","Non")</f>
        <v>#REF!</v>
      </c>
      <c r="AH1136" s="134">
        <f t="shared" si="141"/>
        <v>1</v>
      </c>
      <c r="AI1136" s="133" t="e">
        <f>VLOOKUP(Z1136,#REF!,3,FALSE)</f>
        <v>#REF!</v>
      </c>
      <c r="AL1136" s="12">
        <f t="shared" si="143"/>
        <v>0</v>
      </c>
    </row>
    <row r="1137" spans="1:38" ht="15" customHeight="1" x14ac:dyDescent="0.25">
      <c r="A1137" s="127"/>
      <c r="B1137" s="127"/>
      <c r="C1137" s="69"/>
      <c r="D1137" s="71"/>
      <c r="E1137" s="71"/>
      <c r="F1137" s="71"/>
      <c r="G1137" s="70"/>
      <c r="H1137" s="117" t="str">
        <f t="shared" si="147"/>
        <v/>
      </c>
      <c r="I1137" s="117" t="str">
        <f t="shared" si="142"/>
        <v/>
      </c>
      <c r="J1137" s="70"/>
      <c r="K1137" s="117" t="str">
        <f t="shared" si="148"/>
        <v/>
      </c>
      <c r="L1137" s="118" t="str">
        <f t="shared" si="144"/>
        <v/>
      </c>
      <c r="M1137" s="118">
        <f t="shared" si="146"/>
        <v>1</v>
      </c>
      <c r="N1137" s="117">
        <f t="shared" si="145"/>
        <v>0</v>
      </c>
      <c r="O1137" s="66" t="e">
        <f>VLOOKUP(P1137,#REF!,2,FALSE)</f>
        <v>#REF!</v>
      </c>
      <c r="P1137" s="69"/>
      <c r="Q1137" s="69"/>
      <c r="R1137" s="14"/>
      <c r="S1137" s="93" t="s">
        <v>112</v>
      </c>
      <c r="T1137" s="71"/>
      <c r="U1137" s="117" t="e">
        <f>VLOOKUP(V1137,#REF!,2,FALSE)</f>
        <v>#REF!</v>
      </c>
      <c r="V1137" s="127"/>
      <c r="W1137" s="69"/>
      <c r="X1137" s="69"/>
      <c r="Y1137" s="126"/>
      <c r="Z1137" s="127"/>
      <c r="AA1137" s="69"/>
      <c r="AB1137" s="69"/>
      <c r="AC1137" s="135" t="e">
        <f>VLOOKUP(E1137,#REF!,2,FALSE)</f>
        <v>#REF!</v>
      </c>
      <c r="AD1137" s="69"/>
      <c r="AE1137" s="69"/>
      <c r="AF1137" s="136" t="e">
        <f>SUM(PRODUCT(AC1137,#REF!),PRODUCT(AD1137,#REF!),PRODUCT(AE1137,#REF!))</f>
        <v>#REF!</v>
      </c>
      <c r="AG1137" s="134" t="e">
        <f>IF(AF1137&gt;=#REF!,"Oui","Non")</f>
        <v>#REF!</v>
      </c>
      <c r="AH1137" s="134">
        <f t="shared" si="141"/>
        <v>1</v>
      </c>
      <c r="AI1137" s="133" t="e">
        <f>VLOOKUP(Z1137,#REF!,3,FALSE)</f>
        <v>#REF!</v>
      </c>
      <c r="AL1137" s="12">
        <f t="shared" si="143"/>
        <v>0</v>
      </c>
    </row>
    <row r="1138" spans="1:38" ht="15" customHeight="1" x14ac:dyDescent="0.25">
      <c r="A1138" s="127"/>
      <c r="B1138" s="127"/>
      <c r="C1138" s="69"/>
      <c r="D1138" s="71"/>
      <c r="E1138" s="71"/>
      <c r="F1138" s="71"/>
      <c r="G1138" s="70"/>
      <c r="H1138" s="117" t="str">
        <f t="shared" si="147"/>
        <v/>
      </c>
      <c r="I1138" s="117" t="str">
        <f t="shared" si="142"/>
        <v/>
      </c>
      <c r="J1138" s="70"/>
      <c r="K1138" s="117" t="str">
        <f t="shared" si="148"/>
        <v/>
      </c>
      <c r="L1138" s="118" t="str">
        <f t="shared" si="144"/>
        <v/>
      </c>
      <c r="M1138" s="118">
        <f t="shared" si="146"/>
        <v>1</v>
      </c>
      <c r="N1138" s="117">
        <f t="shared" si="145"/>
        <v>0</v>
      </c>
      <c r="O1138" s="66" t="e">
        <f>VLOOKUP(P1138,#REF!,2,FALSE)</f>
        <v>#REF!</v>
      </c>
      <c r="P1138" s="69"/>
      <c r="Q1138" s="69"/>
      <c r="R1138" s="14"/>
      <c r="S1138" s="93" t="s">
        <v>112</v>
      </c>
      <c r="T1138" s="71"/>
      <c r="U1138" s="117" t="e">
        <f>VLOOKUP(V1138,#REF!,2,FALSE)</f>
        <v>#REF!</v>
      </c>
      <c r="V1138" s="127"/>
      <c r="W1138" s="69"/>
      <c r="X1138" s="69"/>
      <c r="Y1138" s="126"/>
      <c r="Z1138" s="127"/>
      <c r="AA1138" s="69"/>
      <c r="AB1138" s="69"/>
      <c r="AC1138" s="135" t="e">
        <f>VLOOKUP(E1138,#REF!,2,FALSE)</f>
        <v>#REF!</v>
      </c>
      <c r="AD1138" s="69"/>
      <c r="AE1138" s="69"/>
      <c r="AF1138" s="136" t="e">
        <f>SUM(PRODUCT(AC1138,#REF!),PRODUCT(AD1138,#REF!),PRODUCT(AE1138,#REF!))</f>
        <v>#REF!</v>
      </c>
      <c r="AG1138" s="134" t="e">
        <f>IF(AF1138&gt;=#REF!,"Oui","Non")</f>
        <v>#REF!</v>
      </c>
      <c r="AH1138" s="134">
        <f t="shared" si="141"/>
        <v>1</v>
      </c>
      <c r="AI1138" s="133" t="e">
        <f>VLOOKUP(Z1138,#REF!,3,FALSE)</f>
        <v>#REF!</v>
      </c>
      <c r="AL1138" s="12">
        <f t="shared" si="143"/>
        <v>0</v>
      </c>
    </row>
    <row r="1139" spans="1:38" ht="15" customHeight="1" x14ac:dyDescent="0.25">
      <c r="A1139" s="127"/>
      <c r="B1139" s="127"/>
      <c r="C1139" s="69"/>
      <c r="D1139" s="71"/>
      <c r="E1139" s="71"/>
      <c r="F1139" s="71"/>
      <c r="G1139" s="70"/>
      <c r="H1139" s="117" t="str">
        <f t="shared" si="147"/>
        <v/>
      </c>
      <c r="I1139" s="117" t="str">
        <f t="shared" si="142"/>
        <v/>
      </c>
      <c r="J1139" s="70"/>
      <c r="K1139" s="117" t="str">
        <f t="shared" si="148"/>
        <v/>
      </c>
      <c r="L1139" s="118" t="str">
        <f t="shared" si="144"/>
        <v/>
      </c>
      <c r="M1139" s="118">
        <f t="shared" si="146"/>
        <v>1</v>
      </c>
      <c r="N1139" s="117">
        <f t="shared" si="145"/>
        <v>0</v>
      </c>
      <c r="O1139" s="66" t="e">
        <f>VLOOKUP(P1139,#REF!,2,FALSE)</f>
        <v>#REF!</v>
      </c>
      <c r="P1139" s="69"/>
      <c r="Q1139" s="69"/>
      <c r="R1139" s="14"/>
      <c r="S1139" s="93" t="s">
        <v>112</v>
      </c>
      <c r="T1139" s="71"/>
      <c r="U1139" s="117" t="e">
        <f>VLOOKUP(V1139,#REF!,2,FALSE)</f>
        <v>#REF!</v>
      </c>
      <c r="V1139" s="127"/>
      <c r="W1139" s="69"/>
      <c r="X1139" s="69"/>
      <c r="Y1139" s="126"/>
      <c r="Z1139" s="127"/>
      <c r="AA1139" s="69"/>
      <c r="AB1139" s="69"/>
      <c r="AC1139" s="135" t="e">
        <f>VLOOKUP(E1139,#REF!,2,FALSE)</f>
        <v>#REF!</v>
      </c>
      <c r="AD1139" s="69"/>
      <c r="AE1139" s="69"/>
      <c r="AF1139" s="136" t="e">
        <f>SUM(PRODUCT(AC1139,#REF!),PRODUCT(AD1139,#REF!),PRODUCT(AE1139,#REF!))</f>
        <v>#REF!</v>
      </c>
      <c r="AG1139" s="134" t="e">
        <f>IF(AF1139&gt;=#REF!,"Oui","Non")</f>
        <v>#REF!</v>
      </c>
      <c r="AH1139" s="134">
        <f t="shared" si="141"/>
        <v>1</v>
      </c>
      <c r="AI1139" s="133" t="e">
        <f>VLOOKUP(Z1139,#REF!,3,FALSE)</f>
        <v>#REF!</v>
      </c>
      <c r="AL1139" s="12">
        <f t="shared" si="143"/>
        <v>0</v>
      </c>
    </row>
    <row r="1140" spans="1:38" ht="15" customHeight="1" x14ac:dyDescent="0.25">
      <c r="A1140" s="127"/>
      <c r="B1140" s="127"/>
      <c r="C1140" s="69"/>
      <c r="D1140" s="71"/>
      <c r="E1140" s="71"/>
      <c r="F1140" s="71"/>
      <c r="G1140" s="70"/>
      <c r="H1140" s="117" t="str">
        <f t="shared" si="147"/>
        <v/>
      </c>
      <c r="I1140" s="117" t="str">
        <f t="shared" si="142"/>
        <v/>
      </c>
      <c r="J1140" s="70"/>
      <c r="K1140" s="117" t="str">
        <f t="shared" si="148"/>
        <v/>
      </c>
      <c r="L1140" s="118" t="str">
        <f t="shared" si="144"/>
        <v/>
      </c>
      <c r="M1140" s="118">
        <f t="shared" si="146"/>
        <v>1</v>
      </c>
      <c r="N1140" s="117">
        <f t="shared" si="145"/>
        <v>0</v>
      </c>
      <c r="O1140" s="66" t="e">
        <f>VLOOKUP(P1140,#REF!,2,FALSE)</f>
        <v>#REF!</v>
      </c>
      <c r="P1140" s="69"/>
      <c r="Q1140" s="69"/>
      <c r="R1140" s="14"/>
      <c r="S1140" s="93" t="s">
        <v>112</v>
      </c>
      <c r="T1140" s="71"/>
      <c r="U1140" s="117" t="e">
        <f>VLOOKUP(V1140,#REF!,2,FALSE)</f>
        <v>#REF!</v>
      </c>
      <c r="V1140" s="127"/>
      <c r="W1140" s="69"/>
      <c r="X1140" s="69"/>
      <c r="Y1140" s="126"/>
      <c r="Z1140" s="127"/>
      <c r="AA1140" s="69"/>
      <c r="AB1140" s="69"/>
      <c r="AC1140" s="135" t="e">
        <f>VLOOKUP(E1140,#REF!,2,FALSE)</f>
        <v>#REF!</v>
      </c>
      <c r="AD1140" s="69"/>
      <c r="AE1140" s="69"/>
      <c r="AF1140" s="136" t="e">
        <f>SUM(PRODUCT(AC1140,#REF!),PRODUCT(AD1140,#REF!),PRODUCT(AE1140,#REF!))</f>
        <v>#REF!</v>
      </c>
      <c r="AG1140" s="134" t="e">
        <f>IF(AF1140&gt;=#REF!,"Oui","Non")</f>
        <v>#REF!</v>
      </c>
      <c r="AH1140" s="134">
        <f t="shared" si="141"/>
        <v>1</v>
      </c>
      <c r="AI1140" s="133" t="e">
        <f>VLOOKUP(Z1140,#REF!,3,FALSE)</f>
        <v>#REF!</v>
      </c>
      <c r="AL1140" s="12">
        <f t="shared" si="143"/>
        <v>0</v>
      </c>
    </row>
    <row r="1141" spans="1:38" ht="15" customHeight="1" x14ac:dyDescent="0.25">
      <c r="A1141" s="127"/>
      <c r="B1141" s="127"/>
      <c r="C1141" s="69"/>
      <c r="D1141" s="71"/>
      <c r="E1141" s="71"/>
      <c r="F1141" s="71"/>
      <c r="G1141" s="70"/>
      <c r="H1141" s="117" t="str">
        <f t="shared" si="147"/>
        <v/>
      </c>
      <c r="I1141" s="117" t="str">
        <f t="shared" si="142"/>
        <v/>
      </c>
      <c r="J1141" s="70"/>
      <c r="K1141" s="117" t="str">
        <f t="shared" si="148"/>
        <v/>
      </c>
      <c r="L1141" s="118" t="str">
        <f t="shared" si="144"/>
        <v/>
      </c>
      <c r="M1141" s="118">
        <f t="shared" si="146"/>
        <v>1</v>
      </c>
      <c r="N1141" s="117">
        <f t="shared" si="145"/>
        <v>0</v>
      </c>
      <c r="O1141" s="66" t="e">
        <f>VLOOKUP(P1141,#REF!,2,FALSE)</f>
        <v>#REF!</v>
      </c>
      <c r="P1141" s="69"/>
      <c r="Q1141" s="69"/>
      <c r="R1141" s="14"/>
      <c r="S1141" s="93" t="s">
        <v>112</v>
      </c>
      <c r="T1141" s="71"/>
      <c r="U1141" s="117" t="e">
        <f>VLOOKUP(V1141,#REF!,2,FALSE)</f>
        <v>#REF!</v>
      </c>
      <c r="V1141" s="127"/>
      <c r="W1141" s="69"/>
      <c r="X1141" s="69"/>
      <c r="Y1141" s="126"/>
      <c r="Z1141" s="127"/>
      <c r="AA1141" s="69"/>
      <c r="AB1141" s="69"/>
      <c r="AC1141" s="135" t="e">
        <f>VLOOKUP(E1141,#REF!,2,FALSE)</f>
        <v>#REF!</v>
      </c>
      <c r="AD1141" s="69"/>
      <c r="AE1141" s="69"/>
      <c r="AF1141" s="136" t="e">
        <f>SUM(PRODUCT(AC1141,#REF!),PRODUCT(AD1141,#REF!),PRODUCT(AE1141,#REF!))</f>
        <v>#REF!</v>
      </c>
      <c r="AG1141" s="134" t="e">
        <f>IF(AF1141&gt;=#REF!,"Oui","Non")</f>
        <v>#REF!</v>
      </c>
      <c r="AH1141" s="134">
        <f t="shared" si="141"/>
        <v>1</v>
      </c>
      <c r="AI1141" s="133" t="e">
        <f>VLOOKUP(Z1141,#REF!,3,FALSE)</f>
        <v>#REF!</v>
      </c>
      <c r="AL1141" s="12">
        <f t="shared" si="143"/>
        <v>0</v>
      </c>
    </row>
    <row r="1142" spans="1:38" ht="15" customHeight="1" x14ac:dyDescent="0.25">
      <c r="A1142" s="127"/>
      <c r="B1142" s="127"/>
      <c r="C1142" s="69"/>
      <c r="D1142" s="71"/>
      <c r="E1142" s="71"/>
      <c r="F1142" s="71"/>
      <c r="G1142" s="70"/>
      <c r="H1142" s="117" t="str">
        <f t="shared" si="147"/>
        <v/>
      </c>
      <c r="I1142" s="117" t="str">
        <f t="shared" si="142"/>
        <v/>
      </c>
      <c r="J1142" s="70"/>
      <c r="K1142" s="117" t="str">
        <f t="shared" si="148"/>
        <v/>
      </c>
      <c r="L1142" s="118" t="str">
        <f t="shared" si="144"/>
        <v/>
      </c>
      <c r="M1142" s="118">
        <f t="shared" si="146"/>
        <v>1</v>
      </c>
      <c r="N1142" s="117">
        <f t="shared" si="145"/>
        <v>0</v>
      </c>
      <c r="O1142" s="66" t="e">
        <f>VLOOKUP(P1142,#REF!,2,FALSE)</f>
        <v>#REF!</v>
      </c>
      <c r="P1142" s="69"/>
      <c r="Q1142" s="69"/>
      <c r="R1142" s="14"/>
      <c r="S1142" s="93" t="s">
        <v>112</v>
      </c>
      <c r="T1142" s="71"/>
      <c r="U1142" s="117" t="e">
        <f>VLOOKUP(V1142,#REF!,2,FALSE)</f>
        <v>#REF!</v>
      </c>
      <c r="V1142" s="127"/>
      <c r="W1142" s="69"/>
      <c r="X1142" s="69"/>
      <c r="Y1142" s="126"/>
      <c r="Z1142" s="127"/>
      <c r="AA1142" s="69"/>
      <c r="AB1142" s="69"/>
      <c r="AC1142" s="135" t="e">
        <f>VLOOKUP(E1142,#REF!,2,FALSE)</f>
        <v>#REF!</v>
      </c>
      <c r="AD1142" s="69"/>
      <c r="AE1142" s="69"/>
      <c r="AF1142" s="136" t="e">
        <f>SUM(PRODUCT(AC1142,#REF!),PRODUCT(AD1142,#REF!),PRODUCT(AE1142,#REF!))</f>
        <v>#REF!</v>
      </c>
      <c r="AG1142" s="134" t="e">
        <f>IF(AF1142&gt;=#REF!,"Oui","Non")</f>
        <v>#REF!</v>
      </c>
      <c r="AH1142" s="134">
        <f t="shared" si="141"/>
        <v>1</v>
      </c>
      <c r="AI1142" s="133" t="e">
        <f>VLOOKUP(Z1142,#REF!,3,FALSE)</f>
        <v>#REF!</v>
      </c>
      <c r="AL1142" s="12">
        <f t="shared" si="143"/>
        <v>0</v>
      </c>
    </row>
    <row r="1143" spans="1:38" ht="15" customHeight="1" x14ac:dyDescent="0.25">
      <c r="A1143" s="127"/>
      <c r="B1143" s="127"/>
      <c r="C1143" s="69"/>
      <c r="D1143" s="71"/>
      <c r="E1143" s="71"/>
      <c r="F1143" s="71"/>
      <c r="G1143" s="70"/>
      <c r="H1143" s="117" t="str">
        <f t="shared" si="147"/>
        <v/>
      </c>
      <c r="I1143" s="117" t="str">
        <f t="shared" si="142"/>
        <v/>
      </c>
      <c r="J1143" s="70"/>
      <c r="K1143" s="117" t="str">
        <f t="shared" si="148"/>
        <v/>
      </c>
      <c r="L1143" s="118" t="str">
        <f t="shared" si="144"/>
        <v/>
      </c>
      <c r="M1143" s="118">
        <f t="shared" si="146"/>
        <v>1</v>
      </c>
      <c r="N1143" s="117">
        <f t="shared" si="145"/>
        <v>0</v>
      </c>
      <c r="O1143" s="66" t="e">
        <f>VLOOKUP(P1143,#REF!,2,FALSE)</f>
        <v>#REF!</v>
      </c>
      <c r="P1143" s="69"/>
      <c r="Q1143" s="69"/>
      <c r="R1143" s="14"/>
      <c r="S1143" s="93" t="s">
        <v>112</v>
      </c>
      <c r="T1143" s="71"/>
      <c r="U1143" s="117" t="e">
        <f>VLOOKUP(V1143,#REF!,2,FALSE)</f>
        <v>#REF!</v>
      </c>
      <c r="V1143" s="127"/>
      <c r="W1143" s="69"/>
      <c r="X1143" s="69"/>
      <c r="Y1143" s="126"/>
      <c r="Z1143" s="127"/>
      <c r="AA1143" s="69"/>
      <c r="AB1143" s="69"/>
      <c r="AC1143" s="135" t="e">
        <f>VLOOKUP(E1143,#REF!,2,FALSE)</f>
        <v>#REF!</v>
      </c>
      <c r="AD1143" s="69"/>
      <c r="AE1143" s="69"/>
      <c r="AF1143" s="136" t="e">
        <f>SUM(PRODUCT(AC1143,#REF!),PRODUCT(AD1143,#REF!),PRODUCT(AE1143,#REF!))</f>
        <v>#REF!</v>
      </c>
      <c r="AG1143" s="134" t="e">
        <f>IF(AF1143&gt;=#REF!,"Oui","Non")</f>
        <v>#REF!</v>
      </c>
      <c r="AH1143" s="134">
        <f t="shared" si="141"/>
        <v>1</v>
      </c>
      <c r="AI1143" s="133" t="e">
        <f>VLOOKUP(Z1143,#REF!,3,FALSE)</f>
        <v>#REF!</v>
      </c>
      <c r="AL1143" s="12">
        <f t="shared" si="143"/>
        <v>0</v>
      </c>
    </row>
    <row r="1144" spans="1:38" ht="15" customHeight="1" x14ac:dyDescent="0.25">
      <c r="A1144" s="127"/>
      <c r="B1144" s="127"/>
      <c r="C1144" s="69"/>
      <c r="D1144" s="71"/>
      <c r="E1144" s="71"/>
      <c r="F1144" s="71"/>
      <c r="G1144" s="70"/>
      <c r="H1144" s="117" t="str">
        <f t="shared" si="147"/>
        <v/>
      </c>
      <c r="I1144" s="117" t="str">
        <f t="shared" si="142"/>
        <v/>
      </c>
      <c r="J1144" s="70"/>
      <c r="K1144" s="117" t="str">
        <f t="shared" si="148"/>
        <v/>
      </c>
      <c r="L1144" s="118" t="str">
        <f t="shared" si="144"/>
        <v/>
      </c>
      <c r="M1144" s="118">
        <f t="shared" si="146"/>
        <v>1</v>
      </c>
      <c r="N1144" s="117">
        <f t="shared" si="145"/>
        <v>0</v>
      </c>
      <c r="O1144" s="66" t="e">
        <f>VLOOKUP(P1144,#REF!,2,FALSE)</f>
        <v>#REF!</v>
      </c>
      <c r="P1144" s="69"/>
      <c r="Q1144" s="69"/>
      <c r="R1144" s="14"/>
      <c r="S1144" s="93" t="s">
        <v>112</v>
      </c>
      <c r="T1144" s="71"/>
      <c r="U1144" s="117" t="e">
        <f>VLOOKUP(V1144,#REF!,2,FALSE)</f>
        <v>#REF!</v>
      </c>
      <c r="V1144" s="127"/>
      <c r="W1144" s="69"/>
      <c r="X1144" s="69"/>
      <c r="Y1144" s="126"/>
      <c r="Z1144" s="127"/>
      <c r="AA1144" s="69"/>
      <c r="AB1144" s="69"/>
      <c r="AC1144" s="135" t="e">
        <f>VLOOKUP(E1144,#REF!,2,FALSE)</f>
        <v>#REF!</v>
      </c>
      <c r="AD1144" s="69"/>
      <c r="AE1144" s="69"/>
      <c r="AF1144" s="136" t="e">
        <f>SUM(PRODUCT(AC1144,#REF!),PRODUCT(AD1144,#REF!),PRODUCT(AE1144,#REF!))</f>
        <v>#REF!</v>
      </c>
      <c r="AG1144" s="134" t="e">
        <f>IF(AF1144&gt;=#REF!,"Oui","Non")</f>
        <v>#REF!</v>
      </c>
      <c r="AH1144" s="134">
        <f t="shared" si="141"/>
        <v>1</v>
      </c>
      <c r="AI1144" s="133" t="e">
        <f>VLOOKUP(Z1144,#REF!,3,FALSE)</f>
        <v>#REF!</v>
      </c>
      <c r="AL1144" s="12">
        <f t="shared" si="143"/>
        <v>0</v>
      </c>
    </row>
    <row r="1145" spans="1:38" ht="15" customHeight="1" x14ac:dyDescent="0.25">
      <c r="A1145" s="127"/>
      <c r="B1145" s="127"/>
      <c r="C1145" s="69"/>
      <c r="D1145" s="71"/>
      <c r="E1145" s="71"/>
      <c r="F1145" s="71"/>
      <c r="G1145" s="70"/>
      <c r="H1145" s="117" t="str">
        <f t="shared" si="147"/>
        <v/>
      </c>
      <c r="I1145" s="117" t="str">
        <f t="shared" si="142"/>
        <v/>
      </c>
      <c r="J1145" s="70"/>
      <c r="K1145" s="117" t="str">
        <f t="shared" si="148"/>
        <v/>
      </c>
      <c r="L1145" s="118" t="str">
        <f t="shared" si="144"/>
        <v/>
      </c>
      <c r="M1145" s="118">
        <f t="shared" si="146"/>
        <v>1</v>
      </c>
      <c r="N1145" s="117">
        <f t="shared" si="145"/>
        <v>0</v>
      </c>
      <c r="O1145" s="66" t="e">
        <f>VLOOKUP(P1145,#REF!,2,FALSE)</f>
        <v>#REF!</v>
      </c>
      <c r="P1145" s="69"/>
      <c r="Q1145" s="69"/>
      <c r="R1145" s="14"/>
      <c r="S1145" s="93" t="s">
        <v>112</v>
      </c>
      <c r="T1145" s="71"/>
      <c r="U1145" s="117" t="e">
        <f>VLOOKUP(V1145,#REF!,2,FALSE)</f>
        <v>#REF!</v>
      </c>
      <c r="V1145" s="127"/>
      <c r="W1145" s="69"/>
      <c r="X1145" s="69"/>
      <c r="Y1145" s="126"/>
      <c r="Z1145" s="127"/>
      <c r="AA1145" s="69"/>
      <c r="AB1145" s="69"/>
      <c r="AC1145" s="135" t="e">
        <f>VLOOKUP(E1145,#REF!,2,FALSE)</f>
        <v>#REF!</v>
      </c>
      <c r="AD1145" s="69"/>
      <c r="AE1145" s="69"/>
      <c r="AF1145" s="136" t="e">
        <f>SUM(PRODUCT(AC1145,#REF!),PRODUCT(AD1145,#REF!),PRODUCT(AE1145,#REF!))</f>
        <v>#REF!</v>
      </c>
      <c r="AG1145" s="134" t="e">
        <f>IF(AF1145&gt;=#REF!,"Oui","Non")</f>
        <v>#REF!</v>
      </c>
      <c r="AH1145" s="134">
        <f t="shared" si="141"/>
        <v>1</v>
      </c>
      <c r="AI1145" s="133" t="e">
        <f>VLOOKUP(Z1145,#REF!,3,FALSE)</f>
        <v>#REF!</v>
      </c>
      <c r="AL1145" s="12">
        <f t="shared" si="143"/>
        <v>0</v>
      </c>
    </row>
    <row r="1146" spans="1:38" ht="15" customHeight="1" x14ac:dyDescent="0.25">
      <c r="A1146" s="127"/>
      <c r="B1146" s="127"/>
      <c r="C1146" s="69"/>
      <c r="D1146" s="71"/>
      <c r="E1146" s="71"/>
      <c r="F1146" s="71"/>
      <c r="G1146" s="70"/>
      <c r="H1146" s="117" t="str">
        <f t="shared" si="147"/>
        <v/>
      </c>
      <c r="I1146" s="117" t="str">
        <f t="shared" si="142"/>
        <v/>
      </c>
      <c r="J1146" s="70"/>
      <c r="K1146" s="117" t="str">
        <f t="shared" si="148"/>
        <v/>
      </c>
      <c r="L1146" s="118" t="str">
        <f t="shared" si="144"/>
        <v/>
      </c>
      <c r="M1146" s="118">
        <f t="shared" si="146"/>
        <v>1</v>
      </c>
      <c r="N1146" s="117">
        <f t="shared" si="145"/>
        <v>0</v>
      </c>
      <c r="O1146" s="66" t="e">
        <f>VLOOKUP(P1146,#REF!,2,FALSE)</f>
        <v>#REF!</v>
      </c>
      <c r="P1146" s="69"/>
      <c r="Q1146" s="69"/>
      <c r="R1146" s="14"/>
      <c r="S1146" s="93" t="s">
        <v>112</v>
      </c>
      <c r="T1146" s="71"/>
      <c r="U1146" s="117" t="e">
        <f>VLOOKUP(V1146,#REF!,2,FALSE)</f>
        <v>#REF!</v>
      </c>
      <c r="V1146" s="127"/>
      <c r="W1146" s="69"/>
      <c r="X1146" s="69"/>
      <c r="Y1146" s="126"/>
      <c r="Z1146" s="127"/>
      <c r="AA1146" s="69"/>
      <c r="AB1146" s="69"/>
      <c r="AC1146" s="135" t="e">
        <f>VLOOKUP(E1146,#REF!,2,FALSE)</f>
        <v>#REF!</v>
      </c>
      <c r="AD1146" s="69"/>
      <c r="AE1146" s="69"/>
      <c r="AF1146" s="136" t="e">
        <f>SUM(PRODUCT(AC1146,#REF!),PRODUCT(AD1146,#REF!),PRODUCT(AE1146,#REF!))</f>
        <v>#REF!</v>
      </c>
      <c r="AG1146" s="134" t="e">
        <f>IF(AF1146&gt;=#REF!,"Oui","Non")</f>
        <v>#REF!</v>
      </c>
      <c r="AH1146" s="134">
        <f t="shared" ref="AH1146:AH1209" si="149">IF(OR(Y1146="?",G1146="?",J1146="?"),"?",IF(AND(ISNONTEXT(G1146),ISNONTEXT(J1146)),PRODUCT(Y1146,SUM(J1146,-G1146,1)),PRODUCT(Y1146,SUM(PRODUCT(SUM(L1146,-I1146,1),7),-2))))</f>
        <v>1</v>
      </c>
      <c r="AI1146" s="133" t="e">
        <f>VLOOKUP(Z1146,#REF!,3,FALSE)</f>
        <v>#REF!</v>
      </c>
      <c r="AL1146" s="12">
        <f t="shared" si="143"/>
        <v>0</v>
      </c>
    </row>
    <row r="1147" spans="1:38" ht="15" customHeight="1" x14ac:dyDescent="0.25">
      <c r="A1147" s="127"/>
      <c r="B1147" s="127"/>
      <c r="C1147" s="69"/>
      <c r="D1147" s="71"/>
      <c r="E1147" s="71"/>
      <c r="F1147" s="71"/>
      <c r="G1147" s="70"/>
      <c r="H1147" s="117" t="str">
        <f t="shared" si="147"/>
        <v/>
      </c>
      <c r="I1147" s="117" t="str">
        <f t="shared" si="142"/>
        <v/>
      </c>
      <c r="J1147" s="70"/>
      <c r="K1147" s="117" t="str">
        <f t="shared" si="148"/>
        <v/>
      </c>
      <c r="L1147" s="118" t="str">
        <f t="shared" si="144"/>
        <v/>
      </c>
      <c r="M1147" s="118">
        <f t="shared" si="146"/>
        <v>1</v>
      </c>
      <c r="N1147" s="117">
        <f t="shared" si="145"/>
        <v>0</v>
      </c>
      <c r="O1147" s="66" t="e">
        <f>VLOOKUP(P1147,#REF!,2,FALSE)</f>
        <v>#REF!</v>
      </c>
      <c r="P1147" s="69"/>
      <c r="Q1147" s="69"/>
      <c r="R1147" s="14"/>
      <c r="S1147" s="93" t="s">
        <v>112</v>
      </c>
      <c r="T1147" s="71"/>
      <c r="U1147" s="117" t="e">
        <f>VLOOKUP(V1147,#REF!,2,FALSE)</f>
        <v>#REF!</v>
      </c>
      <c r="V1147" s="127"/>
      <c r="W1147" s="69"/>
      <c r="X1147" s="69"/>
      <c r="Y1147" s="126"/>
      <c r="Z1147" s="127"/>
      <c r="AA1147" s="69"/>
      <c r="AB1147" s="69"/>
      <c r="AC1147" s="135" t="e">
        <f>VLOOKUP(E1147,#REF!,2,FALSE)</f>
        <v>#REF!</v>
      </c>
      <c r="AD1147" s="69"/>
      <c r="AE1147" s="69"/>
      <c r="AF1147" s="136" t="e">
        <f>SUM(PRODUCT(AC1147,#REF!),PRODUCT(AD1147,#REF!),PRODUCT(AE1147,#REF!))</f>
        <v>#REF!</v>
      </c>
      <c r="AG1147" s="134" t="e">
        <f>IF(AF1147&gt;=#REF!,"Oui","Non")</f>
        <v>#REF!</v>
      </c>
      <c r="AH1147" s="134">
        <f t="shared" si="149"/>
        <v>1</v>
      </c>
      <c r="AI1147" s="133" t="e">
        <f>VLOOKUP(Z1147,#REF!,3,FALSE)</f>
        <v>#REF!</v>
      </c>
      <c r="AL1147" s="12">
        <f t="shared" si="143"/>
        <v>0</v>
      </c>
    </row>
    <row r="1148" spans="1:38" ht="15" customHeight="1" x14ac:dyDescent="0.25">
      <c r="A1148" s="127"/>
      <c r="B1148" s="127"/>
      <c r="C1148" s="69"/>
      <c r="D1148" s="71"/>
      <c r="E1148" s="71"/>
      <c r="F1148" s="71"/>
      <c r="G1148" s="70"/>
      <c r="H1148" s="117" t="str">
        <f t="shared" si="147"/>
        <v/>
      </c>
      <c r="I1148" s="117" t="str">
        <f t="shared" si="142"/>
        <v/>
      </c>
      <c r="J1148" s="70"/>
      <c r="K1148" s="117" t="str">
        <f t="shared" si="148"/>
        <v/>
      </c>
      <c r="L1148" s="118" t="str">
        <f t="shared" si="144"/>
        <v/>
      </c>
      <c r="M1148" s="118">
        <f t="shared" si="146"/>
        <v>1</v>
      </c>
      <c r="N1148" s="117">
        <f t="shared" si="145"/>
        <v>0</v>
      </c>
      <c r="O1148" s="66" t="e">
        <f>VLOOKUP(P1148,#REF!,2,FALSE)</f>
        <v>#REF!</v>
      </c>
      <c r="P1148" s="69"/>
      <c r="Q1148" s="69"/>
      <c r="R1148" s="14"/>
      <c r="S1148" s="93" t="s">
        <v>112</v>
      </c>
      <c r="T1148" s="71"/>
      <c r="U1148" s="117" t="e">
        <f>VLOOKUP(V1148,#REF!,2,FALSE)</f>
        <v>#REF!</v>
      </c>
      <c r="V1148" s="127"/>
      <c r="W1148" s="69"/>
      <c r="X1148" s="69"/>
      <c r="Y1148" s="126"/>
      <c r="Z1148" s="127"/>
      <c r="AA1148" s="69"/>
      <c r="AB1148" s="69"/>
      <c r="AC1148" s="135" t="e">
        <f>VLOOKUP(E1148,#REF!,2,FALSE)</f>
        <v>#REF!</v>
      </c>
      <c r="AD1148" s="69"/>
      <c r="AE1148" s="69"/>
      <c r="AF1148" s="136" t="e">
        <f>SUM(PRODUCT(AC1148,#REF!),PRODUCT(AD1148,#REF!),PRODUCT(AE1148,#REF!))</f>
        <v>#REF!</v>
      </c>
      <c r="AG1148" s="134" t="e">
        <f>IF(AF1148&gt;=#REF!,"Oui","Non")</f>
        <v>#REF!</v>
      </c>
      <c r="AH1148" s="134">
        <f t="shared" si="149"/>
        <v>1</v>
      </c>
      <c r="AI1148" s="133" t="e">
        <f>VLOOKUP(Z1148,#REF!,3,FALSE)</f>
        <v>#REF!</v>
      </c>
      <c r="AL1148" s="12">
        <f t="shared" si="143"/>
        <v>0</v>
      </c>
    </row>
    <row r="1149" spans="1:38" ht="15" customHeight="1" x14ac:dyDescent="0.25">
      <c r="A1149" s="127"/>
      <c r="B1149" s="127"/>
      <c r="C1149" s="69"/>
      <c r="D1149" s="71"/>
      <c r="E1149" s="71"/>
      <c r="F1149" s="71"/>
      <c r="G1149" s="70"/>
      <c r="H1149" s="117" t="str">
        <f t="shared" si="147"/>
        <v/>
      </c>
      <c r="I1149" s="117" t="str">
        <f t="shared" si="142"/>
        <v/>
      </c>
      <c r="J1149" s="70"/>
      <c r="K1149" s="117" t="str">
        <f t="shared" si="148"/>
        <v/>
      </c>
      <c r="L1149" s="118" t="str">
        <f t="shared" si="144"/>
        <v/>
      </c>
      <c r="M1149" s="118">
        <f t="shared" si="146"/>
        <v>1</v>
      </c>
      <c r="N1149" s="117">
        <f t="shared" si="145"/>
        <v>0</v>
      </c>
      <c r="O1149" s="66" t="e">
        <f>VLOOKUP(P1149,#REF!,2,FALSE)</f>
        <v>#REF!</v>
      </c>
      <c r="P1149" s="69"/>
      <c r="Q1149" s="69"/>
      <c r="R1149" s="14"/>
      <c r="S1149" s="93" t="s">
        <v>112</v>
      </c>
      <c r="T1149" s="71"/>
      <c r="U1149" s="117" t="e">
        <f>VLOOKUP(V1149,#REF!,2,FALSE)</f>
        <v>#REF!</v>
      </c>
      <c r="V1149" s="127"/>
      <c r="W1149" s="69"/>
      <c r="X1149" s="69"/>
      <c r="Y1149" s="126"/>
      <c r="Z1149" s="127"/>
      <c r="AA1149" s="69"/>
      <c r="AB1149" s="69"/>
      <c r="AC1149" s="135" t="e">
        <f>VLOOKUP(E1149,#REF!,2,FALSE)</f>
        <v>#REF!</v>
      </c>
      <c r="AD1149" s="69"/>
      <c r="AE1149" s="69"/>
      <c r="AF1149" s="136" t="e">
        <f>SUM(PRODUCT(AC1149,#REF!),PRODUCT(AD1149,#REF!),PRODUCT(AE1149,#REF!))</f>
        <v>#REF!</v>
      </c>
      <c r="AG1149" s="134" t="e">
        <f>IF(AF1149&gt;=#REF!,"Oui","Non")</f>
        <v>#REF!</v>
      </c>
      <c r="AH1149" s="134">
        <f t="shared" si="149"/>
        <v>1</v>
      </c>
      <c r="AI1149" s="133" t="e">
        <f>VLOOKUP(Z1149,#REF!,3,FALSE)</f>
        <v>#REF!</v>
      </c>
      <c r="AL1149" s="12">
        <f t="shared" si="143"/>
        <v>0</v>
      </c>
    </row>
    <row r="1150" spans="1:38" ht="15" customHeight="1" x14ac:dyDescent="0.25">
      <c r="A1150" s="127"/>
      <c r="B1150" s="127"/>
      <c r="C1150" s="69"/>
      <c r="D1150" s="71"/>
      <c r="E1150" s="71"/>
      <c r="F1150" s="71"/>
      <c r="G1150" s="70"/>
      <c r="H1150" s="117" t="str">
        <f t="shared" si="147"/>
        <v/>
      </c>
      <c r="I1150" s="117" t="str">
        <f t="shared" si="142"/>
        <v/>
      </c>
      <c r="J1150" s="70"/>
      <c r="K1150" s="117" t="str">
        <f t="shared" si="148"/>
        <v/>
      </c>
      <c r="L1150" s="118" t="str">
        <f t="shared" si="144"/>
        <v/>
      </c>
      <c r="M1150" s="118">
        <f t="shared" si="146"/>
        <v>1</v>
      </c>
      <c r="N1150" s="117">
        <f t="shared" si="145"/>
        <v>0</v>
      </c>
      <c r="O1150" s="66" t="e">
        <f>VLOOKUP(P1150,#REF!,2,FALSE)</f>
        <v>#REF!</v>
      </c>
      <c r="P1150" s="69"/>
      <c r="Q1150" s="69"/>
      <c r="R1150" s="14"/>
      <c r="S1150" s="93" t="s">
        <v>112</v>
      </c>
      <c r="T1150" s="71"/>
      <c r="U1150" s="117" t="e">
        <f>VLOOKUP(V1150,#REF!,2,FALSE)</f>
        <v>#REF!</v>
      </c>
      <c r="V1150" s="127"/>
      <c r="W1150" s="69"/>
      <c r="X1150" s="69"/>
      <c r="Y1150" s="126"/>
      <c r="Z1150" s="127"/>
      <c r="AA1150" s="69"/>
      <c r="AB1150" s="69"/>
      <c r="AC1150" s="135" t="e">
        <f>VLOOKUP(E1150,#REF!,2,FALSE)</f>
        <v>#REF!</v>
      </c>
      <c r="AD1150" s="69"/>
      <c r="AE1150" s="69"/>
      <c r="AF1150" s="136" t="e">
        <f>SUM(PRODUCT(AC1150,#REF!),PRODUCT(AD1150,#REF!),PRODUCT(AE1150,#REF!))</f>
        <v>#REF!</v>
      </c>
      <c r="AG1150" s="134" t="e">
        <f>IF(AF1150&gt;=#REF!,"Oui","Non")</f>
        <v>#REF!</v>
      </c>
      <c r="AH1150" s="134">
        <f t="shared" si="149"/>
        <v>1</v>
      </c>
      <c r="AI1150" s="133" t="e">
        <f>VLOOKUP(Z1150,#REF!,3,FALSE)</f>
        <v>#REF!</v>
      </c>
      <c r="AL1150" s="12">
        <f t="shared" si="143"/>
        <v>0</v>
      </c>
    </row>
    <row r="1151" spans="1:38" ht="15" customHeight="1" x14ac:dyDescent="0.25">
      <c r="A1151" s="127"/>
      <c r="B1151" s="127"/>
      <c r="C1151" s="69"/>
      <c r="D1151" s="71"/>
      <c r="E1151" s="71"/>
      <c r="F1151" s="71"/>
      <c r="G1151" s="70"/>
      <c r="H1151" s="117" t="str">
        <f t="shared" si="147"/>
        <v/>
      </c>
      <c r="I1151" s="117" t="str">
        <f t="shared" si="142"/>
        <v/>
      </c>
      <c r="J1151" s="70"/>
      <c r="K1151" s="117" t="str">
        <f t="shared" si="148"/>
        <v/>
      </c>
      <c r="L1151" s="118" t="str">
        <f t="shared" si="144"/>
        <v/>
      </c>
      <c r="M1151" s="118">
        <f t="shared" si="146"/>
        <v>1</v>
      </c>
      <c r="N1151" s="117">
        <f t="shared" si="145"/>
        <v>0</v>
      </c>
      <c r="O1151" s="66" t="e">
        <f>VLOOKUP(P1151,#REF!,2,FALSE)</f>
        <v>#REF!</v>
      </c>
      <c r="P1151" s="69"/>
      <c r="Q1151" s="69"/>
      <c r="R1151" s="14"/>
      <c r="S1151" s="93" t="s">
        <v>112</v>
      </c>
      <c r="T1151" s="71"/>
      <c r="U1151" s="117" t="e">
        <f>VLOOKUP(V1151,#REF!,2,FALSE)</f>
        <v>#REF!</v>
      </c>
      <c r="V1151" s="127"/>
      <c r="W1151" s="69"/>
      <c r="X1151" s="69"/>
      <c r="Y1151" s="126"/>
      <c r="Z1151" s="127"/>
      <c r="AA1151" s="69"/>
      <c r="AB1151" s="69"/>
      <c r="AC1151" s="135" t="e">
        <f>VLOOKUP(E1151,#REF!,2,FALSE)</f>
        <v>#REF!</v>
      </c>
      <c r="AD1151" s="69"/>
      <c r="AE1151" s="69"/>
      <c r="AF1151" s="136" t="e">
        <f>SUM(PRODUCT(AC1151,#REF!),PRODUCT(AD1151,#REF!),PRODUCT(AE1151,#REF!))</f>
        <v>#REF!</v>
      </c>
      <c r="AG1151" s="134" t="e">
        <f>IF(AF1151&gt;=#REF!,"Oui","Non")</f>
        <v>#REF!</v>
      </c>
      <c r="AH1151" s="134">
        <f t="shared" si="149"/>
        <v>1</v>
      </c>
      <c r="AI1151" s="133" t="e">
        <f>VLOOKUP(Z1151,#REF!,3,FALSE)</f>
        <v>#REF!</v>
      </c>
      <c r="AL1151" s="12">
        <f t="shared" si="143"/>
        <v>0</v>
      </c>
    </row>
    <row r="1152" spans="1:38" ht="15" customHeight="1" x14ac:dyDescent="0.25">
      <c r="A1152" s="127"/>
      <c r="B1152" s="127"/>
      <c r="C1152" s="69"/>
      <c r="D1152" s="71"/>
      <c r="E1152" s="71"/>
      <c r="F1152" s="71"/>
      <c r="G1152" s="70"/>
      <c r="H1152" s="117" t="str">
        <f t="shared" si="147"/>
        <v/>
      </c>
      <c r="I1152" s="117" t="str">
        <f t="shared" si="142"/>
        <v/>
      </c>
      <c r="J1152" s="70"/>
      <c r="K1152" s="117" t="str">
        <f t="shared" si="148"/>
        <v/>
      </c>
      <c r="L1152" s="118" t="str">
        <f t="shared" si="144"/>
        <v/>
      </c>
      <c r="M1152" s="118">
        <f t="shared" si="146"/>
        <v>1</v>
      </c>
      <c r="N1152" s="117">
        <f t="shared" si="145"/>
        <v>0</v>
      </c>
      <c r="O1152" s="66" t="e">
        <f>VLOOKUP(P1152,#REF!,2,FALSE)</f>
        <v>#REF!</v>
      </c>
      <c r="P1152" s="69"/>
      <c r="Q1152" s="69"/>
      <c r="R1152" s="14"/>
      <c r="S1152" s="93" t="s">
        <v>112</v>
      </c>
      <c r="T1152" s="71"/>
      <c r="U1152" s="117" t="e">
        <f>VLOOKUP(V1152,#REF!,2,FALSE)</f>
        <v>#REF!</v>
      </c>
      <c r="V1152" s="127"/>
      <c r="W1152" s="69"/>
      <c r="X1152" s="69"/>
      <c r="Y1152" s="126"/>
      <c r="Z1152" s="127"/>
      <c r="AA1152" s="69"/>
      <c r="AB1152" s="69"/>
      <c r="AC1152" s="135" t="e">
        <f>VLOOKUP(E1152,#REF!,2,FALSE)</f>
        <v>#REF!</v>
      </c>
      <c r="AD1152" s="69"/>
      <c r="AE1152" s="69"/>
      <c r="AF1152" s="136" t="e">
        <f>SUM(PRODUCT(AC1152,#REF!),PRODUCT(AD1152,#REF!),PRODUCT(AE1152,#REF!))</f>
        <v>#REF!</v>
      </c>
      <c r="AG1152" s="134" t="e">
        <f>IF(AF1152&gt;=#REF!,"Oui","Non")</f>
        <v>#REF!</v>
      </c>
      <c r="AH1152" s="134">
        <f t="shared" si="149"/>
        <v>1</v>
      </c>
      <c r="AI1152" s="133" t="e">
        <f>VLOOKUP(Z1152,#REF!,3,FALSE)</f>
        <v>#REF!</v>
      </c>
      <c r="AL1152" s="12">
        <f t="shared" si="143"/>
        <v>0</v>
      </c>
    </row>
    <row r="1153" spans="1:38" ht="15" customHeight="1" x14ac:dyDescent="0.25">
      <c r="A1153" s="127"/>
      <c r="B1153" s="127"/>
      <c r="C1153" s="69"/>
      <c r="D1153" s="71"/>
      <c r="E1153" s="71"/>
      <c r="F1153" s="71"/>
      <c r="G1153" s="70"/>
      <c r="H1153" s="117" t="str">
        <f t="shared" si="147"/>
        <v/>
      </c>
      <c r="I1153" s="117" t="str">
        <f t="shared" ref="I1153:I1216" si="150">IF(ISBLANK(G1153),"",IF(G1153="?","?",VALUE(IF(TYPE(G1153)=2,RIGHT(G1153,2),WEEKNUM(G1153,2)))))</f>
        <v/>
      </c>
      <c r="J1153" s="70"/>
      <c r="K1153" s="117" t="str">
        <f t="shared" si="148"/>
        <v/>
      </c>
      <c r="L1153" s="118" t="str">
        <f t="shared" si="144"/>
        <v/>
      </c>
      <c r="M1153" s="118">
        <f t="shared" si="146"/>
        <v>1</v>
      </c>
      <c r="N1153" s="117">
        <f t="shared" si="145"/>
        <v>0</v>
      </c>
      <c r="O1153" s="66" t="e">
        <f>VLOOKUP(P1153,#REF!,2,FALSE)</f>
        <v>#REF!</v>
      </c>
      <c r="P1153" s="69"/>
      <c r="Q1153" s="69"/>
      <c r="R1153" s="14"/>
      <c r="S1153" s="93" t="s">
        <v>112</v>
      </c>
      <c r="T1153" s="71"/>
      <c r="U1153" s="117" t="e">
        <f>VLOOKUP(V1153,#REF!,2,FALSE)</f>
        <v>#REF!</v>
      </c>
      <c r="V1153" s="127"/>
      <c r="W1153" s="69"/>
      <c r="X1153" s="69"/>
      <c r="Y1153" s="126"/>
      <c r="Z1153" s="127"/>
      <c r="AA1153" s="69"/>
      <c r="AB1153" s="69"/>
      <c r="AC1153" s="135" t="e">
        <f>VLOOKUP(E1153,#REF!,2,FALSE)</f>
        <v>#REF!</v>
      </c>
      <c r="AD1153" s="69"/>
      <c r="AE1153" s="69"/>
      <c r="AF1153" s="136" t="e">
        <f>SUM(PRODUCT(AC1153,#REF!),PRODUCT(AD1153,#REF!),PRODUCT(AE1153,#REF!))</f>
        <v>#REF!</v>
      </c>
      <c r="AG1153" s="134" t="e">
        <f>IF(AF1153&gt;=#REF!,"Oui","Non")</f>
        <v>#REF!</v>
      </c>
      <c r="AH1153" s="134">
        <f t="shared" si="149"/>
        <v>1</v>
      </c>
      <c r="AI1153" s="133" t="e">
        <f>VLOOKUP(Z1153,#REF!,3,FALSE)</f>
        <v>#REF!</v>
      </c>
      <c r="AL1153" s="12">
        <f t="shared" si="143"/>
        <v>0</v>
      </c>
    </row>
    <row r="1154" spans="1:38" ht="15" customHeight="1" x14ac:dyDescent="0.25">
      <c r="A1154" s="127"/>
      <c r="B1154" s="127"/>
      <c r="C1154" s="69"/>
      <c r="D1154" s="71"/>
      <c r="E1154" s="71"/>
      <c r="F1154" s="71"/>
      <c r="G1154" s="70"/>
      <c r="H1154" s="117" t="str">
        <f t="shared" si="147"/>
        <v/>
      </c>
      <c r="I1154" s="117" t="str">
        <f t="shared" si="150"/>
        <v/>
      </c>
      <c r="J1154" s="70"/>
      <c r="K1154" s="117" t="str">
        <f t="shared" si="148"/>
        <v/>
      </c>
      <c r="L1154" s="118" t="str">
        <f t="shared" si="144"/>
        <v/>
      </c>
      <c r="M1154" s="118">
        <f t="shared" si="146"/>
        <v>1</v>
      </c>
      <c r="N1154" s="117">
        <f t="shared" si="145"/>
        <v>0</v>
      </c>
      <c r="O1154" s="66" t="e">
        <f>VLOOKUP(P1154,#REF!,2,FALSE)</f>
        <v>#REF!</v>
      </c>
      <c r="P1154" s="69"/>
      <c r="Q1154" s="69"/>
      <c r="R1154" s="14"/>
      <c r="S1154" s="93" t="s">
        <v>112</v>
      </c>
      <c r="T1154" s="71"/>
      <c r="U1154" s="117" t="e">
        <f>VLOOKUP(V1154,#REF!,2,FALSE)</f>
        <v>#REF!</v>
      </c>
      <c r="V1154" s="127"/>
      <c r="W1154" s="69"/>
      <c r="X1154" s="69"/>
      <c r="Y1154" s="126"/>
      <c r="Z1154" s="127"/>
      <c r="AA1154" s="69"/>
      <c r="AB1154" s="69"/>
      <c r="AC1154" s="135" t="e">
        <f>VLOOKUP(E1154,#REF!,2,FALSE)</f>
        <v>#REF!</v>
      </c>
      <c r="AD1154" s="69"/>
      <c r="AE1154" s="69"/>
      <c r="AF1154" s="136" t="e">
        <f>SUM(PRODUCT(AC1154,#REF!),PRODUCT(AD1154,#REF!),PRODUCT(AE1154,#REF!))</f>
        <v>#REF!</v>
      </c>
      <c r="AG1154" s="134" t="e">
        <f>IF(AF1154&gt;=#REF!,"Oui","Non")</f>
        <v>#REF!</v>
      </c>
      <c r="AH1154" s="134">
        <f t="shared" si="149"/>
        <v>1</v>
      </c>
      <c r="AI1154" s="133" t="e">
        <f>VLOOKUP(Z1154,#REF!,3,FALSE)</f>
        <v>#REF!</v>
      </c>
      <c r="AL1154" s="12">
        <f t="shared" si="143"/>
        <v>0</v>
      </c>
    </row>
    <row r="1155" spans="1:38" ht="15" customHeight="1" x14ac:dyDescent="0.25">
      <c r="A1155" s="127"/>
      <c r="B1155" s="127"/>
      <c r="C1155" s="69"/>
      <c r="D1155" s="71"/>
      <c r="E1155" s="71"/>
      <c r="F1155" s="71"/>
      <c r="G1155" s="70"/>
      <c r="H1155" s="117" t="str">
        <f t="shared" si="147"/>
        <v/>
      </c>
      <c r="I1155" s="117" t="str">
        <f t="shared" si="150"/>
        <v/>
      </c>
      <c r="J1155" s="70"/>
      <c r="K1155" s="117" t="str">
        <f t="shared" si="148"/>
        <v/>
      </c>
      <c r="L1155" s="118" t="str">
        <f t="shared" si="144"/>
        <v/>
      </c>
      <c r="M1155" s="118">
        <f t="shared" si="146"/>
        <v>1</v>
      </c>
      <c r="N1155" s="117">
        <f t="shared" si="145"/>
        <v>0</v>
      </c>
      <c r="O1155" s="66" t="e">
        <f>VLOOKUP(P1155,#REF!,2,FALSE)</f>
        <v>#REF!</v>
      </c>
      <c r="P1155" s="69"/>
      <c r="Q1155" s="69"/>
      <c r="R1155" s="14"/>
      <c r="S1155" s="93" t="s">
        <v>112</v>
      </c>
      <c r="T1155" s="71"/>
      <c r="U1155" s="117" t="e">
        <f>VLOOKUP(V1155,#REF!,2,FALSE)</f>
        <v>#REF!</v>
      </c>
      <c r="V1155" s="127"/>
      <c r="W1155" s="69"/>
      <c r="X1155" s="69"/>
      <c r="Y1155" s="126"/>
      <c r="Z1155" s="127"/>
      <c r="AA1155" s="69"/>
      <c r="AB1155" s="69"/>
      <c r="AC1155" s="135" t="e">
        <f>VLOOKUP(E1155,#REF!,2,FALSE)</f>
        <v>#REF!</v>
      </c>
      <c r="AD1155" s="69"/>
      <c r="AE1155" s="69"/>
      <c r="AF1155" s="136" t="e">
        <f>SUM(PRODUCT(AC1155,#REF!),PRODUCT(AD1155,#REF!),PRODUCT(AE1155,#REF!))</f>
        <v>#REF!</v>
      </c>
      <c r="AG1155" s="134" t="e">
        <f>IF(AF1155&gt;=#REF!,"Oui","Non")</f>
        <v>#REF!</v>
      </c>
      <c r="AH1155" s="134">
        <f t="shared" si="149"/>
        <v>1</v>
      </c>
      <c r="AI1155" s="133" t="e">
        <f>VLOOKUP(Z1155,#REF!,3,FALSE)</f>
        <v>#REF!</v>
      </c>
      <c r="AL1155" s="12">
        <f t="shared" si="143"/>
        <v>0</v>
      </c>
    </row>
    <row r="1156" spans="1:38" ht="15" customHeight="1" x14ac:dyDescent="0.25">
      <c r="A1156" s="127"/>
      <c r="B1156" s="127"/>
      <c r="C1156" s="69"/>
      <c r="D1156" s="71"/>
      <c r="E1156" s="71"/>
      <c r="F1156" s="71"/>
      <c r="G1156" s="70"/>
      <c r="H1156" s="117" t="str">
        <f t="shared" si="147"/>
        <v/>
      </c>
      <c r="I1156" s="117" t="str">
        <f t="shared" si="150"/>
        <v/>
      </c>
      <c r="J1156" s="70"/>
      <c r="K1156" s="117" t="str">
        <f t="shared" si="148"/>
        <v/>
      </c>
      <c r="L1156" s="118" t="str">
        <f t="shared" si="144"/>
        <v/>
      </c>
      <c r="M1156" s="118">
        <f t="shared" si="146"/>
        <v>1</v>
      </c>
      <c r="N1156" s="117">
        <f t="shared" si="145"/>
        <v>0</v>
      </c>
      <c r="O1156" s="66" t="e">
        <f>VLOOKUP(P1156,#REF!,2,FALSE)</f>
        <v>#REF!</v>
      </c>
      <c r="P1156" s="69"/>
      <c r="Q1156" s="69"/>
      <c r="R1156" s="14"/>
      <c r="S1156" s="93" t="s">
        <v>112</v>
      </c>
      <c r="T1156" s="71"/>
      <c r="U1156" s="117" t="e">
        <f>VLOOKUP(V1156,#REF!,2,FALSE)</f>
        <v>#REF!</v>
      </c>
      <c r="V1156" s="127"/>
      <c r="W1156" s="69"/>
      <c r="X1156" s="69"/>
      <c r="Y1156" s="126"/>
      <c r="Z1156" s="127"/>
      <c r="AA1156" s="69"/>
      <c r="AB1156" s="69"/>
      <c r="AC1156" s="135" t="e">
        <f>VLOOKUP(E1156,#REF!,2,FALSE)</f>
        <v>#REF!</v>
      </c>
      <c r="AD1156" s="69"/>
      <c r="AE1156" s="69"/>
      <c r="AF1156" s="136" t="e">
        <f>SUM(PRODUCT(AC1156,#REF!),PRODUCT(AD1156,#REF!),PRODUCT(AE1156,#REF!))</f>
        <v>#REF!</v>
      </c>
      <c r="AG1156" s="134" t="e">
        <f>IF(AF1156&gt;=#REF!,"Oui","Non")</f>
        <v>#REF!</v>
      </c>
      <c r="AH1156" s="134">
        <f t="shared" si="149"/>
        <v>1</v>
      </c>
      <c r="AI1156" s="133" t="e">
        <f>VLOOKUP(Z1156,#REF!,3,FALSE)</f>
        <v>#REF!</v>
      </c>
      <c r="AL1156" s="12">
        <f t="shared" si="143"/>
        <v>0</v>
      </c>
    </row>
    <row r="1157" spans="1:38" ht="15" customHeight="1" x14ac:dyDescent="0.25">
      <c r="A1157" s="127"/>
      <c r="B1157" s="127"/>
      <c r="C1157" s="69"/>
      <c r="D1157" s="71"/>
      <c r="E1157" s="71"/>
      <c r="F1157" s="71"/>
      <c r="G1157" s="70"/>
      <c r="H1157" s="117" t="str">
        <f t="shared" si="147"/>
        <v/>
      </c>
      <c r="I1157" s="117" t="str">
        <f t="shared" si="150"/>
        <v/>
      </c>
      <c r="J1157" s="70"/>
      <c r="K1157" s="117" t="str">
        <f t="shared" si="148"/>
        <v/>
      </c>
      <c r="L1157" s="118" t="str">
        <f t="shared" si="144"/>
        <v/>
      </c>
      <c r="M1157" s="118">
        <f t="shared" si="146"/>
        <v>1</v>
      </c>
      <c r="N1157" s="117">
        <f t="shared" si="145"/>
        <v>0</v>
      </c>
      <c r="O1157" s="66" t="e">
        <f>VLOOKUP(P1157,#REF!,2,FALSE)</f>
        <v>#REF!</v>
      </c>
      <c r="P1157" s="69"/>
      <c r="Q1157" s="69"/>
      <c r="R1157" s="14"/>
      <c r="S1157" s="93" t="s">
        <v>112</v>
      </c>
      <c r="T1157" s="71"/>
      <c r="U1157" s="117" t="e">
        <f>VLOOKUP(V1157,#REF!,2,FALSE)</f>
        <v>#REF!</v>
      </c>
      <c r="V1157" s="127"/>
      <c r="W1157" s="69"/>
      <c r="X1157" s="69"/>
      <c r="Y1157" s="126"/>
      <c r="Z1157" s="127"/>
      <c r="AA1157" s="69"/>
      <c r="AB1157" s="69"/>
      <c r="AC1157" s="135" t="e">
        <f>VLOOKUP(E1157,#REF!,2,FALSE)</f>
        <v>#REF!</v>
      </c>
      <c r="AD1157" s="69"/>
      <c r="AE1157" s="69"/>
      <c r="AF1157" s="136" t="e">
        <f>SUM(PRODUCT(AC1157,#REF!),PRODUCT(AD1157,#REF!),PRODUCT(AE1157,#REF!))</f>
        <v>#REF!</v>
      </c>
      <c r="AG1157" s="134" t="e">
        <f>IF(AF1157&gt;=#REF!,"Oui","Non")</f>
        <v>#REF!</v>
      </c>
      <c r="AH1157" s="134">
        <f t="shared" si="149"/>
        <v>1</v>
      </c>
      <c r="AI1157" s="133" t="e">
        <f>VLOOKUP(Z1157,#REF!,3,FALSE)</f>
        <v>#REF!</v>
      </c>
      <c r="AL1157" s="12">
        <f t="shared" si="143"/>
        <v>0</v>
      </c>
    </row>
    <row r="1158" spans="1:38" ht="15" customHeight="1" x14ac:dyDescent="0.25">
      <c r="A1158" s="127"/>
      <c r="B1158" s="127"/>
      <c r="C1158" s="69"/>
      <c r="D1158" s="71"/>
      <c r="E1158" s="71"/>
      <c r="F1158" s="71"/>
      <c r="G1158" s="70"/>
      <c r="H1158" s="117" t="str">
        <f t="shared" si="147"/>
        <v/>
      </c>
      <c r="I1158" s="117" t="str">
        <f t="shared" si="150"/>
        <v/>
      </c>
      <c r="J1158" s="70"/>
      <c r="K1158" s="117" t="str">
        <f t="shared" si="148"/>
        <v/>
      </c>
      <c r="L1158" s="118" t="str">
        <f t="shared" si="144"/>
        <v/>
      </c>
      <c r="M1158" s="118">
        <f t="shared" si="146"/>
        <v>1</v>
      </c>
      <c r="N1158" s="117">
        <f t="shared" si="145"/>
        <v>0</v>
      </c>
      <c r="O1158" s="66" t="e">
        <f>VLOOKUP(P1158,#REF!,2,FALSE)</f>
        <v>#REF!</v>
      </c>
      <c r="P1158" s="69"/>
      <c r="Q1158" s="69"/>
      <c r="R1158" s="14"/>
      <c r="S1158" s="93" t="s">
        <v>112</v>
      </c>
      <c r="T1158" s="71"/>
      <c r="U1158" s="117" t="e">
        <f>VLOOKUP(V1158,#REF!,2,FALSE)</f>
        <v>#REF!</v>
      </c>
      <c r="V1158" s="127"/>
      <c r="W1158" s="69"/>
      <c r="X1158" s="69"/>
      <c r="Y1158" s="126"/>
      <c r="Z1158" s="127"/>
      <c r="AA1158" s="69"/>
      <c r="AB1158" s="69"/>
      <c r="AC1158" s="135" t="e">
        <f>VLOOKUP(E1158,#REF!,2,FALSE)</f>
        <v>#REF!</v>
      </c>
      <c r="AD1158" s="69"/>
      <c r="AE1158" s="69"/>
      <c r="AF1158" s="136" t="e">
        <f>SUM(PRODUCT(AC1158,#REF!),PRODUCT(AD1158,#REF!),PRODUCT(AE1158,#REF!))</f>
        <v>#REF!</v>
      </c>
      <c r="AG1158" s="134" t="e">
        <f>IF(AF1158&gt;=#REF!,"Oui","Non")</f>
        <v>#REF!</v>
      </c>
      <c r="AH1158" s="134">
        <f t="shared" si="149"/>
        <v>1</v>
      </c>
      <c r="AI1158" s="133" t="e">
        <f>VLOOKUP(Z1158,#REF!,3,FALSE)</f>
        <v>#REF!</v>
      </c>
      <c r="AL1158" s="12">
        <f t="shared" ref="AL1158:AL1221" si="151">SUM(AK1158:AK1158)</f>
        <v>0</v>
      </c>
    </row>
    <row r="1159" spans="1:38" ht="15" customHeight="1" x14ac:dyDescent="0.25">
      <c r="A1159" s="127"/>
      <c r="B1159" s="127"/>
      <c r="C1159" s="69"/>
      <c r="D1159" s="71"/>
      <c r="E1159" s="71"/>
      <c r="F1159" s="71"/>
      <c r="G1159" s="70"/>
      <c r="H1159" s="117" t="str">
        <f t="shared" si="147"/>
        <v/>
      </c>
      <c r="I1159" s="117" t="str">
        <f t="shared" si="150"/>
        <v/>
      </c>
      <c r="J1159" s="70"/>
      <c r="K1159" s="117" t="str">
        <f t="shared" si="148"/>
        <v/>
      </c>
      <c r="L1159" s="118" t="str">
        <f t="shared" si="144"/>
        <v/>
      </c>
      <c r="M1159" s="118">
        <f t="shared" si="146"/>
        <v>1</v>
      </c>
      <c r="N1159" s="117">
        <f t="shared" si="145"/>
        <v>0</v>
      </c>
      <c r="O1159" s="66" t="e">
        <f>VLOOKUP(P1159,#REF!,2,FALSE)</f>
        <v>#REF!</v>
      </c>
      <c r="P1159" s="69"/>
      <c r="Q1159" s="69"/>
      <c r="R1159" s="14"/>
      <c r="S1159" s="93" t="s">
        <v>112</v>
      </c>
      <c r="T1159" s="71"/>
      <c r="U1159" s="117" t="e">
        <f>VLOOKUP(V1159,#REF!,2,FALSE)</f>
        <v>#REF!</v>
      </c>
      <c r="V1159" s="127"/>
      <c r="W1159" s="69"/>
      <c r="X1159" s="69"/>
      <c r="Y1159" s="126"/>
      <c r="Z1159" s="127"/>
      <c r="AA1159" s="69"/>
      <c r="AB1159" s="69"/>
      <c r="AC1159" s="135" t="e">
        <f>VLOOKUP(E1159,#REF!,2,FALSE)</f>
        <v>#REF!</v>
      </c>
      <c r="AD1159" s="69"/>
      <c r="AE1159" s="69"/>
      <c r="AF1159" s="136" t="e">
        <f>SUM(PRODUCT(AC1159,#REF!),PRODUCT(AD1159,#REF!),PRODUCT(AE1159,#REF!))</f>
        <v>#REF!</v>
      </c>
      <c r="AG1159" s="134" t="e">
        <f>IF(AF1159&gt;=#REF!,"Oui","Non")</f>
        <v>#REF!</v>
      </c>
      <c r="AH1159" s="134">
        <f t="shared" si="149"/>
        <v>1</v>
      </c>
      <c r="AI1159" s="133" t="e">
        <f>VLOOKUP(Z1159,#REF!,3,FALSE)</f>
        <v>#REF!</v>
      </c>
      <c r="AL1159" s="12">
        <f t="shared" si="151"/>
        <v>0</v>
      </c>
    </row>
    <row r="1160" spans="1:38" ht="15" customHeight="1" x14ac:dyDescent="0.25">
      <c r="A1160" s="127"/>
      <c r="B1160" s="127"/>
      <c r="C1160" s="69"/>
      <c r="D1160" s="71"/>
      <c r="E1160" s="71"/>
      <c r="F1160" s="71"/>
      <c r="G1160" s="70"/>
      <c r="H1160" s="117" t="str">
        <f t="shared" si="147"/>
        <v/>
      </c>
      <c r="I1160" s="117" t="str">
        <f t="shared" si="150"/>
        <v/>
      </c>
      <c r="J1160" s="70"/>
      <c r="K1160" s="117" t="str">
        <f t="shared" si="148"/>
        <v/>
      </c>
      <c r="L1160" s="118" t="str">
        <f t="shared" ref="L1160:L1223" si="152">IF(ISBLANK(J1160),"",IF(J1160="?","?",VALUE(IF(TYPE(J1160)=2,RIGHT(J1160,2),WEEKNUM(J1160,2)))))</f>
        <v/>
      </c>
      <c r="M1160" s="118">
        <f t="shared" si="146"/>
        <v>1</v>
      </c>
      <c r="N1160" s="117">
        <f t="shared" si="145"/>
        <v>0</v>
      </c>
      <c r="O1160" s="66" t="e">
        <f>VLOOKUP(P1160,#REF!,2,FALSE)</f>
        <v>#REF!</v>
      </c>
      <c r="P1160" s="69"/>
      <c r="Q1160" s="69"/>
      <c r="R1160" s="14"/>
      <c r="S1160" s="93" t="s">
        <v>112</v>
      </c>
      <c r="T1160" s="71"/>
      <c r="U1160" s="117" t="e">
        <f>VLOOKUP(V1160,#REF!,2,FALSE)</f>
        <v>#REF!</v>
      </c>
      <c r="V1160" s="127"/>
      <c r="W1160" s="69"/>
      <c r="X1160" s="69"/>
      <c r="Y1160" s="126"/>
      <c r="Z1160" s="127"/>
      <c r="AA1160" s="69"/>
      <c r="AB1160" s="69"/>
      <c r="AC1160" s="135" t="e">
        <f>VLOOKUP(E1160,#REF!,2,FALSE)</f>
        <v>#REF!</v>
      </c>
      <c r="AD1160" s="69"/>
      <c r="AE1160" s="69"/>
      <c r="AF1160" s="136" t="e">
        <f>SUM(PRODUCT(AC1160,#REF!),PRODUCT(AD1160,#REF!),PRODUCT(AE1160,#REF!))</f>
        <v>#REF!</v>
      </c>
      <c r="AG1160" s="134" t="e">
        <f>IF(AF1160&gt;=#REF!,"Oui","Non")</f>
        <v>#REF!</v>
      </c>
      <c r="AH1160" s="134">
        <f t="shared" si="149"/>
        <v>1</v>
      </c>
      <c r="AI1160" s="133" t="e">
        <f>VLOOKUP(Z1160,#REF!,3,FALSE)</f>
        <v>#REF!</v>
      </c>
      <c r="AL1160" s="12">
        <f t="shared" si="151"/>
        <v>0</v>
      </c>
    </row>
    <row r="1161" spans="1:38" ht="15" customHeight="1" x14ac:dyDescent="0.25">
      <c r="A1161" s="127"/>
      <c r="B1161" s="127"/>
      <c r="C1161" s="69"/>
      <c r="D1161" s="71"/>
      <c r="E1161" s="71"/>
      <c r="F1161" s="71"/>
      <c r="G1161" s="70"/>
      <c r="H1161" s="117" t="str">
        <f t="shared" si="147"/>
        <v/>
      </c>
      <c r="I1161" s="117" t="str">
        <f t="shared" si="150"/>
        <v/>
      </c>
      <c r="J1161" s="70"/>
      <c r="K1161" s="117" t="str">
        <f t="shared" si="148"/>
        <v/>
      </c>
      <c r="L1161" s="118" t="str">
        <f t="shared" si="152"/>
        <v/>
      </c>
      <c r="M1161" s="118">
        <f t="shared" si="146"/>
        <v>1</v>
      </c>
      <c r="N1161" s="117">
        <f t="shared" si="145"/>
        <v>0</v>
      </c>
      <c r="O1161" s="66" t="e">
        <f>VLOOKUP(P1161,#REF!,2,FALSE)</f>
        <v>#REF!</v>
      </c>
      <c r="P1161" s="69"/>
      <c r="Q1161" s="69"/>
      <c r="R1161" s="14"/>
      <c r="S1161" s="93" t="s">
        <v>112</v>
      </c>
      <c r="T1161" s="71"/>
      <c r="U1161" s="117" t="e">
        <f>VLOOKUP(V1161,#REF!,2,FALSE)</f>
        <v>#REF!</v>
      </c>
      <c r="V1161" s="127"/>
      <c r="W1161" s="69"/>
      <c r="X1161" s="69"/>
      <c r="Y1161" s="126"/>
      <c r="Z1161" s="127"/>
      <c r="AA1161" s="69"/>
      <c r="AB1161" s="69"/>
      <c r="AC1161" s="135" t="e">
        <f>VLOOKUP(E1161,#REF!,2,FALSE)</f>
        <v>#REF!</v>
      </c>
      <c r="AD1161" s="69"/>
      <c r="AE1161" s="69"/>
      <c r="AF1161" s="136" t="e">
        <f>SUM(PRODUCT(AC1161,#REF!),PRODUCT(AD1161,#REF!),PRODUCT(AE1161,#REF!))</f>
        <v>#REF!</v>
      </c>
      <c r="AG1161" s="134" t="e">
        <f>IF(AF1161&gt;=#REF!,"Oui","Non")</f>
        <v>#REF!</v>
      </c>
      <c r="AH1161" s="134">
        <f t="shared" si="149"/>
        <v>1</v>
      </c>
      <c r="AI1161" s="133" t="e">
        <f>VLOOKUP(Z1161,#REF!,3,FALSE)</f>
        <v>#REF!</v>
      </c>
      <c r="AL1161" s="12">
        <f t="shared" si="151"/>
        <v>0</v>
      </c>
    </row>
    <row r="1162" spans="1:38" ht="15" customHeight="1" x14ac:dyDescent="0.25">
      <c r="A1162" s="127"/>
      <c r="B1162" s="127"/>
      <c r="C1162" s="69"/>
      <c r="D1162" s="71"/>
      <c r="E1162" s="71"/>
      <c r="F1162" s="71"/>
      <c r="G1162" s="70"/>
      <c r="H1162" s="117" t="str">
        <f t="shared" si="147"/>
        <v/>
      </c>
      <c r="I1162" s="117" t="str">
        <f t="shared" si="150"/>
        <v/>
      </c>
      <c r="J1162" s="70"/>
      <c r="K1162" s="117" t="str">
        <f t="shared" si="148"/>
        <v/>
      </c>
      <c r="L1162" s="118" t="str">
        <f t="shared" si="152"/>
        <v/>
      </c>
      <c r="M1162" s="118">
        <f t="shared" si="146"/>
        <v>1</v>
      </c>
      <c r="N1162" s="117">
        <f t="shared" ref="N1162:N1225" si="153">IF(AND(OR(A1162="Validé",A1162="Prévu"),OR(K1162&gt;$H$5,K1162="?",AND(K1162=$H$5,OR(L1162&gt;=$I$5,L1162="?"))),OR(H1162&lt;$K$5,H1162="?",AND(H1162=$K$5,OR(I1162&lt;=$L$5,I1162="?")))),1,0)</f>
        <v>0</v>
      </c>
      <c r="O1162" s="66" t="e">
        <f>VLOOKUP(P1162,#REF!,2,FALSE)</f>
        <v>#REF!</v>
      </c>
      <c r="P1162" s="69"/>
      <c r="Q1162" s="69"/>
      <c r="R1162" s="14"/>
      <c r="S1162" s="93" t="s">
        <v>112</v>
      </c>
      <c r="T1162" s="71"/>
      <c r="U1162" s="117" t="e">
        <f>VLOOKUP(V1162,#REF!,2,FALSE)</f>
        <v>#REF!</v>
      </c>
      <c r="V1162" s="127"/>
      <c r="W1162" s="69"/>
      <c r="X1162" s="69"/>
      <c r="Y1162" s="126"/>
      <c r="Z1162" s="127"/>
      <c r="AA1162" s="69"/>
      <c r="AB1162" s="69"/>
      <c r="AC1162" s="135" t="e">
        <f>VLOOKUP(E1162,#REF!,2,FALSE)</f>
        <v>#REF!</v>
      </c>
      <c r="AD1162" s="69"/>
      <c r="AE1162" s="69"/>
      <c r="AF1162" s="136" t="e">
        <f>SUM(PRODUCT(AC1162,#REF!),PRODUCT(AD1162,#REF!),PRODUCT(AE1162,#REF!))</f>
        <v>#REF!</v>
      </c>
      <c r="AG1162" s="134" t="e">
        <f>IF(AF1162&gt;=#REF!,"Oui","Non")</f>
        <v>#REF!</v>
      </c>
      <c r="AH1162" s="134">
        <f t="shared" si="149"/>
        <v>1</v>
      </c>
      <c r="AI1162" s="133" t="e">
        <f>VLOOKUP(Z1162,#REF!,3,FALSE)</f>
        <v>#REF!</v>
      </c>
      <c r="AL1162" s="12">
        <f t="shared" si="151"/>
        <v>0</v>
      </c>
    </row>
    <row r="1163" spans="1:38" ht="15" customHeight="1" x14ac:dyDescent="0.25">
      <c r="A1163" s="127"/>
      <c r="B1163" s="127"/>
      <c r="C1163" s="69"/>
      <c r="D1163" s="71"/>
      <c r="E1163" s="71"/>
      <c r="F1163" s="71"/>
      <c r="G1163" s="70"/>
      <c r="H1163" s="117" t="str">
        <f t="shared" si="147"/>
        <v/>
      </c>
      <c r="I1163" s="117" t="str">
        <f t="shared" si="150"/>
        <v/>
      </c>
      <c r="J1163" s="70"/>
      <c r="K1163" s="117" t="str">
        <f t="shared" si="148"/>
        <v/>
      </c>
      <c r="L1163" s="118" t="str">
        <f t="shared" si="152"/>
        <v/>
      </c>
      <c r="M1163" s="118">
        <f t="shared" si="146"/>
        <v>1</v>
      </c>
      <c r="N1163" s="117">
        <f t="shared" si="153"/>
        <v>0</v>
      </c>
      <c r="O1163" s="66" t="e">
        <f>VLOOKUP(P1163,#REF!,2,FALSE)</f>
        <v>#REF!</v>
      </c>
      <c r="P1163" s="69"/>
      <c r="Q1163" s="69"/>
      <c r="R1163" s="14"/>
      <c r="S1163" s="93" t="s">
        <v>112</v>
      </c>
      <c r="T1163" s="71"/>
      <c r="U1163" s="117" t="e">
        <f>VLOOKUP(V1163,#REF!,2,FALSE)</f>
        <v>#REF!</v>
      </c>
      <c r="V1163" s="127"/>
      <c r="W1163" s="69"/>
      <c r="X1163" s="69"/>
      <c r="Y1163" s="126"/>
      <c r="Z1163" s="127"/>
      <c r="AA1163" s="69"/>
      <c r="AB1163" s="69"/>
      <c r="AC1163" s="135" t="e">
        <f>VLOOKUP(E1163,#REF!,2,FALSE)</f>
        <v>#REF!</v>
      </c>
      <c r="AD1163" s="69"/>
      <c r="AE1163" s="69"/>
      <c r="AF1163" s="136" t="e">
        <f>SUM(PRODUCT(AC1163,#REF!),PRODUCT(AD1163,#REF!),PRODUCT(AE1163,#REF!))</f>
        <v>#REF!</v>
      </c>
      <c r="AG1163" s="134" t="e">
        <f>IF(AF1163&gt;=#REF!,"Oui","Non")</f>
        <v>#REF!</v>
      </c>
      <c r="AH1163" s="134">
        <f t="shared" si="149"/>
        <v>1</v>
      </c>
      <c r="AI1163" s="133" t="e">
        <f>VLOOKUP(Z1163,#REF!,3,FALSE)</f>
        <v>#REF!</v>
      </c>
      <c r="AL1163" s="12">
        <f t="shared" si="151"/>
        <v>0</v>
      </c>
    </row>
    <row r="1164" spans="1:38" ht="15" customHeight="1" x14ac:dyDescent="0.25">
      <c r="A1164" s="127"/>
      <c r="B1164" s="127"/>
      <c r="C1164" s="69"/>
      <c r="D1164" s="71"/>
      <c r="E1164" s="71"/>
      <c r="F1164" s="71"/>
      <c r="G1164" s="70"/>
      <c r="H1164" s="117" t="str">
        <f t="shared" si="147"/>
        <v/>
      </c>
      <c r="I1164" s="117" t="str">
        <f t="shared" si="150"/>
        <v/>
      </c>
      <c r="J1164" s="70"/>
      <c r="K1164" s="117" t="str">
        <f t="shared" si="148"/>
        <v/>
      </c>
      <c r="L1164" s="118" t="str">
        <f t="shared" si="152"/>
        <v/>
      </c>
      <c r="M1164" s="118">
        <f t="shared" si="146"/>
        <v>1</v>
      </c>
      <c r="N1164" s="117">
        <f t="shared" si="153"/>
        <v>0</v>
      </c>
      <c r="O1164" s="66" t="e">
        <f>VLOOKUP(P1164,#REF!,2,FALSE)</f>
        <v>#REF!</v>
      </c>
      <c r="P1164" s="69"/>
      <c r="Q1164" s="69"/>
      <c r="R1164" s="14"/>
      <c r="S1164" s="93" t="s">
        <v>112</v>
      </c>
      <c r="T1164" s="71"/>
      <c r="U1164" s="117" t="e">
        <f>VLOOKUP(V1164,#REF!,2,FALSE)</f>
        <v>#REF!</v>
      </c>
      <c r="V1164" s="127"/>
      <c r="W1164" s="69"/>
      <c r="X1164" s="69"/>
      <c r="Y1164" s="126"/>
      <c r="Z1164" s="127"/>
      <c r="AA1164" s="69"/>
      <c r="AB1164" s="69"/>
      <c r="AC1164" s="135" t="e">
        <f>VLOOKUP(E1164,#REF!,2,FALSE)</f>
        <v>#REF!</v>
      </c>
      <c r="AD1164" s="69"/>
      <c r="AE1164" s="69"/>
      <c r="AF1164" s="136" t="e">
        <f>SUM(PRODUCT(AC1164,#REF!),PRODUCT(AD1164,#REF!),PRODUCT(AE1164,#REF!))</f>
        <v>#REF!</v>
      </c>
      <c r="AG1164" s="134" t="e">
        <f>IF(AF1164&gt;=#REF!,"Oui","Non")</f>
        <v>#REF!</v>
      </c>
      <c r="AH1164" s="134">
        <f t="shared" si="149"/>
        <v>1</v>
      </c>
      <c r="AI1164" s="133" t="e">
        <f>VLOOKUP(Z1164,#REF!,3,FALSE)</f>
        <v>#REF!</v>
      </c>
      <c r="AL1164" s="12">
        <f t="shared" si="151"/>
        <v>0</v>
      </c>
    </row>
    <row r="1165" spans="1:38" ht="15" customHeight="1" x14ac:dyDescent="0.25">
      <c r="A1165" s="127"/>
      <c r="B1165" s="127"/>
      <c r="C1165" s="69"/>
      <c r="D1165" s="71"/>
      <c r="E1165" s="71"/>
      <c r="F1165" s="71"/>
      <c r="G1165" s="70"/>
      <c r="H1165" s="117" t="str">
        <f t="shared" si="147"/>
        <v/>
      </c>
      <c r="I1165" s="117" t="str">
        <f t="shared" si="150"/>
        <v/>
      </c>
      <c r="J1165" s="70"/>
      <c r="K1165" s="117" t="str">
        <f t="shared" si="148"/>
        <v/>
      </c>
      <c r="L1165" s="118" t="str">
        <f t="shared" si="152"/>
        <v/>
      </c>
      <c r="M1165" s="118">
        <f t="shared" si="146"/>
        <v>1</v>
      </c>
      <c r="N1165" s="117">
        <f t="shared" si="153"/>
        <v>0</v>
      </c>
      <c r="O1165" s="66" t="e">
        <f>VLOOKUP(P1165,#REF!,2,FALSE)</f>
        <v>#REF!</v>
      </c>
      <c r="P1165" s="69"/>
      <c r="Q1165" s="69"/>
      <c r="R1165" s="14"/>
      <c r="S1165" s="93" t="s">
        <v>112</v>
      </c>
      <c r="T1165" s="71"/>
      <c r="U1165" s="117" t="e">
        <f>VLOOKUP(V1165,#REF!,2,FALSE)</f>
        <v>#REF!</v>
      </c>
      <c r="V1165" s="127"/>
      <c r="W1165" s="69"/>
      <c r="X1165" s="69"/>
      <c r="Y1165" s="126"/>
      <c r="Z1165" s="127"/>
      <c r="AA1165" s="69"/>
      <c r="AB1165" s="69"/>
      <c r="AC1165" s="135" t="e">
        <f>VLOOKUP(E1165,#REF!,2,FALSE)</f>
        <v>#REF!</v>
      </c>
      <c r="AD1165" s="69"/>
      <c r="AE1165" s="69"/>
      <c r="AF1165" s="136" t="e">
        <f>SUM(PRODUCT(AC1165,#REF!),PRODUCT(AD1165,#REF!),PRODUCT(AE1165,#REF!))</f>
        <v>#REF!</v>
      </c>
      <c r="AG1165" s="134" t="e">
        <f>IF(AF1165&gt;=#REF!,"Oui","Non")</f>
        <v>#REF!</v>
      </c>
      <c r="AH1165" s="134">
        <f t="shared" si="149"/>
        <v>1</v>
      </c>
      <c r="AI1165" s="133" t="e">
        <f>VLOOKUP(Z1165,#REF!,3,FALSE)</f>
        <v>#REF!</v>
      </c>
      <c r="AL1165" s="12">
        <f t="shared" si="151"/>
        <v>0</v>
      </c>
    </row>
    <row r="1166" spans="1:38" ht="15" customHeight="1" x14ac:dyDescent="0.25">
      <c r="A1166" s="127"/>
      <c r="B1166" s="127"/>
      <c r="C1166" s="69"/>
      <c r="D1166" s="71"/>
      <c r="E1166" s="71"/>
      <c r="F1166" s="71"/>
      <c r="G1166" s="70"/>
      <c r="H1166" s="117" t="str">
        <f t="shared" si="147"/>
        <v/>
      </c>
      <c r="I1166" s="117" t="str">
        <f t="shared" si="150"/>
        <v/>
      </c>
      <c r="J1166" s="70"/>
      <c r="K1166" s="117" t="str">
        <f t="shared" si="148"/>
        <v/>
      </c>
      <c r="L1166" s="118" t="str">
        <f t="shared" si="152"/>
        <v/>
      </c>
      <c r="M1166" s="118">
        <f t="shared" si="146"/>
        <v>1</v>
      </c>
      <c r="N1166" s="117">
        <f t="shared" si="153"/>
        <v>0</v>
      </c>
      <c r="O1166" s="66" t="e">
        <f>VLOOKUP(P1166,#REF!,2,FALSE)</f>
        <v>#REF!</v>
      </c>
      <c r="P1166" s="69"/>
      <c r="Q1166" s="69"/>
      <c r="R1166" s="14"/>
      <c r="S1166" s="93" t="s">
        <v>112</v>
      </c>
      <c r="T1166" s="71"/>
      <c r="U1166" s="117" t="e">
        <f>VLOOKUP(V1166,#REF!,2,FALSE)</f>
        <v>#REF!</v>
      </c>
      <c r="V1166" s="127"/>
      <c r="W1166" s="69"/>
      <c r="X1166" s="69"/>
      <c r="Y1166" s="126"/>
      <c r="Z1166" s="127"/>
      <c r="AA1166" s="69"/>
      <c r="AB1166" s="69"/>
      <c r="AC1166" s="135" t="e">
        <f>VLOOKUP(E1166,#REF!,2,FALSE)</f>
        <v>#REF!</v>
      </c>
      <c r="AD1166" s="69"/>
      <c r="AE1166" s="69"/>
      <c r="AF1166" s="136" t="e">
        <f>SUM(PRODUCT(AC1166,#REF!),PRODUCT(AD1166,#REF!),PRODUCT(AE1166,#REF!))</f>
        <v>#REF!</v>
      </c>
      <c r="AG1166" s="134" t="e">
        <f>IF(AF1166&gt;=#REF!,"Oui","Non")</f>
        <v>#REF!</v>
      </c>
      <c r="AH1166" s="134">
        <f t="shared" si="149"/>
        <v>1</v>
      </c>
      <c r="AI1166" s="133" t="e">
        <f>VLOOKUP(Z1166,#REF!,3,FALSE)</f>
        <v>#REF!</v>
      </c>
      <c r="AL1166" s="12">
        <f t="shared" si="151"/>
        <v>0</v>
      </c>
    </row>
    <row r="1167" spans="1:38" ht="15" customHeight="1" x14ac:dyDescent="0.25">
      <c r="A1167" s="127"/>
      <c r="B1167" s="127"/>
      <c r="C1167" s="69"/>
      <c r="D1167" s="71"/>
      <c r="E1167" s="71"/>
      <c r="F1167" s="71"/>
      <c r="G1167" s="70"/>
      <c r="H1167" s="117" t="str">
        <f t="shared" si="147"/>
        <v/>
      </c>
      <c r="I1167" s="117" t="str">
        <f t="shared" si="150"/>
        <v/>
      </c>
      <c r="J1167" s="70"/>
      <c r="K1167" s="117" t="str">
        <f t="shared" si="148"/>
        <v/>
      </c>
      <c r="L1167" s="118" t="str">
        <f t="shared" si="152"/>
        <v/>
      </c>
      <c r="M1167" s="118">
        <f t="shared" si="146"/>
        <v>1</v>
      </c>
      <c r="N1167" s="117">
        <f t="shared" si="153"/>
        <v>0</v>
      </c>
      <c r="O1167" s="66" t="e">
        <f>VLOOKUP(P1167,#REF!,2,FALSE)</f>
        <v>#REF!</v>
      </c>
      <c r="P1167" s="69"/>
      <c r="Q1167" s="69"/>
      <c r="R1167" s="14"/>
      <c r="S1167" s="93" t="s">
        <v>112</v>
      </c>
      <c r="T1167" s="71"/>
      <c r="U1167" s="117" t="e">
        <f>VLOOKUP(V1167,#REF!,2,FALSE)</f>
        <v>#REF!</v>
      </c>
      <c r="V1167" s="127"/>
      <c r="W1167" s="69"/>
      <c r="X1167" s="69"/>
      <c r="Y1167" s="126"/>
      <c r="Z1167" s="127"/>
      <c r="AA1167" s="69"/>
      <c r="AB1167" s="69"/>
      <c r="AC1167" s="135" t="e">
        <f>VLOOKUP(E1167,#REF!,2,FALSE)</f>
        <v>#REF!</v>
      </c>
      <c r="AD1167" s="69"/>
      <c r="AE1167" s="69"/>
      <c r="AF1167" s="136" t="e">
        <f>SUM(PRODUCT(AC1167,#REF!),PRODUCT(AD1167,#REF!),PRODUCT(AE1167,#REF!))</f>
        <v>#REF!</v>
      </c>
      <c r="AG1167" s="134" t="e">
        <f>IF(AF1167&gt;=#REF!,"Oui","Non")</f>
        <v>#REF!</v>
      </c>
      <c r="AH1167" s="134">
        <f t="shared" si="149"/>
        <v>1</v>
      </c>
      <c r="AI1167" s="133" t="e">
        <f>VLOOKUP(Z1167,#REF!,3,FALSE)</f>
        <v>#REF!</v>
      </c>
      <c r="AL1167" s="12">
        <f t="shared" si="151"/>
        <v>0</v>
      </c>
    </row>
    <row r="1168" spans="1:38" ht="15" customHeight="1" x14ac:dyDescent="0.25">
      <c r="A1168" s="127"/>
      <c r="B1168" s="127"/>
      <c r="C1168" s="69"/>
      <c r="D1168" s="71"/>
      <c r="E1168" s="71"/>
      <c r="F1168" s="71"/>
      <c r="G1168" s="70"/>
      <c r="H1168" s="117" t="str">
        <f t="shared" si="147"/>
        <v/>
      </c>
      <c r="I1168" s="117" t="str">
        <f t="shared" si="150"/>
        <v/>
      </c>
      <c r="J1168" s="70"/>
      <c r="K1168" s="117" t="str">
        <f t="shared" si="148"/>
        <v/>
      </c>
      <c r="L1168" s="118" t="str">
        <f t="shared" si="152"/>
        <v/>
      </c>
      <c r="M1168" s="118">
        <f t="shared" si="146"/>
        <v>1</v>
      </c>
      <c r="N1168" s="117">
        <f t="shared" si="153"/>
        <v>0</v>
      </c>
      <c r="O1168" s="66" t="e">
        <f>VLOOKUP(P1168,#REF!,2,FALSE)</f>
        <v>#REF!</v>
      </c>
      <c r="P1168" s="69"/>
      <c r="Q1168" s="69"/>
      <c r="R1168" s="14"/>
      <c r="S1168" s="93" t="s">
        <v>112</v>
      </c>
      <c r="T1168" s="71"/>
      <c r="U1168" s="117" t="e">
        <f>VLOOKUP(V1168,#REF!,2,FALSE)</f>
        <v>#REF!</v>
      </c>
      <c r="V1168" s="127"/>
      <c r="W1168" s="69"/>
      <c r="X1168" s="69"/>
      <c r="Y1168" s="126"/>
      <c r="Z1168" s="127"/>
      <c r="AA1168" s="69"/>
      <c r="AB1168" s="69"/>
      <c r="AC1168" s="135" t="e">
        <f>VLOOKUP(E1168,#REF!,2,FALSE)</f>
        <v>#REF!</v>
      </c>
      <c r="AD1168" s="69"/>
      <c r="AE1168" s="69"/>
      <c r="AF1168" s="136" t="e">
        <f>SUM(PRODUCT(AC1168,#REF!),PRODUCT(AD1168,#REF!),PRODUCT(AE1168,#REF!))</f>
        <v>#REF!</v>
      </c>
      <c r="AG1168" s="134" t="e">
        <f>IF(AF1168&gt;=#REF!,"Oui","Non")</f>
        <v>#REF!</v>
      </c>
      <c r="AH1168" s="134">
        <f t="shared" si="149"/>
        <v>1</v>
      </c>
      <c r="AI1168" s="133" t="e">
        <f>VLOOKUP(Z1168,#REF!,3,FALSE)</f>
        <v>#REF!</v>
      </c>
      <c r="AL1168" s="12">
        <f t="shared" si="151"/>
        <v>0</v>
      </c>
    </row>
    <row r="1169" spans="1:38" ht="15" customHeight="1" x14ac:dyDescent="0.25">
      <c r="A1169" s="127"/>
      <c r="B1169" s="127"/>
      <c r="C1169" s="69"/>
      <c r="D1169" s="71"/>
      <c r="E1169" s="71"/>
      <c r="F1169" s="71"/>
      <c r="G1169" s="70"/>
      <c r="H1169" s="117" t="str">
        <f t="shared" si="147"/>
        <v/>
      </c>
      <c r="I1169" s="117" t="str">
        <f t="shared" si="150"/>
        <v/>
      </c>
      <c r="J1169" s="70"/>
      <c r="K1169" s="117" t="str">
        <f t="shared" si="148"/>
        <v/>
      </c>
      <c r="L1169" s="118" t="str">
        <f t="shared" si="152"/>
        <v/>
      </c>
      <c r="M1169" s="118">
        <f t="shared" si="146"/>
        <v>1</v>
      </c>
      <c r="N1169" s="117">
        <f t="shared" si="153"/>
        <v>0</v>
      </c>
      <c r="O1169" s="66" t="e">
        <f>VLOOKUP(P1169,#REF!,2,FALSE)</f>
        <v>#REF!</v>
      </c>
      <c r="P1169" s="69"/>
      <c r="Q1169" s="69"/>
      <c r="R1169" s="14"/>
      <c r="S1169" s="93" t="s">
        <v>112</v>
      </c>
      <c r="T1169" s="71"/>
      <c r="U1169" s="117" t="e">
        <f>VLOOKUP(V1169,#REF!,2,FALSE)</f>
        <v>#REF!</v>
      </c>
      <c r="V1169" s="127"/>
      <c r="W1169" s="69"/>
      <c r="X1169" s="69"/>
      <c r="Y1169" s="126"/>
      <c r="Z1169" s="127"/>
      <c r="AA1169" s="69"/>
      <c r="AB1169" s="69"/>
      <c r="AC1169" s="135" t="e">
        <f>VLOOKUP(E1169,#REF!,2,FALSE)</f>
        <v>#REF!</v>
      </c>
      <c r="AD1169" s="69"/>
      <c r="AE1169" s="69"/>
      <c r="AF1169" s="136" t="e">
        <f>SUM(PRODUCT(AC1169,#REF!),PRODUCT(AD1169,#REF!),PRODUCT(AE1169,#REF!))</f>
        <v>#REF!</v>
      </c>
      <c r="AG1169" s="134" t="e">
        <f>IF(AF1169&gt;=#REF!,"Oui","Non")</f>
        <v>#REF!</v>
      </c>
      <c r="AH1169" s="134">
        <f t="shared" si="149"/>
        <v>1</v>
      </c>
      <c r="AI1169" s="133" t="e">
        <f>VLOOKUP(Z1169,#REF!,3,FALSE)</f>
        <v>#REF!</v>
      </c>
      <c r="AL1169" s="12">
        <f t="shared" si="151"/>
        <v>0</v>
      </c>
    </row>
    <row r="1170" spans="1:38" ht="15" customHeight="1" x14ac:dyDescent="0.25">
      <c r="A1170" s="127"/>
      <c r="B1170" s="127"/>
      <c r="C1170" s="69"/>
      <c r="D1170" s="71"/>
      <c r="E1170" s="71"/>
      <c r="F1170" s="71"/>
      <c r="G1170" s="70"/>
      <c r="H1170" s="117" t="str">
        <f t="shared" si="147"/>
        <v/>
      </c>
      <c r="I1170" s="117" t="str">
        <f t="shared" si="150"/>
        <v/>
      </c>
      <c r="J1170" s="70"/>
      <c r="K1170" s="117" t="str">
        <f t="shared" si="148"/>
        <v/>
      </c>
      <c r="L1170" s="118" t="str">
        <f t="shared" si="152"/>
        <v/>
      </c>
      <c r="M1170" s="118">
        <f t="shared" si="146"/>
        <v>1</v>
      </c>
      <c r="N1170" s="117">
        <f t="shared" si="153"/>
        <v>0</v>
      </c>
      <c r="O1170" s="66" t="e">
        <f>VLOOKUP(P1170,#REF!,2,FALSE)</f>
        <v>#REF!</v>
      </c>
      <c r="P1170" s="69"/>
      <c r="Q1170" s="69"/>
      <c r="R1170" s="14"/>
      <c r="S1170" s="93" t="s">
        <v>112</v>
      </c>
      <c r="T1170" s="71"/>
      <c r="U1170" s="117" t="e">
        <f>VLOOKUP(V1170,#REF!,2,FALSE)</f>
        <v>#REF!</v>
      </c>
      <c r="V1170" s="127"/>
      <c r="W1170" s="69"/>
      <c r="X1170" s="69"/>
      <c r="Y1170" s="126"/>
      <c r="Z1170" s="127"/>
      <c r="AA1170" s="69"/>
      <c r="AB1170" s="69"/>
      <c r="AC1170" s="135" t="e">
        <f>VLOOKUP(E1170,#REF!,2,FALSE)</f>
        <v>#REF!</v>
      </c>
      <c r="AD1170" s="69"/>
      <c r="AE1170" s="69"/>
      <c r="AF1170" s="136" t="e">
        <f>SUM(PRODUCT(AC1170,#REF!),PRODUCT(AD1170,#REF!),PRODUCT(AE1170,#REF!))</f>
        <v>#REF!</v>
      </c>
      <c r="AG1170" s="134" t="e">
        <f>IF(AF1170&gt;=#REF!,"Oui","Non")</f>
        <v>#REF!</v>
      </c>
      <c r="AH1170" s="134">
        <f t="shared" si="149"/>
        <v>1</v>
      </c>
      <c r="AI1170" s="133" t="e">
        <f>VLOOKUP(Z1170,#REF!,3,FALSE)</f>
        <v>#REF!</v>
      </c>
      <c r="AL1170" s="12">
        <f t="shared" si="151"/>
        <v>0</v>
      </c>
    </row>
    <row r="1171" spans="1:38" ht="15" customHeight="1" x14ac:dyDescent="0.25">
      <c r="A1171" s="127"/>
      <c r="B1171" s="127"/>
      <c r="C1171" s="69"/>
      <c r="D1171" s="71"/>
      <c r="E1171" s="71"/>
      <c r="F1171" s="71"/>
      <c r="G1171" s="70"/>
      <c r="H1171" s="117" t="str">
        <f t="shared" si="147"/>
        <v/>
      </c>
      <c r="I1171" s="117" t="str">
        <f t="shared" si="150"/>
        <v/>
      </c>
      <c r="J1171" s="70"/>
      <c r="K1171" s="117" t="str">
        <f t="shared" si="148"/>
        <v/>
      </c>
      <c r="L1171" s="118" t="str">
        <f t="shared" si="152"/>
        <v/>
      </c>
      <c r="M1171" s="118">
        <f t="shared" si="146"/>
        <v>1</v>
      </c>
      <c r="N1171" s="117">
        <f t="shared" si="153"/>
        <v>0</v>
      </c>
      <c r="O1171" s="66" t="e">
        <f>VLOOKUP(P1171,#REF!,2,FALSE)</f>
        <v>#REF!</v>
      </c>
      <c r="P1171" s="69"/>
      <c r="Q1171" s="69"/>
      <c r="R1171" s="14"/>
      <c r="S1171" s="93" t="s">
        <v>112</v>
      </c>
      <c r="T1171" s="71"/>
      <c r="U1171" s="117" t="e">
        <f>VLOOKUP(V1171,#REF!,2,FALSE)</f>
        <v>#REF!</v>
      </c>
      <c r="V1171" s="127"/>
      <c r="W1171" s="69"/>
      <c r="X1171" s="69"/>
      <c r="Y1171" s="126"/>
      <c r="Z1171" s="127"/>
      <c r="AA1171" s="69"/>
      <c r="AB1171" s="69"/>
      <c r="AC1171" s="135" t="e">
        <f>VLOOKUP(E1171,#REF!,2,FALSE)</f>
        <v>#REF!</v>
      </c>
      <c r="AD1171" s="69"/>
      <c r="AE1171" s="69"/>
      <c r="AF1171" s="136" t="e">
        <f>SUM(PRODUCT(AC1171,#REF!),PRODUCT(AD1171,#REF!),PRODUCT(AE1171,#REF!))</f>
        <v>#REF!</v>
      </c>
      <c r="AG1171" s="134" t="e">
        <f>IF(AF1171&gt;=#REF!,"Oui","Non")</f>
        <v>#REF!</v>
      </c>
      <c r="AH1171" s="134">
        <f t="shared" si="149"/>
        <v>1</v>
      </c>
      <c r="AI1171" s="133" t="e">
        <f>VLOOKUP(Z1171,#REF!,3,FALSE)</f>
        <v>#REF!</v>
      </c>
      <c r="AL1171" s="12">
        <f t="shared" si="151"/>
        <v>0</v>
      </c>
    </row>
    <row r="1172" spans="1:38" ht="15" customHeight="1" x14ac:dyDescent="0.25">
      <c r="A1172" s="127"/>
      <c r="B1172" s="127"/>
      <c r="C1172" s="69"/>
      <c r="D1172" s="71"/>
      <c r="E1172" s="71"/>
      <c r="F1172" s="71"/>
      <c r="G1172" s="70"/>
      <c r="H1172" s="117" t="str">
        <f t="shared" si="147"/>
        <v/>
      </c>
      <c r="I1172" s="117" t="str">
        <f t="shared" si="150"/>
        <v/>
      </c>
      <c r="J1172" s="70"/>
      <c r="K1172" s="117" t="str">
        <f t="shared" si="148"/>
        <v/>
      </c>
      <c r="L1172" s="118" t="str">
        <f t="shared" si="152"/>
        <v/>
      </c>
      <c r="M1172" s="118">
        <f t="shared" si="146"/>
        <v>1</v>
      </c>
      <c r="N1172" s="117">
        <f t="shared" si="153"/>
        <v>0</v>
      </c>
      <c r="O1172" s="66" t="e">
        <f>VLOOKUP(P1172,#REF!,2,FALSE)</f>
        <v>#REF!</v>
      </c>
      <c r="P1172" s="69"/>
      <c r="Q1172" s="69"/>
      <c r="R1172" s="14"/>
      <c r="S1172" s="93" t="s">
        <v>112</v>
      </c>
      <c r="T1172" s="71"/>
      <c r="U1172" s="117" t="e">
        <f>VLOOKUP(V1172,#REF!,2,FALSE)</f>
        <v>#REF!</v>
      </c>
      <c r="V1172" s="127"/>
      <c r="W1172" s="69"/>
      <c r="X1172" s="69"/>
      <c r="Y1172" s="126"/>
      <c r="Z1172" s="127"/>
      <c r="AA1172" s="69"/>
      <c r="AB1172" s="69"/>
      <c r="AC1172" s="135" t="e">
        <f>VLOOKUP(E1172,#REF!,2,FALSE)</f>
        <v>#REF!</v>
      </c>
      <c r="AD1172" s="69"/>
      <c r="AE1172" s="69"/>
      <c r="AF1172" s="136" t="e">
        <f>SUM(PRODUCT(AC1172,#REF!),PRODUCT(AD1172,#REF!),PRODUCT(AE1172,#REF!))</f>
        <v>#REF!</v>
      </c>
      <c r="AG1172" s="134" t="e">
        <f>IF(AF1172&gt;=#REF!,"Oui","Non")</f>
        <v>#REF!</v>
      </c>
      <c r="AH1172" s="134">
        <f t="shared" si="149"/>
        <v>1</v>
      </c>
      <c r="AI1172" s="133" t="e">
        <f>VLOOKUP(Z1172,#REF!,3,FALSE)</f>
        <v>#REF!</v>
      </c>
      <c r="AL1172" s="12">
        <f t="shared" si="151"/>
        <v>0</v>
      </c>
    </row>
    <row r="1173" spans="1:38" ht="15" customHeight="1" x14ac:dyDescent="0.25">
      <c r="A1173" s="127"/>
      <c r="B1173" s="127"/>
      <c r="C1173" s="69"/>
      <c r="D1173" s="71"/>
      <c r="E1173" s="71"/>
      <c r="F1173" s="71"/>
      <c r="G1173" s="70"/>
      <c r="H1173" s="117" t="str">
        <f t="shared" si="147"/>
        <v/>
      </c>
      <c r="I1173" s="117" t="str">
        <f t="shared" si="150"/>
        <v/>
      </c>
      <c r="J1173" s="70"/>
      <c r="K1173" s="117" t="str">
        <f t="shared" si="148"/>
        <v/>
      </c>
      <c r="L1173" s="118" t="str">
        <f t="shared" si="152"/>
        <v/>
      </c>
      <c r="M1173" s="118">
        <f t="shared" si="146"/>
        <v>1</v>
      </c>
      <c r="N1173" s="117">
        <f t="shared" si="153"/>
        <v>0</v>
      </c>
      <c r="O1173" s="66" t="e">
        <f>VLOOKUP(P1173,#REF!,2,FALSE)</f>
        <v>#REF!</v>
      </c>
      <c r="P1173" s="69"/>
      <c r="Q1173" s="69"/>
      <c r="R1173" s="14"/>
      <c r="S1173" s="93" t="s">
        <v>112</v>
      </c>
      <c r="T1173" s="71"/>
      <c r="U1173" s="117" t="e">
        <f>VLOOKUP(V1173,#REF!,2,FALSE)</f>
        <v>#REF!</v>
      </c>
      <c r="V1173" s="127"/>
      <c r="W1173" s="69"/>
      <c r="X1173" s="69"/>
      <c r="Y1173" s="126"/>
      <c r="Z1173" s="127"/>
      <c r="AA1173" s="69"/>
      <c r="AB1173" s="69"/>
      <c r="AC1173" s="135" t="e">
        <f>VLOOKUP(E1173,#REF!,2,FALSE)</f>
        <v>#REF!</v>
      </c>
      <c r="AD1173" s="69"/>
      <c r="AE1173" s="69"/>
      <c r="AF1173" s="136" t="e">
        <f>SUM(PRODUCT(AC1173,#REF!),PRODUCT(AD1173,#REF!),PRODUCT(AE1173,#REF!))</f>
        <v>#REF!</v>
      </c>
      <c r="AG1173" s="134" t="e">
        <f>IF(AF1173&gt;=#REF!,"Oui","Non")</f>
        <v>#REF!</v>
      </c>
      <c r="AH1173" s="134">
        <f t="shared" si="149"/>
        <v>1</v>
      </c>
      <c r="AI1173" s="133" t="e">
        <f>VLOOKUP(Z1173,#REF!,3,FALSE)</f>
        <v>#REF!</v>
      </c>
      <c r="AL1173" s="12">
        <f t="shared" si="151"/>
        <v>0</v>
      </c>
    </row>
    <row r="1174" spans="1:38" ht="15" customHeight="1" x14ac:dyDescent="0.25">
      <c r="A1174" s="127"/>
      <c r="B1174" s="127"/>
      <c r="C1174" s="69"/>
      <c r="D1174" s="71"/>
      <c r="E1174" s="71"/>
      <c r="F1174" s="71"/>
      <c r="G1174" s="70"/>
      <c r="H1174" s="117" t="str">
        <f t="shared" si="147"/>
        <v/>
      </c>
      <c r="I1174" s="117" t="str">
        <f t="shared" si="150"/>
        <v/>
      </c>
      <c r="J1174" s="70"/>
      <c r="K1174" s="117" t="str">
        <f t="shared" si="148"/>
        <v/>
      </c>
      <c r="L1174" s="118" t="str">
        <f t="shared" si="152"/>
        <v/>
      </c>
      <c r="M1174" s="118">
        <f t="shared" si="146"/>
        <v>1</v>
      </c>
      <c r="N1174" s="117">
        <f t="shared" si="153"/>
        <v>0</v>
      </c>
      <c r="O1174" s="66" t="e">
        <f>VLOOKUP(P1174,#REF!,2,FALSE)</f>
        <v>#REF!</v>
      </c>
      <c r="P1174" s="69"/>
      <c r="Q1174" s="69"/>
      <c r="R1174" s="14"/>
      <c r="S1174" s="93" t="s">
        <v>112</v>
      </c>
      <c r="T1174" s="71"/>
      <c r="U1174" s="117" t="e">
        <f>VLOOKUP(V1174,#REF!,2,FALSE)</f>
        <v>#REF!</v>
      </c>
      <c r="V1174" s="127"/>
      <c r="W1174" s="69"/>
      <c r="X1174" s="69"/>
      <c r="Y1174" s="126"/>
      <c r="Z1174" s="127"/>
      <c r="AA1174" s="69"/>
      <c r="AB1174" s="69"/>
      <c r="AC1174" s="135" t="e">
        <f>VLOOKUP(E1174,#REF!,2,FALSE)</f>
        <v>#REF!</v>
      </c>
      <c r="AD1174" s="69"/>
      <c r="AE1174" s="69"/>
      <c r="AF1174" s="136" t="e">
        <f>SUM(PRODUCT(AC1174,#REF!),PRODUCT(AD1174,#REF!),PRODUCT(AE1174,#REF!))</f>
        <v>#REF!</v>
      </c>
      <c r="AG1174" s="134" t="e">
        <f>IF(AF1174&gt;=#REF!,"Oui","Non")</f>
        <v>#REF!</v>
      </c>
      <c r="AH1174" s="134">
        <f t="shared" si="149"/>
        <v>1</v>
      </c>
      <c r="AI1174" s="133" t="e">
        <f>VLOOKUP(Z1174,#REF!,3,FALSE)</f>
        <v>#REF!</v>
      </c>
      <c r="AL1174" s="12">
        <f t="shared" si="151"/>
        <v>0</v>
      </c>
    </row>
    <row r="1175" spans="1:38" ht="15" customHeight="1" x14ac:dyDescent="0.25">
      <c r="A1175" s="127"/>
      <c r="B1175" s="127"/>
      <c r="C1175" s="69"/>
      <c r="D1175" s="71"/>
      <c r="E1175" s="71"/>
      <c r="F1175" s="71"/>
      <c r="G1175" s="70"/>
      <c r="H1175" s="117" t="str">
        <f t="shared" si="147"/>
        <v/>
      </c>
      <c r="I1175" s="117" t="str">
        <f t="shared" si="150"/>
        <v/>
      </c>
      <c r="J1175" s="70"/>
      <c r="K1175" s="117" t="str">
        <f t="shared" si="148"/>
        <v/>
      </c>
      <c r="L1175" s="118" t="str">
        <f t="shared" si="152"/>
        <v/>
      </c>
      <c r="M1175" s="118">
        <f t="shared" si="146"/>
        <v>1</v>
      </c>
      <c r="N1175" s="117">
        <f t="shared" si="153"/>
        <v>0</v>
      </c>
      <c r="O1175" s="66" t="e">
        <f>VLOOKUP(P1175,#REF!,2,FALSE)</f>
        <v>#REF!</v>
      </c>
      <c r="P1175" s="69"/>
      <c r="Q1175" s="69"/>
      <c r="R1175" s="14"/>
      <c r="S1175" s="93" t="s">
        <v>112</v>
      </c>
      <c r="T1175" s="71"/>
      <c r="U1175" s="117" t="e">
        <f>VLOOKUP(V1175,#REF!,2,FALSE)</f>
        <v>#REF!</v>
      </c>
      <c r="V1175" s="127"/>
      <c r="W1175" s="69"/>
      <c r="X1175" s="69"/>
      <c r="Y1175" s="126"/>
      <c r="Z1175" s="127"/>
      <c r="AA1175" s="69"/>
      <c r="AB1175" s="69"/>
      <c r="AC1175" s="135" t="e">
        <f>VLOOKUP(E1175,#REF!,2,FALSE)</f>
        <v>#REF!</v>
      </c>
      <c r="AD1175" s="69"/>
      <c r="AE1175" s="69"/>
      <c r="AF1175" s="136" t="e">
        <f>SUM(PRODUCT(AC1175,#REF!),PRODUCT(AD1175,#REF!),PRODUCT(AE1175,#REF!))</f>
        <v>#REF!</v>
      </c>
      <c r="AG1175" s="134" t="e">
        <f>IF(AF1175&gt;=#REF!,"Oui","Non")</f>
        <v>#REF!</v>
      </c>
      <c r="AH1175" s="134">
        <f t="shared" si="149"/>
        <v>1</v>
      </c>
      <c r="AI1175" s="133" t="e">
        <f>VLOOKUP(Z1175,#REF!,3,FALSE)</f>
        <v>#REF!</v>
      </c>
      <c r="AL1175" s="12">
        <f t="shared" si="151"/>
        <v>0</v>
      </c>
    </row>
    <row r="1176" spans="1:38" ht="15" customHeight="1" x14ac:dyDescent="0.25">
      <c r="A1176" s="127"/>
      <c r="B1176" s="127"/>
      <c r="C1176" s="69"/>
      <c r="D1176" s="71"/>
      <c r="E1176" s="71"/>
      <c r="F1176" s="71"/>
      <c r="G1176" s="70"/>
      <c r="H1176" s="117" t="str">
        <f t="shared" si="147"/>
        <v/>
      </c>
      <c r="I1176" s="117" t="str">
        <f t="shared" si="150"/>
        <v/>
      </c>
      <c r="J1176" s="70"/>
      <c r="K1176" s="117" t="str">
        <f t="shared" si="148"/>
        <v/>
      </c>
      <c r="L1176" s="118" t="str">
        <f t="shared" si="152"/>
        <v/>
      </c>
      <c r="M1176" s="118">
        <f t="shared" si="146"/>
        <v>1</v>
      </c>
      <c r="N1176" s="117">
        <f t="shared" si="153"/>
        <v>0</v>
      </c>
      <c r="O1176" s="66" t="e">
        <f>VLOOKUP(P1176,#REF!,2,FALSE)</f>
        <v>#REF!</v>
      </c>
      <c r="P1176" s="69"/>
      <c r="Q1176" s="69"/>
      <c r="R1176" s="14"/>
      <c r="S1176" s="93" t="s">
        <v>112</v>
      </c>
      <c r="T1176" s="71"/>
      <c r="U1176" s="117" t="e">
        <f>VLOOKUP(V1176,#REF!,2,FALSE)</f>
        <v>#REF!</v>
      </c>
      <c r="V1176" s="127"/>
      <c r="W1176" s="69"/>
      <c r="X1176" s="69"/>
      <c r="Y1176" s="126"/>
      <c r="Z1176" s="127"/>
      <c r="AA1176" s="69"/>
      <c r="AB1176" s="69"/>
      <c r="AC1176" s="135" t="e">
        <f>VLOOKUP(E1176,#REF!,2,FALSE)</f>
        <v>#REF!</v>
      </c>
      <c r="AD1176" s="69"/>
      <c r="AE1176" s="69"/>
      <c r="AF1176" s="136" t="e">
        <f>SUM(PRODUCT(AC1176,#REF!),PRODUCT(AD1176,#REF!),PRODUCT(AE1176,#REF!))</f>
        <v>#REF!</v>
      </c>
      <c r="AG1176" s="134" t="e">
        <f>IF(AF1176&gt;=#REF!,"Oui","Non")</f>
        <v>#REF!</v>
      </c>
      <c r="AH1176" s="134">
        <f t="shared" si="149"/>
        <v>1</v>
      </c>
      <c r="AI1176" s="133" t="e">
        <f>VLOOKUP(Z1176,#REF!,3,FALSE)</f>
        <v>#REF!</v>
      </c>
      <c r="AL1176" s="12">
        <f t="shared" si="151"/>
        <v>0</v>
      </c>
    </row>
    <row r="1177" spans="1:38" ht="15" customHeight="1" x14ac:dyDescent="0.25">
      <c r="A1177" s="127"/>
      <c r="B1177" s="127"/>
      <c r="C1177" s="69"/>
      <c r="D1177" s="71"/>
      <c r="E1177" s="71"/>
      <c r="F1177" s="71"/>
      <c r="G1177" s="70"/>
      <c r="H1177" s="117" t="str">
        <f t="shared" si="147"/>
        <v/>
      </c>
      <c r="I1177" s="117" t="str">
        <f t="shared" si="150"/>
        <v/>
      </c>
      <c r="J1177" s="70"/>
      <c r="K1177" s="117" t="str">
        <f t="shared" si="148"/>
        <v/>
      </c>
      <c r="L1177" s="118" t="str">
        <f t="shared" si="152"/>
        <v/>
      </c>
      <c r="M1177" s="118">
        <f t="shared" si="146"/>
        <v>1</v>
      </c>
      <c r="N1177" s="117">
        <f t="shared" si="153"/>
        <v>0</v>
      </c>
      <c r="O1177" s="66" t="e">
        <f>VLOOKUP(P1177,#REF!,2,FALSE)</f>
        <v>#REF!</v>
      </c>
      <c r="P1177" s="69"/>
      <c r="Q1177" s="69"/>
      <c r="R1177" s="14"/>
      <c r="S1177" s="93" t="s">
        <v>112</v>
      </c>
      <c r="T1177" s="71"/>
      <c r="U1177" s="117" t="e">
        <f>VLOOKUP(V1177,#REF!,2,FALSE)</f>
        <v>#REF!</v>
      </c>
      <c r="V1177" s="127"/>
      <c r="W1177" s="69"/>
      <c r="X1177" s="69"/>
      <c r="Y1177" s="126"/>
      <c r="Z1177" s="127"/>
      <c r="AA1177" s="69"/>
      <c r="AB1177" s="69"/>
      <c r="AC1177" s="135" t="e">
        <f>VLOOKUP(E1177,#REF!,2,FALSE)</f>
        <v>#REF!</v>
      </c>
      <c r="AD1177" s="69"/>
      <c r="AE1177" s="69"/>
      <c r="AF1177" s="136" t="e">
        <f>SUM(PRODUCT(AC1177,#REF!),PRODUCT(AD1177,#REF!),PRODUCT(AE1177,#REF!))</f>
        <v>#REF!</v>
      </c>
      <c r="AG1177" s="134" t="e">
        <f>IF(AF1177&gt;=#REF!,"Oui","Non")</f>
        <v>#REF!</v>
      </c>
      <c r="AH1177" s="134">
        <f t="shared" si="149"/>
        <v>1</v>
      </c>
      <c r="AI1177" s="133" t="e">
        <f>VLOOKUP(Z1177,#REF!,3,FALSE)</f>
        <v>#REF!</v>
      </c>
      <c r="AL1177" s="12">
        <f t="shared" si="151"/>
        <v>0</v>
      </c>
    </row>
    <row r="1178" spans="1:38" ht="15" customHeight="1" x14ac:dyDescent="0.25">
      <c r="A1178" s="127"/>
      <c r="B1178" s="127"/>
      <c r="C1178" s="69"/>
      <c r="D1178" s="71"/>
      <c r="E1178" s="71"/>
      <c r="F1178" s="71"/>
      <c r="G1178" s="70"/>
      <c r="H1178" s="117" t="str">
        <f t="shared" si="147"/>
        <v/>
      </c>
      <c r="I1178" s="117" t="str">
        <f t="shared" si="150"/>
        <v/>
      </c>
      <c r="J1178" s="70"/>
      <c r="K1178" s="117" t="str">
        <f t="shared" si="148"/>
        <v/>
      </c>
      <c r="L1178" s="118" t="str">
        <f t="shared" si="152"/>
        <v/>
      </c>
      <c r="M1178" s="118">
        <f t="shared" si="146"/>
        <v>1</v>
      </c>
      <c r="N1178" s="117">
        <f t="shared" si="153"/>
        <v>0</v>
      </c>
      <c r="O1178" s="66" t="e">
        <f>VLOOKUP(P1178,#REF!,2,FALSE)</f>
        <v>#REF!</v>
      </c>
      <c r="P1178" s="69"/>
      <c r="Q1178" s="69"/>
      <c r="R1178" s="14"/>
      <c r="S1178" s="93" t="s">
        <v>112</v>
      </c>
      <c r="T1178" s="71"/>
      <c r="U1178" s="117" t="e">
        <f>VLOOKUP(V1178,#REF!,2,FALSE)</f>
        <v>#REF!</v>
      </c>
      <c r="V1178" s="127"/>
      <c r="W1178" s="69"/>
      <c r="X1178" s="69"/>
      <c r="Y1178" s="126"/>
      <c r="Z1178" s="127"/>
      <c r="AA1178" s="69"/>
      <c r="AB1178" s="69"/>
      <c r="AC1178" s="135" t="e">
        <f>VLOOKUP(E1178,#REF!,2,FALSE)</f>
        <v>#REF!</v>
      </c>
      <c r="AD1178" s="69"/>
      <c r="AE1178" s="69"/>
      <c r="AF1178" s="136" t="e">
        <f>SUM(PRODUCT(AC1178,#REF!),PRODUCT(AD1178,#REF!),PRODUCT(AE1178,#REF!))</f>
        <v>#REF!</v>
      </c>
      <c r="AG1178" s="134" t="e">
        <f>IF(AF1178&gt;=#REF!,"Oui","Non")</f>
        <v>#REF!</v>
      </c>
      <c r="AH1178" s="134">
        <f t="shared" si="149"/>
        <v>1</v>
      </c>
      <c r="AI1178" s="133" t="e">
        <f>VLOOKUP(Z1178,#REF!,3,FALSE)</f>
        <v>#REF!</v>
      </c>
      <c r="AL1178" s="12">
        <f t="shared" si="151"/>
        <v>0</v>
      </c>
    </row>
    <row r="1179" spans="1:38" ht="15" customHeight="1" x14ac:dyDescent="0.25">
      <c r="A1179" s="127"/>
      <c r="B1179" s="127"/>
      <c r="C1179" s="69"/>
      <c r="D1179" s="71"/>
      <c r="E1179" s="71"/>
      <c r="F1179" s="71"/>
      <c r="G1179" s="70"/>
      <c r="H1179" s="117" t="str">
        <f t="shared" si="147"/>
        <v/>
      </c>
      <c r="I1179" s="117" t="str">
        <f t="shared" si="150"/>
        <v/>
      </c>
      <c r="J1179" s="70"/>
      <c r="K1179" s="117" t="str">
        <f t="shared" si="148"/>
        <v/>
      </c>
      <c r="L1179" s="118" t="str">
        <f t="shared" si="152"/>
        <v/>
      </c>
      <c r="M1179" s="118">
        <f t="shared" si="146"/>
        <v>1</v>
      </c>
      <c r="N1179" s="117">
        <f t="shared" si="153"/>
        <v>0</v>
      </c>
      <c r="O1179" s="66" t="e">
        <f>VLOOKUP(P1179,#REF!,2,FALSE)</f>
        <v>#REF!</v>
      </c>
      <c r="P1179" s="69"/>
      <c r="Q1179" s="69"/>
      <c r="R1179" s="14"/>
      <c r="S1179" s="93" t="s">
        <v>112</v>
      </c>
      <c r="T1179" s="71"/>
      <c r="U1179" s="117" t="e">
        <f>VLOOKUP(V1179,#REF!,2,FALSE)</f>
        <v>#REF!</v>
      </c>
      <c r="V1179" s="127"/>
      <c r="W1179" s="69"/>
      <c r="X1179" s="69"/>
      <c r="Y1179" s="126"/>
      <c r="Z1179" s="127"/>
      <c r="AA1179" s="69"/>
      <c r="AB1179" s="69"/>
      <c r="AC1179" s="135" t="e">
        <f>VLOOKUP(E1179,#REF!,2,FALSE)</f>
        <v>#REF!</v>
      </c>
      <c r="AD1179" s="69"/>
      <c r="AE1179" s="69"/>
      <c r="AF1179" s="136" t="e">
        <f>SUM(PRODUCT(AC1179,#REF!),PRODUCT(AD1179,#REF!),PRODUCT(AE1179,#REF!))</f>
        <v>#REF!</v>
      </c>
      <c r="AG1179" s="134" t="e">
        <f>IF(AF1179&gt;=#REF!,"Oui","Non")</f>
        <v>#REF!</v>
      </c>
      <c r="AH1179" s="134">
        <f t="shared" si="149"/>
        <v>1</v>
      </c>
      <c r="AI1179" s="133" t="e">
        <f>VLOOKUP(Z1179,#REF!,3,FALSE)</f>
        <v>#REF!</v>
      </c>
      <c r="AL1179" s="12">
        <f t="shared" si="151"/>
        <v>0</v>
      </c>
    </row>
    <row r="1180" spans="1:38" ht="15" customHeight="1" x14ac:dyDescent="0.25">
      <c r="A1180" s="127"/>
      <c r="B1180" s="127"/>
      <c r="C1180" s="69"/>
      <c r="D1180" s="71"/>
      <c r="E1180" s="71"/>
      <c r="F1180" s="71"/>
      <c r="G1180" s="70"/>
      <c r="H1180" s="117" t="str">
        <f t="shared" si="147"/>
        <v/>
      </c>
      <c r="I1180" s="117" t="str">
        <f t="shared" si="150"/>
        <v/>
      </c>
      <c r="J1180" s="70"/>
      <c r="K1180" s="117" t="str">
        <f t="shared" si="148"/>
        <v/>
      </c>
      <c r="L1180" s="118" t="str">
        <f t="shared" si="152"/>
        <v/>
      </c>
      <c r="M1180" s="118">
        <f t="shared" si="146"/>
        <v>1</v>
      </c>
      <c r="N1180" s="117">
        <f t="shared" si="153"/>
        <v>0</v>
      </c>
      <c r="O1180" s="66" t="e">
        <f>VLOOKUP(P1180,#REF!,2,FALSE)</f>
        <v>#REF!</v>
      </c>
      <c r="P1180" s="69"/>
      <c r="Q1180" s="69"/>
      <c r="R1180" s="14"/>
      <c r="S1180" s="93" t="s">
        <v>112</v>
      </c>
      <c r="T1180" s="71"/>
      <c r="U1180" s="117" t="e">
        <f>VLOOKUP(V1180,#REF!,2,FALSE)</f>
        <v>#REF!</v>
      </c>
      <c r="V1180" s="127"/>
      <c r="W1180" s="69"/>
      <c r="X1180" s="69"/>
      <c r="Y1180" s="126"/>
      <c r="Z1180" s="127"/>
      <c r="AA1180" s="69"/>
      <c r="AB1180" s="69"/>
      <c r="AC1180" s="135" t="e">
        <f>VLOOKUP(E1180,#REF!,2,FALSE)</f>
        <v>#REF!</v>
      </c>
      <c r="AD1180" s="69"/>
      <c r="AE1180" s="69"/>
      <c r="AF1180" s="136" t="e">
        <f>SUM(PRODUCT(AC1180,#REF!),PRODUCT(AD1180,#REF!),PRODUCT(AE1180,#REF!))</f>
        <v>#REF!</v>
      </c>
      <c r="AG1180" s="134" t="e">
        <f>IF(AF1180&gt;=#REF!,"Oui","Non")</f>
        <v>#REF!</v>
      </c>
      <c r="AH1180" s="134">
        <f t="shared" si="149"/>
        <v>1</v>
      </c>
      <c r="AI1180" s="133" t="e">
        <f>VLOOKUP(Z1180,#REF!,3,FALSE)</f>
        <v>#REF!</v>
      </c>
      <c r="AL1180" s="12">
        <f t="shared" si="151"/>
        <v>0</v>
      </c>
    </row>
    <row r="1181" spans="1:38" ht="15" customHeight="1" x14ac:dyDescent="0.25">
      <c r="A1181" s="127"/>
      <c r="B1181" s="127"/>
      <c r="C1181" s="69"/>
      <c r="D1181" s="71"/>
      <c r="E1181" s="71"/>
      <c r="F1181" s="71"/>
      <c r="G1181" s="70"/>
      <c r="H1181" s="117" t="str">
        <f t="shared" si="147"/>
        <v/>
      </c>
      <c r="I1181" s="117" t="str">
        <f t="shared" si="150"/>
        <v/>
      </c>
      <c r="J1181" s="70"/>
      <c r="K1181" s="117" t="str">
        <f t="shared" si="148"/>
        <v/>
      </c>
      <c r="L1181" s="118" t="str">
        <f t="shared" si="152"/>
        <v/>
      </c>
      <c r="M1181" s="118">
        <f t="shared" si="146"/>
        <v>1</v>
      </c>
      <c r="N1181" s="117">
        <f t="shared" si="153"/>
        <v>0</v>
      </c>
      <c r="O1181" s="66" t="e">
        <f>VLOOKUP(P1181,#REF!,2,FALSE)</f>
        <v>#REF!</v>
      </c>
      <c r="P1181" s="69"/>
      <c r="Q1181" s="69"/>
      <c r="R1181" s="14"/>
      <c r="S1181" s="93" t="s">
        <v>112</v>
      </c>
      <c r="T1181" s="71"/>
      <c r="U1181" s="117" t="e">
        <f>VLOOKUP(V1181,#REF!,2,FALSE)</f>
        <v>#REF!</v>
      </c>
      <c r="V1181" s="127"/>
      <c r="W1181" s="69"/>
      <c r="X1181" s="69"/>
      <c r="Y1181" s="126"/>
      <c r="Z1181" s="127"/>
      <c r="AA1181" s="69"/>
      <c r="AB1181" s="69"/>
      <c r="AC1181" s="135" t="e">
        <f>VLOOKUP(E1181,#REF!,2,FALSE)</f>
        <v>#REF!</v>
      </c>
      <c r="AD1181" s="69"/>
      <c r="AE1181" s="69"/>
      <c r="AF1181" s="136" t="e">
        <f>SUM(PRODUCT(AC1181,#REF!),PRODUCT(AD1181,#REF!),PRODUCT(AE1181,#REF!))</f>
        <v>#REF!</v>
      </c>
      <c r="AG1181" s="134" t="e">
        <f>IF(AF1181&gt;=#REF!,"Oui","Non")</f>
        <v>#REF!</v>
      </c>
      <c r="AH1181" s="134">
        <f t="shared" si="149"/>
        <v>1</v>
      </c>
      <c r="AI1181" s="133" t="e">
        <f>VLOOKUP(Z1181,#REF!,3,FALSE)</f>
        <v>#REF!</v>
      </c>
      <c r="AL1181" s="12">
        <f t="shared" si="151"/>
        <v>0</v>
      </c>
    </row>
    <row r="1182" spans="1:38" ht="15" customHeight="1" x14ac:dyDescent="0.25">
      <c r="A1182" s="127"/>
      <c r="B1182" s="127"/>
      <c r="C1182" s="69"/>
      <c r="D1182" s="71"/>
      <c r="E1182" s="71"/>
      <c r="F1182" s="71"/>
      <c r="G1182" s="70"/>
      <c r="H1182" s="117" t="str">
        <f t="shared" si="147"/>
        <v/>
      </c>
      <c r="I1182" s="117" t="str">
        <f t="shared" si="150"/>
        <v/>
      </c>
      <c r="J1182" s="70"/>
      <c r="K1182" s="117" t="str">
        <f t="shared" si="148"/>
        <v/>
      </c>
      <c r="L1182" s="118" t="str">
        <f t="shared" si="152"/>
        <v/>
      </c>
      <c r="M1182" s="118">
        <f t="shared" si="146"/>
        <v>1</v>
      </c>
      <c r="N1182" s="117">
        <f t="shared" si="153"/>
        <v>0</v>
      </c>
      <c r="O1182" s="66" t="e">
        <f>VLOOKUP(P1182,#REF!,2,FALSE)</f>
        <v>#REF!</v>
      </c>
      <c r="P1182" s="69"/>
      <c r="Q1182" s="69"/>
      <c r="R1182" s="14"/>
      <c r="S1182" s="93" t="s">
        <v>112</v>
      </c>
      <c r="T1182" s="71"/>
      <c r="U1182" s="117" t="e">
        <f>VLOOKUP(V1182,#REF!,2,FALSE)</f>
        <v>#REF!</v>
      </c>
      <c r="V1182" s="127"/>
      <c r="W1182" s="69"/>
      <c r="X1182" s="69"/>
      <c r="Y1182" s="126"/>
      <c r="Z1182" s="127"/>
      <c r="AA1182" s="69"/>
      <c r="AB1182" s="69"/>
      <c r="AC1182" s="135" t="e">
        <f>VLOOKUP(E1182,#REF!,2,FALSE)</f>
        <v>#REF!</v>
      </c>
      <c r="AD1182" s="69"/>
      <c r="AE1182" s="69"/>
      <c r="AF1182" s="136" t="e">
        <f>SUM(PRODUCT(AC1182,#REF!),PRODUCT(AD1182,#REF!),PRODUCT(AE1182,#REF!))</f>
        <v>#REF!</v>
      </c>
      <c r="AG1182" s="134" t="e">
        <f>IF(AF1182&gt;=#REF!,"Oui","Non")</f>
        <v>#REF!</v>
      </c>
      <c r="AH1182" s="134">
        <f t="shared" si="149"/>
        <v>1</v>
      </c>
      <c r="AI1182" s="133" t="e">
        <f>VLOOKUP(Z1182,#REF!,3,FALSE)</f>
        <v>#REF!</v>
      </c>
      <c r="AL1182" s="12">
        <f t="shared" si="151"/>
        <v>0</v>
      </c>
    </row>
    <row r="1183" spans="1:38" ht="15" customHeight="1" x14ac:dyDescent="0.25">
      <c r="A1183" s="127"/>
      <c r="B1183" s="127"/>
      <c r="C1183" s="69"/>
      <c r="D1183" s="71"/>
      <c r="E1183" s="71"/>
      <c r="F1183" s="71"/>
      <c r="G1183" s="70"/>
      <c r="H1183" s="117" t="str">
        <f t="shared" si="147"/>
        <v/>
      </c>
      <c r="I1183" s="117" t="str">
        <f t="shared" si="150"/>
        <v/>
      </c>
      <c r="J1183" s="70"/>
      <c r="K1183" s="117" t="str">
        <f t="shared" si="148"/>
        <v/>
      </c>
      <c r="L1183" s="118" t="str">
        <f t="shared" si="152"/>
        <v/>
      </c>
      <c r="M1183" s="118">
        <f t="shared" si="146"/>
        <v>1</v>
      </c>
      <c r="N1183" s="117">
        <f t="shared" si="153"/>
        <v>0</v>
      </c>
      <c r="O1183" s="66" t="e">
        <f>VLOOKUP(P1183,#REF!,2,FALSE)</f>
        <v>#REF!</v>
      </c>
      <c r="P1183" s="69"/>
      <c r="Q1183" s="69"/>
      <c r="R1183" s="14"/>
      <c r="S1183" s="93" t="s">
        <v>112</v>
      </c>
      <c r="T1183" s="71"/>
      <c r="U1183" s="117" t="e">
        <f>VLOOKUP(V1183,#REF!,2,FALSE)</f>
        <v>#REF!</v>
      </c>
      <c r="V1183" s="127"/>
      <c r="W1183" s="69"/>
      <c r="X1183" s="69"/>
      <c r="Y1183" s="126"/>
      <c r="Z1183" s="127"/>
      <c r="AA1183" s="69"/>
      <c r="AB1183" s="69"/>
      <c r="AC1183" s="135" t="e">
        <f>VLOOKUP(E1183,#REF!,2,FALSE)</f>
        <v>#REF!</v>
      </c>
      <c r="AD1183" s="69"/>
      <c r="AE1183" s="69"/>
      <c r="AF1183" s="136" t="e">
        <f>SUM(PRODUCT(AC1183,#REF!),PRODUCT(AD1183,#REF!),PRODUCT(AE1183,#REF!))</f>
        <v>#REF!</v>
      </c>
      <c r="AG1183" s="134" t="e">
        <f>IF(AF1183&gt;=#REF!,"Oui","Non")</f>
        <v>#REF!</v>
      </c>
      <c r="AH1183" s="134">
        <f t="shared" si="149"/>
        <v>1</v>
      </c>
      <c r="AI1183" s="133" t="e">
        <f>VLOOKUP(Z1183,#REF!,3,FALSE)</f>
        <v>#REF!</v>
      </c>
      <c r="AL1183" s="12">
        <f t="shared" si="151"/>
        <v>0</v>
      </c>
    </row>
    <row r="1184" spans="1:38" ht="15" customHeight="1" x14ac:dyDescent="0.25">
      <c r="A1184" s="127"/>
      <c r="B1184" s="127"/>
      <c r="C1184" s="69"/>
      <c r="D1184" s="71"/>
      <c r="E1184" s="71"/>
      <c r="F1184" s="71"/>
      <c r="G1184" s="70"/>
      <c r="H1184" s="117" t="str">
        <f t="shared" si="147"/>
        <v/>
      </c>
      <c r="I1184" s="117" t="str">
        <f t="shared" si="150"/>
        <v/>
      </c>
      <c r="J1184" s="70"/>
      <c r="K1184" s="117" t="str">
        <f t="shared" si="148"/>
        <v/>
      </c>
      <c r="L1184" s="118" t="str">
        <f t="shared" si="152"/>
        <v/>
      </c>
      <c r="M1184" s="118">
        <f t="shared" si="146"/>
        <v>1</v>
      </c>
      <c r="N1184" s="117">
        <f t="shared" si="153"/>
        <v>0</v>
      </c>
      <c r="O1184" s="66" t="e">
        <f>VLOOKUP(P1184,#REF!,2,FALSE)</f>
        <v>#REF!</v>
      </c>
      <c r="P1184" s="69"/>
      <c r="Q1184" s="69"/>
      <c r="R1184" s="14"/>
      <c r="S1184" s="93" t="s">
        <v>112</v>
      </c>
      <c r="T1184" s="71"/>
      <c r="U1184" s="117" t="e">
        <f>VLOOKUP(V1184,#REF!,2,FALSE)</f>
        <v>#REF!</v>
      </c>
      <c r="V1184" s="127"/>
      <c r="W1184" s="69"/>
      <c r="X1184" s="69"/>
      <c r="Y1184" s="126"/>
      <c r="Z1184" s="127"/>
      <c r="AA1184" s="69"/>
      <c r="AB1184" s="69"/>
      <c r="AC1184" s="135" t="e">
        <f>VLOOKUP(E1184,#REF!,2,FALSE)</f>
        <v>#REF!</v>
      </c>
      <c r="AD1184" s="69"/>
      <c r="AE1184" s="69"/>
      <c r="AF1184" s="136" t="e">
        <f>SUM(PRODUCT(AC1184,#REF!),PRODUCT(AD1184,#REF!),PRODUCT(AE1184,#REF!))</f>
        <v>#REF!</v>
      </c>
      <c r="AG1184" s="134" t="e">
        <f>IF(AF1184&gt;=#REF!,"Oui","Non")</f>
        <v>#REF!</v>
      </c>
      <c r="AH1184" s="134">
        <f t="shared" si="149"/>
        <v>1</v>
      </c>
      <c r="AI1184" s="133" t="e">
        <f>VLOOKUP(Z1184,#REF!,3,FALSE)</f>
        <v>#REF!</v>
      </c>
      <c r="AL1184" s="12">
        <f t="shared" si="151"/>
        <v>0</v>
      </c>
    </row>
    <row r="1185" spans="1:38" ht="15" customHeight="1" x14ac:dyDescent="0.25">
      <c r="A1185" s="127"/>
      <c r="B1185" s="127"/>
      <c r="C1185" s="69"/>
      <c r="D1185" s="71"/>
      <c r="E1185" s="71"/>
      <c r="F1185" s="71"/>
      <c r="G1185" s="70"/>
      <c r="H1185" s="117" t="str">
        <f t="shared" si="147"/>
        <v/>
      </c>
      <c r="I1185" s="117" t="str">
        <f t="shared" si="150"/>
        <v/>
      </c>
      <c r="J1185" s="70"/>
      <c r="K1185" s="117" t="str">
        <f t="shared" si="148"/>
        <v/>
      </c>
      <c r="L1185" s="118" t="str">
        <f t="shared" si="152"/>
        <v/>
      </c>
      <c r="M1185" s="118">
        <f t="shared" si="146"/>
        <v>1</v>
      </c>
      <c r="N1185" s="117">
        <f t="shared" si="153"/>
        <v>0</v>
      </c>
      <c r="O1185" s="66" t="e">
        <f>VLOOKUP(P1185,#REF!,2,FALSE)</f>
        <v>#REF!</v>
      </c>
      <c r="P1185" s="69"/>
      <c r="Q1185" s="69"/>
      <c r="R1185" s="14"/>
      <c r="S1185" s="93" t="s">
        <v>112</v>
      </c>
      <c r="T1185" s="71"/>
      <c r="U1185" s="117" t="e">
        <f>VLOOKUP(V1185,#REF!,2,FALSE)</f>
        <v>#REF!</v>
      </c>
      <c r="V1185" s="127"/>
      <c r="W1185" s="69"/>
      <c r="X1185" s="69"/>
      <c r="Y1185" s="126"/>
      <c r="Z1185" s="127"/>
      <c r="AA1185" s="69"/>
      <c r="AB1185" s="69"/>
      <c r="AC1185" s="135" t="e">
        <f>VLOOKUP(E1185,#REF!,2,FALSE)</f>
        <v>#REF!</v>
      </c>
      <c r="AD1185" s="69"/>
      <c r="AE1185" s="69"/>
      <c r="AF1185" s="136" t="e">
        <f>SUM(PRODUCT(AC1185,#REF!),PRODUCT(AD1185,#REF!),PRODUCT(AE1185,#REF!))</f>
        <v>#REF!</v>
      </c>
      <c r="AG1185" s="134" t="e">
        <f>IF(AF1185&gt;=#REF!,"Oui","Non")</f>
        <v>#REF!</v>
      </c>
      <c r="AH1185" s="134">
        <f t="shared" si="149"/>
        <v>1</v>
      </c>
      <c r="AI1185" s="133" t="e">
        <f>VLOOKUP(Z1185,#REF!,3,FALSE)</f>
        <v>#REF!</v>
      </c>
      <c r="AL1185" s="12">
        <f t="shared" si="151"/>
        <v>0</v>
      </c>
    </row>
    <row r="1186" spans="1:38" ht="15" customHeight="1" x14ac:dyDescent="0.25">
      <c r="A1186" s="127"/>
      <c r="B1186" s="127"/>
      <c r="C1186" s="69"/>
      <c r="D1186" s="71"/>
      <c r="E1186" s="71"/>
      <c r="F1186" s="71"/>
      <c r="G1186" s="70"/>
      <c r="H1186" s="117" t="str">
        <f t="shared" si="147"/>
        <v/>
      </c>
      <c r="I1186" s="117" t="str">
        <f t="shared" si="150"/>
        <v/>
      </c>
      <c r="J1186" s="70"/>
      <c r="K1186" s="117" t="str">
        <f t="shared" si="148"/>
        <v/>
      </c>
      <c r="L1186" s="118" t="str">
        <f t="shared" si="152"/>
        <v/>
      </c>
      <c r="M1186" s="118">
        <f t="shared" ref="M1186:M1249" si="154">SUM($J1186-$G1186)+1</f>
        <v>1</v>
      </c>
      <c r="N1186" s="117">
        <f t="shared" si="153"/>
        <v>0</v>
      </c>
      <c r="O1186" s="66" t="e">
        <f>VLOOKUP(P1186,#REF!,2,FALSE)</f>
        <v>#REF!</v>
      </c>
      <c r="P1186" s="69"/>
      <c r="Q1186" s="69"/>
      <c r="R1186" s="14"/>
      <c r="S1186" s="93" t="s">
        <v>112</v>
      </c>
      <c r="T1186" s="71"/>
      <c r="U1186" s="117" t="e">
        <f>VLOOKUP(V1186,#REF!,2,FALSE)</f>
        <v>#REF!</v>
      </c>
      <c r="V1186" s="127"/>
      <c r="W1186" s="69"/>
      <c r="X1186" s="69"/>
      <c r="Y1186" s="126"/>
      <c r="Z1186" s="127"/>
      <c r="AA1186" s="69"/>
      <c r="AB1186" s="69"/>
      <c r="AC1186" s="135" t="e">
        <f>VLOOKUP(E1186,#REF!,2,FALSE)</f>
        <v>#REF!</v>
      </c>
      <c r="AD1186" s="69"/>
      <c r="AE1186" s="69"/>
      <c r="AF1186" s="136" t="e">
        <f>SUM(PRODUCT(AC1186,#REF!),PRODUCT(AD1186,#REF!),PRODUCT(AE1186,#REF!))</f>
        <v>#REF!</v>
      </c>
      <c r="AG1186" s="134" t="e">
        <f>IF(AF1186&gt;=#REF!,"Oui","Non")</f>
        <v>#REF!</v>
      </c>
      <c r="AH1186" s="134">
        <f t="shared" si="149"/>
        <v>1</v>
      </c>
      <c r="AI1186" s="133" t="e">
        <f>VLOOKUP(Z1186,#REF!,3,FALSE)</f>
        <v>#REF!</v>
      </c>
      <c r="AL1186" s="12">
        <f t="shared" si="151"/>
        <v>0</v>
      </c>
    </row>
    <row r="1187" spans="1:38" ht="15" customHeight="1" x14ac:dyDescent="0.25">
      <c r="A1187" s="127"/>
      <c r="B1187" s="127"/>
      <c r="C1187" s="69"/>
      <c r="D1187" s="71"/>
      <c r="E1187" s="71"/>
      <c r="F1187" s="71"/>
      <c r="G1187" s="70"/>
      <c r="H1187" s="117" t="str">
        <f t="shared" ref="H1187:H1250" si="155">IF(ISBLANK(G1187),"",IF(G1187="?","?",VALUE(IF(TYPE(G1187)=2,LEFT(G1187,4),YEAR(G1187)))))</f>
        <v/>
      </c>
      <c r="I1187" s="117" t="str">
        <f t="shared" si="150"/>
        <v/>
      </c>
      <c r="J1187" s="70"/>
      <c r="K1187" s="117" t="str">
        <f t="shared" ref="K1187:K1250" si="156">IF(ISBLANK(J1187),"",IF(J1187="?","?",VALUE(IF(TYPE(J1187)=2,LEFT(J1187,4),YEAR(J1187)))))</f>
        <v/>
      </c>
      <c r="L1187" s="118" t="str">
        <f t="shared" si="152"/>
        <v/>
      </c>
      <c r="M1187" s="118">
        <f t="shared" si="154"/>
        <v>1</v>
      </c>
      <c r="N1187" s="117">
        <f t="shared" si="153"/>
        <v>0</v>
      </c>
      <c r="O1187" s="66" t="e">
        <f>VLOOKUP(P1187,#REF!,2,FALSE)</f>
        <v>#REF!</v>
      </c>
      <c r="P1187" s="69"/>
      <c r="Q1187" s="69"/>
      <c r="R1187" s="14"/>
      <c r="S1187" s="93" t="s">
        <v>112</v>
      </c>
      <c r="T1187" s="71"/>
      <c r="U1187" s="117" t="e">
        <f>VLOOKUP(V1187,#REF!,2,FALSE)</f>
        <v>#REF!</v>
      </c>
      <c r="V1187" s="127"/>
      <c r="W1187" s="69"/>
      <c r="X1187" s="69"/>
      <c r="Y1187" s="126"/>
      <c r="Z1187" s="127"/>
      <c r="AA1187" s="69"/>
      <c r="AB1187" s="69"/>
      <c r="AC1187" s="135" t="e">
        <f>VLOOKUP(E1187,#REF!,2,FALSE)</f>
        <v>#REF!</v>
      </c>
      <c r="AD1187" s="69"/>
      <c r="AE1187" s="69"/>
      <c r="AF1187" s="136" t="e">
        <f>SUM(PRODUCT(AC1187,#REF!),PRODUCT(AD1187,#REF!),PRODUCT(AE1187,#REF!))</f>
        <v>#REF!</v>
      </c>
      <c r="AG1187" s="134" t="e">
        <f>IF(AF1187&gt;=#REF!,"Oui","Non")</f>
        <v>#REF!</v>
      </c>
      <c r="AH1187" s="134">
        <f t="shared" si="149"/>
        <v>1</v>
      </c>
      <c r="AI1187" s="133" t="e">
        <f>VLOOKUP(Z1187,#REF!,3,FALSE)</f>
        <v>#REF!</v>
      </c>
      <c r="AL1187" s="12">
        <f t="shared" si="151"/>
        <v>0</v>
      </c>
    </row>
    <row r="1188" spans="1:38" ht="15" customHeight="1" x14ac:dyDescent="0.25">
      <c r="A1188" s="127"/>
      <c r="B1188" s="127"/>
      <c r="C1188" s="69"/>
      <c r="D1188" s="71"/>
      <c r="E1188" s="71"/>
      <c r="F1188" s="71"/>
      <c r="G1188" s="70"/>
      <c r="H1188" s="117" t="str">
        <f t="shared" si="155"/>
        <v/>
      </c>
      <c r="I1188" s="117" t="str">
        <f t="shared" si="150"/>
        <v/>
      </c>
      <c r="J1188" s="70"/>
      <c r="K1188" s="117" t="str">
        <f t="shared" si="156"/>
        <v/>
      </c>
      <c r="L1188" s="118" t="str">
        <f t="shared" si="152"/>
        <v/>
      </c>
      <c r="M1188" s="118">
        <f t="shared" si="154"/>
        <v>1</v>
      </c>
      <c r="N1188" s="117">
        <f t="shared" si="153"/>
        <v>0</v>
      </c>
      <c r="O1188" s="66" t="e">
        <f>VLOOKUP(P1188,#REF!,2,FALSE)</f>
        <v>#REF!</v>
      </c>
      <c r="P1188" s="69"/>
      <c r="Q1188" s="69"/>
      <c r="R1188" s="14"/>
      <c r="S1188" s="93" t="s">
        <v>112</v>
      </c>
      <c r="T1188" s="71"/>
      <c r="U1188" s="117" t="e">
        <f>VLOOKUP(V1188,#REF!,2,FALSE)</f>
        <v>#REF!</v>
      </c>
      <c r="V1188" s="127"/>
      <c r="W1188" s="69"/>
      <c r="X1188" s="69"/>
      <c r="Y1188" s="126"/>
      <c r="Z1188" s="127"/>
      <c r="AA1188" s="69"/>
      <c r="AB1188" s="69"/>
      <c r="AC1188" s="135" t="e">
        <f>VLOOKUP(E1188,#REF!,2,FALSE)</f>
        <v>#REF!</v>
      </c>
      <c r="AD1188" s="69"/>
      <c r="AE1188" s="69"/>
      <c r="AF1188" s="136" t="e">
        <f>SUM(PRODUCT(AC1188,#REF!),PRODUCT(AD1188,#REF!),PRODUCT(AE1188,#REF!))</f>
        <v>#REF!</v>
      </c>
      <c r="AG1188" s="134" t="e">
        <f>IF(AF1188&gt;=#REF!,"Oui","Non")</f>
        <v>#REF!</v>
      </c>
      <c r="AH1188" s="134">
        <f t="shared" si="149"/>
        <v>1</v>
      </c>
      <c r="AI1188" s="133" t="e">
        <f>VLOOKUP(Z1188,#REF!,3,FALSE)</f>
        <v>#REF!</v>
      </c>
      <c r="AL1188" s="12">
        <f t="shared" si="151"/>
        <v>0</v>
      </c>
    </row>
    <row r="1189" spans="1:38" ht="15" customHeight="1" x14ac:dyDescent="0.25">
      <c r="A1189" s="127"/>
      <c r="B1189" s="127"/>
      <c r="C1189" s="69"/>
      <c r="D1189" s="71"/>
      <c r="E1189" s="71"/>
      <c r="F1189" s="71"/>
      <c r="G1189" s="70"/>
      <c r="H1189" s="117" t="str">
        <f t="shared" si="155"/>
        <v/>
      </c>
      <c r="I1189" s="117" t="str">
        <f t="shared" si="150"/>
        <v/>
      </c>
      <c r="J1189" s="70"/>
      <c r="K1189" s="117" t="str">
        <f t="shared" si="156"/>
        <v/>
      </c>
      <c r="L1189" s="118" t="str">
        <f t="shared" si="152"/>
        <v/>
      </c>
      <c r="M1189" s="118">
        <f t="shared" si="154"/>
        <v>1</v>
      </c>
      <c r="N1189" s="117">
        <f t="shared" si="153"/>
        <v>0</v>
      </c>
      <c r="O1189" s="66" t="e">
        <f>VLOOKUP(P1189,#REF!,2,FALSE)</f>
        <v>#REF!</v>
      </c>
      <c r="P1189" s="69"/>
      <c r="Q1189" s="69"/>
      <c r="R1189" s="14"/>
      <c r="S1189" s="93" t="s">
        <v>112</v>
      </c>
      <c r="T1189" s="71"/>
      <c r="U1189" s="117" t="e">
        <f>VLOOKUP(V1189,#REF!,2,FALSE)</f>
        <v>#REF!</v>
      </c>
      <c r="V1189" s="127"/>
      <c r="W1189" s="69"/>
      <c r="X1189" s="69"/>
      <c r="Y1189" s="126"/>
      <c r="Z1189" s="127"/>
      <c r="AA1189" s="69"/>
      <c r="AB1189" s="69"/>
      <c r="AC1189" s="135" t="e">
        <f>VLOOKUP(E1189,#REF!,2,FALSE)</f>
        <v>#REF!</v>
      </c>
      <c r="AD1189" s="69"/>
      <c r="AE1189" s="69"/>
      <c r="AF1189" s="136" t="e">
        <f>SUM(PRODUCT(AC1189,#REF!),PRODUCT(AD1189,#REF!),PRODUCT(AE1189,#REF!))</f>
        <v>#REF!</v>
      </c>
      <c r="AG1189" s="134" t="e">
        <f>IF(AF1189&gt;=#REF!,"Oui","Non")</f>
        <v>#REF!</v>
      </c>
      <c r="AH1189" s="134">
        <f t="shared" si="149"/>
        <v>1</v>
      </c>
      <c r="AI1189" s="133" t="e">
        <f>VLOOKUP(Z1189,#REF!,3,FALSE)</f>
        <v>#REF!</v>
      </c>
      <c r="AL1189" s="12">
        <f t="shared" si="151"/>
        <v>0</v>
      </c>
    </row>
    <row r="1190" spans="1:38" ht="15" customHeight="1" x14ac:dyDescent="0.25">
      <c r="A1190" s="127"/>
      <c r="B1190" s="127"/>
      <c r="C1190" s="69"/>
      <c r="D1190" s="71"/>
      <c r="E1190" s="71"/>
      <c r="F1190" s="71"/>
      <c r="G1190" s="70"/>
      <c r="H1190" s="117" t="str">
        <f t="shared" si="155"/>
        <v/>
      </c>
      <c r="I1190" s="117" t="str">
        <f t="shared" si="150"/>
        <v/>
      </c>
      <c r="J1190" s="70"/>
      <c r="K1190" s="117" t="str">
        <f t="shared" si="156"/>
        <v/>
      </c>
      <c r="L1190" s="118" t="str">
        <f t="shared" si="152"/>
        <v/>
      </c>
      <c r="M1190" s="118">
        <f t="shared" si="154"/>
        <v>1</v>
      </c>
      <c r="N1190" s="117">
        <f t="shared" si="153"/>
        <v>0</v>
      </c>
      <c r="O1190" s="66" t="e">
        <f>VLOOKUP(P1190,#REF!,2,FALSE)</f>
        <v>#REF!</v>
      </c>
      <c r="P1190" s="69"/>
      <c r="Q1190" s="69"/>
      <c r="R1190" s="14"/>
      <c r="S1190" s="93" t="s">
        <v>112</v>
      </c>
      <c r="T1190" s="71"/>
      <c r="U1190" s="117" t="e">
        <f>VLOOKUP(V1190,#REF!,2,FALSE)</f>
        <v>#REF!</v>
      </c>
      <c r="V1190" s="127"/>
      <c r="W1190" s="69"/>
      <c r="X1190" s="69"/>
      <c r="Y1190" s="126"/>
      <c r="Z1190" s="127"/>
      <c r="AA1190" s="69"/>
      <c r="AB1190" s="69"/>
      <c r="AC1190" s="135" t="e">
        <f>VLOOKUP(E1190,#REF!,2,FALSE)</f>
        <v>#REF!</v>
      </c>
      <c r="AD1190" s="69"/>
      <c r="AE1190" s="69"/>
      <c r="AF1190" s="136" t="e">
        <f>SUM(PRODUCT(AC1190,#REF!),PRODUCT(AD1190,#REF!),PRODUCT(AE1190,#REF!))</f>
        <v>#REF!</v>
      </c>
      <c r="AG1190" s="134" t="e">
        <f>IF(AF1190&gt;=#REF!,"Oui","Non")</f>
        <v>#REF!</v>
      </c>
      <c r="AH1190" s="134">
        <f t="shared" si="149"/>
        <v>1</v>
      </c>
      <c r="AI1190" s="133" t="e">
        <f>VLOOKUP(Z1190,#REF!,3,FALSE)</f>
        <v>#REF!</v>
      </c>
      <c r="AL1190" s="12">
        <f t="shared" si="151"/>
        <v>0</v>
      </c>
    </row>
    <row r="1191" spans="1:38" ht="15" customHeight="1" x14ac:dyDescent="0.25">
      <c r="A1191" s="127"/>
      <c r="B1191" s="127"/>
      <c r="C1191" s="69"/>
      <c r="D1191" s="71"/>
      <c r="E1191" s="71"/>
      <c r="F1191" s="71"/>
      <c r="G1191" s="70"/>
      <c r="H1191" s="117" t="str">
        <f t="shared" si="155"/>
        <v/>
      </c>
      <c r="I1191" s="117" t="str">
        <f t="shared" si="150"/>
        <v/>
      </c>
      <c r="J1191" s="70"/>
      <c r="K1191" s="117" t="str">
        <f t="shared" si="156"/>
        <v/>
      </c>
      <c r="L1191" s="118" t="str">
        <f t="shared" si="152"/>
        <v/>
      </c>
      <c r="M1191" s="118">
        <f t="shared" si="154"/>
        <v>1</v>
      </c>
      <c r="N1191" s="117">
        <f t="shared" si="153"/>
        <v>0</v>
      </c>
      <c r="O1191" s="66" t="e">
        <f>VLOOKUP(P1191,#REF!,2,FALSE)</f>
        <v>#REF!</v>
      </c>
      <c r="P1191" s="69"/>
      <c r="Q1191" s="69"/>
      <c r="R1191" s="14"/>
      <c r="S1191" s="93" t="s">
        <v>112</v>
      </c>
      <c r="T1191" s="71"/>
      <c r="U1191" s="117" t="e">
        <f>VLOOKUP(V1191,#REF!,2,FALSE)</f>
        <v>#REF!</v>
      </c>
      <c r="V1191" s="127"/>
      <c r="W1191" s="69"/>
      <c r="X1191" s="69"/>
      <c r="Y1191" s="126"/>
      <c r="Z1191" s="127"/>
      <c r="AA1191" s="69"/>
      <c r="AB1191" s="69"/>
      <c r="AC1191" s="135" t="e">
        <f>VLOOKUP(E1191,#REF!,2,FALSE)</f>
        <v>#REF!</v>
      </c>
      <c r="AD1191" s="69"/>
      <c r="AE1191" s="69"/>
      <c r="AF1191" s="136" t="e">
        <f>SUM(PRODUCT(AC1191,#REF!),PRODUCT(AD1191,#REF!),PRODUCT(AE1191,#REF!))</f>
        <v>#REF!</v>
      </c>
      <c r="AG1191" s="134" t="e">
        <f>IF(AF1191&gt;=#REF!,"Oui","Non")</f>
        <v>#REF!</v>
      </c>
      <c r="AH1191" s="134">
        <f t="shared" si="149"/>
        <v>1</v>
      </c>
      <c r="AI1191" s="133" t="e">
        <f>VLOOKUP(Z1191,#REF!,3,FALSE)</f>
        <v>#REF!</v>
      </c>
      <c r="AL1191" s="12">
        <f t="shared" si="151"/>
        <v>0</v>
      </c>
    </row>
    <row r="1192" spans="1:38" ht="15" customHeight="1" x14ac:dyDescent="0.25">
      <c r="A1192" s="127"/>
      <c r="B1192" s="127"/>
      <c r="C1192" s="69"/>
      <c r="D1192" s="71"/>
      <c r="E1192" s="71"/>
      <c r="F1192" s="71"/>
      <c r="G1192" s="70"/>
      <c r="H1192" s="117" t="str">
        <f t="shared" si="155"/>
        <v/>
      </c>
      <c r="I1192" s="117" t="str">
        <f t="shared" si="150"/>
        <v/>
      </c>
      <c r="J1192" s="70"/>
      <c r="K1192" s="117" t="str">
        <f t="shared" si="156"/>
        <v/>
      </c>
      <c r="L1192" s="118" t="str">
        <f t="shared" si="152"/>
        <v/>
      </c>
      <c r="M1192" s="118">
        <f t="shared" si="154"/>
        <v>1</v>
      </c>
      <c r="N1192" s="117">
        <f t="shared" si="153"/>
        <v>0</v>
      </c>
      <c r="O1192" s="66" t="e">
        <f>VLOOKUP(P1192,#REF!,2,FALSE)</f>
        <v>#REF!</v>
      </c>
      <c r="P1192" s="69"/>
      <c r="Q1192" s="69"/>
      <c r="R1192" s="14"/>
      <c r="S1192" s="93" t="s">
        <v>112</v>
      </c>
      <c r="T1192" s="71"/>
      <c r="U1192" s="117" t="e">
        <f>VLOOKUP(V1192,#REF!,2,FALSE)</f>
        <v>#REF!</v>
      </c>
      <c r="V1192" s="127"/>
      <c r="W1192" s="69"/>
      <c r="X1192" s="69"/>
      <c r="Y1192" s="126"/>
      <c r="Z1192" s="127"/>
      <c r="AA1192" s="69"/>
      <c r="AB1192" s="69"/>
      <c r="AC1192" s="135" t="e">
        <f>VLOOKUP(E1192,#REF!,2,FALSE)</f>
        <v>#REF!</v>
      </c>
      <c r="AD1192" s="69"/>
      <c r="AE1192" s="69"/>
      <c r="AF1192" s="136" t="e">
        <f>SUM(PRODUCT(AC1192,#REF!),PRODUCT(AD1192,#REF!),PRODUCT(AE1192,#REF!))</f>
        <v>#REF!</v>
      </c>
      <c r="AG1192" s="134" t="e">
        <f>IF(AF1192&gt;=#REF!,"Oui","Non")</f>
        <v>#REF!</v>
      </c>
      <c r="AH1192" s="134">
        <f t="shared" si="149"/>
        <v>1</v>
      </c>
      <c r="AI1192" s="133" t="e">
        <f>VLOOKUP(Z1192,#REF!,3,FALSE)</f>
        <v>#REF!</v>
      </c>
      <c r="AL1192" s="12">
        <f t="shared" si="151"/>
        <v>0</v>
      </c>
    </row>
    <row r="1193" spans="1:38" ht="15" customHeight="1" x14ac:dyDescent="0.25">
      <c r="A1193" s="127"/>
      <c r="B1193" s="127"/>
      <c r="C1193" s="69"/>
      <c r="D1193" s="71"/>
      <c r="E1193" s="71"/>
      <c r="F1193" s="71"/>
      <c r="G1193" s="70"/>
      <c r="H1193" s="117" t="str">
        <f t="shared" si="155"/>
        <v/>
      </c>
      <c r="I1193" s="117" t="str">
        <f t="shared" si="150"/>
        <v/>
      </c>
      <c r="J1193" s="70"/>
      <c r="K1193" s="117" t="str">
        <f t="shared" si="156"/>
        <v/>
      </c>
      <c r="L1193" s="118" t="str">
        <f t="shared" si="152"/>
        <v/>
      </c>
      <c r="M1193" s="118">
        <f t="shared" si="154"/>
        <v>1</v>
      </c>
      <c r="N1193" s="117">
        <f t="shared" si="153"/>
        <v>0</v>
      </c>
      <c r="O1193" s="66" t="e">
        <f>VLOOKUP(P1193,#REF!,2,FALSE)</f>
        <v>#REF!</v>
      </c>
      <c r="P1193" s="69"/>
      <c r="Q1193" s="69"/>
      <c r="R1193" s="14"/>
      <c r="S1193" s="93" t="s">
        <v>112</v>
      </c>
      <c r="T1193" s="71"/>
      <c r="U1193" s="117" t="e">
        <f>VLOOKUP(V1193,#REF!,2,FALSE)</f>
        <v>#REF!</v>
      </c>
      <c r="V1193" s="127"/>
      <c r="W1193" s="69"/>
      <c r="X1193" s="69"/>
      <c r="Y1193" s="126"/>
      <c r="Z1193" s="127"/>
      <c r="AA1193" s="69"/>
      <c r="AB1193" s="69"/>
      <c r="AC1193" s="135" t="e">
        <f>VLOOKUP(E1193,#REF!,2,FALSE)</f>
        <v>#REF!</v>
      </c>
      <c r="AD1193" s="69"/>
      <c r="AE1193" s="69"/>
      <c r="AF1193" s="136" t="e">
        <f>SUM(PRODUCT(AC1193,#REF!),PRODUCT(AD1193,#REF!),PRODUCT(AE1193,#REF!))</f>
        <v>#REF!</v>
      </c>
      <c r="AG1193" s="134" t="e">
        <f>IF(AF1193&gt;=#REF!,"Oui","Non")</f>
        <v>#REF!</v>
      </c>
      <c r="AH1193" s="134">
        <f t="shared" si="149"/>
        <v>1</v>
      </c>
      <c r="AI1193" s="133" t="e">
        <f>VLOOKUP(Z1193,#REF!,3,FALSE)</f>
        <v>#REF!</v>
      </c>
      <c r="AL1193" s="12">
        <f t="shared" si="151"/>
        <v>0</v>
      </c>
    </row>
    <row r="1194" spans="1:38" ht="15" customHeight="1" x14ac:dyDescent="0.25">
      <c r="A1194" s="127"/>
      <c r="B1194" s="127"/>
      <c r="C1194" s="69"/>
      <c r="D1194" s="71"/>
      <c r="E1194" s="71"/>
      <c r="F1194" s="71"/>
      <c r="G1194" s="70"/>
      <c r="H1194" s="117" t="str">
        <f t="shared" si="155"/>
        <v/>
      </c>
      <c r="I1194" s="117" t="str">
        <f t="shared" si="150"/>
        <v/>
      </c>
      <c r="J1194" s="70"/>
      <c r="K1194" s="117" t="str">
        <f t="shared" si="156"/>
        <v/>
      </c>
      <c r="L1194" s="118" t="str">
        <f t="shared" si="152"/>
        <v/>
      </c>
      <c r="M1194" s="118">
        <f t="shared" si="154"/>
        <v>1</v>
      </c>
      <c r="N1194" s="117">
        <f t="shared" si="153"/>
        <v>0</v>
      </c>
      <c r="O1194" s="66" t="e">
        <f>VLOOKUP(P1194,#REF!,2,FALSE)</f>
        <v>#REF!</v>
      </c>
      <c r="P1194" s="69"/>
      <c r="Q1194" s="69"/>
      <c r="R1194" s="14"/>
      <c r="S1194" s="93" t="s">
        <v>112</v>
      </c>
      <c r="T1194" s="71"/>
      <c r="U1194" s="117" t="e">
        <f>VLOOKUP(V1194,#REF!,2,FALSE)</f>
        <v>#REF!</v>
      </c>
      <c r="V1194" s="127"/>
      <c r="W1194" s="69"/>
      <c r="X1194" s="69"/>
      <c r="Y1194" s="126"/>
      <c r="Z1194" s="127"/>
      <c r="AA1194" s="69"/>
      <c r="AB1194" s="69"/>
      <c r="AC1194" s="135" t="e">
        <f>VLOOKUP(E1194,#REF!,2,FALSE)</f>
        <v>#REF!</v>
      </c>
      <c r="AD1194" s="69"/>
      <c r="AE1194" s="69"/>
      <c r="AF1194" s="136" t="e">
        <f>SUM(PRODUCT(AC1194,#REF!),PRODUCT(AD1194,#REF!),PRODUCT(AE1194,#REF!))</f>
        <v>#REF!</v>
      </c>
      <c r="AG1194" s="134" t="e">
        <f>IF(AF1194&gt;=#REF!,"Oui","Non")</f>
        <v>#REF!</v>
      </c>
      <c r="AH1194" s="134">
        <f t="shared" si="149"/>
        <v>1</v>
      </c>
      <c r="AI1194" s="133" t="e">
        <f>VLOOKUP(Z1194,#REF!,3,FALSE)</f>
        <v>#REF!</v>
      </c>
      <c r="AL1194" s="12">
        <f t="shared" si="151"/>
        <v>0</v>
      </c>
    </row>
    <row r="1195" spans="1:38" ht="15" customHeight="1" x14ac:dyDescent="0.25">
      <c r="A1195" s="127"/>
      <c r="B1195" s="127"/>
      <c r="C1195" s="69"/>
      <c r="D1195" s="71"/>
      <c r="E1195" s="71"/>
      <c r="F1195" s="71"/>
      <c r="G1195" s="70"/>
      <c r="H1195" s="117" t="str">
        <f t="shared" si="155"/>
        <v/>
      </c>
      <c r="I1195" s="117" t="str">
        <f t="shared" si="150"/>
        <v/>
      </c>
      <c r="J1195" s="70"/>
      <c r="K1195" s="117" t="str">
        <f t="shared" si="156"/>
        <v/>
      </c>
      <c r="L1195" s="118" t="str">
        <f t="shared" si="152"/>
        <v/>
      </c>
      <c r="M1195" s="118">
        <f t="shared" si="154"/>
        <v>1</v>
      </c>
      <c r="N1195" s="117">
        <f t="shared" si="153"/>
        <v>0</v>
      </c>
      <c r="O1195" s="66" t="e">
        <f>VLOOKUP(P1195,#REF!,2,FALSE)</f>
        <v>#REF!</v>
      </c>
      <c r="P1195" s="69"/>
      <c r="Q1195" s="69"/>
      <c r="R1195" s="14"/>
      <c r="S1195" s="93" t="s">
        <v>112</v>
      </c>
      <c r="T1195" s="71"/>
      <c r="U1195" s="117" t="e">
        <f>VLOOKUP(V1195,#REF!,2,FALSE)</f>
        <v>#REF!</v>
      </c>
      <c r="V1195" s="127"/>
      <c r="W1195" s="69"/>
      <c r="X1195" s="69"/>
      <c r="Y1195" s="126"/>
      <c r="Z1195" s="127"/>
      <c r="AA1195" s="69"/>
      <c r="AB1195" s="69"/>
      <c r="AC1195" s="135" t="e">
        <f>VLOOKUP(E1195,#REF!,2,FALSE)</f>
        <v>#REF!</v>
      </c>
      <c r="AD1195" s="69"/>
      <c r="AE1195" s="69"/>
      <c r="AF1195" s="136" t="e">
        <f>SUM(PRODUCT(AC1195,#REF!),PRODUCT(AD1195,#REF!),PRODUCT(AE1195,#REF!))</f>
        <v>#REF!</v>
      </c>
      <c r="AG1195" s="134" t="e">
        <f>IF(AF1195&gt;=#REF!,"Oui","Non")</f>
        <v>#REF!</v>
      </c>
      <c r="AH1195" s="134">
        <f t="shared" si="149"/>
        <v>1</v>
      </c>
      <c r="AI1195" s="133" t="e">
        <f>VLOOKUP(Z1195,#REF!,3,FALSE)</f>
        <v>#REF!</v>
      </c>
      <c r="AL1195" s="12">
        <f t="shared" si="151"/>
        <v>0</v>
      </c>
    </row>
    <row r="1196" spans="1:38" ht="15" customHeight="1" x14ac:dyDescent="0.25">
      <c r="A1196" s="127"/>
      <c r="B1196" s="127"/>
      <c r="C1196" s="69"/>
      <c r="D1196" s="71"/>
      <c r="E1196" s="71"/>
      <c r="F1196" s="71"/>
      <c r="G1196" s="70"/>
      <c r="H1196" s="117" t="str">
        <f t="shared" si="155"/>
        <v/>
      </c>
      <c r="I1196" s="117" t="str">
        <f t="shared" si="150"/>
        <v/>
      </c>
      <c r="J1196" s="70"/>
      <c r="K1196" s="117" t="str">
        <f t="shared" si="156"/>
        <v/>
      </c>
      <c r="L1196" s="118" t="str">
        <f t="shared" si="152"/>
        <v/>
      </c>
      <c r="M1196" s="118">
        <f t="shared" si="154"/>
        <v>1</v>
      </c>
      <c r="N1196" s="117">
        <f t="shared" si="153"/>
        <v>0</v>
      </c>
      <c r="O1196" s="66" t="e">
        <f>VLOOKUP(P1196,#REF!,2,FALSE)</f>
        <v>#REF!</v>
      </c>
      <c r="P1196" s="69"/>
      <c r="Q1196" s="69"/>
      <c r="R1196" s="14"/>
      <c r="S1196" s="93" t="s">
        <v>112</v>
      </c>
      <c r="T1196" s="71"/>
      <c r="U1196" s="117" t="e">
        <f>VLOOKUP(V1196,#REF!,2,FALSE)</f>
        <v>#REF!</v>
      </c>
      <c r="V1196" s="127"/>
      <c r="W1196" s="69"/>
      <c r="X1196" s="69"/>
      <c r="Y1196" s="126"/>
      <c r="Z1196" s="127"/>
      <c r="AA1196" s="69"/>
      <c r="AB1196" s="69"/>
      <c r="AC1196" s="135" t="e">
        <f>VLOOKUP(E1196,#REF!,2,FALSE)</f>
        <v>#REF!</v>
      </c>
      <c r="AD1196" s="69"/>
      <c r="AE1196" s="69"/>
      <c r="AF1196" s="136" t="e">
        <f>SUM(PRODUCT(AC1196,#REF!),PRODUCT(AD1196,#REF!),PRODUCT(AE1196,#REF!))</f>
        <v>#REF!</v>
      </c>
      <c r="AG1196" s="134" t="e">
        <f>IF(AF1196&gt;=#REF!,"Oui","Non")</f>
        <v>#REF!</v>
      </c>
      <c r="AH1196" s="134">
        <f t="shared" si="149"/>
        <v>1</v>
      </c>
      <c r="AI1196" s="133" t="e">
        <f>VLOOKUP(Z1196,#REF!,3,FALSE)</f>
        <v>#REF!</v>
      </c>
      <c r="AL1196" s="12">
        <f t="shared" si="151"/>
        <v>0</v>
      </c>
    </row>
    <row r="1197" spans="1:38" ht="15" customHeight="1" x14ac:dyDescent="0.25">
      <c r="A1197" s="127"/>
      <c r="B1197" s="127"/>
      <c r="C1197" s="69"/>
      <c r="D1197" s="71"/>
      <c r="E1197" s="71"/>
      <c r="F1197" s="71"/>
      <c r="G1197" s="70"/>
      <c r="H1197" s="117" t="str">
        <f t="shared" si="155"/>
        <v/>
      </c>
      <c r="I1197" s="117" t="str">
        <f t="shared" si="150"/>
        <v/>
      </c>
      <c r="J1197" s="70"/>
      <c r="K1197" s="117" t="str">
        <f t="shared" si="156"/>
        <v/>
      </c>
      <c r="L1197" s="118" t="str">
        <f t="shared" si="152"/>
        <v/>
      </c>
      <c r="M1197" s="118">
        <f t="shared" si="154"/>
        <v>1</v>
      </c>
      <c r="N1197" s="117">
        <f t="shared" si="153"/>
        <v>0</v>
      </c>
      <c r="O1197" s="66" t="e">
        <f>VLOOKUP(P1197,#REF!,2,FALSE)</f>
        <v>#REF!</v>
      </c>
      <c r="P1197" s="69"/>
      <c r="Q1197" s="69"/>
      <c r="R1197" s="14"/>
      <c r="S1197" s="93" t="s">
        <v>112</v>
      </c>
      <c r="T1197" s="71"/>
      <c r="U1197" s="117" t="e">
        <f>VLOOKUP(V1197,#REF!,2,FALSE)</f>
        <v>#REF!</v>
      </c>
      <c r="V1197" s="127"/>
      <c r="W1197" s="69"/>
      <c r="X1197" s="69"/>
      <c r="Y1197" s="126"/>
      <c r="Z1197" s="127"/>
      <c r="AA1197" s="69"/>
      <c r="AB1197" s="69"/>
      <c r="AC1197" s="135" t="e">
        <f>VLOOKUP(E1197,#REF!,2,FALSE)</f>
        <v>#REF!</v>
      </c>
      <c r="AD1197" s="69"/>
      <c r="AE1197" s="69"/>
      <c r="AF1197" s="136" t="e">
        <f>SUM(PRODUCT(AC1197,#REF!),PRODUCT(AD1197,#REF!),PRODUCT(AE1197,#REF!))</f>
        <v>#REF!</v>
      </c>
      <c r="AG1197" s="134" t="e">
        <f>IF(AF1197&gt;=#REF!,"Oui","Non")</f>
        <v>#REF!</v>
      </c>
      <c r="AH1197" s="134">
        <f t="shared" si="149"/>
        <v>1</v>
      </c>
      <c r="AI1197" s="133" t="e">
        <f>VLOOKUP(Z1197,#REF!,3,FALSE)</f>
        <v>#REF!</v>
      </c>
      <c r="AL1197" s="12">
        <f t="shared" si="151"/>
        <v>0</v>
      </c>
    </row>
    <row r="1198" spans="1:38" ht="15" customHeight="1" x14ac:dyDescent="0.25">
      <c r="A1198" s="127"/>
      <c r="B1198" s="127"/>
      <c r="C1198" s="69"/>
      <c r="D1198" s="71"/>
      <c r="E1198" s="71"/>
      <c r="F1198" s="71"/>
      <c r="G1198" s="70"/>
      <c r="H1198" s="117" t="str">
        <f t="shared" si="155"/>
        <v/>
      </c>
      <c r="I1198" s="117" t="str">
        <f t="shared" si="150"/>
        <v/>
      </c>
      <c r="J1198" s="70"/>
      <c r="K1198" s="117" t="str">
        <f t="shared" si="156"/>
        <v/>
      </c>
      <c r="L1198" s="118" t="str">
        <f t="shared" si="152"/>
        <v/>
      </c>
      <c r="M1198" s="118">
        <f t="shared" si="154"/>
        <v>1</v>
      </c>
      <c r="N1198" s="117">
        <f t="shared" si="153"/>
        <v>0</v>
      </c>
      <c r="O1198" s="66" t="e">
        <f>VLOOKUP(P1198,#REF!,2,FALSE)</f>
        <v>#REF!</v>
      </c>
      <c r="P1198" s="69"/>
      <c r="Q1198" s="69"/>
      <c r="R1198" s="14"/>
      <c r="S1198" s="93" t="s">
        <v>112</v>
      </c>
      <c r="T1198" s="71"/>
      <c r="U1198" s="117" t="e">
        <f>VLOOKUP(V1198,#REF!,2,FALSE)</f>
        <v>#REF!</v>
      </c>
      <c r="V1198" s="127"/>
      <c r="W1198" s="69"/>
      <c r="X1198" s="69"/>
      <c r="Y1198" s="126"/>
      <c r="Z1198" s="127"/>
      <c r="AA1198" s="69"/>
      <c r="AB1198" s="69"/>
      <c r="AC1198" s="135" t="e">
        <f>VLOOKUP(E1198,#REF!,2,FALSE)</f>
        <v>#REF!</v>
      </c>
      <c r="AD1198" s="69"/>
      <c r="AE1198" s="69"/>
      <c r="AF1198" s="136" t="e">
        <f>SUM(PRODUCT(AC1198,#REF!),PRODUCT(AD1198,#REF!),PRODUCT(AE1198,#REF!))</f>
        <v>#REF!</v>
      </c>
      <c r="AG1198" s="134" t="e">
        <f>IF(AF1198&gt;=#REF!,"Oui","Non")</f>
        <v>#REF!</v>
      </c>
      <c r="AH1198" s="134">
        <f t="shared" si="149"/>
        <v>1</v>
      </c>
      <c r="AI1198" s="133" t="e">
        <f>VLOOKUP(Z1198,#REF!,3,FALSE)</f>
        <v>#REF!</v>
      </c>
      <c r="AL1198" s="12">
        <f t="shared" si="151"/>
        <v>0</v>
      </c>
    </row>
    <row r="1199" spans="1:38" ht="15" customHeight="1" x14ac:dyDescent="0.25">
      <c r="A1199" s="127"/>
      <c r="B1199" s="127"/>
      <c r="C1199" s="69"/>
      <c r="D1199" s="71"/>
      <c r="E1199" s="71"/>
      <c r="F1199" s="71"/>
      <c r="G1199" s="70"/>
      <c r="H1199" s="117" t="str">
        <f t="shared" si="155"/>
        <v/>
      </c>
      <c r="I1199" s="117" t="str">
        <f t="shared" si="150"/>
        <v/>
      </c>
      <c r="J1199" s="70"/>
      <c r="K1199" s="117" t="str">
        <f t="shared" si="156"/>
        <v/>
      </c>
      <c r="L1199" s="118" t="str">
        <f t="shared" si="152"/>
        <v/>
      </c>
      <c r="M1199" s="118">
        <f t="shared" si="154"/>
        <v>1</v>
      </c>
      <c r="N1199" s="117">
        <f t="shared" si="153"/>
        <v>0</v>
      </c>
      <c r="O1199" s="66" t="e">
        <f>VLOOKUP(P1199,#REF!,2,FALSE)</f>
        <v>#REF!</v>
      </c>
      <c r="P1199" s="69"/>
      <c r="Q1199" s="69"/>
      <c r="R1199" s="14"/>
      <c r="S1199" s="93" t="s">
        <v>112</v>
      </c>
      <c r="T1199" s="71"/>
      <c r="U1199" s="117" t="e">
        <f>VLOOKUP(V1199,#REF!,2,FALSE)</f>
        <v>#REF!</v>
      </c>
      <c r="V1199" s="127"/>
      <c r="W1199" s="69"/>
      <c r="X1199" s="69"/>
      <c r="Y1199" s="126"/>
      <c r="Z1199" s="127"/>
      <c r="AA1199" s="69"/>
      <c r="AB1199" s="69"/>
      <c r="AC1199" s="135" t="e">
        <f>VLOOKUP(E1199,#REF!,2,FALSE)</f>
        <v>#REF!</v>
      </c>
      <c r="AD1199" s="69"/>
      <c r="AE1199" s="69"/>
      <c r="AF1199" s="136" t="e">
        <f>SUM(PRODUCT(AC1199,#REF!),PRODUCT(AD1199,#REF!),PRODUCT(AE1199,#REF!))</f>
        <v>#REF!</v>
      </c>
      <c r="AG1199" s="134" t="e">
        <f>IF(AF1199&gt;=#REF!,"Oui","Non")</f>
        <v>#REF!</v>
      </c>
      <c r="AH1199" s="134">
        <f t="shared" si="149"/>
        <v>1</v>
      </c>
      <c r="AI1199" s="133" t="e">
        <f>VLOOKUP(Z1199,#REF!,3,FALSE)</f>
        <v>#REF!</v>
      </c>
      <c r="AL1199" s="12">
        <f t="shared" si="151"/>
        <v>0</v>
      </c>
    </row>
    <row r="1200" spans="1:38" ht="15" customHeight="1" x14ac:dyDescent="0.25">
      <c r="A1200" s="127"/>
      <c r="B1200" s="127"/>
      <c r="C1200" s="69"/>
      <c r="D1200" s="71"/>
      <c r="E1200" s="71"/>
      <c r="F1200" s="71"/>
      <c r="G1200" s="70"/>
      <c r="H1200" s="117" t="str">
        <f t="shared" si="155"/>
        <v/>
      </c>
      <c r="I1200" s="117" t="str">
        <f t="shared" si="150"/>
        <v/>
      </c>
      <c r="J1200" s="70"/>
      <c r="K1200" s="117" t="str">
        <f t="shared" si="156"/>
        <v/>
      </c>
      <c r="L1200" s="118" t="str">
        <f t="shared" si="152"/>
        <v/>
      </c>
      <c r="M1200" s="118">
        <f t="shared" si="154"/>
        <v>1</v>
      </c>
      <c r="N1200" s="117">
        <f t="shared" si="153"/>
        <v>0</v>
      </c>
      <c r="O1200" s="66" t="e">
        <f>VLOOKUP(P1200,#REF!,2,FALSE)</f>
        <v>#REF!</v>
      </c>
      <c r="P1200" s="69"/>
      <c r="Q1200" s="69"/>
      <c r="R1200" s="14"/>
      <c r="S1200" s="93" t="s">
        <v>112</v>
      </c>
      <c r="T1200" s="71"/>
      <c r="U1200" s="117" t="e">
        <f>VLOOKUP(V1200,#REF!,2,FALSE)</f>
        <v>#REF!</v>
      </c>
      <c r="V1200" s="127"/>
      <c r="W1200" s="69"/>
      <c r="X1200" s="69"/>
      <c r="Y1200" s="126"/>
      <c r="Z1200" s="127"/>
      <c r="AA1200" s="69"/>
      <c r="AB1200" s="69"/>
      <c r="AC1200" s="135" t="e">
        <f>VLOOKUP(E1200,#REF!,2,FALSE)</f>
        <v>#REF!</v>
      </c>
      <c r="AD1200" s="69"/>
      <c r="AE1200" s="69"/>
      <c r="AF1200" s="136" t="e">
        <f>SUM(PRODUCT(AC1200,#REF!),PRODUCT(AD1200,#REF!),PRODUCT(AE1200,#REF!))</f>
        <v>#REF!</v>
      </c>
      <c r="AG1200" s="134" t="e">
        <f>IF(AF1200&gt;=#REF!,"Oui","Non")</f>
        <v>#REF!</v>
      </c>
      <c r="AH1200" s="134">
        <f t="shared" si="149"/>
        <v>1</v>
      </c>
      <c r="AI1200" s="133" t="e">
        <f>VLOOKUP(Z1200,#REF!,3,FALSE)</f>
        <v>#REF!</v>
      </c>
      <c r="AL1200" s="12">
        <f t="shared" si="151"/>
        <v>0</v>
      </c>
    </row>
    <row r="1201" spans="1:38" ht="15" customHeight="1" x14ac:dyDescent="0.25">
      <c r="A1201" s="127"/>
      <c r="B1201" s="127"/>
      <c r="C1201" s="69"/>
      <c r="D1201" s="71"/>
      <c r="E1201" s="71"/>
      <c r="F1201" s="71"/>
      <c r="G1201" s="70"/>
      <c r="H1201" s="117" t="str">
        <f t="shared" si="155"/>
        <v/>
      </c>
      <c r="I1201" s="117" t="str">
        <f t="shared" si="150"/>
        <v/>
      </c>
      <c r="J1201" s="70"/>
      <c r="K1201" s="117" t="str">
        <f t="shared" si="156"/>
        <v/>
      </c>
      <c r="L1201" s="118" t="str">
        <f t="shared" si="152"/>
        <v/>
      </c>
      <c r="M1201" s="118">
        <f t="shared" si="154"/>
        <v>1</v>
      </c>
      <c r="N1201" s="117">
        <f t="shared" si="153"/>
        <v>0</v>
      </c>
      <c r="O1201" s="66" t="e">
        <f>VLOOKUP(P1201,#REF!,2,FALSE)</f>
        <v>#REF!</v>
      </c>
      <c r="P1201" s="69"/>
      <c r="Q1201" s="69"/>
      <c r="R1201" s="14"/>
      <c r="S1201" s="93" t="s">
        <v>112</v>
      </c>
      <c r="T1201" s="71"/>
      <c r="U1201" s="117" t="e">
        <f>VLOOKUP(V1201,#REF!,2,FALSE)</f>
        <v>#REF!</v>
      </c>
      <c r="V1201" s="127"/>
      <c r="W1201" s="69"/>
      <c r="X1201" s="69"/>
      <c r="Y1201" s="126"/>
      <c r="Z1201" s="127"/>
      <c r="AA1201" s="69"/>
      <c r="AB1201" s="69"/>
      <c r="AC1201" s="135" t="e">
        <f>VLOOKUP(E1201,#REF!,2,FALSE)</f>
        <v>#REF!</v>
      </c>
      <c r="AD1201" s="69"/>
      <c r="AE1201" s="69"/>
      <c r="AF1201" s="136" t="e">
        <f>SUM(PRODUCT(AC1201,#REF!),PRODUCT(AD1201,#REF!),PRODUCT(AE1201,#REF!))</f>
        <v>#REF!</v>
      </c>
      <c r="AG1201" s="134" t="e">
        <f>IF(AF1201&gt;=#REF!,"Oui","Non")</f>
        <v>#REF!</v>
      </c>
      <c r="AH1201" s="134">
        <f t="shared" si="149"/>
        <v>1</v>
      </c>
      <c r="AI1201" s="133" t="e">
        <f>VLOOKUP(Z1201,#REF!,3,FALSE)</f>
        <v>#REF!</v>
      </c>
      <c r="AL1201" s="12">
        <f t="shared" si="151"/>
        <v>0</v>
      </c>
    </row>
    <row r="1202" spans="1:38" ht="15" customHeight="1" x14ac:dyDescent="0.25">
      <c r="A1202" s="127"/>
      <c r="B1202" s="127"/>
      <c r="C1202" s="69"/>
      <c r="D1202" s="71"/>
      <c r="E1202" s="71"/>
      <c r="F1202" s="71"/>
      <c r="G1202" s="70"/>
      <c r="H1202" s="117" t="str">
        <f t="shared" si="155"/>
        <v/>
      </c>
      <c r="I1202" s="117" t="str">
        <f t="shared" si="150"/>
        <v/>
      </c>
      <c r="J1202" s="70"/>
      <c r="K1202" s="117" t="str">
        <f t="shared" si="156"/>
        <v/>
      </c>
      <c r="L1202" s="118" t="str">
        <f t="shared" si="152"/>
        <v/>
      </c>
      <c r="M1202" s="118">
        <f t="shared" si="154"/>
        <v>1</v>
      </c>
      <c r="N1202" s="117">
        <f t="shared" si="153"/>
        <v>0</v>
      </c>
      <c r="O1202" s="66" t="e">
        <f>VLOOKUP(P1202,#REF!,2,FALSE)</f>
        <v>#REF!</v>
      </c>
      <c r="P1202" s="69"/>
      <c r="Q1202" s="69"/>
      <c r="R1202" s="14"/>
      <c r="S1202" s="93" t="s">
        <v>112</v>
      </c>
      <c r="T1202" s="71"/>
      <c r="U1202" s="117" t="e">
        <f>VLOOKUP(V1202,#REF!,2,FALSE)</f>
        <v>#REF!</v>
      </c>
      <c r="V1202" s="127"/>
      <c r="W1202" s="69"/>
      <c r="X1202" s="69"/>
      <c r="Y1202" s="126"/>
      <c r="Z1202" s="127"/>
      <c r="AA1202" s="69"/>
      <c r="AB1202" s="69"/>
      <c r="AC1202" s="135" t="e">
        <f>VLOOKUP(E1202,#REF!,2,FALSE)</f>
        <v>#REF!</v>
      </c>
      <c r="AD1202" s="69"/>
      <c r="AE1202" s="69"/>
      <c r="AF1202" s="136" t="e">
        <f>SUM(PRODUCT(AC1202,#REF!),PRODUCT(AD1202,#REF!),PRODUCT(AE1202,#REF!))</f>
        <v>#REF!</v>
      </c>
      <c r="AG1202" s="134" t="e">
        <f>IF(AF1202&gt;=#REF!,"Oui","Non")</f>
        <v>#REF!</v>
      </c>
      <c r="AH1202" s="134">
        <f t="shared" si="149"/>
        <v>1</v>
      </c>
      <c r="AI1202" s="133" t="e">
        <f>VLOOKUP(Z1202,#REF!,3,FALSE)</f>
        <v>#REF!</v>
      </c>
      <c r="AL1202" s="12">
        <f t="shared" si="151"/>
        <v>0</v>
      </c>
    </row>
    <row r="1203" spans="1:38" ht="15" customHeight="1" x14ac:dyDescent="0.25">
      <c r="A1203" s="127"/>
      <c r="B1203" s="127"/>
      <c r="C1203" s="69"/>
      <c r="D1203" s="71"/>
      <c r="E1203" s="71"/>
      <c r="F1203" s="71"/>
      <c r="G1203" s="70"/>
      <c r="H1203" s="117" t="str">
        <f t="shared" si="155"/>
        <v/>
      </c>
      <c r="I1203" s="117" t="str">
        <f t="shared" si="150"/>
        <v/>
      </c>
      <c r="J1203" s="70"/>
      <c r="K1203" s="117" t="str">
        <f t="shared" si="156"/>
        <v/>
      </c>
      <c r="L1203" s="118" t="str">
        <f t="shared" si="152"/>
        <v/>
      </c>
      <c r="M1203" s="118">
        <f t="shared" si="154"/>
        <v>1</v>
      </c>
      <c r="N1203" s="117">
        <f t="shared" si="153"/>
        <v>0</v>
      </c>
      <c r="O1203" s="66" t="e">
        <f>VLOOKUP(P1203,#REF!,2,FALSE)</f>
        <v>#REF!</v>
      </c>
      <c r="P1203" s="69"/>
      <c r="Q1203" s="69"/>
      <c r="R1203" s="14"/>
      <c r="S1203" s="93" t="s">
        <v>112</v>
      </c>
      <c r="T1203" s="71"/>
      <c r="U1203" s="117" t="e">
        <f>VLOOKUP(V1203,#REF!,2,FALSE)</f>
        <v>#REF!</v>
      </c>
      <c r="V1203" s="127"/>
      <c r="W1203" s="69"/>
      <c r="X1203" s="69"/>
      <c r="Y1203" s="126"/>
      <c r="Z1203" s="127"/>
      <c r="AA1203" s="69"/>
      <c r="AB1203" s="69"/>
      <c r="AC1203" s="135" t="e">
        <f>VLOOKUP(E1203,#REF!,2,FALSE)</f>
        <v>#REF!</v>
      </c>
      <c r="AD1203" s="69"/>
      <c r="AE1203" s="69"/>
      <c r="AF1203" s="136" t="e">
        <f>SUM(PRODUCT(AC1203,#REF!),PRODUCT(AD1203,#REF!),PRODUCT(AE1203,#REF!))</f>
        <v>#REF!</v>
      </c>
      <c r="AG1203" s="134" t="e">
        <f>IF(AF1203&gt;=#REF!,"Oui","Non")</f>
        <v>#REF!</v>
      </c>
      <c r="AH1203" s="134">
        <f t="shared" si="149"/>
        <v>1</v>
      </c>
      <c r="AI1203" s="133" t="e">
        <f>VLOOKUP(Z1203,#REF!,3,FALSE)</f>
        <v>#REF!</v>
      </c>
      <c r="AL1203" s="12">
        <f t="shared" si="151"/>
        <v>0</v>
      </c>
    </row>
    <row r="1204" spans="1:38" ht="15" customHeight="1" x14ac:dyDescent="0.25">
      <c r="A1204" s="127"/>
      <c r="B1204" s="127"/>
      <c r="C1204" s="69"/>
      <c r="D1204" s="71"/>
      <c r="E1204" s="71"/>
      <c r="F1204" s="71"/>
      <c r="G1204" s="70"/>
      <c r="H1204" s="117" t="str">
        <f t="shared" si="155"/>
        <v/>
      </c>
      <c r="I1204" s="117" t="str">
        <f t="shared" si="150"/>
        <v/>
      </c>
      <c r="J1204" s="70"/>
      <c r="K1204" s="117" t="str">
        <f t="shared" si="156"/>
        <v/>
      </c>
      <c r="L1204" s="118" t="str">
        <f t="shared" si="152"/>
        <v/>
      </c>
      <c r="M1204" s="118">
        <f t="shared" si="154"/>
        <v>1</v>
      </c>
      <c r="N1204" s="117">
        <f t="shared" si="153"/>
        <v>0</v>
      </c>
      <c r="O1204" s="66" t="e">
        <f>VLOOKUP(P1204,#REF!,2,FALSE)</f>
        <v>#REF!</v>
      </c>
      <c r="P1204" s="69"/>
      <c r="Q1204" s="69"/>
      <c r="R1204" s="14"/>
      <c r="S1204" s="93" t="s">
        <v>112</v>
      </c>
      <c r="T1204" s="71"/>
      <c r="U1204" s="117" t="e">
        <f>VLOOKUP(V1204,#REF!,2,FALSE)</f>
        <v>#REF!</v>
      </c>
      <c r="V1204" s="127"/>
      <c r="W1204" s="69"/>
      <c r="X1204" s="69"/>
      <c r="Y1204" s="126"/>
      <c r="Z1204" s="127"/>
      <c r="AA1204" s="69"/>
      <c r="AB1204" s="69"/>
      <c r="AC1204" s="135" t="e">
        <f>VLOOKUP(E1204,#REF!,2,FALSE)</f>
        <v>#REF!</v>
      </c>
      <c r="AD1204" s="69"/>
      <c r="AE1204" s="69"/>
      <c r="AF1204" s="136" t="e">
        <f>SUM(PRODUCT(AC1204,#REF!),PRODUCT(AD1204,#REF!),PRODUCT(AE1204,#REF!))</f>
        <v>#REF!</v>
      </c>
      <c r="AG1204" s="134" t="e">
        <f>IF(AF1204&gt;=#REF!,"Oui","Non")</f>
        <v>#REF!</v>
      </c>
      <c r="AH1204" s="134">
        <f t="shared" si="149"/>
        <v>1</v>
      </c>
      <c r="AI1204" s="133" t="e">
        <f>VLOOKUP(Z1204,#REF!,3,FALSE)</f>
        <v>#REF!</v>
      </c>
      <c r="AL1204" s="12">
        <f t="shared" si="151"/>
        <v>0</v>
      </c>
    </row>
    <row r="1205" spans="1:38" ht="15" customHeight="1" x14ac:dyDescent="0.25">
      <c r="A1205" s="127"/>
      <c r="B1205" s="127"/>
      <c r="C1205" s="69"/>
      <c r="D1205" s="71"/>
      <c r="E1205" s="71"/>
      <c r="F1205" s="71"/>
      <c r="G1205" s="70"/>
      <c r="H1205" s="117" t="str">
        <f t="shared" si="155"/>
        <v/>
      </c>
      <c r="I1205" s="117" t="str">
        <f t="shared" si="150"/>
        <v/>
      </c>
      <c r="J1205" s="70"/>
      <c r="K1205" s="117" t="str">
        <f t="shared" si="156"/>
        <v/>
      </c>
      <c r="L1205" s="118" t="str">
        <f t="shared" si="152"/>
        <v/>
      </c>
      <c r="M1205" s="118">
        <f t="shared" si="154"/>
        <v>1</v>
      </c>
      <c r="N1205" s="117">
        <f t="shared" si="153"/>
        <v>0</v>
      </c>
      <c r="O1205" s="66" t="e">
        <f>VLOOKUP(P1205,#REF!,2,FALSE)</f>
        <v>#REF!</v>
      </c>
      <c r="P1205" s="69"/>
      <c r="Q1205" s="69"/>
      <c r="R1205" s="14"/>
      <c r="S1205" s="93" t="s">
        <v>112</v>
      </c>
      <c r="T1205" s="71"/>
      <c r="U1205" s="117" t="e">
        <f>VLOOKUP(V1205,#REF!,2,FALSE)</f>
        <v>#REF!</v>
      </c>
      <c r="V1205" s="127"/>
      <c r="W1205" s="69"/>
      <c r="X1205" s="69"/>
      <c r="Y1205" s="126"/>
      <c r="Z1205" s="127"/>
      <c r="AA1205" s="69"/>
      <c r="AB1205" s="69"/>
      <c r="AC1205" s="135" t="e">
        <f>VLOOKUP(E1205,#REF!,2,FALSE)</f>
        <v>#REF!</v>
      </c>
      <c r="AD1205" s="69"/>
      <c r="AE1205" s="69"/>
      <c r="AF1205" s="136" t="e">
        <f>SUM(PRODUCT(AC1205,#REF!),PRODUCT(AD1205,#REF!),PRODUCT(AE1205,#REF!))</f>
        <v>#REF!</v>
      </c>
      <c r="AG1205" s="134" t="e">
        <f>IF(AF1205&gt;=#REF!,"Oui","Non")</f>
        <v>#REF!</v>
      </c>
      <c r="AH1205" s="134">
        <f t="shared" si="149"/>
        <v>1</v>
      </c>
      <c r="AI1205" s="133" t="e">
        <f>VLOOKUP(Z1205,#REF!,3,FALSE)</f>
        <v>#REF!</v>
      </c>
      <c r="AL1205" s="12">
        <f t="shared" si="151"/>
        <v>0</v>
      </c>
    </row>
    <row r="1206" spans="1:38" ht="15" customHeight="1" x14ac:dyDescent="0.25">
      <c r="A1206" s="127"/>
      <c r="B1206" s="127"/>
      <c r="C1206" s="69"/>
      <c r="D1206" s="71"/>
      <c r="E1206" s="71"/>
      <c r="F1206" s="71"/>
      <c r="G1206" s="70"/>
      <c r="H1206" s="117" t="str">
        <f t="shared" si="155"/>
        <v/>
      </c>
      <c r="I1206" s="117" t="str">
        <f t="shared" si="150"/>
        <v/>
      </c>
      <c r="J1206" s="70"/>
      <c r="K1206" s="117" t="str">
        <f t="shared" si="156"/>
        <v/>
      </c>
      <c r="L1206" s="118" t="str">
        <f t="shared" si="152"/>
        <v/>
      </c>
      <c r="M1206" s="118">
        <f t="shared" si="154"/>
        <v>1</v>
      </c>
      <c r="N1206" s="117">
        <f t="shared" si="153"/>
        <v>0</v>
      </c>
      <c r="O1206" s="66" t="e">
        <f>VLOOKUP(P1206,#REF!,2,FALSE)</f>
        <v>#REF!</v>
      </c>
      <c r="P1206" s="69"/>
      <c r="Q1206" s="69"/>
      <c r="R1206" s="14"/>
      <c r="S1206" s="93" t="s">
        <v>112</v>
      </c>
      <c r="T1206" s="71"/>
      <c r="U1206" s="117" t="e">
        <f>VLOOKUP(V1206,#REF!,2,FALSE)</f>
        <v>#REF!</v>
      </c>
      <c r="V1206" s="127"/>
      <c r="W1206" s="69"/>
      <c r="X1206" s="69"/>
      <c r="Y1206" s="126"/>
      <c r="Z1206" s="127"/>
      <c r="AA1206" s="69"/>
      <c r="AB1206" s="69"/>
      <c r="AC1206" s="135" t="e">
        <f>VLOOKUP(E1206,#REF!,2,FALSE)</f>
        <v>#REF!</v>
      </c>
      <c r="AD1206" s="69"/>
      <c r="AE1206" s="69"/>
      <c r="AF1206" s="136" t="e">
        <f>SUM(PRODUCT(AC1206,#REF!),PRODUCT(AD1206,#REF!),PRODUCT(AE1206,#REF!))</f>
        <v>#REF!</v>
      </c>
      <c r="AG1206" s="134" t="e">
        <f>IF(AF1206&gt;=#REF!,"Oui","Non")</f>
        <v>#REF!</v>
      </c>
      <c r="AH1206" s="134">
        <f t="shared" si="149"/>
        <v>1</v>
      </c>
      <c r="AI1206" s="133" t="e">
        <f>VLOOKUP(Z1206,#REF!,3,FALSE)</f>
        <v>#REF!</v>
      </c>
      <c r="AL1206" s="12">
        <f t="shared" si="151"/>
        <v>0</v>
      </c>
    </row>
    <row r="1207" spans="1:38" ht="15" customHeight="1" x14ac:dyDescent="0.25">
      <c r="A1207" s="127"/>
      <c r="B1207" s="127"/>
      <c r="C1207" s="69"/>
      <c r="D1207" s="71"/>
      <c r="E1207" s="71"/>
      <c r="F1207" s="71"/>
      <c r="G1207" s="70"/>
      <c r="H1207" s="117" t="str">
        <f t="shared" si="155"/>
        <v/>
      </c>
      <c r="I1207" s="117" t="str">
        <f t="shared" si="150"/>
        <v/>
      </c>
      <c r="J1207" s="70"/>
      <c r="K1207" s="117" t="str">
        <f t="shared" si="156"/>
        <v/>
      </c>
      <c r="L1207" s="118" t="str">
        <f t="shared" si="152"/>
        <v/>
      </c>
      <c r="M1207" s="118">
        <f t="shared" si="154"/>
        <v>1</v>
      </c>
      <c r="N1207" s="117">
        <f t="shared" si="153"/>
        <v>0</v>
      </c>
      <c r="O1207" s="66" t="e">
        <f>VLOOKUP(P1207,#REF!,2,FALSE)</f>
        <v>#REF!</v>
      </c>
      <c r="P1207" s="69"/>
      <c r="Q1207" s="69"/>
      <c r="R1207" s="14"/>
      <c r="S1207" s="93" t="s">
        <v>112</v>
      </c>
      <c r="T1207" s="71"/>
      <c r="U1207" s="117" t="e">
        <f>VLOOKUP(V1207,#REF!,2,FALSE)</f>
        <v>#REF!</v>
      </c>
      <c r="V1207" s="127"/>
      <c r="W1207" s="69"/>
      <c r="X1207" s="69"/>
      <c r="Y1207" s="126"/>
      <c r="Z1207" s="127"/>
      <c r="AA1207" s="69"/>
      <c r="AB1207" s="69"/>
      <c r="AC1207" s="135" t="e">
        <f>VLOOKUP(E1207,#REF!,2,FALSE)</f>
        <v>#REF!</v>
      </c>
      <c r="AD1207" s="69"/>
      <c r="AE1207" s="69"/>
      <c r="AF1207" s="136" t="e">
        <f>SUM(PRODUCT(AC1207,#REF!),PRODUCT(AD1207,#REF!),PRODUCT(AE1207,#REF!))</f>
        <v>#REF!</v>
      </c>
      <c r="AG1207" s="134" t="e">
        <f>IF(AF1207&gt;=#REF!,"Oui","Non")</f>
        <v>#REF!</v>
      </c>
      <c r="AH1207" s="134">
        <f t="shared" si="149"/>
        <v>1</v>
      </c>
      <c r="AI1207" s="133" t="e">
        <f>VLOOKUP(Z1207,#REF!,3,FALSE)</f>
        <v>#REF!</v>
      </c>
      <c r="AL1207" s="12">
        <f t="shared" si="151"/>
        <v>0</v>
      </c>
    </row>
    <row r="1208" spans="1:38" ht="15" customHeight="1" x14ac:dyDescent="0.25">
      <c r="A1208" s="127"/>
      <c r="B1208" s="127"/>
      <c r="C1208" s="69"/>
      <c r="D1208" s="71"/>
      <c r="E1208" s="71"/>
      <c r="F1208" s="71"/>
      <c r="G1208" s="70"/>
      <c r="H1208" s="117" t="str">
        <f t="shared" si="155"/>
        <v/>
      </c>
      <c r="I1208" s="117" t="str">
        <f t="shared" si="150"/>
        <v/>
      </c>
      <c r="J1208" s="70"/>
      <c r="K1208" s="117" t="str">
        <f t="shared" si="156"/>
        <v/>
      </c>
      <c r="L1208" s="118" t="str">
        <f t="shared" si="152"/>
        <v/>
      </c>
      <c r="M1208" s="118">
        <f t="shared" si="154"/>
        <v>1</v>
      </c>
      <c r="N1208" s="117">
        <f t="shared" si="153"/>
        <v>0</v>
      </c>
      <c r="O1208" s="66" t="e">
        <f>VLOOKUP(P1208,#REF!,2,FALSE)</f>
        <v>#REF!</v>
      </c>
      <c r="P1208" s="69"/>
      <c r="Q1208" s="69"/>
      <c r="R1208" s="14"/>
      <c r="S1208" s="93" t="s">
        <v>112</v>
      </c>
      <c r="T1208" s="71"/>
      <c r="U1208" s="117" t="e">
        <f>VLOOKUP(V1208,#REF!,2,FALSE)</f>
        <v>#REF!</v>
      </c>
      <c r="V1208" s="127"/>
      <c r="W1208" s="69"/>
      <c r="X1208" s="69"/>
      <c r="Y1208" s="126"/>
      <c r="Z1208" s="127"/>
      <c r="AA1208" s="69"/>
      <c r="AB1208" s="69"/>
      <c r="AC1208" s="135" t="e">
        <f>VLOOKUP(E1208,#REF!,2,FALSE)</f>
        <v>#REF!</v>
      </c>
      <c r="AD1208" s="69"/>
      <c r="AE1208" s="69"/>
      <c r="AF1208" s="136" t="e">
        <f>SUM(PRODUCT(AC1208,#REF!),PRODUCT(AD1208,#REF!),PRODUCT(AE1208,#REF!))</f>
        <v>#REF!</v>
      </c>
      <c r="AG1208" s="134" t="e">
        <f>IF(AF1208&gt;=#REF!,"Oui","Non")</f>
        <v>#REF!</v>
      </c>
      <c r="AH1208" s="134">
        <f t="shared" si="149"/>
        <v>1</v>
      </c>
      <c r="AI1208" s="133" t="e">
        <f>VLOOKUP(Z1208,#REF!,3,FALSE)</f>
        <v>#REF!</v>
      </c>
      <c r="AL1208" s="12">
        <f t="shared" si="151"/>
        <v>0</v>
      </c>
    </row>
    <row r="1209" spans="1:38" ht="15" customHeight="1" x14ac:dyDescent="0.25">
      <c r="A1209" s="127"/>
      <c r="B1209" s="127"/>
      <c r="C1209" s="69"/>
      <c r="D1209" s="71"/>
      <c r="E1209" s="71"/>
      <c r="F1209" s="71"/>
      <c r="G1209" s="70"/>
      <c r="H1209" s="117" t="str">
        <f t="shared" si="155"/>
        <v/>
      </c>
      <c r="I1209" s="117" t="str">
        <f t="shared" si="150"/>
        <v/>
      </c>
      <c r="J1209" s="70"/>
      <c r="K1209" s="117" t="str">
        <f t="shared" si="156"/>
        <v/>
      </c>
      <c r="L1209" s="118" t="str">
        <f t="shared" si="152"/>
        <v/>
      </c>
      <c r="M1209" s="118">
        <f t="shared" si="154"/>
        <v>1</v>
      </c>
      <c r="N1209" s="117">
        <f t="shared" si="153"/>
        <v>0</v>
      </c>
      <c r="O1209" s="66" t="e">
        <f>VLOOKUP(P1209,#REF!,2,FALSE)</f>
        <v>#REF!</v>
      </c>
      <c r="P1209" s="69"/>
      <c r="Q1209" s="69"/>
      <c r="R1209" s="14"/>
      <c r="S1209" s="93" t="s">
        <v>112</v>
      </c>
      <c r="T1209" s="71"/>
      <c r="U1209" s="117" t="e">
        <f>VLOOKUP(V1209,#REF!,2,FALSE)</f>
        <v>#REF!</v>
      </c>
      <c r="V1209" s="127"/>
      <c r="W1209" s="69"/>
      <c r="X1209" s="69"/>
      <c r="Y1209" s="126"/>
      <c r="Z1209" s="127"/>
      <c r="AA1209" s="69"/>
      <c r="AB1209" s="69"/>
      <c r="AC1209" s="135" t="e">
        <f>VLOOKUP(E1209,#REF!,2,FALSE)</f>
        <v>#REF!</v>
      </c>
      <c r="AD1209" s="69"/>
      <c r="AE1209" s="69"/>
      <c r="AF1209" s="136" t="e">
        <f>SUM(PRODUCT(AC1209,#REF!),PRODUCT(AD1209,#REF!),PRODUCT(AE1209,#REF!))</f>
        <v>#REF!</v>
      </c>
      <c r="AG1209" s="134" t="e">
        <f>IF(AF1209&gt;=#REF!,"Oui","Non")</f>
        <v>#REF!</v>
      </c>
      <c r="AH1209" s="134">
        <f t="shared" si="149"/>
        <v>1</v>
      </c>
      <c r="AI1209" s="133" t="e">
        <f>VLOOKUP(Z1209,#REF!,3,FALSE)</f>
        <v>#REF!</v>
      </c>
      <c r="AL1209" s="12">
        <f t="shared" si="151"/>
        <v>0</v>
      </c>
    </row>
    <row r="1210" spans="1:38" ht="15" customHeight="1" x14ac:dyDescent="0.25">
      <c r="A1210" s="127"/>
      <c r="B1210" s="127"/>
      <c r="C1210" s="69"/>
      <c r="D1210" s="71"/>
      <c r="E1210" s="71"/>
      <c r="F1210" s="71"/>
      <c r="G1210" s="70"/>
      <c r="H1210" s="117" t="str">
        <f t="shared" si="155"/>
        <v/>
      </c>
      <c r="I1210" s="117" t="str">
        <f t="shared" si="150"/>
        <v/>
      </c>
      <c r="J1210" s="70"/>
      <c r="K1210" s="117" t="str">
        <f t="shared" si="156"/>
        <v/>
      </c>
      <c r="L1210" s="118" t="str">
        <f t="shared" si="152"/>
        <v/>
      </c>
      <c r="M1210" s="118">
        <f t="shared" si="154"/>
        <v>1</v>
      </c>
      <c r="N1210" s="117">
        <f t="shared" si="153"/>
        <v>0</v>
      </c>
      <c r="O1210" s="66" t="e">
        <f>VLOOKUP(P1210,#REF!,2,FALSE)</f>
        <v>#REF!</v>
      </c>
      <c r="P1210" s="69"/>
      <c r="Q1210" s="69"/>
      <c r="R1210" s="14"/>
      <c r="S1210" s="93" t="s">
        <v>112</v>
      </c>
      <c r="T1210" s="71"/>
      <c r="U1210" s="117" t="e">
        <f>VLOOKUP(V1210,#REF!,2,FALSE)</f>
        <v>#REF!</v>
      </c>
      <c r="V1210" s="127"/>
      <c r="W1210" s="69"/>
      <c r="X1210" s="69"/>
      <c r="Y1210" s="126"/>
      <c r="Z1210" s="127"/>
      <c r="AA1210" s="69"/>
      <c r="AB1210" s="69"/>
      <c r="AC1210" s="135" t="e">
        <f>VLOOKUP(E1210,#REF!,2,FALSE)</f>
        <v>#REF!</v>
      </c>
      <c r="AD1210" s="69"/>
      <c r="AE1210" s="69"/>
      <c r="AF1210" s="136" t="e">
        <f>SUM(PRODUCT(AC1210,#REF!),PRODUCT(AD1210,#REF!),PRODUCT(AE1210,#REF!))</f>
        <v>#REF!</v>
      </c>
      <c r="AG1210" s="134" t="e">
        <f>IF(AF1210&gt;=#REF!,"Oui","Non")</f>
        <v>#REF!</v>
      </c>
      <c r="AH1210" s="134">
        <f t="shared" ref="AH1210:AH1273" si="157">IF(OR(Y1210="?",G1210="?",J1210="?"),"?",IF(AND(ISNONTEXT(G1210),ISNONTEXT(J1210)),PRODUCT(Y1210,SUM(J1210,-G1210,1)),PRODUCT(Y1210,SUM(PRODUCT(SUM(L1210,-I1210,1),7),-2))))</f>
        <v>1</v>
      </c>
      <c r="AI1210" s="133" t="e">
        <f>VLOOKUP(Z1210,#REF!,3,FALSE)</f>
        <v>#REF!</v>
      </c>
      <c r="AL1210" s="12">
        <f t="shared" si="151"/>
        <v>0</v>
      </c>
    </row>
    <row r="1211" spans="1:38" ht="15" customHeight="1" x14ac:dyDescent="0.25">
      <c r="A1211" s="127"/>
      <c r="B1211" s="127"/>
      <c r="C1211" s="69"/>
      <c r="D1211" s="71"/>
      <c r="E1211" s="71"/>
      <c r="F1211" s="71"/>
      <c r="G1211" s="70"/>
      <c r="H1211" s="117" t="str">
        <f t="shared" si="155"/>
        <v/>
      </c>
      <c r="I1211" s="117" t="str">
        <f t="shared" si="150"/>
        <v/>
      </c>
      <c r="J1211" s="70"/>
      <c r="K1211" s="117" t="str">
        <f t="shared" si="156"/>
        <v/>
      </c>
      <c r="L1211" s="118" t="str">
        <f t="shared" si="152"/>
        <v/>
      </c>
      <c r="M1211" s="118">
        <f t="shared" si="154"/>
        <v>1</v>
      </c>
      <c r="N1211" s="117">
        <f t="shared" si="153"/>
        <v>0</v>
      </c>
      <c r="O1211" s="66" t="e">
        <f>VLOOKUP(P1211,#REF!,2,FALSE)</f>
        <v>#REF!</v>
      </c>
      <c r="P1211" s="69"/>
      <c r="Q1211" s="69"/>
      <c r="R1211" s="14"/>
      <c r="S1211" s="93" t="s">
        <v>112</v>
      </c>
      <c r="T1211" s="71"/>
      <c r="U1211" s="117" t="e">
        <f>VLOOKUP(V1211,#REF!,2,FALSE)</f>
        <v>#REF!</v>
      </c>
      <c r="V1211" s="127"/>
      <c r="W1211" s="69"/>
      <c r="X1211" s="69"/>
      <c r="Y1211" s="126"/>
      <c r="Z1211" s="127"/>
      <c r="AA1211" s="69"/>
      <c r="AB1211" s="69"/>
      <c r="AC1211" s="135" t="e">
        <f>VLOOKUP(E1211,#REF!,2,FALSE)</f>
        <v>#REF!</v>
      </c>
      <c r="AD1211" s="69"/>
      <c r="AE1211" s="69"/>
      <c r="AF1211" s="136" t="e">
        <f>SUM(PRODUCT(AC1211,#REF!),PRODUCT(AD1211,#REF!),PRODUCT(AE1211,#REF!))</f>
        <v>#REF!</v>
      </c>
      <c r="AG1211" s="134" t="e">
        <f>IF(AF1211&gt;=#REF!,"Oui","Non")</f>
        <v>#REF!</v>
      </c>
      <c r="AH1211" s="134">
        <f t="shared" si="157"/>
        <v>1</v>
      </c>
      <c r="AI1211" s="133" t="e">
        <f>VLOOKUP(Z1211,#REF!,3,FALSE)</f>
        <v>#REF!</v>
      </c>
      <c r="AL1211" s="12">
        <f t="shared" si="151"/>
        <v>0</v>
      </c>
    </row>
    <row r="1212" spans="1:38" ht="15" customHeight="1" x14ac:dyDescent="0.25">
      <c r="A1212" s="127"/>
      <c r="B1212" s="127"/>
      <c r="C1212" s="69"/>
      <c r="D1212" s="71"/>
      <c r="E1212" s="71"/>
      <c r="F1212" s="71"/>
      <c r="G1212" s="70"/>
      <c r="H1212" s="117" t="str">
        <f t="shared" si="155"/>
        <v/>
      </c>
      <c r="I1212" s="117" t="str">
        <f t="shared" si="150"/>
        <v/>
      </c>
      <c r="J1212" s="70"/>
      <c r="K1212" s="117" t="str">
        <f t="shared" si="156"/>
        <v/>
      </c>
      <c r="L1212" s="118" t="str">
        <f t="shared" si="152"/>
        <v/>
      </c>
      <c r="M1212" s="118">
        <f t="shared" si="154"/>
        <v>1</v>
      </c>
      <c r="N1212" s="117">
        <f t="shared" si="153"/>
        <v>0</v>
      </c>
      <c r="O1212" s="66" t="e">
        <f>VLOOKUP(P1212,#REF!,2,FALSE)</f>
        <v>#REF!</v>
      </c>
      <c r="P1212" s="69"/>
      <c r="Q1212" s="69"/>
      <c r="R1212" s="14"/>
      <c r="S1212" s="93" t="s">
        <v>112</v>
      </c>
      <c r="T1212" s="71"/>
      <c r="U1212" s="117" t="e">
        <f>VLOOKUP(V1212,#REF!,2,FALSE)</f>
        <v>#REF!</v>
      </c>
      <c r="V1212" s="127"/>
      <c r="W1212" s="69"/>
      <c r="X1212" s="69"/>
      <c r="Y1212" s="126"/>
      <c r="Z1212" s="127"/>
      <c r="AA1212" s="69"/>
      <c r="AB1212" s="69"/>
      <c r="AC1212" s="135" t="e">
        <f>VLOOKUP(E1212,#REF!,2,FALSE)</f>
        <v>#REF!</v>
      </c>
      <c r="AD1212" s="69"/>
      <c r="AE1212" s="69"/>
      <c r="AF1212" s="136" t="e">
        <f>SUM(PRODUCT(AC1212,#REF!),PRODUCT(AD1212,#REF!),PRODUCT(AE1212,#REF!))</f>
        <v>#REF!</v>
      </c>
      <c r="AG1212" s="134" t="e">
        <f>IF(AF1212&gt;=#REF!,"Oui","Non")</f>
        <v>#REF!</v>
      </c>
      <c r="AH1212" s="134">
        <f t="shared" si="157"/>
        <v>1</v>
      </c>
      <c r="AI1212" s="133" t="e">
        <f>VLOOKUP(Z1212,#REF!,3,FALSE)</f>
        <v>#REF!</v>
      </c>
      <c r="AL1212" s="12">
        <f t="shared" si="151"/>
        <v>0</v>
      </c>
    </row>
    <row r="1213" spans="1:38" ht="15" customHeight="1" x14ac:dyDescent="0.25">
      <c r="A1213" s="127"/>
      <c r="B1213" s="127"/>
      <c r="C1213" s="69"/>
      <c r="D1213" s="71"/>
      <c r="E1213" s="71"/>
      <c r="F1213" s="71"/>
      <c r="G1213" s="70"/>
      <c r="H1213" s="117" t="str">
        <f t="shared" si="155"/>
        <v/>
      </c>
      <c r="I1213" s="117" t="str">
        <f t="shared" si="150"/>
        <v/>
      </c>
      <c r="J1213" s="70"/>
      <c r="K1213" s="117" t="str">
        <f t="shared" si="156"/>
        <v/>
      </c>
      <c r="L1213" s="118" t="str">
        <f t="shared" si="152"/>
        <v/>
      </c>
      <c r="M1213" s="118">
        <f t="shared" si="154"/>
        <v>1</v>
      </c>
      <c r="N1213" s="117">
        <f t="shared" si="153"/>
        <v>0</v>
      </c>
      <c r="O1213" s="66" t="e">
        <f>VLOOKUP(P1213,#REF!,2,FALSE)</f>
        <v>#REF!</v>
      </c>
      <c r="P1213" s="69"/>
      <c r="Q1213" s="69"/>
      <c r="R1213" s="14"/>
      <c r="S1213" s="93" t="s">
        <v>112</v>
      </c>
      <c r="T1213" s="71"/>
      <c r="U1213" s="117" t="e">
        <f>VLOOKUP(V1213,#REF!,2,FALSE)</f>
        <v>#REF!</v>
      </c>
      <c r="V1213" s="127"/>
      <c r="W1213" s="69"/>
      <c r="X1213" s="69"/>
      <c r="Y1213" s="126"/>
      <c r="Z1213" s="127"/>
      <c r="AA1213" s="69"/>
      <c r="AB1213" s="69"/>
      <c r="AC1213" s="135" t="e">
        <f>VLOOKUP(E1213,#REF!,2,FALSE)</f>
        <v>#REF!</v>
      </c>
      <c r="AD1213" s="69"/>
      <c r="AE1213" s="69"/>
      <c r="AF1213" s="136" t="e">
        <f>SUM(PRODUCT(AC1213,#REF!),PRODUCT(AD1213,#REF!),PRODUCT(AE1213,#REF!))</f>
        <v>#REF!</v>
      </c>
      <c r="AG1213" s="134" t="e">
        <f>IF(AF1213&gt;=#REF!,"Oui","Non")</f>
        <v>#REF!</v>
      </c>
      <c r="AH1213" s="134">
        <f t="shared" si="157"/>
        <v>1</v>
      </c>
      <c r="AI1213" s="133" t="e">
        <f>VLOOKUP(Z1213,#REF!,3,FALSE)</f>
        <v>#REF!</v>
      </c>
      <c r="AL1213" s="12">
        <f t="shared" si="151"/>
        <v>0</v>
      </c>
    </row>
    <row r="1214" spans="1:38" ht="15" customHeight="1" x14ac:dyDescent="0.25">
      <c r="A1214" s="127"/>
      <c r="B1214" s="127"/>
      <c r="C1214" s="69"/>
      <c r="D1214" s="71"/>
      <c r="E1214" s="71"/>
      <c r="F1214" s="71"/>
      <c r="G1214" s="70"/>
      <c r="H1214" s="117" t="str">
        <f t="shared" si="155"/>
        <v/>
      </c>
      <c r="I1214" s="117" t="str">
        <f t="shared" si="150"/>
        <v/>
      </c>
      <c r="J1214" s="70"/>
      <c r="K1214" s="117" t="str">
        <f t="shared" si="156"/>
        <v/>
      </c>
      <c r="L1214" s="118" t="str">
        <f t="shared" si="152"/>
        <v/>
      </c>
      <c r="M1214" s="118">
        <f t="shared" si="154"/>
        <v>1</v>
      </c>
      <c r="N1214" s="117">
        <f t="shared" si="153"/>
        <v>0</v>
      </c>
      <c r="O1214" s="66" t="e">
        <f>VLOOKUP(P1214,#REF!,2,FALSE)</f>
        <v>#REF!</v>
      </c>
      <c r="P1214" s="69"/>
      <c r="Q1214" s="69"/>
      <c r="R1214" s="14"/>
      <c r="S1214" s="93" t="s">
        <v>112</v>
      </c>
      <c r="T1214" s="71"/>
      <c r="U1214" s="117" t="e">
        <f>VLOOKUP(V1214,#REF!,2,FALSE)</f>
        <v>#REF!</v>
      </c>
      <c r="V1214" s="127"/>
      <c r="W1214" s="69"/>
      <c r="X1214" s="69"/>
      <c r="Y1214" s="126"/>
      <c r="Z1214" s="127"/>
      <c r="AA1214" s="69"/>
      <c r="AB1214" s="69"/>
      <c r="AC1214" s="135" t="e">
        <f>VLOOKUP(E1214,#REF!,2,FALSE)</f>
        <v>#REF!</v>
      </c>
      <c r="AD1214" s="69"/>
      <c r="AE1214" s="69"/>
      <c r="AF1214" s="136" t="e">
        <f>SUM(PRODUCT(AC1214,#REF!),PRODUCT(AD1214,#REF!),PRODUCT(AE1214,#REF!))</f>
        <v>#REF!</v>
      </c>
      <c r="AG1214" s="134" t="e">
        <f>IF(AF1214&gt;=#REF!,"Oui","Non")</f>
        <v>#REF!</v>
      </c>
      <c r="AH1214" s="134">
        <f t="shared" si="157"/>
        <v>1</v>
      </c>
      <c r="AI1214" s="133" t="e">
        <f>VLOOKUP(Z1214,#REF!,3,FALSE)</f>
        <v>#REF!</v>
      </c>
      <c r="AL1214" s="12">
        <f t="shared" si="151"/>
        <v>0</v>
      </c>
    </row>
    <row r="1215" spans="1:38" ht="15" customHeight="1" x14ac:dyDescent="0.25">
      <c r="A1215" s="127"/>
      <c r="B1215" s="127"/>
      <c r="C1215" s="69"/>
      <c r="D1215" s="71"/>
      <c r="E1215" s="71"/>
      <c r="F1215" s="71"/>
      <c r="G1215" s="70"/>
      <c r="H1215" s="117" t="str">
        <f t="shared" si="155"/>
        <v/>
      </c>
      <c r="I1215" s="117" t="str">
        <f t="shared" si="150"/>
        <v/>
      </c>
      <c r="J1215" s="70"/>
      <c r="K1215" s="117" t="str">
        <f t="shared" si="156"/>
        <v/>
      </c>
      <c r="L1215" s="118" t="str">
        <f t="shared" si="152"/>
        <v/>
      </c>
      <c r="M1215" s="118">
        <f t="shared" si="154"/>
        <v>1</v>
      </c>
      <c r="N1215" s="117">
        <f t="shared" si="153"/>
        <v>0</v>
      </c>
      <c r="O1215" s="66" t="e">
        <f>VLOOKUP(P1215,#REF!,2,FALSE)</f>
        <v>#REF!</v>
      </c>
      <c r="P1215" s="69"/>
      <c r="Q1215" s="69"/>
      <c r="R1215" s="14"/>
      <c r="S1215" s="93" t="s">
        <v>112</v>
      </c>
      <c r="T1215" s="71"/>
      <c r="U1215" s="117" t="e">
        <f>VLOOKUP(V1215,#REF!,2,FALSE)</f>
        <v>#REF!</v>
      </c>
      <c r="V1215" s="127"/>
      <c r="W1215" s="69"/>
      <c r="X1215" s="69"/>
      <c r="Y1215" s="126"/>
      <c r="Z1215" s="127"/>
      <c r="AA1215" s="69"/>
      <c r="AB1215" s="69"/>
      <c r="AC1215" s="135" t="e">
        <f>VLOOKUP(E1215,#REF!,2,FALSE)</f>
        <v>#REF!</v>
      </c>
      <c r="AD1215" s="69"/>
      <c r="AE1215" s="69"/>
      <c r="AF1215" s="136" t="e">
        <f>SUM(PRODUCT(AC1215,#REF!),PRODUCT(AD1215,#REF!),PRODUCT(AE1215,#REF!))</f>
        <v>#REF!</v>
      </c>
      <c r="AG1215" s="134" t="e">
        <f>IF(AF1215&gt;=#REF!,"Oui","Non")</f>
        <v>#REF!</v>
      </c>
      <c r="AH1215" s="134">
        <f t="shared" si="157"/>
        <v>1</v>
      </c>
      <c r="AI1215" s="133" t="e">
        <f>VLOOKUP(Z1215,#REF!,3,FALSE)</f>
        <v>#REF!</v>
      </c>
      <c r="AL1215" s="12">
        <f t="shared" si="151"/>
        <v>0</v>
      </c>
    </row>
    <row r="1216" spans="1:38" ht="15" customHeight="1" x14ac:dyDescent="0.25">
      <c r="A1216" s="127"/>
      <c r="B1216" s="127"/>
      <c r="C1216" s="69"/>
      <c r="D1216" s="71"/>
      <c r="E1216" s="71"/>
      <c r="F1216" s="71"/>
      <c r="G1216" s="70"/>
      <c r="H1216" s="117" t="str">
        <f t="shared" si="155"/>
        <v/>
      </c>
      <c r="I1216" s="117" t="str">
        <f t="shared" si="150"/>
        <v/>
      </c>
      <c r="J1216" s="70"/>
      <c r="K1216" s="117" t="str">
        <f t="shared" si="156"/>
        <v/>
      </c>
      <c r="L1216" s="118" t="str">
        <f t="shared" si="152"/>
        <v/>
      </c>
      <c r="M1216" s="118">
        <f t="shared" si="154"/>
        <v>1</v>
      </c>
      <c r="N1216" s="117">
        <f t="shared" si="153"/>
        <v>0</v>
      </c>
      <c r="O1216" s="66" t="e">
        <f>VLOOKUP(P1216,#REF!,2,FALSE)</f>
        <v>#REF!</v>
      </c>
      <c r="P1216" s="69"/>
      <c r="Q1216" s="69"/>
      <c r="R1216" s="14"/>
      <c r="S1216" s="93" t="s">
        <v>112</v>
      </c>
      <c r="T1216" s="71"/>
      <c r="U1216" s="117" t="e">
        <f>VLOOKUP(V1216,#REF!,2,FALSE)</f>
        <v>#REF!</v>
      </c>
      <c r="V1216" s="127"/>
      <c r="W1216" s="69"/>
      <c r="X1216" s="69"/>
      <c r="Y1216" s="126"/>
      <c r="Z1216" s="127"/>
      <c r="AA1216" s="69"/>
      <c r="AB1216" s="69"/>
      <c r="AC1216" s="135" t="e">
        <f>VLOOKUP(E1216,#REF!,2,FALSE)</f>
        <v>#REF!</v>
      </c>
      <c r="AD1216" s="69"/>
      <c r="AE1216" s="69"/>
      <c r="AF1216" s="136" t="e">
        <f>SUM(PRODUCT(AC1216,#REF!),PRODUCT(AD1216,#REF!),PRODUCT(AE1216,#REF!))</f>
        <v>#REF!</v>
      </c>
      <c r="AG1216" s="134" t="e">
        <f>IF(AF1216&gt;=#REF!,"Oui","Non")</f>
        <v>#REF!</v>
      </c>
      <c r="AH1216" s="134">
        <f t="shared" si="157"/>
        <v>1</v>
      </c>
      <c r="AI1216" s="133" t="e">
        <f>VLOOKUP(Z1216,#REF!,3,FALSE)</f>
        <v>#REF!</v>
      </c>
      <c r="AL1216" s="12">
        <f t="shared" si="151"/>
        <v>0</v>
      </c>
    </row>
    <row r="1217" spans="1:38" ht="15" customHeight="1" x14ac:dyDescent="0.25">
      <c r="A1217" s="127"/>
      <c r="B1217" s="127"/>
      <c r="C1217" s="69"/>
      <c r="D1217" s="71"/>
      <c r="E1217" s="71"/>
      <c r="F1217" s="71"/>
      <c r="G1217" s="70"/>
      <c r="H1217" s="117" t="str">
        <f t="shared" si="155"/>
        <v/>
      </c>
      <c r="I1217" s="117" t="str">
        <f t="shared" ref="I1217:I1280" si="158">IF(ISBLANK(G1217),"",IF(G1217="?","?",VALUE(IF(TYPE(G1217)=2,RIGHT(G1217,2),WEEKNUM(G1217,2)))))</f>
        <v/>
      </c>
      <c r="J1217" s="70"/>
      <c r="K1217" s="117" t="str">
        <f t="shared" si="156"/>
        <v/>
      </c>
      <c r="L1217" s="118" t="str">
        <f t="shared" si="152"/>
        <v/>
      </c>
      <c r="M1217" s="118">
        <f t="shared" si="154"/>
        <v>1</v>
      </c>
      <c r="N1217" s="117">
        <f t="shared" si="153"/>
        <v>0</v>
      </c>
      <c r="O1217" s="66" t="e">
        <f>VLOOKUP(P1217,#REF!,2,FALSE)</f>
        <v>#REF!</v>
      </c>
      <c r="P1217" s="69"/>
      <c r="Q1217" s="69"/>
      <c r="R1217" s="14"/>
      <c r="S1217" s="93" t="s">
        <v>112</v>
      </c>
      <c r="T1217" s="71"/>
      <c r="U1217" s="117" t="e">
        <f>VLOOKUP(V1217,#REF!,2,FALSE)</f>
        <v>#REF!</v>
      </c>
      <c r="V1217" s="127"/>
      <c r="W1217" s="69"/>
      <c r="X1217" s="69"/>
      <c r="Y1217" s="126"/>
      <c r="Z1217" s="127"/>
      <c r="AA1217" s="69"/>
      <c r="AB1217" s="69"/>
      <c r="AC1217" s="135" t="e">
        <f>VLOOKUP(E1217,#REF!,2,FALSE)</f>
        <v>#REF!</v>
      </c>
      <c r="AD1217" s="69"/>
      <c r="AE1217" s="69"/>
      <c r="AF1217" s="136" t="e">
        <f>SUM(PRODUCT(AC1217,#REF!),PRODUCT(AD1217,#REF!),PRODUCT(AE1217,#REF!))</f>
        <v>#REF!</v>
      </c>
      <c r="AG1217" s="134" t="e">
        <f>IF(AF1217&gt;=#REF!,"Oui","Non")</f>
        <v>#REF!</v>
      </c>
      <c r="AH1217" s="134">
        <f t="shared" si="157"/>
        <v>1</v>
      </c>
      <c r="AI1217" s="133" t="e">
        <f>VLOOKUP(Z1217,#REF!,3,FALSE)</f>
        <v>#REF!</v>
      </c>
      <c r="AL1217" s="12">
        <f t="shared" si="151"/>
        <v>0</v>
      </c>
    </row>
    <row r="1218" spans="1:38" ht="15" customHeight="1" x14ac:dyDescent="0.25">
      <c r="A1218" s="127"/>
      <c r="B1218" s="127"/>
      <c r="C1218" s="69"/>
      <c r="D1218" s="71"/>
      <c r="E1218" s="71"/>
      <c r="F1218" s="71"/>
      <c r="G1218" s="70"/>
      <c r="H1218" s="117" t="str">
        <f t="shared" si="155"/>
        <v/>
      </c>
      <c r="I1218" s="117" t="str">
        <f t="shared" si="158"/>
        <v/>
      </c>
      <c r="J1218" s="70"/>
      <c r="K1218" s="117" t="str">
        <f t="shared" si="156"/>
        <v/>
      </c>
      <c r="L1218" s="118" t="str">
        <f t="shared" si="152"/>
        <v/>
      </c>
      <c r="M1218" s="118">
        <f t="shared" si="154"/>
        <v>1</v>
      </c>
      <c r="N1218" s="117">
        <f t="shared" si="153"/>
        <v>0</v>
      </c>
      <c r="O1218" s="66" t="e">
        <f>VLOOKUP(P1218,#REF!,2,FALSE)</f>
        <v>#REF!</v>
      </c>
      <c r="P1218" s="69"/>
      <c r="Q1218" s="69"/>
      <c r="R1218" s="14"/>
      <c r="S1218" s="93" t="s">
        <v>112</v>
      </c>
      <c r="T1218" s="71"/>
      <c r="U1218" s="117" t="e">
        <f>VLOOKUP(V1218,#REF!,2,FALSE)</f>
        <v>#REF!</v>
      </c>
      <c r="V1218" s="127"/>
      <c r="W1218" s="69"/>
      <c r="X1218" s="69"/>
      <c r="Y1218" s="126"/>
      <c r="Z1218" s="127"/>
      <c r="AA1218" s="69"/>
      <c r="AB1218" s="69"/>
      <c r="AC1218" s="135" t="e">
        <f>VLOOKUP(E1218,#REF!,2,FALSE)</f>
        <v>#REF!</v>
      </c>
      <c r="AD1218" s="69"/>
      <c r="AE1218" s="69"/>
      <c r="AF1218" s="136" t="e">
        <f>SUM(PRODUCT(AC1218,#REF!),PRODUCT(AD1218,#REF!),PRODUCT(AE1218,#REF!))</f>
        <v>#REF!</v>
      </c>
      <c r="AG1218" s="134" t="e">
        <f>IF(AF1218&gt;=#REF!,"Oui","Non")</f>
        <v>#REF!</v>
      </c>
      <c r="AH1218" s="134">
        <f t="shared" si="157"/>
        <v>1</v>
      </c>
      <c r="AI1218" s="133" t="e">
        <f>VLOOKUP(Z1218,#REF!,3,FALSE)</f>
        <v>#REF!</v>
      </c>
      <c r="AL1218" s="12">
        <f t="shared" si="151"/>
        <v>0</v>
      </c>
    </row>
    <row r="1219" spans="1:38" ht="15" customHeight="1" x14ac:dyDescent="0.25">
      <c r="A1219" s="127"/>
      <c r="B1219" s="127"/>
      <c r="C1219" s="69"/>
      <c r="D1219" s="71"/>
      <c r="E1219" s="71"/>
      <c r="F1219" s="71"/>
      <c r="G1219" s="70"/>
      <c r="H1219" s="117" t="str">
        <f t="shared" si="155"/>
        <v/>
      </c>
      <c r="I1219" s="117" t="str">
        <f t="shared" si="158"/>
        <v/>
      </c>
      <c r="J1219" s="70"/>
      <c r="K1219" s="117" t="str">
        <f t="shared" si="156"/>
        <v/>
      </c>
      <c r="L1219" s="118" t="str">
        <f t="shared" si="152"/>
        <v/>
      </c>
      <c r="M1219" s="118">
        <f t="shared" si="154"/>
        <v>1</v>
      </c>
      <c r="N1219" s="117">
        <f t="shared" si="153"/>
        <v>0</v>
      </c>
      <c r="O1219" s="66" t="e">
        <f>VLOOKUP(P1219,#REF!,2,FALSE)</f>
        <v>#REF!</v>
      </c>
      <c r="P1219" s="69"/>
      <c r="Q1219" s="69"/>
      <c r="R1219" s="14"/>
      <c r="S1219" s="93" t="s">
        <v>112</v>
      </c>
      <c r="T1219" s="71"/>
      <c r="U1219" s="117" t="e">
        <f>VLOOKUP(V1219,#REF!,2,FALSE)</f>
        <v>#REF!</v>
      </c>
      <c r="V1219" s="127"/>
      <c r="W1219" s="69"/>
      <c r="X1219" s="69"/>
      <c r="Y1219" s="126"/>
      <c r="Z1219" s="127"/>
      <c r="AA1219" s="69"/>
      <c r="AB1219" s="69"/>
      <c r="AC1219" s="135" t="e">
        <f>VLOOKUP(E1219,#REF!,2,FALSE)</f>
        <v>#REF!</v>
      </c>
      <c r="AD1219" s="69"/>
      <c r="AE1219" s="69"/>
      <c r="AF1219" s="136" t="e">
        <f>SUM(PRODUCT(AC1219,#REF!),PRODUCT(AD1219,#REF!),PRODUCT(AE1219,#REF!))</f>
        <v>#REF!</v>
      </c>
      <c r="AG1219" s="134" t="e">
        <f>IF(AF1219&gt;=#REF!,"Oui","Non")</f>
        <v>#REF!</v>
      </c>
      <c r="AH1219" s="134">
        <f t="shared" si="157"/>
        <v>1</v>
      </c>
      <c r="AI1219" s="133" t="e">
        <f>VLOOKUP(Z1219,#REF!,3,FALSE)</f>
        <v>#REF!</v>
      </c>
      <c r="AL1219" s="12">
        <f t="shared" si="151"/>
        <v>0</v>
      </c>
    </row>
    <row r="1220" spans="1:38" ht="15" customHeight="1" x14ac:dyDescent="0.25">
      <c r="A1220" s="127"/>
      <c r="B1220" s="127"/>
      <c r="C1220" s="69"/>
      <c r="D1220" s="71"/>
      <c r="E1220" s="71"/>
      <c r="F1220" s="71"/>
      <c r="G1220" s="70"/>
      <c r="H1220" s="117" t="str">
        <f t="shared" si="155"/>
        <v/>
      </c>
      <c r="I1220" s="117" t="str">
        <f t="shared" si="158"/>
        <v/>
      </c>
      <c r="J1220" s="70"/>
      <c r="K1220" s="117" t="str">
        <f t="shared" si="156"/>
        <v/>
      </c>
      <c r="L1220" s="118" t="str">
        <f t="shared" si="152"/>
        <v/>
      </c>
      <c r="M1220" s="118">
        <f t="shared" si="154"/>
        <v>1</v>
      </c>
      <c r="N1220" s="117">
        <f t="shared" si="153"/>
        <v>0</v>
      </c>
      <c r="O1220" s="66" t="e">
        <f>VLOOKUP(P1220,#REF!,2,FALSE)</f>
        <v>#REF!</v>
      </c>
      <c r="P1220" s="69"/>
      <c r="Q1220" s="69"/>
      <c r="R1220" s="14"/>
      <c r="S1220" s="93" t="s">
        <v>112</v>
      </c>
      <c r="T1220" s="71"/>
      <c r="U1220" s="117" t="e">
        <f>VLOOKUP(V1220,#REF!,2,FALSE)</f>
        <v>#REF!</v>
      </c>
      <c r="V1220" s="127"/>
      <c r="W1220" s="69"/>
      <c r="X1220" s="69"/>
      <c r="Y1220" s="126"/>
      <c r="Z1220" s="127"/>
      <c r="AA1220" s="69"/>
      <c r="AB1220" s="69"/>
      <c r="AC1220" s="135" t="e">
        <f>VLOOKUP(E1220,#REF!,2,FALSE)</f>
        <v>#REF!</v>
      </c>
      <c r="AD1220" s="69"/>
      <c r="AE1220" s="69"/>
      <c r="AF1220" s="136" t="e">
        <f>SUM(PRODUCT(AC1220,#REF!),PRODUCT(AD1220,#REF!),PRODUCT(AE1220,#REF!))</f>
        <v>#REF!</v>
      </c>
      <c r="AG1220" s="134" t="e">
        <f>IF(AF1220&gt;=#REF!,"Oui","Non")</f>
        <v>#REF!</v>
      </c>
      <c r="AH1220" s="134">
        <f t="shared" si="157"/>
        <v>1</v>
      </c>
      <c r="AI1220" s="133" t="e">
        <f>VLOOKUP(Z1220,#REF!,3,FALSE)</f>
        <v>#REF!</v>
      </c>
      <c r="AL1220" s="12">
        <f t="shared" si="151"/>
        <v>0</v>
      </c>
    </row>
    <row r="1221" spans="1:38" ht="15" customHeight="1" x14ac:dyDescent="0.25">
      <c r="A1221" s="127"/>
      <c r="B1221" s="127"/>
      <c r="C1221" s="69"/>
      <c r="D1221" s="71"/>
      <c r="E1221" s="71"/>
      <c r="F1221" s="71"/>
      <c r="G1221" s="70"/>
      <c r="H1221" s="117" t="str">
        <f t="shared" si="155"/>
        <v/>
      </c>
      <c r="I1221" s="117" t="str">
        <f t="shared" si="158"/>
        <v/>
      </c>
      <c r="J1221" s="70"/>
      <c r="K1221" s="117" t="str">
        <f t="shared" si="156"/>
        <v/>
      </c>
      <c r="L1221" s="118" t="str">
        <f t="shared" si="152"/>
        <v/>
      </c>
      <c r="M1221" s="118">
        <f t="shared" si="154"/>
        <v>1</v>
      </c>
      <c r="N1221" s="117">
        <f t="shared" si="153"/>
        <v>0</v>
      </c>
      <c r="O1221" s="66" t="e">
        <f>VLOOKUP(P1221,#REF!,2,FALSE)</f>
        <v>#REF!</v>
      </c>
      <c r="P1221" s="69"/>
      <c r="Q1221" s="69"/>
      <c r="R1221" s="14"/>
      <c r="S1221" s="93" t="s">
        <v>112</v>
      </c>
      <c r="T1221" s="71"/>
      <c r="U1221" s="117" t="e">
        <f>VLOOKUP(V1221,#REF!,2,FALSE)</f>
        <v>#REF!</v>
      </c>
      <c r="V1221" s="127"/>
      <c r="W1221" s="69"/>
      <c r="X1221" s="69"/>
      <c r="Y1221" s="126"/>
      <c r="Z1221" s="127"/>
      <c r="AA1221" s="69"/>
      <c r="AB1221" s="69"/>
      <c r="AC1221" s="135" t="e">
        <f>VLOOKUP(E1221,#REF!,2,FALSE)</f>
        <v>#REF!</v>
      </c>
      <c r="AD1221" s="69"/>
      <c r="AE1221" s="69"/>
      <c r="AF1221" s="136" t="e">
        <f>SUM(PRODUCT(AC1221,#REF!),PRODUCT(AD1221,#REF!),PRODUCT(AE1221,#REF!))</f>
        <v>#REF!</v>
      </c>
      <c r="AG1221" s="134" t="e">
        <f>IF(AF1221&gt;=#REF!,"Oui","Non")</f>
        <v>#REF!</v>
      </c>
      <c r="AH1221" s="134">
        <f t="shared" si="157"/>
        <v>1</v>
      </c>
      <c r="AI1221" s="133" t="e">
        <f>VLOOKUP(Z1221,#REF!,3,FALSE)</f>
        <v>#REF!</v>
      </c>
      <c r="AL1221" s="12">
        <f t="shared" si="151"/>
        <v>0</v>
      </c>
    </row>
    <row r="1222" spans="1:38" ht="15" customHeight="1" x14ac:dyDescent="0.25">
      <c r="A1222" s="127"/>
      <c r="B1222" s="127"/>
      <c r="C1222" s="69"/>
      <c r="D1222" s="71"/>
      <c r="E1222" s="71"/>
      <c r="F1222" s="71"/>
      <c r="G1222" s="70"/>
      <c r="H1222" s="117" t="str">
        <f t="shared" si="155"/>
        <v/>
      </c>
      <c r="I1222" s="117" t="str">
        <f t="shared" si="158"/>
        <v/>
      </c>
      <c r="J1222" s="70"/>
      <c r="K1222" s="117" t="str">
        <f t="shared" si="156"/>
        <v/>
      </c>
      <c r="L1222" s="118" t="str">
        <f t="shared" si="152"/>
        <v/>
      </c>
      <c r="M1222" s="118">
        <f t="shared" si="154"/>
        <v>1</v>
      </c>
      <c r="N1222" s="117">
        <f t="shared" si="153"/>
        <v>0</v>
      </c>
      <c r="O1222" s="66" t="e">
        <f>VLOOKUP(P1222,#REF!,2,FALSE)</f>
        <v>#REF!</v>
      </c>
      <c r="P1222" s="69"/>
      <c r="Q1222" s="69"/>
      <c r="R1222" s="14"/>
      <c r="S1222" s="93" t="s">
        <v>112</v>
      </c>
      <c r="T1222" s="71"/>
      <c r="U1222" s="117" t="e">
        <f>VLOOKUP(V1222,#REF!,2,FALSE)</f>
        <v>#REF!</v>
      </c>
      <c r="V1222" s="127"/>
      <c r="W1222" s="69"/>
      <c r="X1222" s="69"/>
      <c r="Y1222" s="126"/>
      <c r="Z1222" s="127"/>
      <c r="AA1222" s="69"/>
      <c r="AB1222" s="69"/>
      <c r="AC1222" s="135" t="e">
        <f>VLOOKUP(E1222,#REF!,2,FALSE)</f>
        <v>#REF!</v>
      </c>
      <c r="AD1222" s="69"/>
      <c r="AE1222" s="69"/>
      <c r="AF1222" s="136" t="e">
        <f>SUM(PRODUCT(AC1222,#REF!),PRODUCT(AD1222,#REF!),PRODUCT(AE1222,#REF!))</f>
        <v>#REF!</v>
      </c>
      <c r="AG1222" s="134" t="e">
        <f>IF(AF1222&gt;=#REF!,"Oui","Non")</f>
        <v>#REF!</v>
      </c>
      <c r="AH1222" s="134">
        <f t="shared" si="157"/>
        <v>1</v>
      </c>
      <c r="AI1222" s="133" t="e">
        <f>VLOOKUP(Z1222,#REF!,3,FALSE)</f>
        <v>#REF!</v>
      </c>
      <c r="AL1222" s="12">
        <f t="shared" ref="AL1222:AL1285" si="159">SUM(AK1222:AK1222)</f>
        <v>0</v>
      </c>
    </row>
    <row r="1223" spans="1:38" ht="15" customHeight="1" x14ac:dyDescent="0.25">
      <c r="A1223" s="127"/>
      <c r="B1223" s="127"/>
      <c r="C1223" s="69"/>
      <c r="D1223" s="71"/>
      <c r="E1223" s="71"/>
      <c r="F1223" s="71"/>
      <c r="G1223" s="70"/>
      <c r="H1223" s="117" t="str">
        <f t="shared" si="155"/>
        <v/>
      </c>
      <c r="I1223" s="117" t="str">
        <f t="shared" si="158"/>
        <v/>
      </c>
      <c r="J1223" s="70"/>
      <c r="K1223" s="117" t="str">
        <f t="shared" si="156"/>
        <v/>
      </c>
      <c r="L1223" s="118" t="str">
        <f t="shared" si="152"/>
        <v/>
      </c>
      <c r="M1223" s="118">
        <f t="shared" si="154"/>
        <v>1</v>
      </c>
      <c r="N1223" s="117">
        <f t="shared" si="153"/>
        <v>0</v>
      </c>
      <c r="O1223" s="66" t="e">
        <f>VLOOKUP(P1223,#REF!,2,FALSE)</f>
        <v>#REF!</v>
      </c>
      <c r="P1223" s="69"/>
      <c r="Q1223" s="69"/>
      <c r="R1223" s="14"/>
      <c r="S1223" s="93" t="s">
        <v>112</v>
      </c>
      <c r="T1223" s="71"/>
      <c r="U1223" s="117" t="e">
        <f>VLOOKUP(V1223,#REF!,2,FALSE)</f>
        <v>#REF!</v>
      </c>
      <c r="V1223" s="127"/>
      <c r="W1223" s="69"/>
      <c r="X1223" s="69"/>
      <c r="Y1223" s="126"/>
      <c r="Z1223" s="127"/>
      <c r="AA1223" s="69"/>
      <c r="AB1223" s="69"/>
      <c r="AC1223" s="135" t="e">
        <f>VLOOKUP(E1223,#REF!,2,FALSE)</f>
        <v>#REF!</v>
      </c>
      <c r="AD1223" s="69"/>
      <c r="AE1223" s="69"/>
      <c r="AF1223" s="136" t="e">
        <f>SUM(PRODUCT(AC1223,#REF!),PRODUCT(AD1223,#REF!),PRODUCT(AE1223,#REF!))</f>
        <v>#REF!</v>
      </c>
      <c r="AG1223" s="134" t="e">
        <f>IF(AF1223&gt;=#REF!,"Oui","Non")</f>
        <v>#REF!</v>
      </c>
      <c r="AH1223" s="134">
        <f t="shared" si="157"/>
        <v>1</v>
      </c>
      <c r="AI1223" s="133" t="e">
        <f>VLOOKUP(Z1223,#REF!,3,FALSE)</f>
        <v>#REF!</v>
      </c>
      <c r="AL1223" s="12">
        <f t="shared" si="159"/>
        <v>0</v>
      </c>
    </row>
    <row r="1224" spans="1:38" ht="15" customHeight="1" x14ac:dyDescent="0.25">
      <c r="A1224" s="127"/>
      <c r="B1224" s="127"/>
      <c r="C1224" s="69"/>
      <c r="D1224" s="71"/>
      <c r="E1224" s="71"/>
      <c r="F1224" s="71"/>
      <c r="G1224" s="70"/>
      <c r="H1224" s="117" t="str">
        <f t="shared" si="155"/>
        <v/>
      </c>
      <c r="I1224" s="117" t="str">
        <f t="shared" si="158"/>
        <v/>
      </c>
      <c r="J1224" s="70"/>
      <c r="K1224" s="117" t="str">
        <f t="shared" si="156"/>
        <v/>
      </c>
      <c r="L1224" s="118" t="str">
        <f t="shared" ref="L1224:L1287" si="160">IF(ISBLANK(J1224),"",IF(J1224="?","?",VALUE(IF(TYPE(J1224)=2,RIGHT(J1224,2),WEEKNUM(J1224,2)))))</f>
        <v/>
      </c>
      <c r="M1224" s="118">
        <f t="shared" si="154"/>
        <v>1</v>
      </c>
      <c r="N1224" s="117">
        <f t="shared" si="153"/>
        <v>0</v>
      </c>
      <c r="O1224" s="66" t="e">
        <f>VLOOKUP(P1224,#REF!,2,FALSE)</f>
        <v>#REF!</v>
      </c>
      <c r="P1224" s="69"/>
      <c r="Q1224" s="69"/>
      <c r="R1224" s="14"/>
      <c r="S1224" s="93" t="s">
        <v>112</v>
      </c>
      <c r="T1224" s="71"/>
      <c r="U1224" s="117" t="e">
        <f>VLOOKUP(V1224,#REF!,2,FALSE)</f>
        <v>#REF!</v>
      </c>
      <c r="V1224" s="127"/>
      <c r="W1224" s="69"/>
      <c r="X1224" s="69"/>
      <c r="Y1224" s="126"/>
      <c r="Z1224" s="127"/>
      <c r="AA1224" s="69"/>
      <c r="AB1224" s="69"/>
      <c r="AC1224" s="135" t="e">
        <f>VLOOKUP(E1224,#REF!,2,FALSE)</f>
        <v>#REF!</v>
      </c>
      <c r="AD1224" s="69"/>
      <c r="AE1224" s="69"/>
      <c r="AF1224" s="136" t="e">
        <f>SUM(PRODUCT(AC1224,#REF!),PRODUCT(AD1224,#REF!),PRODUCT(AE1224,#REF!))</f>
        <v>#REF!</v>
      </c>
      <c r="AG1224" s="134" t="e">
        <f>IF(AF1224&gt;=#REF!,"Oui","Non")</f>
        <v>#REF!</v>
      </c>
      <c r="AH1224" s="134">
        <f t="shared" si="157"/>
        <v>1</v>
      </c>
      <c r="AI1224" s="133" t="e">
        <f>VLOOKUP(Z1224,#REF!,3,FALSE)</f>
        <v>#REF!</v>
      </c>
      <c r="AL1224" s="12">
        <f t="shared" si="159"/>
        <v>0</v>
      </c>
    </row>
    <row r="1225" spans="1:38" ht="15" customHeight="1" x14ac:dyDescent="0.25">
      <c r="A1225" s="127"/>
      <c r="B1225" s="127"/>
      <c r="C1225" s="69"/>
      <c r="D1225" s="71"/>
      <c r="E1225" s="71"/>
      <c r="F1225" s="71"/>
      <c r="G1225" s="70"/>
      <c r="H1225" s="117" t="str">
        <f t="shared" si="155"/>
        <v/>
      </c>
      <c r="I1225" s="117" t="str">
        <f t="shared" si="158"/>
        <v/>
      </c>
      <c r="J1225" s="70"/>
      <c r="K1225" s="117" t="str">
        <f t="shared" si="156"/>
        <v/>
      </c>
      <c r="L1225" s="118" t="str">
        <f t="shared" si="160"/>
        <v/>
      </c>
      <c r="M1225" s="118">
        <f t="shared" si="154"/>
        <v>1</v>
      </c>
      <c r="N1225" s="117">
        <f t="shared" si="153"/>
        <v>0</v>
      </c>
      <c r="O1225" s="66" t="e">
        <f>VLOOKUP(P1225,#REF!,2,FALSE)</f>
        <v>#REF!</v>
      </c>
      <c r="P1225" s="69"/>
      <c r="Q1225" s="69"/>
      <c r="R1225" s="14"/>
      <c r="S1225" s="93" t="s">
        <v>112</v>
      </c>
      <c r="T1225" s="71"/>
      <c r="U1225" s="117" t="e">
        <f>VLOOKUP(V1225,#REF!,2,FALSE)</f>
        <v>#REF!</v>
      </c>
      <c r="V1225" s="127"/>
      <c r="W1225" s="69"/>
      <c r="X1225" s="69"/>
      <c r="Y1225" s="126"/>
      <c r="Z1225" s="127"/>
      <c r="AA1225" s="69"/>
      <c r="AB1225" s="69"/>
      <c r="AC1225" s="135" t="e">
        <f>VLOOKUP(E1225,#REF!,2,FALSE)</f>
        <v>#REF!</v>
      </c>
      <c r="AD1225" s="69"/>
      <c r="AE1225" s="69"/>
      <c r="AF1225" s="136" t="e">
        <f>SUM(PRODUCT(AC1225,#REF!),PRODUCT(AD1225,#REF!),PRODUCT(AE1225,#REF!))</f>
        <v>#REF!</v>
      </c>
      <c r="AG1225" s="134" t="e">
        <f>IF(AF1225&gt;=#REF!,"Oui","Non")</f>
        <v>#REF!</v>
      </c>
      <c r="AH1225" s="134">
        <f t="shared" si="157"/>
        <v>1</v>
      </c>
      <c r="AI1225" s="133" t="e">
        <f>VLOOKUP(Z1225,#REF!,3,FALSE)</f>
        <v>#REF!</v>
      </c>
      <c r="AL1225" s="12">
        <f t="shared" si="159"/>
        <v>0</v>
      </c>
    </row>
    <row r="1226" spans="1:38" ht="15" customHeight="1" x14ac:dyDescent="0.25">
      <c r="A1226" s="127"/>
      <c r="B1226" s="127"/>
      <c r="C1226" s="69"/>
      <c r="D1226" s="71"/>
      <c r="E1226" s="71"/>
      <c r="F1226" s="71"/>
      <c r="G1226" s="70"/>
      <c r="H1226" s="117" t="str">
        <f t="shared" si="155"/>
        <v/>
      </c>
      <c r="I1226" s="117" t="str">
        <f t="shared" si="158"/>
        <v/>
      </c>
      <c r="J1226" s="70"/>
      <c r="K1226" s="117" t="str">
        <f t="shared" si="156"/>
        <v/>
      </c>
      <c r="L1226" s="118" t="str">
        <f t="shared" si="160"/>
        <v/>
      </c>
      <c r="M1226" s="118">
        <f t="shared" si="154"/>
        <v>1</v>
      </c>
      <c r="N1226" s="117">
        <f t="shared" ref="N1226:N1289" si="161">IF(AND(OR(A1226="Validé",A1226="Prévu"),OR(K1226&gt;$H$5,K1226="?",AND(K1226=$H$5,OR(L1226&gt;=$I$5,L1226="?"))),OR(H1226&lt;$K$5,H1226="?",AND(H1226=$K$5,OR(I1226&lt;=$L$5,I1226="?")))),1,0)</f>
        <v>0</v>
      </c>
      <c r="O1226" s="66" t="e">
        <f>VLOOKUP(P1226,#REF!,2,FALSE)</f>
        <v>#REF!</v>
      </c>
      <c r="P1226" s="69"/>
      <c r="Q1226" s="69"/>
      <c r="R1226" s="14"/>
      <c r="S1226" s="93" t="s">
        <v>112</v>
      </c>
      <c r="T1226" s="71"/>
      <c r="U1226" s="117" t="e">
        <f>VLOOKUP(V1226,#REF!,2,FALSE)</f>
        <v>#REF!</v>
      </c>
      <c r="V1226" s="127"/>
      <c r="W1226" s="69"/>
      <c r="X1226" s="69"/>
      <c r="Y1226" s="126"/>
      <c r="Z1226" s="127"/>
      <c r="AA1226" s="69"/>
      <c r="AB1226" s="69"/>
      <c r="AC1226" s="135" t="e">
        <f>VLOOKUP(E1226,#REF!,2,FALSE)</f>
        <v>#REF!</v>
      </c>
      <c r="AD1226" s="69"/>
      <c r="AE1226" s="69"/>
      <c r="AF1226" s="136" t="e">
        <f>SUM(PRODUCT(AC1226,#REF!),PRODUCT(AD1226,#REF!),PRODUCT(AE1226,#REF!))</f>
        <v>#REF!</v>
      </c>
      <c r="AG1226" s="134" t="e">
        <f>IF(AF1226&gt;=#REF!,"Oui","Non")</f>
        <v>#REF!</v>
      </c>
      <c r="AH1226" s="134">
        <f t="shared" si="157"/>
        <v>1</v>
      </c>
      <c r="AI1226" s="133" t="e">
        <f>VLOOKUP(Z1226,#REF!,3,FALSE)</f>
        <v>#REF!</v>
      </c>
      <c r="AL1226" s="12">
        <f t="shared" si="159"/>
        <v>0</v>
      </c>
    </row>
    <row r="1227" spans="1:38" ht="15" customHeight="1" x14ac:dyDescent="0.25">
      <c r="A1227" s="127"/>
      <c r="B1227" s="127"/>
      <c r="C1227" s="69"/>
      <c r="D1227" s="71"/>
      <c r="E1227" s="71"/>
      <c r="F1227" s="71"/>
      <c r="G1227" s="70"/>
      <c r="H1227" s="117" t="str">
        <f t="shared" si="155"/>
        <v/>
      </c>
      <c r="I1227" s="117" t="str">
        <f t="shared" si="158"/>
        <v/>
      </c>
      <c r="J1227" s="70"/>
      <c r="K1227" s="117" t="str">
        <f t="shared" si="156"/>
        <v/>
      </c>
      <c r="L1227" s="118" t="str">
        <f t="shared" si="160"/>
        <v/>
      </c>
      <c r="M1227" s="118">
        <f t="shared" si="154"/>
        <v>1</v>
      </c>
      <c r="N1227" s="117">
        <f t="shared" si="161"/>
        <v>0</v>
      </c>
      <c r="O1227" s="66" t="e">
        <f>VLOOKUP(P1227,#REF!,2,FALSE)</f>
        <v>#REF!</v>
      </c>
      <c r="P1227" s="69"/>
      <c r="Q1227" s="69"/>
      <c r="R1227" s="14"/>
      <c r="S1227" s="93" t="s">
        <v>112</v>
      </c>
      <c r="T1227" s="71"/>
      <c r="U1227" s="117" t="e">
        <f>VLOOKUP(V1227,#REF!,2,FALSE)</f>
        <v>#REF!</v>
      </c>
      <c r="V1227" s="127"/>
      <c r="W1227" s="69"/>
      <c r="X1227" s="69"/>
      <c r="Y1227" s="126"/>
      <c r="Z1227" s="127"/>
      <c r="AA1227" s="69"/>
      <c r="AB1227" s="69"/>
      <c r="AC1227" s="135" t="e">
        <f>VLOOKUP(E1227,#REF!,2,FALSE)</f>
        <v>#REF!</v>
      </c>
      <c r="AD1227" s="69"/>
      <c r="AE1227" s="69"/>
      <c r="AF1227" s="136" t="e">
        <f>SUM(PRODUCT(AC1227,#REF!),PRODUCT(AD1227,#REF!),PRODUCT(AE1227,#REF!))</f>
        <v>#REF!</v>
      </c>
      <c r="AG1227" s="134" t="e">
        <f>IF(AF1227&gt;=#REF!,"Oui","Non")</f>
        <v>#REF!</v>
      </c>
      <c r="AH1227" s="134">
        <f t="shared" si="157"/>
        <v>1</v>
      </c>
      <c r="AI1227" s="133" t="e">
        <f>VLOOKUP(Z1227,#REF!,3,FALSE)</f>
        <v>#REF!</v>
      </c>
      <c r="AL1227" s="12">
        <f t="shared" si="159"/>
        <v>0</v>
      </c>
    </row>
    <row r="1228" spans="1:38" ht="15" customHeight="1" x14ac:dyDescent="0.25">
      <c r="A1228" s="127"/>
      <c r="B1228" s="127"/>
      <c r="C1228" s="69"/>
      <c r="D1228" s="71"/>
      <c r="E1228" s="71"/>
      <c r="F1228" s="71"/>
      <c r="G1228" s="70"/>
      <c r="H1228" s="117" t="str">
        <f t="shared" si="155"/>
        <v/>
      </c>
      <c r="I1228" s="117" t="str">
        <f t="shared" si="158"/>
        <v/>
      </c>
      <c r="J1228" s="70"/>
      <c r="K1228" s="117" t="str">
        <f t="shared" si="156"/>
        <v/>
      </c>
      <c r="L1228" s="118" t="str">
        <f t="shared" si="160"/>
        <v/>
      </c>
      <c r="M1228" s="118">
        <f t="shared" si="154"/>
        <v>1</v>
      </c>
      <c r="N1228" s="117">
        <f t="shared" si="161"/>
        <v>0</v>
      </c>
      <c r="O1228" s="66" t="e">
        <f>VLOOKUP(P1228,#REF!,2,FALSE)</f>
        <v>#REF!</v>
      </c>
      <c r="P1228" s="69"/>
      <c r="Q1228" s="69"/>
      <c r="R1228" s="14"/>
      <c r="S1228" s="93" t="s">
        <v>112</v>
      </c>
      <c r="T1228" s="71"/>
      <c r="U1228" s="117" t="e">
        <f>VLOOKUP(V1228,#REF!,2,FALSE)</f>
        <v>#REF!</v>
      </c>
      <c r="V1228" s="127"/>
      <c r="W1228" s="69"/>
      <c r="X1228" s="69"/>
      <c r="Y1228" s="126"/>
      <c r="Z1228" s="127"/>
      <c r="AA1228" s="69"/>
      <c r="AB1228" s="69"/>
      <c r="AC1228" s="135" t="e">
        <f>VLOOKUP(E1228,#REF!,2,FALSE)</f>
        <v>#REF!</v>
      </c>
      <c r="AD1228" s="69"/>
      <c r="AE1228" s="69"/>
      <c r="AF1228" s="136" t="e">
        <f>SUM(PRODUCT(AC1228,#REF!),PRODUCT(AD1228,#REF!),PRODUCT(AE1228,#REF!))</f>
        <v>#REF!</v>
      </c>
      <c r="AG1228" s="134" t="e">
        <f>IF(AF1228&gt;=#REF!,"Oui","Non")</f>
        <v>#REF!</v>
      </c>
      <c r="AH1228" s="134">
        <f t="shared" si="157"/>
        <v>1</v>
      </c>
      <c r="AI1228" s="133" t="e">
        <f>VLOOKUP(Z1228,#REF!,3,FALSE)</f>
        <v>#REF!</v>
      </c>
      <c r="AL1228" s="12">
        <f t="shared" si="159"/>
        <v>0</v>
      </c>
    </row>
    <row r="1229" spans="1:38" ht="15" customHeight="1" x14ac:dyDescent="0.25">
      <c r="A1229" s="127"/>
      <c r="B1229" s="127"/>
      <c r="C1229" s="69"/>
      <c r="D1229" s="71"/>
      <c r="E1229" s="71"/>
      <c r="F1229" s="71"/>
      <c r="G1229" s="70"/>
      <c r="H1229" s="117" t="str">
        <f t="shared" si="155"/>
        <v/>
      </c>
      <c r="I1229" s="117" t="str">
        <f t="shared" si="158"/>
        <v/>
      </c>
      <c r="J1229" s="70"/>
      <c r="K1229" s="117" t="str">
        <f t="shared" si="156"/>
        <v/>
      </c>
      <c r="L1229" s="118" t="str">
        <f t="shared" si="160"/>
        <v/>
      </c>
      <c r="M1229" s="118">
        <f t="shared" si="154"/>
        <v>1</v>
      </c>
      <c r="N1229" s="117">
        <f t="shared" si="161"/>
        <v>0</v>
      </c>
      <c r="O1229" s="66" t="e">
        <f>VLOOKUP(P1229,#REF!,2,FALSE)</f>
        <v>#REF!</v>
      </c>
      <c r="P1229" s="69"/>
      <c r="Q1229" s="69"/>
      <c r="R1229" s="14"/>
      <c r="S1229" s="93" t="s">
        <v>112</v>
      </c>
      <c r="T1229" s="71"/>
      <c r="U1229" s="117" t="e">
        <f>VLOOKUP(V1229,#REF!,2,FALSE)</f>
        <v>#REF!</v>
      </c>
      <c r="V1229" s="127"/>
      <c r="W1229" s="69"/>
      <c r="X1229" s="69"/>
      <c r="Y1229" s="126"/>
      <c r="Z1229" s="127"/>
      <c r="AA1229" s="69"/>
      <c r="AB1229" s="69"/>
      <c r="AC1229" s="135" t="e">
        <f>VLOOKUP(E1229,#REF!,2,FALSE)</f>
        <v>#REF!</v>
      </c>
      <c r="AD1229" s="69"/>
      <c r="AE1229" s="69"/>
      <c r="AF1229" s="136" t="e">
        <f>SUM(PRODUCT(AC1229,#REF!),PRODUCT(AD1229,#REF!),PRODUCT(AE1229,#REF!))</f>
        <v>#REF!</v>
      </c>
      <c r="AG1229" s="134" t="e">
        <f>IF(AF1229&gt;=#REF!,"Oui","Non")</f>
        <v>#REF!</v>
      </c>
      <c r="AH1229" s="134">
        <f t="shared" si="157"/>
        <v>1</v>
      </c>
      <c r="AI1229" s="133" t="e">
        <f>VLOOKUP(Z1229,#REF!,3,FALSE)</f>
        <v>#REF!</v>
      </c>
      <c r="AL1229" s="12">
        <f t="shared" si="159"/>
        <v>0</v>
      </c>
    </row>
    <row r="1230" spans="1:38" ht="15" customHeight="1" x14ac:dyDescent="0.25">
      <c r="A1230" s="127"/>
      <c r="B1230" s="127"/>
      <c r="C1230" s="69"/>
      <c r="D1230" s="71"/>
      <c r="E1230" s="71"/>
      <c r="F1230" s="71"/>
      <c r="G1230" s="70"/>
      <c r="H1230" s="117" t="str">
        <f t="shared" si="155"/>
        <v/>
      </c>
      <c r="I1230" s="117" t="str">
        <f t="shared" si="158"/>
        <v/>
      </c>
      <c r="J1230" s="70"/>
      <c r="K1230" s="117" t="str">
        <f t="shared" si="156"/>
        <v/>
      </c>
      <c r="L1230" s="118" t="str">
        <f t="shared" si="160"/>
        <v/>
      </c>
      <c r="M1230" s="118">
        <f t="shared" si="154"/>
        <v>1</v>
      </c>
      <c r="N1230" s="117">
        <f t="shared" si="161"/>
        <v>0</v>
      </c>
      <c r="O1230" s="66" t="e">
        <f>VLOOKUP(P1230,#REF!,2,FALSE)</f>
        <v>#REF!</v>
      </c>
      <c r="P1230" s="69"/>
      <c r="Q1230" s="69"/>
      <c r="R1230" s="14"/>
      <c r="S1230" s="93" t="s">
        <v>112</v>
      </c>
      <c r="T1230" s="71"/>
      <c r="U1230" s="117" t="e">
        <f>VLOOKUP(V1230,#REF!,2,FALSE)</f>
        <v>#REF!</v>
      </c>
      <c r="V1230" s="127"/>
      <c r="W1230" s="69"/>
      <c r="X1230" s="69"/>
      <c r="Y1230" s="126"/>
      <c r="Z1230" s="127"/>
      <c r="AA1230" s="69"/>
      <c r="AB1230" s="69"/>
      <c r="AC1230" s="135" t="e">
        <f>VLOOKUP(E1230,#REF!,2,FALSE)</f>
        <v>#REF!</v>
      </c>
      <c r="AD1230" s="69"/>
      <c r="AE1230" s="69"/>
      <c r="AF1230" s="136" t="e">
        <f>SUM(PRODUCT(AC1230,#REF!),PRODUCT(AD1230,#REF!),PRODUCT(AE1230,#REF!))</f>
        <v>#REF!</v>
      </c>
      <c r="AG1230" s="134" t="e">
        <f>IF(AF1230&gt;=#REF!,"Oui","Non")</f>
        <v>#REF!</v>
      </c>
      <c r="AH1230" s="134">
        <f t="shared" si="157"/>
        <v>1</v>
      </c>
      <c r="AI1230" s="133" t="e">
        <f>VLOOKUP(Z1230,#REF!,3,FALSE)</f>
        <v>#REF!</v>
      </c>
      <c r="AL1230" s="12">
        <f t="shared" si="159"/>
        <v>0</v>
      </c>
    </row>
    <row r="1231" spans="1:38" ht="15" customHeight="1" x14ac:dyDescent="0.25">
      <c r="A1231" s="127"/>
      <c r="B1231" s="127"/>
      <c r="C1231" s="69"/>
      <c r="D1231" s="71"/>
      <c r="E1231" s="71"/>
      <c r="F1231" s="71"/>
      <c r="G1231" s="70"/>
      <c r="H1231" s="117" t="str">
        <f t="shared" si="155"/>
        <v/>
      </c>
      <c r="I1231" s="117" t="str">
        <f t="shared" si="158"/>
        <v/>
      </c>
      <c r="J1231" s="70"/>
      <c r="K1231" s="117" t="str">
        <f t="shared" si="156"/>
        <v/>
      </c>
      <c r="L1231" s="118" t="str">
        <f t="shared" si="160"/>
        <v/>
      </c>
      <c r="M1231" s="118">
        <f t="shared" si="154"/>
        <v>1</v>
      </c>
      <c r="N1231" s="117">
        <f t="shared" si="161"/>
        <v>0</v>
      </c>
      <c r="O1231" s="66" t="e">
        <f>VLOOKUP(P1231,#REF!,2,FALSE)</f>
        <v>#REF!</v>
      </c>
      <c r="P1231" s="69"/>
      <c r="Q1231" s="69"/>
      <c r="R1231" s="14"/>
      <c r="S1231" s="93" t="s">
        <v>112</v>
      </c>
      <c r="T1231" s="71"/>
      <c r="U1231" s="117" t="e">
        <f>VLOOKUP(V1231,#REF!,2,FALSE)</f>
        <v>#REF!</v>
      </c>
      <c r="V1231" s="127"/>
      <c r="W1231" s="69"/>
      <c r="X1231" s="69"/>
      <c r="Y1231" s="126"/>
      <c r="Z1231" s="127"/>
      <c r="AA1231" s="69"/>
      <c r="AB1231" s="69"/>
      <c r="AC1231" s="135" t="e">
        <f>VLOOKUP(E1231,#REF!,2,FALSE)</f>
        <v>#REF!</v>
      </c>
      <c r="AD1231" s="69"/>
      <c r="AE1231" s="69"/>
      <c r="AF1231" s="136" t="e">
        <f>SUM(PRODUCT(AC1231,#REF!),PRODUCT(AD1231,#REF!),PRODUCT(AE1231,#REF!))</f>
        <v>#REF!</v>
      </c>
      <c r="AG1231" s="134" t="e">
        <f>IF(AF1231&gt;=#REF!,"Oui","Non")</f>
        <v>#REF!</v>
      </c>
      <c r="AH1231" s="134">
        <f t="shared" si="157"/>
        <v>1</v>
      </c>
      <c r="AI1231" s="133" t="e">
        <f>VLOOKUP(Z1231,#REF!,3,FALSE)</f>
        <v>#REF!</v>
      </c>
      <c r="AL1231" s="12">
        <f t="shared" si="159"/>
        <v>0</v>
      </c>
    </row>
    <row r="1232" spans="1:38" ht="15" customHeight="1" x14ac:dyDescent="0.25">
      <c r="A1232" s="127"/>
      <c r="B1232" s="127"/>
      <c r="C1232" s="69"/>
      <c r="D1232" s="71"/>
      <c r="E1232" s="71"/>
      <c r="F1232" s="71"/>
      <c r="G1232" s="70"/>
      <c r="H1232" s="117" t="str">
        <f t="shared" si="155"/>
        <v/>
      </c>
      <c r="I1232" s="117" t="str">
        <f t="shared" si="158"/>
        <v/>
      </c>
      <c r="J1232" s="70"/>
      <c r="K1232" s="117" t="str">
        <f t="shared" si="156"/>
        <v/>
      </c>
      <c r="L1232" s="118" t="str">
        <f t="shared" si="160"/>
        <v/>
      </c>
      <c r="M1232" s="118">
        <f t="shared" si="154"/>
        <v>1</v>
      </c>
      <c r="N1232" s="117">
        <f t="shared" si="161"/>
        <v>0</v>
      </c>
      <c r="O1232" s="66" t="e">
        <f>VLOOKUP(P1232,#REF!,2,FALSE)</f>
        <v>#REF!</v>
      </c>
      <c r="P1232" s="69"/>
      <c r="Q1232" s="69"/>
      <c r="R1232" s="14"/>
      <c r="S1232" s="93" t="s">
        <v>112</v>
      </c>
      <c r="T1232" s="71"/>
      <c r="U1232" s="117" t="e">
        <f>VLOOKUP(V1232,#REF!,2,FALSE)</f>
        <v>#REF!</v>
      </c>
      <c r="V1232" s="127"/>
      <c r="W1232" s="69"/>
      <c r="X1232" s="69"/>
      <c r="Y1232" s="126"/>
      <c r="Z1232" s="127"/>
      <c r="AA1232" s="69"/>
      <c r="AB1232" s="69"/>
      <c r="AC1232" s="135" t="e">
        <f>VLOOKUP(E1232,#REF!,2,FALSE)</f>
        <v>#REF!</v>
      </c>
      <c r="AD1232" s="69"/>
      <c r="AE1232" s="69"/>
      <c r="AF1232" s="136" t="e">
        <f>SUM(PRODUCT(AC1232,#REF!),PRODUCT(AD1232,#REF!),PRODUCT(AE1232,#REF!))</f>
        <v>#REF!</v>
      </c>
      <c r="AG1232" s="134" t="e">
        <f>IF(AF1232&gt;=#REF!,"Oui","Non")</f>
        <v>#REF!</v>
      </c>
      <c r="AH1232" s="134">
        <f t="shared" si="157"/>
        <v>1</v>
      </c>
      <c r="AI1232" s="133" t="e">
        <f>VLOOKUP(Z1232,#REF!,3,FALSE)</f>
        <v>#REF!</v>
      </c>
      <c r="AL1232" s="12">
        <f t="shared" si="159"/>
        <v>0</v>
      </c>
    </row>
    <row r="1233" spans="1:38" ht="15" customHeight="1" x14ac:dyDescent="0.25">
      <c r="A1233" s="127"/>
      <c r="B1233" s="127"/>
      <c r="C1233" s="69"/>
      <c r="D1233" s="71"/>
      <c r="E1233" s="71"/>
      <c r="F1233" s="71"/>
      <c r="G1233" s="70"/>
      <c r="H1233" s="117" t="str">
        <f t="shared" si="155"/>
        <v/>
      </c>
      <c r="I1233" s="117" t="str">
        <f t="shared" si="158"/>
        <v/>
      </c>
      <c r="J1233" s="70"/>
      <c r="K1233" s="117" t="str">
        <f t="shared" si="156"/>
        <v/>
      </c>
      <c r="L1233" s="118" t="str">
        <f t="shared" si="160"/>
        <v/>
      </c>
      <c r="M1233" s="118">
        <f t="shared" si="154"/>
        <v>1</v>
      </c>
      <c r="N1233" s="117">
        <f t="shared" si="161"/>
        <v>0</v>
      </c>
      <c r="O1233" s="66" t="e">
        <f>VLOOKUP(P1233,#REF!,2,FALSE)</f>
        <v>#REF!</v>
      </c>
      <c r="P1233" s="69"/>
      <c r="Q1233" s="69"/>
      <c r="R1233" s="14"/>
      <c r="S1233" s="93" t="s">
        <v>112</v>
      </c>
      <c r="T1233" s="71"/>
      <c r="U1233" s="117" t="e">
        <f>VLOOKUP(V1233,#REF!,2,FALSE)</f>
        <v>#REF!</v>
      </c>
      <c r="V1233" s="127"/>
      <c r="W1233" s="69"/>
      <c r="X1233" s="69"/>
      <c r="Y1233" s="126"/>
      <c r="Z1233" s="127"/>
      <c r="AA1233" s="69"/>
      <c r="AB1233" s="69"/>
      <c r="AC1233" s="135" t="e">
        <f>VLOOKUP(E1233,#REF!,2,FALSE)</f>
        <v>#REF!</v>
      </c>
      <c r="AD1233" s="69"/>
      <c r="AE1233" s="69"/>
      <c r="AF1233" s="136" t="e">
        <f>SUM(PRODUCT(AC1233,#REF!),PRODUCT(AD1233,#REF!),PRODUCT(AE1233,#REF!))</f>
        <v>#REF!</v>
      </c>
      <c r="AG1233" s="134" t="e">
        <f>IF(AF1233&gt;=#REF!,"Oui","Non")</f>
        <v>#REF!</v>
      </c>
      <c r="AH1233" s="134">
        <f t="shared" si="157"/>
        <v>1</v>
      </c>
      <c r="AI1233" s="133" t="e">
        <f>VLOOKUP(Z1233,#REF!,3,FALSE)</f>
        <v>#REF!</v>
      </c>
      <c r="AL1233" s="12">
        <f t="shared" si="159"/>
        <v>0</v>
      </c>
    </row>
    <row r="1234" spans="1:38" ht="15" customHeight="1" x14ac:dyDescent="0.25">
      <c r="A1234" s="127"/>
      <c r="B1234" s="127"/>
      <c r="C1234" s="69"/>
      <c r="D1234" s="71"/>
      <c r="E1234" s="71"/>
      <c r="F1234" s="71"/>
      <c r="G1234" s="70"/>
      <c r="H1234" s="117" t="str">
        <f t="shared" si="155"/>
        <v/>
      </c>
      <c r="I1234" s="117" t="str">
        <f t="shared" si="158"/>
        <v/>
      </c>
      <c r="J1234" s="70"/>
      <c r="K1234" s="117" t="str">
        <f t="shared" si="156"/>
        <v/>
      </c>
      <c r="L1234" s="118" t="str">
        <f t="shared" si="160"/>
        <v/>
      </c>
      <c r="M1234" s="118">
        <f t="shared" si="154"/>
        <v>1</v>
      </c>
      <c r="N1234" s="117">
        <f t="shared" si="161"/>
        <v>0</v>
      </c>
      <c r="O1234" s="66" t="e">
        <f>VLOOKUP(P1234,#REF!,2,FALSE)</f>
        <v>#REF!</v>
      </c>
      <c r="P1234" s="69"/>
      <c r="Q1234" s="69"/>
      <c r="R1234" s="14"/>
      <c r="S1234" s="93" t="s">
        <v>112</v>
      </c>
      <c r="T1234" s="71"/>
      <c r="U1234" s="117" t="e">
        <f>VLOOKUP(V1234,#REF!,2,FALSE)</f>
        <v>#REF!</v>
      </c>
      <c r="V1234" s="127"/>
      <c r="W1234" s="69"/>
      <c r="X1234" s="69"/>
      <c r="Y1234" s="126"/>
      <c r="Z1234" s="127"/>
      <c r="AA1234" s="69"/>
      <c r="AB1234" s="69"/>
      <c r="AC1234" s="135" t="e">
        <f>VLOOKUP(E1234,#REF!,2,FALSE)</f>
        <v>#REF!</v>
      </c>
      <c r="AD1234" s="69"/>
      <c r="AE1234" s="69"/>
      <c r="AF1234" s="136" t="e">
        <f>SUM(PRODUCT(AC1234,#REF!),PRODUCT(AD1234,#REF!),PRODUCT(AE1234,#REF!))</f>
        <v>#REF!</v>
      </c>
      <c r="AG1234" s="134" t="e">
        <f>IF(AF1234&gt;=#REF!,"Oui","Non")</f>
        <v>#REF!</v>
      </c>
      <c r="AH1234" s="134">
        <f t="shared" si="157"/>
        <v>1</v>
      </c>
      <c r="AI1234" s="133" t="e">
        <f>VLOOKUP(Z1234,#REF!,3,FALSE)</f>
        <v>#REF!</v>
      </c>
      <c r="AL1234" s="12">
        <f t="shared" si="159"/>
        <v>0</v>
      </c>
    </row>
    <row r="1235" spans="1:38" ht="15" customHeight="1" x14ac:dyDescent="0.25">
      <c r="A1235" s="127"/>
      <c r="B1235" s="127"/>
      <c r="C1235" s="69"/>
      <c r="D1235" s="71"/>
      <c r="E1235" s="71"/>
      <c r="F1235" s="71"/>
      <c r="G1235" s="70"/>
      <c r="H1235" s="117" t="str">
        <f t="shared" si="155"/>
        <v/>
      </c>
      <c r="I1235" s="117" t="str">
        <f t="shared" si="158"/>
        <v/>
      </c>
      <c r="J1235" s="70"/>
      <c r="K1235" s="117" t="str">
        <f t="shared" si="156"/>
        <v/>
      </c>
      <c r="L1235" s="118" t="str">
        <f t="shared" si="160"/>
        <v/>
      </c>
      <c r="M1235" s="118">
        <f t="shared" si="154"/>
        <v>1</v>
      </c>
      <c r="N1235" s="117">
        <f t="shared" si="161"/>
        <v>0</v>
      </c>
      <c r="O1235" s="66" t="e">
        <f>VLOOKUP(P1235,#REF!,2,FALSE)</f>
        <v>#REF!</v>
      </c>
      <c r="P1235" s="69"/>
      <c r="Q1235" s="69"/>
      <c r="R1235" s="14"/>
      <c r="S1235" s="93" t="s">
        <v>112</v>
      </c>
      <c r="T1235" s="71"/>
      <c r="U1235" s="117" t="e">
        <f>VLOOKUP(V1235,#REF!,2,FALSE)</f>
        <v>#REF!</v>
      </c>
      <c r="V1235" s="127"/>
      <c r="W1235" s="69"/>
      <c r="X1235" s="69"/>
      <c r="Y1235" s="126"/>
      <c r="Z1235" s="127"/>
      <c r="AA1235" s="69"/>
      <c r="AB1235" s="69"/>
      <c r="AC1235" s="135" t="e">
        <f>VLOOKUP(E1235,#REF!,2,FALSE)</f>
        <v>#REF!</v>
      </c>
      <c r="AD1235" s="69"/>
      <c r="AE1235" s="69"/>
      <c r="AF1235" s="136" t="e">
        <f>SUM(PRODUCT(AC1235,#REF!),PRODUCT(AD1235,#REF!),PRODUCT(AE1235,#REF!))</f>
        <v>#REF!</v>
      </c>
      <c r="AG1235" s="134" t="e">
        <f>IF(AF1235&gt;=#REF!,"Oui","Non")</f>
        <v>#REF!</v>
      </c>
      <c r="AH1235" s="134">
        <f t="shared" si="157"/>
        <v>1</v>
      </c>
      <c r="AI1235" s="133" t="e">
        <f>VLOOKUP(Z1235,#REF!,3,FALSE)</f>
        <v>#REF!</v>
      </c>
      <c r="AL1235" s="12">
        <f t="shared" si="159"/>
        <v>0</v>
      </c>
    </row>
    <row r="1236" spans="1:38" ht="15" customHeight="1" x14ac:dyDescent="0.25">
      <c r="A1236" s="127"/>
      <c r="B1236" s="127"/>
      <c r="C1236" s="69"/>
      <c r="D1236" s="71"/>
      <c r="E1236" s="71"/>
      <c r="F1236" s="71"/>
      <c r="G1236" s="70"/>
      <c r="H1236" s="117" t="str">
        <f t="shared" si="155"/>
        <v/>
      </c>
      <c r="I1236" s="117" t="str">
        <f t="shared" si="158"/>
        <v/>
      </c>
      <c r="J1236" s="70"/>
      <c r="K1236" s="117" t="str">
        <f t="shared" si="156"/>
        <v/>
      </c>
      <c r="L1236" s="118" t="str">
        <f t="shared" si="160"/>
        <v/>
      </c>
      <c r="M1236" s="118">
        <f t="shared" si="154"/>
        <v>1</v>
      </c>
      <c r="N1236" s="117">
        <f t="shared" si="161"/>
        <v>0</v>
      </c>
      <c r="O1236" s="66" t="e">
        <f>VLOOKUP(P1236,#REF!,2,FALSE)</f>
        <v>#REF!</v>
      </c>
      <c r="P1236" s="69"/>
      <c r="Q1236" s="69"/>
      <c r="R1236" s="14"/>
      <c r="S1236" s="93" t="s">
        <v>112</v>
      </c>
      <c r="T1236" s="71"/>
      <c r="U1236" s="117" t="e">
        <f>VLOOKUP(V1236,#REF!,2,FALSE)</f>
        <v>#REF!</v>
      </c>
      <c r="V1236" s="127"/>
      <c r="W1236" s="69"/>
      <c r="X1236" s="69"/>
      <c r="Y1236" s="126"/>
      <c r="Z1236" s="127"/>
      <c r="AA1236" s="69"/>
      <c r="AB1236" s="69"/>
      <c r="AC1236" s="135" t="e">
        <f>VLOOKUP(E1236,#REF!,2,FALSE)</f>
        <v>#REF!</v>
      </c>
      <c r="AD1236" s="69"/>
      <c r="AE1236" s="69"/>
      <c r="AF1236" s="136" t="e">
        <f>SUM(PRODUCT(AC1236,#REF!),PRODUCT(AD1236,#REF!),PRODUCT(AE1236,#REF!))</f>
        <v>#REF!</v>
      </c>
      <c r="AG1236" s="134" t="e">
        <f>IF(AF1236&gt;=#REF!,"Oui","Non")</f>
        <v>#REF!</v>
      </c>
      <c r="AH1236" s="134">
        <f t="shared" si="157"/>
        <v>1</v>
      </c>
      <c r="AI1236" s="133" t="e">
        <f>VLOOKUP(Z1236,#REF!,3,FALSE)</f>
        <v>#REF!</v>
      </c>
      <c r="AL1236" s="12">
        <f t="shared" si="159"/>
        <v>0</v>
      </c>
    </row>
    <row r="1237" spans="1:38" ht="15" customHeight="1" x14ac:dyDescent="0.25">
      <c r="A1237" s="127"/>
      <c r="B1237" s="127"/>
      <c r="C1237" s="69"/>
      <c r="D1237" s="71"/>
      <c r="E1237" s="71"/>
      <c r="F1237" s="71"/>
      <c r="G1237" s="70"/>
      <c r="H1237" s="117" t="str">
        <f t="shared" si="155"/>
        <v/>
      </c>
      <c r="I1237" s="117" t="str">
        <f t="shared" si="158"/>
        <v/>
      </c>
      <c r="J1237" s="70"/>
      <c r="K1237" s="117" t="str">
        <f t="shared" si="156"/>
        <v/>
      </c>
      <c r="L1237" s="118" t="str">
        <f t="shared" si="160"/>
        <v/>
      </c>
      <c r="M1237" s="118">
        <f t="shared" si="154"/>
        <v>1</v>
      </c>
      <c r="N1237" s="117">
        <f t="shared" si="161"/>
        <v>0</v>
      </c>
      <c r="O1237" s="66" t="e">
        <f>VLOOKUP(P1237,#REF!,2,FALSE)</f>
        <v>#REF!</v>
      </c>
      <c r="P1237" s="69"/>
      <c r="Q1237" s="69"/>
      <c r="R1237" s="14"/>
      <c r="S1237" s="93" t="s">
        <v>112</v>
      </c>
      <c r="T1237" s="71"/>
      <c r="U1237" s="117" t="e">
        <f>VLOOKUP(V1237,#REF!,2,FALSE)</f>
        <v>#REF!</v>
      </c>
      <c r="V1237" s="127"/>
      <c r="W1237" s="69"/>
      <c r="X1237" s="69"/>
      <c r="Y1237" s="126"/>
      <c r="Z1237" s="127"/>
      <c r="AA1237" s="69"/>
      <c r="AB1237" s="69"/>
      <c r="AC1237" s="135" t="e">
        <f>VLOOKUP(E1237,#REF!,2,FALSE)</f>
        <v>#REF!</v>
      </c>
      <c r="AD1237" s="69"/>
      <c r="AE1237" s="69"/>
      <c r="AF1237" s="136" t="e">
        <f>SUM(PRODUCT(AC1237,#REF!),PRODUCT(AD1237,#REF!),PRODUCT(AE1237,#REF!))</f>
        <v>#REF!</v>
      </c>
      <c r="AG1237" s="134" t="e">
        <f>IF(AF1237&gt;=#REF!,"Oui","Non")</f>
        <v>#REF!</v>
      </c>
      <c r="AH1237" s="134">
        <f t="shared" si="157"/>
        <v>1</v>
      </c>
      <c r="AI1237" s="133" t="e">
        <f>VLOOKUP(Z1237,#REF!,3,FALSE)</f>
        <v>#REF!</v>
      </c>
      <c r="AL1237" s="12">
        <f t="shared" si="159"/>
        <v>0</v>
      </c>
    </row>
    <row r="1238" spans="1:38" ht="15" customHeight="1" x14ac:dyDescent="0.25">
      <c r="A1238" s="127"/>
      <c r="B1238" s="127"/>
      <c r="C1238" s="69"/>
      <c r="D1238" s="71"/>
      <c r="E1238" s="71"/>
      <c r="F1238" s="71"/>
      <c r="G1238" s="70"/>
      <c r="H1238" s="117" t="str">
        <f t="shared" si="155"/>
        <v/>
      </c>
      <c r="I1238" s="117" t="str">
        <f t="shared" si="158"/>
        <v/>
      </c>
      <c r="J1238" s="70"/>
      <c r="K1238" s="117" t="str">
        <f t="shared" si="156"/>
        <v/>
      </c>
      <c r="L1238" s="118" t="str">
        <f t="shared" si="160"/>
        <v/>
      </c>
      <c r="M1238" s="118">
        <f t="shared" si="154"/>
        <v>1</v>
      </c>
      <c r="N1238" s="117">
        <f t="shared" si="161"/>
        <v>0</v>
      </c>
      <c r="O1238" s="66" t="e">
        <f>VLOOKUP(P1238,#REF!,2,FALSE)</f>
        <v>#REF!</v>
      </c>
      <c r="P1238" s="69"/>
      <c r="Q1238" s="69"/>
      <c r="R1238" s="14"/>
      <c r="S1238" s="93" t="s">
        <v>112</v>
      </c>
      <c r="T1238" s="71"/>
      <c r="U1238" s="117" t="e">
        <f>VLOOKUP(V1238,#REF!,2,FALSE)</f>
        <v>#REF!</v>
      </c>
      <c r="V1238" s="127"/>
      <c r="W1238" s="69"/>
      <c r="X1238" s="69"/>
      <c r="Y1238" s="126"/>
      <c r="Z1238" s="127"/>
      <c r="AA1238" s="69"/>
      <c r="AB1238" s="69"/>
      <c r="AC1238" s="135" t="e">
        <f>VLOOKUP(E1238,#REF!,2,FALSE)</f>
        <v>#REF!</v>
      </c>
      <c r="AD1238" s="69"/>
      <c r="AE1238" s="69"/>
      <c r="AF1238" s="136" t="e">
        <f>SUM(PRODUCT(AC1238,#REF!),PRODUCT(AD1238,#REF!),PRODUCT(AE1238,#REF!))</f>
        <v>#REF!</v>
      </c>
      <c r="AG1238" s="134" t="e">
        <f>IF(AF1238&gt;=#REF!,"Oui","Non")</f>
        <v>#REF!</v>
      </c>
      <c r="AH1238" s="134">
        <f t="shared" si="157"/>
        <v>1</v>
      </c>
      <c r="AI1238" s="133" t="e">
        <f>VLOOKUP(Z1238,#REF!,3,FALSE)</f>
        <v>#REF!</v>
      </c>
      <c r="AL1238" s="12">
        <f t="shared" si="159"/>
        <v>0</v>
      </c>
    </row>
    <row r="1239" spans="1:38" ht="15" customHeight="1" x14ac:dyDescent="0.25">
      <c r="A1239" s="127"/>
      <c r="B1239" s="127"/>
      <c r="C1239" s="69"/>
      <c r="D1239" s="71"/>
      <c r="E1239" s="71"/>
      <c r="F1239" s="71"/>
      <c r="G1239" s="70"/>
      <c r="H1239" s="117" t="str">
        <f t="shared" si="155"/>
        <v/>
      </c>
      <c r="I1239" s="117" t="str">
        <f t="shared" si="158"/>
        <v/>
      </c>
      <c r="J1239" s="70"/>
      <c r="K1239" s="117" t="str">
        <f t="shared" si="156"/>
        <v/>
      </c>
      <c r="L1239" s="118" t="str">
        <f t="shared" si="160"/>
        <v/>
      </c>
      <c r="M1239" s="118">
        <f t="shared" si="154"/>
        <v>1</v>
      </c>
      <c r="N1239" s="117">
        <f t="shared" si="161"/>
        <v>0</v>
      </c>
      <c r="O1239" s="66" t="e">
        <f>VLOOKUP(P1239,#REF!,2,FALSE)</f>
        <v>#REF!</v>
      </c>
      <c r="P1239" s="69"/>
      <c r="Q1239" s="69"/>
      <c r="R1239" s="14"/>
      <c r="S1239" s="93" t="s">
        <v>112</v>
      </c>
      <c r="T1239" s="71"/>
      <c r="U1239" s="117" t="e">
        <f>VLOOKUP(V1239,#REF!,2,FALSE)</f>
        <v>#REF!</v>
      </c>
      <c r="V1239" s="127"/>
      <c r="W1239" s="69"/>
      <c r="X1239" s="69"/>
      <c r="Y1239" s="126"/>
      <c r="Z1239" s="127"/>
      <c r="AA1239" s="69"/>
      <c r="AB1239" s="69"/>
      <c r="AC1239" s="135" t="e">
        <f>VLOOKUP(E1239,#REF!,2,FALSE)</f>
        <v>#REF!</v>
      </c>
      <c r="AD1239" s="69"/>
      <c r="AE1239" s="69"/>
      <c r="AF1239" s="136" t="e">
        <f>SUM(PRODUCT(AC1239,#REF!),PRODUCT(AD1239,#REF!),PRODUCT(AE1239,#REF!))</f>
        <v>#REF!</v>
      </c>
      <c r="AG1239" s="134" t="e">
        <f>IF(AF1239&gt;=#REF!,"Oui","Non")</f>
        <v>#REF!</v>
      </c>
      <c r="AH1239" s="134">
        <f t="shared" si="157"/>
        <v>1</v>
      </c>
      <c r="AI1239" s="133" t="e">
        <f>VLOOKUP(Z1239,#REF!,3,FALSE)</f>
        <v>#REF!</v>
      </c>
      <c r="AL1239" s="12">
        <f t="shared" si="159"/>
        <v>0</v>
      </c>
    </row>
    <row r="1240" spans="1:38" ht="15" customHeight="1" x14ac:dyDescent="0.25">
      <c r="A1240" s="127"/>
      <c r="B1240" s="127"/>
      <c r="C1240" s="69"/>
      <c r="D1240" s="71"/>
      <c r="E1240" s="71"/>
      <c r="F1240" s="71"/>
      <c r="G1240" s="70"/>
      <c r="H1240" s="117" t="str">
        <f t="shared" si="155"/>
        <v/>
      </c>
      <c r="I1240" s="117" t="str">
        <f t="shared" si="158"/>
        <v/>
      </c>
      <c r="J1240" s="70"/>
      <c r="K1240" s="117" t="str">
        <f t="shared" si="156"/>
        <v/>
      </c>
      <c r="L1240" s="118" t="str">
        <f t="shared" si="160"/>
        <v/>
      </c>
      <c r="M1240" s="118">
        <f t="shared" si="154"/>
        <v>1</v>
      </c>
      <c r="N1240" s="117">
        <f t="shared" si="161"/>
        <v>0</v>
      </c>
      <c r="O1240" s="66" t="e">
        <f>VLOOKUP(P1240,#REF!,2,FALSE)</f>
        <v>#REF!</v>
      </c>
      <c r="P1240" s="69"/>
      <c r="Q1240" s="69"/>
      <c r="R1240" s="14"/>
      <c r="S1240" s="93" t="s">
        <v>112</v>
      </c>
      <c r="T1240" s="71"/>
      <c r="U1240" s="117" t="e">
        <f>VLOOKUP(V1240,#REF!,2,FALSE)</f>
        <v>#REF!</v>
      </c>
      <c r="V1240" s="127"/>
      <c r="W1240" s="69"/>
      <c r="X1240" s="69"/>
      <c r="Y1240" s="126"/>
      <c r="Z1240" s="127"/>
      <c r="AA1240" s="69"/>
      <c r="AB1240" s="69"/>
      <c r="AC1240" s="135" t="e">
        <f>VLOOKUP(E1240,#REF!,2,FALSE)</f>
        <v>#REF!</v>
      </c>
      <c r="AD1240" s="69"/>
      <c r="AE1240" s="69"/>
      <c r="AF1240" s="136" t="e">
        <f>SUM(PRODUCT(AC1240,#REF!),PRODUCT(AD1240,#REF!),PRODUCT(AE1240,#REF!))</f>
        <v>#REF!</v>
      </c>
      <c r="AG1240" s="134" t="e">
        <f>IF(AF1240&gt;=#REF!,"Oui","Non")</f>
        <v>#REF!</v>
      </c>
      <c r="AH1240" s="134">
        <f t="shared" si="157"/>
        <v>1</v>
      </c>
      <c r="AI1240" s="133" t="e">
        <f>VLOOKUP(Z1240,#REF!,3,FALSE)</f>
        <v>#REF!</v>
      </c>
      <c r="AL1240" s="12">
        <f t="shared" si="159"/>
        <v>0</v>
      </c>
    </row>
    <row r="1241" spans="1:38" ht="15" customHeight="1" x14ac:dyDescent="0.25">
      <c r="A1241" s="127"/>
      <c r="B1241" s="127"/>
      <c r="C1241" s="69"/>
      <c r="D1241" s="71"/>
      <c r="E1241" s="71"/>
      <c r="F1241" s="71"/>
      <c r="G1241" s="70"/>
      <c r="H1241" s="117" t="str">
        <f t="shared" si="155"/>
        <v/>
      </c>
      <c r="I1241" s="117" t="str">
        <f t="shared" si="158"/>
        <v/>
      </c>
      <c r="J1241" s="70"/>
      <c r="K1241" s="117" t="str">
        <f t="shared" si="156"/>
        <v/>
      </c>
      <c r="L1241" s="118" t="str">
        <f t="shared" si="160"/>
        <v/>
      </c>
      <c r="M1241" s="118">
        <f t="shared" si="154"/>
        <v>1</v>
      </c>
      <c r="N1241" s="117">
        <f t="shared" si="161"/>
        <v>0</v>
      </c>
      <c r="O1241" s="66" t="e">
        <f>VLOOKUP(P1241,#REF!,2,FALSE)</f>
        <v>#REF!</v>
      </c>
      <c r="P1241" s="69"/>
      <c r="Q1241" s="69"/>
      <c r="R1241" s="14"/>
      <c r="S1241" s="93" t="s">
        <v>112</v>
      </c>
      <c r="T1241" s="71"/>
      <c r="U1241" s="117" t="e">
        <f>VLOOKUP(V1241,#REF!,2,FALSE)</f>
        <v>#REF!</v>
      </c>
      <c r="V1241" s="127"/>
      <c r="W1241" s="69"/>
      <c r="X1241" s="69"/>
      <c r="Y1241" s="126"/>
      <c r="Z1241" s="127"/>
      <c r="AA1241" s="69"/>
      <c r="AB1241" s="69"/>
      <c r="AC1241" s="135" t="e">
        <f>VLOOKUP(E1241,#REF!,2,FALSE)</f>
        <v>#REF!</v>
      </c>
      <c r="AD1241" s="69"/>
      <c r="AE1241" s="69"/>
      <c r="AF1241" s="136" t="e">
        <f>SUM(PRODUCT(AC1241,#REF!),PRODUCT(AD1241,#REF!),PRODUCT(AE1241,#REF!))</f>
        <v>#REF!</v>
      </c>
      <c r="AG1241" s="134" t="e">
        <f>IF(AF1241&gt;=#REF!,"Oui","Non")</f>
        <v>#REF!</v>
      </c>
      <c r="AH1241" s="134">
        <f t="shared" si="157"/>
        <v>1</v>
      </c>
      <c r="AI1241" s="133" t="e">
        <f>VLOOKUP(Z1241,#REF!,3,FALSE)</f>
        <v>#REF!</v>
      </c>
      <c r="AL1241" s="12">
        <f t="shared" si="159"/>
        <v>0</v>
      </c>
    </row>
    <row r="1242" spans="1:38" ht="15" customHeight="1" x14ac:dyDescent="0.25">
      <c r="A1242" s="127"/>
      <c r="B1242" s="127"/>
      <c r="C1242" s="69"/>
      <c r="D1242" s="71"/>
      <c r="E1242" s="71"/>
      <c r="F1242" s="71"/>
      <c r="G1242" s="70"/>
      <c r="H1242" s="117" t="str">
        <f t="shared" si="155"/>
        <v/>
      </c>
      <c r="I1242" s="117" t="str">
        <f t="shared" si="158"/>
        <v/>
      </c>
      <c r="J1242" s="70"/>
      <c r="K1242" s="117" t="str">
        <f t="shared" si="156"/>
        <v/>
      </c>
      <c r="L1242" s="118" t="str">
        <f t="shared" si="160"/>
        <v/>
      </c>
      <c r="M1242" s="118">
        <f t="shared" si="154"/>
        <v>1</v>
      </c>
      <c r="N1242" s="117">
        <f t="shared" si="161"/>
        <v>0</v>
      </c>
      <c r="O1242" s="66" t="e">
        <f>VLOOKUP(P1242,#REF!,2,FALSE)</f>
        <v>#REF!</v>
      </c>
      <c r="P1242" s="69"/>
      <c r="Q1242" s="69"/>
      <c r="R1242" s="14"/>
      <c r="S1242" s="93" t="s">
        <v>112</v>
      </c>
      <c r="T1242" s="71"/>
      <c r="U1242" s="117" t="e">
        <f>VLOOKUP(V1242,#REF!,2,FALSE)</f>
        <v>#REF!</v>
      </c>
      <c r="V1242" s="127"/>
      <c r="W1242" s="69"/>
      <c r="X1242" s="69"/>
      <c r="Y1242" s="126"/>
      <c r="Z1242" s="127"/>
      <c r="AA1242" s="69"/>
      <c r="AB1242" s="69"/>
      <c r="AC1242" s="135" t="e">
        <f>VLOOKUP(E1242,#REF!,2,FALSE)</f>
        <v>#REF!</v>
      </c>
      <c r="AD1242" s="69"/>
      <c r="AE1242" s="69"/>
      <c r="AF1242" s="136" t="e">
        <f>SUM(PRODUCT(AC1242,#REF!),PRODUCT(AD1242,#REF!),PRODUCT(AE1242,#REF!))</f>
        <v>#REF!</v>
      </c>
      <c r="AG1242" s="134" t="e">
        <f>IF(AF1242&gt;=#REF!,"Oui","Non")</f>
        <v>#REF!</v>
      </c>
      <c r="AH1242" s="134">
        <f t="shared" si="157"/>
        <v>1</v>
      </c>
      <c r="AI1242" s="133" t="e">
        <f>VLOOKUP(Z1242,#REF!,3,FALSE)</f>
        <v>#REF!</v>
      </c>
      <c r="AL1242" s="12">
        <f t="shared" si="159"/>
        <v>0</v>
      </c>
    </row>
    <row r="1243" spans="1:38" ht="15" customHeight="1" x14ac:dyDescent="0.25">
      <c r="A1243" s="127"/>
      <c r="B1243" s="127"/>
      <c r="C1243" s="69"/>
      <c r="D1243" s="71"/>
      <c r="E1243" s="71"/>
      <c r="F1243" s="71"/>
      <c r="G1243" s="70"/>
      <c r="H1243" s="117" t="str">
        <f t="shared" si="155"/>
        <v/>
      </c>
      <c r="I1243" s="117" t="str">
        <f t="shared" si="158"/>
        <v/>
      </c>
      <c r="J1243" s="70"/>
      <c r="K1243" s="117" t="str">
        <f t="shared" si="156"/>
        <v/>
      </c>
      <c r="L1243" s="118" t="str">
        <f t="shared" si="160"/>
        <v/>
      </c>
      <c r="M1243" s="118">
        <f t="shared" si="154"/>
        <v>1</v>
      </c>
      <c r="N1243" s="117">
        <f t="shared" si="161"/>
        <v>0</v>
      </c>
      <c r="O1243" s="66" t="e">
        <f>VLOOKUP(P1243,#REF!,2,FALSE)</f>
        <v>#REF!</v>
      </c>
      <c r="P1243" s="69"/>
      <c r="Q1243" s="69"/>
      <c r="R1243" s="14"/>
      <c r="S1243" s="93" t="s">
        <v>112</v>
      </c>
      <c r="T1243" s="71"/>
      <c r="U1243" s="117" t="e">
        <f>VLOOKUP(V1243,#REF!,2,FALSE)</f>
        <v>#REF!</v>
      </c>
      <c r="V1243" s="127"/>
      <c r="W1243" s="69"/>
      <c r="X1243" s="69"/>
      <c r="Y1243" s="126"/>
      <c r="Z1243" s="127"/>
      <c r="AA1243" s="69"/>
      <c r="AB1243" s="69"/>
      <c r="AC1243" s="135" t="e">
        <f>VLOOKUP(E1243,#REF!,2,FALSE)</f>
        <v>#REF!</v>
      </c>
      <c r="AD1243" s="69"/>
      <c r="AE1243" s="69"/>
      <c r="AF1243" s="136" t="e">
        <f>SUM(PRODUCT(AC1243,#REF!),PRODUCT(AD1243,#REF!),PRODUCT(AE1243,#REF!))</f>
        <v>#REF!</v>
      </c>
      <c r="AG1243" s="134" t="e">
        <f>IF(AF1243&gt;=#REF!,"Oui","Non")</f>
        <v>#REF!</v>
      </c>
      <c r="AH1243" s="134">
        <f t="shared" si="157"/>
        <v>1</v>
      </c>
      <c r="AI1243" s="133" t="e">
        <f>VLOOKUP(Z1243,#REF!,3,FALSE)</f>
        <v>#REF!</v>
      </c>
      <c r="AL1243" s="12">
        <f t="shared" si="159"/>
        <v>0</v>
      </c>
    </row>
    <row r="1244" spans="1:38" ht="15" customHeight="1" x14ac:dyDescent="0.25">
      <c r="A1244" s="127"/>
      <c r="B1244" s="127"/>
      <c r="C1244" s="69"/>
      <c r="D1244" s="71"/>
      <c r="E1244" s="71"/>
      <c r="F1244" s="71"/>
      <c r="G1244" s="70"/>
      <c r="H1244" s="117" t="str">
        <f t="shared" si="155"/>
        <v/>
      </c>
      <c r="I1244" s="117" t="str">
        <f t="shared" si="158"/>
        <v/>
      </c>
      <c r="J1244" s="70"/>
      <c r="K1244" s="117" t="str">
        <f t="shared" si="156"/>
        <v/>
      </c>
      <c r="L1244" s="118" t="str">
        <f t="shared" si="160"/>
        <v/>
      </c>
      <c r="M1244" s="118">
        <f t="shared" si="154"/>
        <v>1</v>
      </c>
      <c r="N1244" s="117">
        <f t="shared" si="161"/>
        <v>0</v>
      </c>
      <c r="O1244" s="66" t="e">
        <f>VLOOKUP(P1244,#REF!,2,FALSE)</f>
        <v>#REF!</v>
      </c>
      <c r="P1244" s="69"/>
      <c r="Q1244" s="69"/>
      <c r="R1244" s="14"/>
      <c r="S1244" s="93" t="s">
        <v>112</v>
      </c>
      <c r="T1244" s="71"/>
      <c r="U1244" s="117" t="e">
        <f>VLOOKUP(V1244,#REF!,2,FALSE)</f>
        <v>#REF!</v>
      </c>
      <c r="V1244" s="127"/>
      <c r="W1244" s="69"/>
      <c r="X1244" s="69"/>
      <c r="Y1244" s="126"/>
      <c r="Z1244" s="127"/>
      <c r="AA1244" s="69"/>
      <c r="AB1244" s="69"/>
      <c r="AC1244" s="135" t="e">
        <f>VLOOKUP(E1244,#REF!,2,FALSE)</f>
        <v>#REF!</v>
      </c>
      <c r="AD1244" s="69"/>
      <c r="AE1244" s="69"/>
      <c r="AF1244" s="136" t="e">
        <f>SUM(PRODUCT(AC1244,#REF!),PRODUCT(AD1244,#REF!),PRODUCT(AE1244,#REF!))</f>
        <v>#REF!</v>
      </c>
      <c r="AG1244" s="134" t="e">
        <f>IF(AF1244&gt;=#REF!,"Oui","Non")</f>
        <v>#REF!</v>
      </c>
      <c r="AH1244" s="134">
        <f t="shared" si="157"/>
        <v>1</v>
      </c>
      <c r="AI1244" s="133" t="e">
        <f>VLOOKUP(Z1244,#REF!,3,FALSE)</f>
        <v>#REF!</v>
      </c>
      <c r="AL1244" s="12">
        <f t="shared" si="159"/>
        <v>0</v>
      </c>
    </row>
    <row r="1245" spans="1:38" ht="15" customHeight="1" x14ac:dyDescent="0.25">
      <c r="A1245" s="127"/>
      <c r="B1245" s="127"/>
      <c r="C1245" s="69"/>
      <c r="D1245" s="71"/>
      <c r="E1245" s="71"/>
      <c r="F1245" s="71"/>
      <c r="G1245" s="70"/>
      <c r="H1245" s="117" t="str">
        <f t="shared" si="155"/>
        <v/>
      </c>
      <c r="I1245" s="117" t="str">
        <f t="shared" si="158"/>
        <v/>
      </c>
      <c r="J1245" s="70"/>
      <c r="K1245" s="117" t="str">
        <f t="shared" si="156"/>
        <v/>
      </c>
      <c r="L1245" s="118" t="str">
        <f t="shared" si="160"/>
        <v/>
      </c>
      <c r="M1245" s="118">
        <f t="shared" si="154"/>
        <v>1</v>
      </c>
      <c r="N1245" s="117">
        <f t="shared" si="161"/>
        <v>0</v>
      </c>
      <c r="O1245" s="66" t="e">
        <f>VLOOKUP(P1245,#REF!,2,FALSE)</f>
        <v>#REF!</v>
      </c>
      <c r="P1245" s="69"/>
      <c r="Q1245" s="69"/>
      <c r="R1245" s="14"/>
      <c r="S1245" s="93" t="s">
        <v>112</v>
      </c>
      <c r="T1245" s="71"/>
      <c r="U1245" s="117" t="e">
        <f>VLOOKUP(V1245,#REF!,2,FALSE)</f>
        <v>#REF!</v>
      </c>
      <c r="V1245" s="127"/>
      <c r="W1245" s="69"/>
      <c r="X1245" s="69"/>
      <c r="Y1245" s="126"/>
      <c r="Z1245" s="127"/>
      <c r="AA1245" s="69"/>
      <c r="AB1245" s="69"/>
      <c r="AC1245" s="135" t="e">
        <f>VLOOKUP(E1245,#REF!,2,FALSE)</f>
        <v>#REF!</v>
      </c>
      <c r="AD1245" s="69"/>
      <c r="AE1245" s="69"/>
      <c r="AF1245" s="136" t="e">
        <f>SUM(PRODUCT(AC1245,#REF!),PRODUCT(AD1245,#REF!),PRODUCT(AE1245,#REF!))</f>
        <v>#REF!</v>
      </c>
      <c r="AG1245" s="134" t="e">
        <f>IF(AF1245&gt;=#REF!,"Oui","Non")</f>
        <v>#REF!</v>
      </c>
      <c r="AH1245" s="134">
        <f t="shared" si="157"/>
        <v>1</v>
      </c>
      <c r="AI1245" s="133" t="e">
        <f>VLOOKUP(Z1245,#REF!,3,FALSE)</f>
        <v>#REF!</v>
      </c>
      <c r="AL1245" s="12">
        <f t="shared" si="159"/>
        <v>0</v>
      </c>
    </row>
    <row r="1246" spans="1:38" ht="15" customHeight="1" x14ac:dyDescent="0.25">
      <c r="A1246" s="127"/>
      <c r="B1246" s="127"/>
      <c r="C1246" s="69"/>
      <c r="D1246" s="71"/>
      <c r="E1246" s="71"/>
      <c r="F1246" s="71"/>
      <c r="G1246" s="70"/>
      <c r="H1246" s="117" t="str">
        <f t="shared" si="155"/>
        <v/>
      </c>
      <c r="I1246" s="117" t="str">
        <f t="shared" si="158"/>
        <v/>
      </c>
      <c r="J1246" s="70"/>
      <c r="K1246" s="117" t="str">
        <f t="shared" si="156"/>
        <v/>
      </c>
      <c r="L1246" s="118" t="str">
        <f t="shared" si="160"/>
        <v/>
      </c>
      <c r="M1246" s="118">
        <f t="shared" si="154"/>
        <v>1</v>
      </c>
      <c r="N1246" s="117">
        <f t="shared" si="161"/>
        <v>0</v>
      </c>
      <c r="O1246" s="66" t="e">
        <f>VLOOKUP(P1246,#REF!,2,FALSE)</f>
        <v>#REF!</v>
      </c>
      <c r="P1246" s="69"/>
      <c r="Q1246" s="69"/>
      <c r="R1246" s="14"/>
      <c r="S1246" s="93" t="s">
        <v>112</v>
      </c>
      <c r="T1246" s="71"/>
      <c r="U1246" s="117" t="e">
        <f>VLOOKUP(V1246,#REF!,2,FALSE)</f>
        <v>#REF!</v>
      </c>
      <c r="V1246" s="127"/>
      <c r="W1246" s="69"/>
      <c r="X1246" s="69"/>
      <c r="Y1246" s="126"/>
      <c r="Z1246" s="127"/>
      <c r="AA1246" s="69"/>
      <c r="AB1246" s="69"/>
      <c r="AC1246" s="135" t="e">
        <f>VLOOKUP(E1246,#REF!,2,FALSE)</f>
        <v>#REF!</v>
      </c>
      <c r="AD1246" s="69"/>
      <c r="AE1246" s="69"/>
      <c r="AF1246" s="136" t="e">
        <f>SUM(PRODUCT(AC1246,#REF!),PRODUCT(AD1246,#REF!),PRODUCT(AE1246,#REF!))</f>
        <v>#REF!</v>
      </c>
      <c r="AG1246" s="134" t="e">
        <f>IF(AF1246&gt;=#REF!,"Oui","Non")</f>
        <v>#REF!</v>
      </c>
      <c r="AH1246" s="134">
        <f t="shared" si="157"/>
        <v>1</v>
      </c>
      <c r="AI1246" s="133" t="e">
        <f>VLOOKUP(Z1246,#REF!,3,FALSE)</f>
        <v>#REF!</v>
      </c>
      <c r="AL1246" s="12">
        <f t="shared" si="159"/>
        <v>0</v>
      </c>
    </row>
    <row r="1247" spans="1:38" ht="15" customHeight="1" x14ac:dyDescent="0.25">
      <c r="A1247" s="127"/>
      <c r="B1247" s="127"/>
      <c r="C1247" s="69"/>
      <c r="D1247" s="71"/>
      <c r="E1247" s="71"/>
      <c r="F1247" s="71"/>
      <c r="G1247" s="70"/>
      <c r="H1247" s="117" t="str">
        <f t="shared" si="155"/>
        <v/>
      </c>
      <c r="I1247" s="117" t="str">
        <f t="shared" si="158"/>
        <v/>
      </c>
      <c r="J1247" s="70"/>
      <c r="K1247" s="117" t="str">
        <f t="shared" si="156"/>
        <v/>
      </c>
      <c r="L1247" s="118" t="str">
        <f t="shared" si="160"/>
        <v/>
      </c>
      <c r="M1247" s="118">
        <f t="shared" si="154"/>
        <v>1</v>
      </c>
      <c r="N1247" s="117">
        <f t="shared" si="161"/>
        <v>0</v>
      </c>
      <c r="O1247" s="66" t="e">
        <f>VLOOKUP(P1247,#REF!,2,FALSE)</f>
        <v>#REF!</v>
      </c>
      <c r="P1247" s="69"/>
      <c r="Q1247" s="69"/>
      <c r="R1247" s="14"/>
      <c r="S1247" s="93" t="s">
        <v>112</v>
      </c>
      <c r="T1247" s="71"/>
      <c r="U1247" s="117" t="e">
        <f>VLOOKUP(V1247,#REF!,2,FALSE)</f>
        <v>#REF!</v>
      </c>
      <c r="V1247" s="127"/>
      <c r="W1247" s="69"/>
      <c r="X1247" s="69"/>
      <c r="Y1247" s="126"/>
      <c r="Z1247" s="127"/>
      <c r="AA1247" s="69"/>
      <c r="AB1247" s="69"/>
      <c r="AC1247" s="135" t="e">
        <f>VLOOKUP(E1247,#REF!,2,FALSE)</f>
        <v>#REF!</v>
      </c>
      <c r="AD1247" s="69"/>
      <c r="AE1247" s="69"/>
      <c r="AF1247" s="136" t="e">
        <f>SUM(PRODUCT(AC1247,#REF!),PRODUCT(AD1247,#REF!),PRODUCT(AE1247,#REF!))</f>
        <v>#REF!</v>
      </c>
      <c r="AG1247" s="134" t="e">
        <f>IF(AF1247&gt;=#REF!,"Oui","Non")</f>
        <v>#REF!</v>
      </c>
      <c r="AH1247" s="134">
        <f t="shared" si="157"/>
        <v>1</v>
      </c>
      <c r="AI1247" s="133" t="e">
        <f>VLOOKUP(Z1247,#REF!,3,FALSE)</f>
        <v>#REF!</v>
      </c>
      <c r="AL1247" s="12">
        <f t="shared" si="159"/>
        <v>0</v>
      </c>
    </row>
    <row r="1248" spans="1:38" ht="15" customHeight="1" x14ac:dyDescent="0.25">
      <c r="A1248" s="127"/>
      <c r="B1248" s="127"/>
      <c r="C1248" s="69"/>
      <c r="D1248" s="71"/>
      <c r="E1248" s="71"/>
      <c r="F1248" s="71"/>
      <c r="G1248" s="70"/>
      <c r="H1248" s="117" t="str">
        <f t="shared" si="155"/>
        <v/>
      </c>
      <c r="I1248" s="117" t="str">
        <f t="shared" si="158"/>
        <v/>
      </c>
      <c r="J1248" s="70"/>
      <c r="K1248" s="117" t="str">
        <f t="shared" si="156"/>
        <v/>
      </c>
      <c r="L1248" s="118" t="str">
        <f t="shared" si="160"/>
        <v/>
      </c>
      <c r="M1248" s="118">
        <f t="shared" si="154"/>
        <v>1</v>
      </c>
      <c r="N1248" s="117">
        <f t="shared" si="161"/>
        <v>0</v>
      </c>
      <c r="O1248" s="66" t="e">
        <f>VLOOKUP(P1248,#REF!,2,FALSE)</f>
        <v>#REF!</v>
      </c>
      <c r="P1248" s="69"/>
      <c r="Q1248" s="69"/>
      <c r="R1248" s="14"/>
      <c r="S1248" s="93" t="s">
        <v>112</v>
      </c>
      <c r="T1248" s="71"/>
      <c r="U1248" s="117" t="e">
        <f>VLOOKUP(V1248,#REF!,2,FALSE)</f>
        <v>#REF!</v>
      </c>
      <c r="V1248" s="127"/>
      <c r="W1248" s="69"/>
      <c r="X1248" s="69"/>
      <c r="Y1248" s="126"/>
      <c r="Z1248" s="127"/>
      <c r="AA1248" s="69"/>
      <c r="AB1248" s="69"/>
      <c r="AC1248" s="135" t="e">
        <f>VLOOKUP(E1248,#REF!,2,FALSE)</f>
        <v>#REF!</v>
      </c>
      <c r="AD1248" s="69"/>
      <c r="AE1248" s="69"/>
      <c r="AF1248" s="136" t="e">
        <f>SUM(PRODUCT(AC1248,#REF!),PRODUCT(AD1248,#REF!),PRODUCT(AE1248,#REF!))</f>
        <v>#REF!</v>
      </c>
      <c r="AG1248" s="134" t="e">
        <f>IF(AF1248&gt;=#REF!,"Oui","Non")</f>
        <v>#REF!</v>
      </c>
      <c r="AH1248" s="134">
        <f t="shared" si="157"/>
        <v>1</v>
      </c>
      <c r="AI1248" s="133" t="e">
        <f>VLOOKUP(Z1248,#REF!,3,FALSE)</f>
        <v>#REF!</v>
      </c>
      <c r="AL1248" s="12">
        <f t="shared" si="159"/>
        <v>0</v>
      </c>
    </row>
    <row r="1249" spans="1:38" ht="15" customHeight="1" x14ac:dyDescent="0.25">
      <c r="A1249" s="127"/>
      <c r="B1249" s="127"/>
      <c r="C1249" s="69"/>
      <c r="D1249" s="71"/>
      <c r="E1249" s="71"/>
      <c r="F1249" s="71"/>
      <c r="G1249" s="70"/>
      <c r="H1249" s="117" t="str">
        <f t="shared" si="155"/>
        <v/>
      </c>
      <c r="I1249" s="117" t="str">
        <f t="shared" si="158"/>
        <v/>
      </c>
      <c r="J1249" s="70"/>
      <c r="K1249" s="117" t="str">
        <f t="shared" si="156"/>
        <v/>
      </c>
      <c r="L1249" s="118" t="str">
        <f t="shared" si="160"/>
        <v/>
      </c>
      <c r="M1249" s="118">
        <f t="shared" si="154"/>
        <v>1</v>
      </c>
      <c r="N1249" s="117">
        <f t="shared" si="161"/>
        <v>0</v>
      </c>
      <c r="O1249" s="66" t="e">
        <f>VLOOKUP(P1249,#REF!,2,FALSE)</f>
        <v>#REF!</v>
      </c>
      <c r="P1249" s="69"/>
      <c r="Q1249" s="69"/>
      <c r="R1249" s="14"/>
      <c r="S1249" s="93" t="s">
        <v>112</v>
      </c>
      <c r="T1249" s="71"/>
      <c r="U1249" s="117" t="e">
        <f>VLOOKUP(V1249,#REF!,2,FALSE)</f>
        <v>#REF!</v>
      </c>
      <c r="V1249" s="127"/>
      <c r="W1249" s="69"/>
      <c r="X1249" s="69"/>
      <c r="Y1249" s="126"/>
      <c r="Z1249" s="127"/>
      <c r="AA1249" s="69"/>
      <c r="AB1249" s="69"/>
      <c r="AC1249" s="135" t="e">
        <f>VLOOKUP(E1249,#REF!,2,FALSE)</f>
        <v>#REF!</v>
      </c>
      <c r="AD1249" s="69"/>
      <c r="AE1249" s="69"/>
      <c r="AF1249" s="136" t="e">
        <f>SUM(PRODUCT(AC1249,#REF!),PRODUCT(AD1249,#REF!),PRODUCT(AE1249,#REF!))</f>
        <v>#REF!</v>
      </c>
      <c r="AG1249" s="134" t="e">
        <f>IF(AF1249&gt;=#REF!,"Oui","Non")</f>
        <v>#REF!</v>
      </c>
      <c r="AH1249" s="134">
        <f t="shared" si="157"/>
        <v>1</v>
      </c>
      <c r="AI1249" s="133" t="e">
        <f>VLOOKUP(Z1249,#REF!,3,FALSE)</f>
        <v>#REF!</v>
      </c>
      <c r="AL1249" s="12">
        <f t="shared" si="159"/>
        <v>0</v>
      </c>
    </row>
    <row r="1250" spans="1:38" ht="15" customHeight="1" x14ac:dyDescent="0.25">
      <c r="A1250" s="127"/>
      <c r="B1250" s="127"/>
      <c r="C1250" s="69"/>
      <c r="D1250" s="71"/>
      <c r="E1250" s="71"/>
      <c r="F1250" s="71"/>
      <c r="G1250" s="70"/>
      <c r="H1250" s="117" t="str">
        <f t="shared" si="155"/>
        <v/>
      </c>
      <c r="I1250" s="117" t="str">
        <f t="shared" si="158"/>
        <v/>
      </c>
      <c r="J1250" s="70"/>
      <c r="K1250" s="117" t="str">
        <f t="shared" si="156"/>
        <v/>
      </c>
      <c r="L1250" s="118" t="str">
        <f t="shared" si="160"/>
        <v/>
      </c>
      <c r="M1250" s="118">
        <f t="shared" ref="M1250:M1313" si="162">SUM($J1250-$G1250)+1</f>
        <v>1</v>
      </c>
      <c r="N1250" s="117">
        <f t="shared" si="161"/>
        <v>0</v>
      </c>
      <c r="O1250" s="66" t="e">
        <f>VLOOKUP(P1250,#REF!,2,FALSE)</f>
        <v>#REF!</v>
      </c>
      <c r="P1250" s="69"/>
      <c r="Q1250" s="69"/>
      <c r="R1250" s="14"/>
      <c r="S1250" s="93" t="s">
        <v>112</v>
      </c>
      <c r="T1250" s="71"/>
      <c r="U1250" s="117" t="e">
        <f>VLOOKUP(V1250,#REF!,2,FALSE)</f>
        <v>#REF!</v>
      </c>
      <c r="V1250" s="127"/>
      <c r="W1250" s="69"/>
      <c r="X1250" s="69"/>
      <c r="Y1250" s="126"/>
      <c r="Z1250" s="127"/>
      <c r="AA1250" s="69"/>
      <c r="AB1250" s="69"/>
      <c r="AC1250" s="135" t="e">
        <f>VLOOKUP(E1250,#REF!,2,FALSE)</f>
        <v>#REF!</v>
      </c>
      <c r="AD1250" s="69"/>
      <c r="AE1250" s="69"/>
      <c r="AF1250" s="136" t="e">
        <f>SUM(PRODUCT(AC1250,#REF!),PRODUCT(AD1250,#REF!),PRODUCT(AE1250,#REF!))</f>
        <v>#REF!</v>
      </c>
      <c r="AG1250" s="134" t="e">
        <f>IF(AF1250&gt;=#REF!,"Oui","Non")</f>
        <v>#REF!</v>
      </c>
      <c r="AH1250" s="134">
        <f t="shared" si="157"/>
        <v>1</v>
      </c>
      <c r="AI1250" s="133" t="e">
        <f>VLOOKUP(Z1250,#REF!,3,FALSE)</f>
        <v>#REF!</v>
      </c>
      <c r="AL1250" s="12">
        <f t="shared" si="159"/>
        <v>0</v>
      </c>
    </row>
    <row r="1251" spans="1:38" ht="15" customHeight="1" x14ac:dyDescent="0.25">
      <c r="A1251" s="127"/>
      <c r="B1251" s="127"/>
      <c r="C1251" s="69"/>
      <c r="D1251" s="71"/>
      <c r="E1251" s="71"/>
      <c r="F1251" s="71"/>
      <c r="G1251" s="70"/>
      <c r="H1251" s="117" t="str">
        <f t="shared" ref="H1251:H1314" si="163">IF(ISBLANK(G1251),"",IF(G1251="?","?",VALUE(IF(TYPE(G1251)=2,LEFT(G1251,4),YEAR(G1251)))))</f>
        <v/>
      </c>
      <c r="I1251" s="117" t="str">
        <f t="shared" si="158"/>
        <v/>
      </c>
      <c r="J1251" s="70"/>
      <c r="K1251" s="117" t="str">
        <f t="shared" ref="K1251:K1314" si="164">IF(ISBLANK(J1251),"",IF(J1251="?","?",VALUE(IF(TYPE(J1251)=2,LEFT(J1251,4),YEAR(J1251)))))</f>
        <v/>
      </c>
      <c r="L1251" s="118" t="str">
        <f t="shared" si="160"/>
        <v/>
      </c>
      <c r="M1251" s="118">
        <f t="shared" si="162"/>
        <v>1</v>
      </c>
      <c r="N1251" s="117">
        <f t="shared" si="161"/>
        <v>0</v>
      </c>
      <c r="O1251" s="66" t="e">
        <f>VLOOKUP(P1251,#REF!,2,FALSE)</f>
        <v>#REF!</v>
      </c>
      <c r="P1251" s="69"/>
      <c r="Q1251" s="69"/>
      <c r="R1251" s="14"/>
      <c r="S1251" s="93" t="s">
        <v>112</v>
      </c>
      <c r="T1251" s="71"/>
      <c r="U1251" s="117" t="e">
        <f>VLOOKUP(V1251,#REF!,2,FALSE)</f>
        <v>#REF!</v>
      </c>
      <c r="V1251" s="127"/>
      <c r="W1251" s="69"/>
      <c r="X1251" s="69"/>
      <c r="Y1251" s="126"/>
      <c r="Z1251" s="127"/>
      <c r="AA1251" s="69"/>
      <c r="AB1251" s="69"/>
      <c r="AC1251" s="135" t="e">
        <f>VLOOKUP(E1251,#REF!,2,FALSE)</f>
        <v>#REF!</v>
      </c>
      <c r="AD1251" s="69"/>
      <c r="AE1251" s="69"/>
      <c r="AF1251" s="136" t="e">
        <f>SUM(PRODUCT(AC1251,#REF!),PRODUCT(AD1251,#REF!),PRODUCT(AE1251,#REF!))</f>
        <v>#REF!</v>
      </c>
      <c r="AG1251" s="134" t="e">
        <f>IF(AF1251&gt;=#REF!,"Oui","Non")</f>
        <v>#REF!</v>
      </c>
      <c r="AH1251" s="134">
        <f t="shared" si="157"/>
        <v>1</v>
      </c>
      <c r="AI1251" s="133" t="e">
        <f>VLOOKUP(Z1251,#REF!,3,FALSE)</f>
        <v>#REF!</v>
      </c>
      <c r="AL1251" s="12">
        <f t="shared" si="159"/>
        <v>0</v>
      </c>
    </row>
    <row r="1252" spans="1:38" ht="15" customHeight="1" x14ac:dyDescent="0.25">
      <c r="A1252" s="127"/>
      <c r="B1252" s="127"/>
      <c r="C1252" s="69"/>
      <c r="D1252" s="71"/>
      <c r="E1252" s="71"/>
      <c r="F1252" s="71"/>
      <c r="G1252" s="70"/>
      <c r="H1252" s="117" t="str">
        <f t="shared" si="163"/>
        <v/>
      </c>
      <c r="I1252" s="117" t="str">
        <f t="shared" si="158"/>
        <v/>
      </c>
      <c r="J1252" s="70"/>
      <c r="K1252" s="117" t="str">
        <f t="shared" si="164"/>
        <v/>
      </c>
      <c r="L1252" s="118" t="str">
        <f t="shared" si="160"/>
        <v/>
      </c>
      <c r="M1252" s="118">
        <f t="shared" si="162"/>
        <v>1</v>
      </c>
      <c r="N1252" s="117">
        <f t="shared" si="161"/>
        <v>0</v>
      </c>
      <c r="O1252" s="66" t="e">
        <f>VLOOKUP(P1252,#REF!,2,FALSE)</f>
        <v>#REF!</v>
      </c>
      <c r="P1252" s="69"/>
      <c r="Q1252" s="69"/>
      <c r="R1252" s="14"/>
      <c r="S1252" s="93" t="s">
        <v>112</v>
      </c>
      <c r="T1252" s="71"/>
      <c r="U1252" s="117" t="e">
        <f>VLOOKUP(V1252,#REF!,2,FALSE)</f>
        <v>#REF!</v>
      </c>
      <c r="V1252" s="127"/>
      <c r="W1252" s="69"/>
      <c r="X1252" s="69"/>
      <c r="Y1252" s="126"/>
      <c r="Z1252" s="127"/>
      <c r="AA1252" s="69"/>
      <c r="AB1252" s="69"/>
      <c r="AC1252" s="135" t="e">
        <f>VLOOKUP(E1252,#REF!,2,FALSE)</f>
        <v>#REF!</v>
      </c>
      <c r="AD1252" s="69"/>
      <c r="AE1252" s="69"/>
      <c r="AF1252" s="136" t="e">
        <f>SUM(PRODUCT(AC1252,#REF!),PRODUCT(AD1252,#REF!),PRODUCT(AE1252,#REF!))</f>
        <v>#REF!</v>
      </c>
      <c r="AG1252" s="134" t="e">
        <f>IF(AF1252&gt;=#REF!,"Oui","Non")</f>
        <v>#REF!</v>
      </c>
      <c r="AH1252" s="134">
        <f t="shared" si="157"/>
        <v>1</v>
      </c>
      <c r="AI1252" s="133" t="e">
        <f>VLOOKUP(Z1252,#REF!,3,FALSE)</f>
        <v>#REF!</v>
      </c>
      <c r="AL1252" s="12">
        <f t="shared" si="159"/>
        <v>0</v>
      </c>
    </row>
    <row r="1253" spans="1:38" ht="15" customHeight="1" x14ac:dyDescent="0.25">
      <c r="A1253" s="127"/>
      <c r="B1253" s="127"/>
      <c r="C1253" s="69"/>
      <c r="D1253" s="71"/>
      <c r="E1253" s="71"/>
      <c r="F1253" s="71"/>
      <c r="G1253" s="70"/>
      <c r="H1253" s="117" t="str">
        <f t="shared" si="163"/>
        <v/>
      </c>
      <c r="I1253" s="117" t="str">
        <f t="shared" si="158"/>
        <v/>
      </c>
      <c r="J1253" s="70"/>
      <c r="K1253" s="117" t="str">
        <f t="shared" si="164"/>
        <v/>
      </c>
      <c r="L1253" s="118" t="str">
        <f t="shared" si="160"/>
        <v/>
      </c>
      <c r="M1253" s="118">
        <f t="shared" si="162"/>
        <v>1</v>
      </c>
      <c r="N1253" s="117">
        <f t="shared" si="161"/>
        <v>0</v>
      </c>
      <c r="O1253" s="66" t="e">
        <f>VLOOKUP(P1253,#REF!,2,FALSE)</f>
        <v>#REF!</v>
      </c>
      <c r="P1253" s="69"/>
      <c r="Q1253" s="69"/>
      <c r="R1253" s="14"/>
      <c r="S1253" s="93" t="s">
        <v>112</v>
      </c>
      <c r="T1253" s="71"/>
      <c r="U1253" s="117" t="e">
        <f>VLOOKUP(V1253,#REF!,2,FALSE)</f>
        <v>#REF!</v>
      </c>
      <c r="V1253" s="127"/>
      <c r="W1253" s="69"/>
      <c r="X1253" s="69"/>
      <c r="Y1253" s="126"/>
      <c r="Z1253" s="127"/>
      <c r="AA1253" s="69"/>
      <c r="AB1253" s="69"/>
      <c r="AC1253" s="135" t="e">
        <f>VLOOKUP(E1253,#REF!,2,FALSE)</f>
        <v>#REF!</v>
      </c>
      <c r="AD1253" s="69"/>
      <c r="AE1253" s="69"/>
      <c r="AF1253" s="136" t="e">
        <f>SUM(PRODUCT(AC1253,#REF!),PRODUCT(AD1253,#REF!),PRODUCT(AE1253,#REF!))</f>
        <v>#REF!</v>
      </c>
      <c r="AG1253" s="134" t="e">
        <f>IF(AF1253&gt;=#REF!,"Oui","Non")</f>
        <v>#REF!</v>
      </c>
      <c r="AH1253" s="134">
        <f t="shared" si="157"/>
        <v>1</v>
      </c>
      <c r="AI1253" s="133" t="e">
        <f>VLOOKUP(Z1253,#REF!,3,FALSE)</f>
        <v>#REF!</v>
      </c>
      <c r="AL1253" s="12">
        <f t="shared" si="159"/>
        <v>0</v>
      </c>
    </row>
    <row r="1254" spans="1:38" ht="15" customHeight="1" x14ac:dyDescent="0.25">
      <c r="A1254" s="127"/>
      <c r="B1254" s="127"/>
      <c r="C1254" s="69"/>
      <c r="D1254" s="71"/>
      <c r="E1254" s="71"/>
      <c r="F1254" s="71"/>
      <c r="G1254" s="70"/>
      <c r="H1254" s="117" t="str">
        <f t="shared" si="163"/>
        <v/>
      </c>
      <c r="I1254" s="117" t="str">
        <f t="shared" si="158"/>
        <v/>
      </c>
      <c r="J1254" s="70"/>
      <c r="K1254" s="117" t="str">
        <f t="shared" si="164"/>
        <v/>
      </c>
      <c r="L1254" s="118" t="str">
        <f t="shared" si="160"/>
        <v/>
      </c>
      <c r="M1254" s="118">
        <f t="shared" si="162"/>
        <v>1</v>
      </c>
      <c r="N1254" s="117">
        <f t="shared" si="161"/>
        <v>0</v>
      </c>
      <c r="O1254" s="66" t="e">
        <f>VLOOKUP(P1254,#REF!,2,FALSE)</f>
        <v>#REF!</v>
      </c>
      <c r="P1254" s="69"/>
      <c r="Q1254" s="69"/>
      <c r="R1254" s="14"/>
      <c r="S1254" s="93" t="s">
        <v>112</v>
      </c>
      <c r="T1254" s="71"/>
      <c r="U1254" s="117" t="e">
        <f>VLOOKUP(V1254,#REF!,2,FALSE)</f>
        <v>#REF!</v>
      </c>
      <c r="V1254" s="127"/>
      <c r="W1254" s="69"/>
      <c r="X1254" s="69"/>
      <c r="Y1254" s="126"/>
      <c r="Z1254" s="127"/>
      <c r="AA1254" s="69"/>
      <c r="AB1254" s="69"/>
      <c r="AC1254" s="135" t="e">
        <f>VLOOKUP(E1254,#REF!,2,FALSE)</f>
        <v>#REF!</v>
      </c>
      <c r="AD1254" s="69"/>
      <c r="AE1254" s="69"/>
      <c r="AF1254" s="136" t="e">
        <f>SUM(PRODUCT(AC1254,#REF!),PRODUCT(AD1254,#REF!),PRODUCT(AE1254,#REF!))</f>
        <v>#REF!</v>
      </c>
      <c r="AG1254" s="134" t="e">
        <f>IF(AF1254&gt;=#REF!,"Oui","Non")</f>
        <v>#REF!</v>
      </c>
      <c r="AH1254" s="134">
        <f t="shared" si="157"/>
        <v>1</v>
      </c>
      <c r="AI1254" s="133" t="e">
        <f>VLOOKUP(Z1254,#REF!,3,FALSE)</f>
        <v>#REF!</v>
      </c>
      <c r="AL1254" s="12">
        <f t="shared" si="159"/>
        <v>0</v>
      </c>
    </row>
    <row r="1255" spans="1:38" ht="15" customHeight="1" x14ac:dyDescent="0.25">
      <c r="A1255" s="127"/>
      <c r="B1255" s="127"/>
      <c r="C1255" s="69"/>
      <c r="D1255" s="71"/>
      <c r="E1255" s="71"/>
      <c r="F1255" s="71"/>
      <c r="G1255" s="70"/>
      <c r="H1255" s="117" t="str">
        <f t="shared" si="163"/>
        <v/>
      </c>
      <c r="I1255" s="117" t="str">
        <f t="shared" si="158"/>
        <v/>
      </c>
      <c r="J1255" s="70"/>
      <c r="K1255" s="117" t="str">
        <f t="shared" si="164"/>
        <v/>
      </c>
      <c r="L1255" s="118" t="str">
        <f t="shared" si="160"/>
        <v/>
      </c>
      <c r="M1255" s="118">
        <f t="shared" si="162"/>
        <v>1</v>
      </c>
      <c r="N1255" s="117">
        <f t="shared" si="161"/>
        <v>0</v>
      </c>
      <c r="O1255" s="66" t="e">
        <f>VLOOKUP(P1255,#REF!,2,FALSE)</f>
        <v>#REF!</v>
      </c>
      <c r="P1255" s="69"/>
      <c r="Q1255" s="69"/>
      <c r="R1255" s="14"/>
      <c r="S1255" s="93" t="s">
        <v>112</v>
      </c>
      <c r="T1255" s="71"/>
      <c r="U1255" s="117" t="e">
        <f>VLOOKUP(V1255,#REF!,2,FALSE)</f>
        <v>#REF!</v>
      </c>
      <c r="V1255" s="127"/>
      <c r="W1255" s="69"/>
      <c r="X1255" s="69"/>
      <c r="Y1255" s="126"/>
      <c r="Z1255" s="127"/>
      <c r="AA1255" s="69"/>
      <c r="AB1255" s="69"/>
      <c r="AC1255" s="135" t="e">
        <f>VLOOKUP(E1255,#REF!,2,FALSE)</f>
        <v>#REF!</v>
      </c>
      <c r="AD1255" s="69"/>
      <c r="AE1255" s="69"/>
      <c r="AF1255" s="136" t="e">
        <f>SUM(PRODUCT(AC1255,#REF!),PRODUCT(AD1255,#REF!),PRODUCT(AE1255,#REF!))</f>
        <v>#REF!</v>
      </c>
      <c r="AG1255" s="134" t="e">
        <f>IF(AF1255&gt;=#REF!,"Oui","Non")</f>
        <v>#REF!</v>
      </c>
      <c r="AH1255" s="134">
        <f t="shared" si="157"/>
        <v>1</v>
      </c>
      <c r="AI1255" s="133" t="e">
        <f>VLOOKUP(Z1255,#REF!,3,FALSE)</f>
        <v>#REF!</v>
      </c>
      <c r="AL1255" s="12">
        <f t="shared" si="159"/>
        <v>0</v>
      </c>
    </row>
    <row r="1256" spans="1:38" ht="15" customHeight="1" x14ac:dyDescent="0.25">
      <c r="A1256" s="127"/>
      <c r="B1256" s="127"/>
      <c r="C1256" s="69"/>
      <c r="D1256" s="71"/>
      <c r="E1256" s="71"/>
      <c r="F1256" s="71"/>
      <c r="G1256" s="70"/>
      <c r="H1256" s="117" t="str">
        <f t="shared" si="163"/>
        <v/>
      </c>
      <c r="I1256" s="117" t="str">
        <f t="shared" si="158"/>
        <v/>
      </c>
      <c r="J1256" s="70"/>
      <c r="K1256" s="117" t="str">
        <f t="shared" si="164"/>
        <v/>
      </c>
      <c r="L1256" s="118" t="str">
        <f t="shared" si="160"/>
        <v/>
      </c>
      <c r="M1256" s="118">
        <f t="shared" si="162"/>
        <v>1</v>
      </c>
      <c r="N1256" s="117">
        <f t="shared" si="161"/>
        <v>0</v>
      </c>
      <c r="O1256" s="66" t="e">
        <f>VLOOKUP(P1256,#REF!,2,FALSE)</f>
        <v>#REF!</v>
      </c>
      <c r="P1256" s="69"/>
      <c r="Q1256" s="69"/>
      <c r="R1256" s="14"/>
      <c r="S1256" s="93" t="s">
        <v>112</v>
      </c>
      <c r="T1256" s="71"/>
      <c r="U1256" s="117" t="e">
        <f>VLOOKUP(V1256,#REF!,2,FALSE)</f>
        <v>#REF!</v>
      </c>
      <c r="V1256" s="127"/>
      <c r="W1256" s="69"/>
      <c r="X1256" s="69"/>
      <c r="Y1256" s="126"/>
      <c r="Z1256" s="127"/>
      <c r="AA1256" s="69"/>
      <c r="AB1256" s="69"/>
      <c r="AC1256" s="135" t="e">
        <f>VLOOKUP(E1256,#REF!,2,FALSE)</f>
        <v>#REF!</v>
      </c>
      <c r="AD1256" s="69"/>
      <c r="AE1256" s="69"/>
      <c r="AF1256" s="136" t="e">
        <f>SUM(PRODUCT(AC1256,#REF!),PRODUCT(AD1256,#REF!),PRODUCT(AE1256,#REF!))</f>
        <v>#REF!</v>
      </c>
      <c r="AG1256" s="134" t="e">
        <f>IF(AF1256&gt;=#REF!,"Oui","Non")</f>
        <v>#REF!</v>
      </c>
      <c r="AH1256" s="134">
        <f t="shared" si="157"/>
        <v>1</v>
      </c>
      <c r="AI1256" s="133" t="e">
        <f>VLOOKUP(Z1256,#REF!,3,FALSE)</f>
        <v>#REF!</v>
      </c>
      <c r="AL1256" s="12">
        <f t="shared" si="159"/>
        <v>0</v>
      </c>
    </row>
    <row r="1257" spans="1:38" ht="15" customHeight="1" x14ac:dyDescent="0.25">
      <c r="A1257" s="127"/>
      <c r="B1257" s="127"/>
      <c r="C1257" s="69"/>
      <c r="D1257" s="71"/>
      <c r="E1257" s="71"/>
      <c r="F1257" s="71"/>
      <c r="G1257" s="70"/>
      <c r="H1257" s="117" t="str">
        <f t="shared" si="163"/>
        <v/>
      </c>
      <c r="I1257" s="117" t="str">
        <f t="shared" si="158"/>
        <v/>
      </c>
      <c r="J1257" s="70"/>
      <c r="K1257" s="117" t="str">
        <f t="shared" si="164"/>
        <v/>
      </c>
      <c r="L1257" s="118" t="str">
        <f t="shared" si="160"/>
        <v/>
      </c>
      <c r="M1257" s="118">
        <f t="shared" si="162"/>
        <v>1</v>
      </c>
      <c r="N1257" s="117">
        <f t="shared" si="161"/>
        <v>0</v>
      </c>
      <c r="O1257" s="66" t="e">
        <f>VLOOKUP(P1257,#REF!,2,FALSE)</f>
        <v>#REF!</v>
      </c>
      <c r="P1257" s="69"/>
      <c r="Q1257" s="69"/>
      <c r="R1257" s="14"/>
      <c r="S1257" s="93" t="s">
        <v>112</v>
      </c>
      <c r="T1257" s="71"/>
      <c r="U1257" s="117" t="e">
        <f>VLOOKUP(V1257,#REF!,2,FALSE)</f>
        <v>#REF!</v>
      </c>
      <c r="V1257" s="127"/>
      <c r="W1257" s="69"/>
      <c r="X1257" s="69"/>
      <c r="Y1257" s="126"/>
      <c r="Z1257" s="127"/>
      <c r="AA1257" s="69"/>
      <c r="AB1257" s="69"/>
      <c r="AC1257" s="135" t="e">
        <f>VLOOKUP(E1257,#REF!,2,FALSE)</f>
        <v>#REF!</v>
      </c>
      <c r="AD1257" s="69"/>
      <c r="AE1257" s="69"/>
      <c r="AF1257" s="136" t="e">
        <f>SUM(PRODUCT(AC1257,#REF!),PRODUCT(AD1257,#REF!),PRODUCT(AE1257,#REF!))</f>
        <v>#REF!</v>
      </c>
      <c r="AG1257" s="134" t="e">
        <f>IF(AF1257&gt;=#REF!,"Oui","Non")</f>
        <v>#REF!</v>
      </c>
      <c r="AH1257" s="134">
        <f t="shared" si="157"/>
        <v>1</v>
      </c>
      <c r="AI1257" s="133" t="e">
        <f>VLOOKUP(Z1257,#REF!,3,FALSE)</f>
        <v>#REF!</v>
      </c>
      <c r="AL1257" s="12">
        <f t="shared" si="159"/>
        <v>0</v>
      </c>
    </row>
    <row r="1258" spans="1:38" ht="15" customHeight="1" x14ac:dyDescent="0.25">
      <c r="A1258" s="127"/>
      <c r="B1258" s="127"/>
      <c r="C1258" s="69"/>
      <c r="D1258" s="71"/>
      <c r="E1258" s="71"/>
      <c r="F1258" s="71"/>
      <c r="G1258" s="70"/>
      <c r="H1258" s="117" t="str">
        <f t="shared" si="163"/>
        <v/>
      </c>
      <c r="I1258" s="117" t="str">
        <f t="shared" si="158"/>
        <v/>
      </c>
      <c r="J1258" s="70"/>
      <c r="K1258" s="117" t="str">
        <f t="shared" si="164"/>
        <v/>
      </c>
      <c r="L1258" s="118" t="str">
        <f t="shared" si="160"/>
        <v/>
      </c>
      <c r="M1258" s="118">
        <f t="shared" si="162"/>
        <v>1</v>
      </c>
      <c r="N1258" s="117">
        <f t="shared" si="161"/>
        <v>0</v>
      </c>
      <c r="O1258" s="66" t="e">
        <f>VLOOKUP(P1258,#REF!,2,FALSE)</f>
        <v>#REF!</v>
      </c>
      <c r="P1258" s="69"/>
      <c r="Q1258" s="69"/>
      <c r="R1258" s="14"/>
      <c r="S1258" s="93" t="s">
        <v>112</v>
      </c>
      <c r="T1258" s="71"/>
      <c r="U1258" s="117" t="e">
        <f>VLOOKUP(V1258,#REF!,2,FALSE)</f>
        <v>#REF!</v>
      </c>
      <c r="V1258" s="127"/>
      <c r="W1258" s="69"/>
      <c r="X1258" s="69"/>
      <c r="Y1258" s="126"/>
      <c r="Z1258" s="127"/>
      <c r="AA1258" s="69"/>
      <c r="AB1258" s="69"/>
      <c r="AC1258" s="135" t="e">
        <f>VLOOKUP(E1258,#REF!,2,FALSE)</f>
        <v>#REF!</v>
      </c>
      <c r="AD1258" s="69"/>
      <c r="AE1258" s="69"/>
      <c r="AF1258" s="136" t="e">
        <f>SUM(PRODUCT(AC1258,#REF!),PRODUCT(AD1258,#REF!),PRODUCT(AE1258,#REF!))</f>
        <v>#REF!</v>
      </c>
      <c r="AG1258" s="134" t="e">
        <f>IF(AF1258&gt;=#REF!,"Oui","Non")</f>
        <v>#REF!</v>
      </c>
      <c r="AH1258" s="134">
        <f t="shared" si="157"/>
        <v>1</v>
      </c>
      <c r="AI1258" s="133" t="e">
        <f>VLOOKUP(Z1258,#REF!,3,FALSE)</f>
        <v>#REF!</v>
      </c>
      <c r="AL1258" s="12">
        <f t="shared" si="159"/>
        <v>0</v>
      </c>
    </row>
    <row r="1259" spans="1:38" ht="15" customHeight="1" x14ac:dyDescent="0.25">
      <c r="A1259" s="127"/>
      <c r="B1259" s="127"/>
      <c r="C1259" s="69"/>
      <c r="D1259" s="71"/>
      <c r="E1259" s="71"/>
      <c r="F1259" s="71"/>
      <c r="G1259" s="70"/>
      <c r="H1259" s="117" t="str">
        <f t="shared" si="163"/>
        <v/>
      </c>
      <c r="I1259" s="117" t="str">
        <f t="shared" si="158"/>
        <v/>
      </c>
      <c r="J1259" s="70"/>
      <c r="K1259" s="117" t="str">
        <f t="shared" si="164"/>
        <v/>
      </c>
      <c r="L1259" s="118" t="str">
        <f t="shared" si="160"/>
        <v/>
      </c>
      <c r="M1259" s="118">
        <f t="shared" si="162"/>
        <v>1</v>
      </c>
      <c r="N1259" s="117">
        <f t="shared" si="161"/>
        <v>0</v>
      </c>
      <c r="O1259" s="66" t="e">
        <f>VLOOKUP(P1259,#REF!,2,FALSE)</f>
        <v>#REF!</v>
      </c>
      <c r="P1259" s="69"/>
      <c r="Q1259" s="69"/>
      <c r="R1259" s="14"/>
      <c r="S1259" s="93" t="s">
        <v>112</v>
      </c>
      <c r="T1259" s="71"/>
      <c r="U1259" s="117" t="e">
        <f>VLOOKUP(V1259,#REF!,2,FALSE)</f>
        <v>#REF!</v>
      </c>
      <c r="V1259" s="127"/>
      <c r="W1259" s="69"/>
      <c r="X1259" s="69"/>
      <c r="Y1259" s="126"/>
      <c r="Z1259" s="127"/>
      <c r="AA1259" s="69"/>
      <c r="AB1259" s="69"/>
      <c r="AC1259" s="135" t="e">
        <f>VLOOKUP(E1259,#REF!,2,FALSE)</f>
        <v>#REF!</v>
      </c>
      <c r="AD1259" s="69"/>
      <c r="AE1259" s="69"/>
      <c r="AF1259" s="136" t="e">
        <f>SUM(PRODUCT(AC1259,#REF!),PRODUCT(AD1259,#REF!),PRODUCT(AE1259,#REF!))</f>
        <v>#REF!</v>
      </c>
      <c r="AG1259" s="134" t="e">
        <f>IF(AF1259&gt;=#REF!,"Oui","Non")</f>
        <v>#REF!</v>
      </c>
      <c r="AH1259" s="134">
        <f t="shared" si="157"/>
        <v>1</v>
      </c>
      <c r="AI1259" s="133" t="e">
        <f>VLOOKUP(Z1259,#REF!,3,FALSE)</f>
        <v>#REF!</v>
      </c>
      <c r="AL1259" s="12">
        <f t="shared" si="159"/>
        <v>0</v>
      </c>
    </row>
    <row r="1260" spans="1:38" ht="15" customHeight="1" x14ac:dyDescent="0.25">
      <c r="A1260" s="127"/>
      <c r="B1260" s="127"/>
      <c r="C1260" s="69"/>
      <c r="D1260" s="71"/>
      <c r="E1260" s="71"/>
      <c r="F1260" s="71"/>
      <c r="G1260" s="70"/>
      <c r="H1260" s="117" t="str">
        <f t="shared" si="163"/>
        <v/>
      </c>
      <c r="I1260" s="117" t="str">
        <f t="shared" si="158"/>
        <v/>
      </c>
      <c r="J1260" s="70"/>
      <c r="K1260" s="117" t="str">
        <f t="shared" si="164"/>
        <v/>
      </c>
      <c r="L1260" s="118" t="str">
        <f t="shared" si="160"/>
        <v/>
      </c>
      <c r="M1260" s="118">
        <f t="shared" si="162"/>
        <v>1</v>
      </c>
      <c r="N1260" s="117">
        <f t="shared" si="161"/>
        <v>0</v>
      </c>
      <c r="O1260" s="66" t="e">
        <f>VLOOKUP(P1260,#REF!,2,FALSE)</f>
        <v>#REF!</v>
      </c>
      <c r="P1260" s="69"/>
      <c r="Q1260" s="69"/>
      <c r="R1260" s="14"/>
      <c r="S1260" s="93" t="s">
        <v>112</v>
      </c>
      <c r="T1260" s="71"/>
      <c r="U1260" s="117" t="e">
        <f>VLOOKUP(V1260,#REF!,2,FALSE)</f>
        <v>#REF!</v>
      </c>
      <c r="V1260" s="127"/>
      <c r="W1260" s="69"/>
      <c r="X1260" s="69"/>
      <c r="Y1260" s="126"/>
      <c r="Z1260" s="127"/>
      <c r="AA1260" s="69"/>
      <c r="AB1260" s="69"/>
      <c r="AC1260" s="135" t="e">
        <f>VLOOKUP(E1260,#REF!,2,FALSE)</f>
        <v>#REF!</v>
      </c>
      <c r="AD1260" s="69"/>
      <c r="AE1260" s="69"/>
      <c r="AF1260" s="136" t="e">
        <f>SUM(PRODUCT(AC1260,#REF!),PRODUCT(AD1260,#REF!),PRODUCT(AE1260,#REF!))</f>
        <v>#REF!</v>
      </c>
      <c r="AG1260" s="134" t="e">
        <f>IF(AF1260&gt;=#REF!,"Oui","Non")</f>
        <v>#REF!</v>
      </c>
      <c r="AH1260" s="134">
        <f t="shared" si="157"/>
        <v>1</v>
      </c>
      <c r="AI1260" s="133" t="e">
        <f>VLOOKUP(Z1260,#REF!,3,FALSE)</f>
        <v>#REF!</v>
      </c>
      <c r="AL1260" s="12">
        <f t="shared" si="159"/>
        <v>0</v>
      </c>
    </row>
    <row r="1261" spans="1:38" ht="15" customHeight="1" x14ac:dyDescent="0.25">
      <c r="A1261" s="127"/>
      <c r="B1261" s="127"/>
      <c r="C1261" s="69"/>
      <c r="D1261" s="71"/>
      <c r="E1261" s="71"/>
      <c r="F1261" s="71"/>
      <c r="G1261" s="70"/>
      <c r="H1261" s="117" t="str">
        <f t="shared" si="163"/>
        <v/>
      </c>
      <c r="I1261" s="117" t="str">
        <f t="shared" si="158"/>
        <v/>
      </c>
      <c r="J1261" s="70"/>
      <c r="K1261" s="117" t="str">
        <f t="shared" si="164"/>
        <v/>
      </c>
      <c r="L1261" s="118" t="str">
        <f t="shared" si="160"/>
        <v/>
      </c>
      <c r="M1261" s="118">
        <f t="shared" si="162"/>
        <v>1</v>
      </c>
      <c r="N1261" s="117">
        <f t="shared" si="161"/>
        <v>0</v>
      </c>
      <c r="O1261" s="66" t="e">
        <f>VLOOKUP(P1261,#REF!,2,FALSE)</f>
        <v>#REF!</v>
      </c>
      <c r="P1261" s="69"/>
      <c r="Q1261" s="69"/>
      <c r="R1261" s="14"/>
      <c r="S1261" s="93" t="s">
        <v>112</v>
      </c>
      <c r="T1261" s="71"/>
      <c r="U1261" s="117" t="e">
        <f>VLOOKUP(V1261,#REF!,2,FALSE)</f>
        <v>#REF!</v>
      </c>
      <c r="V1261" s="127"/>
      <c r="W1261" s="69"/>
      <c r="X1261" s="69"/>
      <c r="Y1261" s="126"/>
      <c r="Z1261" s="127"/>
      <c r="AA1261" s="69"/>
      <c r="AB1261" s="69"/>
      <c r="AC1261" s="135" t="e">
        <f>VLOOKUP(E1261,#REF!,2,FALSE)</f>
        <v>#REF!</v>
      </c>
      <c r="AD1261" s="69"/>
      <c r="AE1261" s="69"/>
      <c r="AF1261" s="136" t="e">
        <f>SUM(PRODUCT(AC1261,#REF!),PRODUCT(AD1261,#REF!),PRODUCT(AE1261,#REF!))</f>
        <v>#REF!</v>
      </c>
      <c r="AG1261" s="134" t="e">
        <f>IF(AF1261&gt;=#REF!,"Oui","Non")</f>
        <v>#REF!</v>
      </c>
      <c r="AH1261" s="134">
        <f t="shared" si="157"/>
        <v>1</v>
      </c>
      <c r="AI1261" s="133" t="e">
        <f>VLOOKUP(Z1261,#REF!,3,FALSE)</f>
        <v>#REF!</v>
      </c>
      <c r="AL1261" s="12">
        <f t="shared" si="159"/>
        <v>0</v>
      </c>
    </row>
    <row r="1262" spans="1:38" ht="15" customHeight="1" x14ac:dyDescent="0.25">
      <c r="A1262" s="127"/>
      <c r="B1262" s="127"/>
      <c r="C1262" s="69"/>
      <c r="D1262" s="71"/>
      <c r="E1262" s="71"/>
      <c r="F1262" s="71"/>
      <c r="G1262" s="70"/>
      <c r="H1262" s="117" t="str">
        <f t="shared" si="163"/>
        <v/>
      </c>
      <c r="I1262" s="117" t="str">
        <f t="shared" si="158"/>
        <v/>
      </c>
      <c r="J1262" s="70"/>
      <c r="K1262" s="117" t="str">
        <f t="shared" si="164"/>
        <v/>
      </c>
      <c r="L1262" s="118" t="str">
        <f t="shared" si="160"/>
        <v/>
      </c>
      <c r="M1262" s="118">
        <f t="shared" si="162"/>
        <v>1</v>
      </c>
      <c r="N1262" s="117">
        <f t="shared" si="161"/>
        <v>0</v>
      </c>
      <c r="O1262" s="66" t="e">
        <f>VLOOKUP(P1262,#REF!,2,FALSE)</f>
        <v>#REF!</v>
      </c>
      <c r="P1262" s="69"/>
      <c r="Q1262" s="69"/>
      <c r="R1262" s="14"/>
      <c r="S1262" s="93" t="s">
        <v>112</v>
      </c>
      <c r="T1262" s="71"/>
      <c r="U1262" s="117" t="e">
        <f>VLOOKUP(V1262,#REF!,2,FALSE)</f>
        <v>#REF!</v>
      </c>
      <c r="V1262" s="127"/>
      <c r="W1262" s="69"/>
      <c r="X1262" s="69"/>
      <c r="Y1262" s="126"/>
      <c r="Z1262" s="127"/>
      <c r="AA1262" s="69"/>
      <c r="AB1262" s="69"/>
      <c r="AC1262" s="135" t="e">
        <f>VLOOKUP(E1262,#REF!,2,FALSE)</f>
        <v>#REF!</v>
      </c>
      <c r="AD1262" s="69"/>
      <c r="AE1262" s="69"/>
      <c r="AF1262" s="136" t="e">
        <f>SUM(PRODUCT(AC1262,#REF!),PRODUCT(AD1262,#REF!),PRODUCT(AE1262,#REF!))</f>
        <v>#REF!</v>
      </c>
      <c r="AG1262" s="134" t="e">
        <f>IF(AF1262&gt;=#REF!,"Oui","Non")</f>
        <v>#REF!</v>
      </c>
      <c r="AH1262" s="134">
        <f t="shared" si="157"/>
        <v>1</v>
      </c>
      <c r="AI1262" s="133" t="e">
        <f>VLOOKUP(Z1262,#REF!,3,FALSE)</f>
        <v>#REF!</v>
      </c>
      <c r="AL1262" s="12">
        <f t="shared" si="159"/>
        <v>0</v>
      </c>
    </row>
    <row r="1263" spans="1:38" ht="15" customHeight="1" x14ac:dyDescent="0.25">
      <c r="A1263" s="127"/>
      <c r="B1263" s="127"/>
      <c r="C1263" s="69"/>
      <c r="D1263" s="71"/>
      <c r="E1263" s="71"/>
      <c r="F1263" s="71"/>
      <c r="G1263" s="70"/>
      <c r="H1263" s="117" t="str">
        <f t="shared" si="163"/>
        <v/>
      </c>
      <c r="I1263" s="117" t="str">
        <f t="shared" si="158"/>
        <v/>
      </c>
      <c r="J1263" s="70"/>
      <c r="K1263" s="117" t="str">
        <f t="shared" si="164"/>
        <v/>
      </c>
      <c r="L1263" s="118" t="str">
        <f t="shared" si="160"/>
        <v/>
      </c>
      <c r="M1263" s="118">
        <f t="shared" si="162"/>
        <v>1</v>
      </c>
      <c r="N1263" s="117">
        <f t="shared" si="161"/>
        <v>0</v>
      </c>
      <c r="O1263" s="66" t="e">
        <f>VLOOKUP(P1263,#REF!,2,FALSE)</f>
        <v>#REF!</v>
      </c>
      <c r="P1263" s="69"/>
      <c r="Q1263" s="69"/>
      <c r="R1263" s="14"/>
      <c r="S1263" s="93" t="s">
        <v>112</v>
      </c>
      <c r="T1263" s="71"/>
      <c r="U1263" s="117" t="e">
        <f>VLOOKUP(V1263,#REF!,2,FALSE)</f>
        <v>#REF!</v>
      </c>
      <c r="V1263" s="127"/>
      <c r="W1263" s="69"/>
      <c r="X1263" s="69"/>
      <c r="Y1263" s="126"/>
      <c r="Z1263" s="127"/>
      <c r="AA1263" s="69"/>
      <c r="AB1263" s="69"/>
      <c r="AC1263" s="135" t="e">
        <f>VLOOKUP(E1263,#REF!,2,FALSE)</f>
        <v>#REF!</v>
      </c>
      <c r="AD1263" s="69"/>
      <c r="AE1263" s="69"/>
      <c r="AF1263" s="136" t="e">
        <f>SUM(PRODUCT(AC1263,#REF!),PRODUCT(AD1263,#REF!),PRODUCT(AE1263,#REF!))</f>
        <v>#REF!</v>
      </c>
      <c r="AG1263" s="134" t="e">
        <f>IF(AF1263&gt;=#REF!,"Oui","Non")</f>
        <v>#REF!</v>
      </c>
      <c r="AH1263" s="134">
        <f t="shared" si="157"/>
        <v>1</v>
      </c>
      <c r="AI1263" s="133" t="e">
        <f>VLOOKUP(Z1263,#REF!,3,FALSE)</f>
        <v>#REF!</v>
      </c>
      <c r="AL1263" s="12">
        <f t="shared" si="159"/>
        <v>0</v>
      </c>
    </row>
    <row r="1264" spans="1:38" ht="15" customHeight="1" x14ac:dyDescent="0.25">
      <c r="A1264" s="127"/>
      <c r="B1264" s="127"/>
      <c r="C1264" s="69"/>
      <c r="D1264" s="71"/>
      <c r="E1264" s="71"/>
      <c r="F1264" s="71"/>
      <c r="G1264" s="70"/>
      <c r="H1264" s="117" t="str">
        <f t="shared" si="163"/>
        <v/>
      </c>
      <c r="I1264" s="117" t="str">
        <f t="shared" si="158"/>
        <v/>
      </c>
      <c r="J1264" s="70"/>
      <c r="K1264" s="117" t="str">
        <f t="shared" si="164"/>
        <v/>
      </c>
      <c r="L1264" s="118" t="str">
        <f t="shared" si="160"/>
        <v/>
      </c>
      <c r="M1264" s="118">
        <f t="shared" si="162"/>
        <v>1</v>
      </c>
      <c r="N1264" s="117">
        <f t="shared" si="161"/>
        <v>0</v>
      </c>
      <c r="O1264" s="66" t="e">
        <f>VLOOKUP(P1264,#REF!,2,FALSE)</f>
        <v>#REF!</v>
      </c>
      <c r="P1264" s="69"/>
      <c r="Q1264" s="69"/>
      <c r="R1264" s="14"/>
      <c r="S1264" s="93" t="s">
        <v>112</v>
      </c>
      <c r="T1264" s="71"/>
      <c r="U1264" s="117" t="e">
        <f>VLOOKUP(V1264,#REF!,2,FALSE)</f>
        <v>#REF!</v>
      </c>
      <c r="V1264" s="127"/>
      <c r="W1264" s="69"/>
      <c r="X1264" s="69"/>
      <c r="Y1264" s="126"/>
      <c r="Z1264" s="127"/>
      <c r="AA1264" s="69"/>
      <c r="AB1264" s="69"/>
      <c r="AC1264" s="135" t="e">
        <f>VLOOKUP(E1264,#REF!,2,FALSE)</f>
        <v>#REF!</v>
      </c>
      <c r="AD1264" s="69"/>
      <c r="AE1264" s="69"/>
      <c r="AF1264" s="136" t="e">
        <f>SUM(PRODUCT(AC1264,#REF!),PRODUCT(AD1264,#REF!),PRODUCT(AE1264,#REF!))</f>
        <v>#REF!</v>
      </c>
      <c r="AG1264" s="134" t="e">
        <f>IF(AF1264&gt;=#REF!,"Oui","Non")</f>
        <v>#REF!</v>
      </c>
      <c r="AH1264" s="134">
        <f t="shared" si="157"/>
        <v>1</v>
      </c>
      <c r="AI1264" s="133" t="e">
        <f>VLOOKUP(Z1264,#REF!,3,FALSE)</f>
        <v>#REF!</v>
      </c>
      <c r="AL1264" s="12">
        <f t="shared" si="159"/>
        <v>0</v>
      </c>
    </row>
    <row r="1265" spans="1:38" ht="15" customHeight="1" x14ac:dyDescent="0.25">
      <c r="A1265" s="127"/>
      <c r="B1265" s="127"/>
      <c r="C1265" s="69"/>
      <c r="D1265" s="71"/>
      <c r="E1265" s="71"/>
      <c r="F1265" s="71"/>
      <c r="G1265" s="70"/>
      <c r="H1265" s="117" t="str">
        <f t="shared" si="163"/>
        <v/>
      </c>
      <c r="I1265" s="117" t="str">
        <f t="shared" si="158"/>
        <v/>
      </c>
      <c r="J1265" s="70"/>
      <c r="K1265" s="117" t="str">
        <f t="shared" si="164"/>
        <v/>
      </c>
      <c r="L1265" s="118" t="str">
        <f t="shared" si="160"/>
        <v/>
      </c>
      <c r="M1265" s="118">
        <f t="shared" si="162"/>
        <v>1</v>
      </c>
      <c r="N1265" s="117">
        <f t="shared" si="161"/>
        <v>0</v>
      </c>
      <c r="O1265" s="66" t="e">
        <f>VLOOKUP(P1265,#REF!,2,FALSE)</f>
        <v>#REF!</v>
      </c>
      <c r="P1265" s="69"/>
      <c r="Q1265" s="69"/>
      <c r="R1265" s="14"/>
      <c r="S1265" s="93" t="s">
        <v>112</v>
      </c>
      <c r="T1265" s="71"/>
      <c r="U1265" s="117" t="e">
        <f>VLOOKUP(V1265,#REF!,2,FALSE)</f>
        <v>#REF!</v>
      </c>
      <c r="V1265" s="127"/>
      <c r="W1265" s="69"/>
      <c r="X1265" s="69"/>
      <c r="Y1265" s="126"/>
      <c r="Z1265" s="127"/>
      <c r="AA1265" s="69"/>
      <c r="AB1265" s="69"/>
      <c r="AC1265" s="135" t="e">
        <f>VLOOKUP(E1265,#REF!,2,FALSE)</f>
        <v>#REF!</v>
      </c>
      <c r="AD1265" s="69"/>
      <c r="AE1265" s="69"/>
      <c r="AF1265" s="136" t="e">
        <f>SUM(PRODUCT(AC1265,#REF!),PRODUCT(AD1265,#REF!),PRODUCT(AE1265,#REF!))</f>
        <v>#REF!</v>
      </c>
      <c r="AG1265" s="134" t="e">
        <f>IF(AF1265&gt;=#REF!,"Oui","Non")</f>
        <v>#REF!</v>
      </c>
      <c r="AH1265" s="134">
        <f t="shared" si="157"/>
        <v>1</v>
      </c>
      <c r="AI1265" s="133" t="e">
        <f>VLOOKUP(Z1265,#REF!,3,FALSE)</f>
        <v>#REF!</v>
      </c>
      <c r="AL1265" s="12">
        <f t="shared" si="159"/>
        <v>0</v>
      </c>
    </row>
    <row r="1266" spans="1:38" ht="15" customHeight="1" x14ac:dyDescent="0.25">
      <c r="A1266" s="127"/>
      <c r="B1266" s="127"/>
      <c r="C1266" s="69"/>
      <c r="D1266" s="71"/>
      <c r="E1266" s="71"/>
      <c r="F1266" s="71"/>
      <c r="G1266" s="70"/>
      <c r="H1266" s="117" t="str">
        <f t="shared" si="163"/>
        <v/>
      </c>
      <c r="I1266" s="117" t="str">
        <f t="shared" si="158"/>
        <v/>
      </c>
      <c r="J1266" s="70"/>
      <c r="K1266" s="117" t="str">
        <f t="shared" si="164"/>
        <v/>
      </c>
      <c r="L1266" s="118" t="str">
        <f t="shared" si="160"/>
        <v/>
      </c>
      <c r="M1266" s="118">
        <f t="shared" si="162"/>
        <v>1</v>
      </c>
      <c r="N1266" s="117">
        <f t="shared" si="161"/>
        <v>0</v>
      </c>
      <c r="O1266" s="66" t="e">
        <f>VLOOKUP(P1266,#REF!,2,FALSE)</f>
        <v>#REF!</v>
      </c>
      <c r="P1266" s="69"/>
      <c r="Q1266" s="69"/>
      <c r="R1266" s="14"/>
      <c r="S1266" s="93" t="s">
        <v>112</v>
      </c>
      <c r="T1266" s="71"/>
      <c r="U1266" s="117" t="e">
        <f>VLOOKUP(V1266,#REF!,2,FALSE)</f>
        <v>#REF!</v>
      </c>
      <c r="V1266" s="127"/>
      <c r="W1266" s="69"/>
      <c r="X1266" s="69"/>
      <c r="Y1266" s="126"/>
      <c r="Z1266" s="127"/>
      <c r="AA1266" s="69"/>
      <c r="AB1266" s="69"/>
      <c r="AC1266" s="135" t="e">
        <f>VLOOKUP(E1266,#REF!,2,FALSE)</f>
        <v>#REF!</v>
      </c>
      <c r="AD1266" s="69"/>
      <c r="AE1266" s="69"/>
      <c r="AF1266" s="136" t="e">
        <f>SUM(PRODUCT(AC1266,#REF!),PRODUCT(AD1266,#REF!),PRODUCT(AE1266,#REF!))</f>
        <v>#REF!</v>
      </c>
      <c r="AG1266" s="134" t="e">
        <f>IF(AF1266&gt;=#REF!,"Oui","Non")</f>
        <v>#REF!</v>
      </c>
      <c r="AH1266" s="134">
        <f t="shared" si="157"/>
        <v>1</v>
      </c>
      <c r="AI1266" s="133" t="e">
        <f>VLOOKUP(Z1266,#REF!,3,FALSE)</f>
        <v>#REF!</v>
      </c>
      <c r="AL1266" s="12">
        <f t="shared" si="159"/>
        <v>0</v>
      </c>
    </row>
    <row r="1267" spans="1:38" ht="15" customHeight="1" x14ac:dyDescent="0.25">
      <c r="A1267" s="127"/>
      <c r="B1267" s="127"/>
      <c r="C1267" s="69"/>
      <c r="D1267" s="71"/>
      <c r="E1267" s="71"/>
      <c r="F1267" s="71"/>
      <c r="G1267" s="70"/>
      <c r="H1267" s="117" t="str">
        <f t="shared" si="163"/>
        <v/>
      </c>
      <c r="I1267" s="117" t="str">
        <f t="shared" si="158"/>
        <v/>
      </c>
      <c r="J1267" s="70"/>
      <c r="K1267" s="117" t="str">
        <f t="shared" si="164"/>
        <v/>
      </c>
      <c r="L1267" s="118" t="str">
        <f t="shared" si="160"/>
        <v/>
      </c>
      <c r="M1267" s="118">
        <f t="shared" si="162"/>
        <v>1</v>
      </c>
      <c r="N1267" s="117">
        <f t="shared" si="161"/>
        <v>0</v>
      </c>
      <c r="O1267" s="66" t="e">
        <f>VLOOKUP(P1267,#REF!,2,FALSE)</f>
        <v>#REF!</v>
      </c>
      <c r="P1267" s="69"/>
      <c r="Q1267" s="69"/>
      <c r="R1267" s="14"/>
      <c r="S1267" s="93" t="s">
        <v>112</v>
      </c>
      <c r="T1267" s="71"/>
      <c r="U1267" s="117" t="e">
        <f>VLOOKUP(V1267,#REF!,2,FALSE)</f>
        <v>#REF!</v>
      </c>
      <c r="V1267" s="127"/>
      <c r="W1267" s="69"/>
      <c r="X1267" s="69"/>
      <c r="Y1267" s="126"/>
      <c r="Z1267" s="127"/>
      <c r="AA1267" s="69"/>
      <c r="AB1267" s="69"/>
      <c r="AC1267" s="135" t="e">
        <f>VLOOKUP(E1267,#REF!,2,FALSE)</f>
        <v>#REF!</v>
      </c>
      <c r="AD1267" s="69"/>
      <c r="AE1267" s="69"/>
      <c r="AF1267" s="136" t="e">
        <f>SUM(PRODUCT(AC1267,#REF!),PRODUCT(AD1267,#REF!),PRODUCT(AE1267,#REF!))</f>
        <v>#REF!</v>
      </c>
      <c r="AG1267" s="134" t="e">
        <f>IF(AF1267&gt;=#REF!,"Oui","Non")</f>
        <v>#REF!</v>
      </c>
      <c r="AH1267" s="134">
        <f t="shared" si="157"/>
        <v>1</v>
      </c>
      <c r="AI1267" s="133" t="e">
        <f>VLOOKUP(Z1267,#REF!,3,FALSE)</f>
        <v>#REF!</v>
      </c>
      <c r="AL1267" s="12">
        <f t="shared" si="159"/>
        <v>0</v>
      </c>
    </row>
    <row r="1268" spans="1:38" ht="15" customHeight="1" x14ac:dyDescent="0.25">
      <c r="A1268" s="127"/>
      <c r="B1268" s="127"/>
      <c r="C1268" s="69"/>
      <c r="D1268" s="71"/>
      <c r="E1268" s="71"/>
      <c r="F1268" s="71"/>
      <c r="G1268" s="70"/>
      <c r="H1268" s="117" t="str">
        <f t="shared" si="163"/>
        <v/>
      </c>
      <c r="I1268" s="117" t="str">
        <f t="shared" si="158"/>
        <v/>
      </c>
      <c r="J1268" s="70"/>
      <c r="K1268" s="117" t="str">
        <f t="shared" si="164"/>
        <v/>
      </c>
      <c r="L1268" s="118" t="str">
        <f t="shared" si="160"/>
        <v/>
      </c>
      <c r="M1268" s="118">
        <f t="shared" si="162"/>
        <v>1</v>
      </c>
      <c r="N1268" s="117">
        <f t="shared" si="161"/>
        <v>0</v>
      </c>
      <c r="O1268" s="66" t="e">
        <f>VLOOKUP(P1268,#REF!,2,FALSE)</f>
        <v>#REF!</v>
      </c>
      <c r="P1268" s="69"/>
      <c r="Q1268" s="69"/>
      <c r="R1268" s="14"/>
      <c r="S1268" s="93" t="s">
        <v>112</v>
      </c>
      <c r="T1268" s="71"/>
      <c r="U1268" s="117" t="e">
        <f>VLOOKUP(V1268,#REF!,2,FALSE)</f>
        <v>#REF!</v>
      </c>
      <c r="V1268" s="127"/>
      <c r="W1268" s="69"/>
      <c r="X1268" s="69"/>
      <c r="Y1268" s="126"/>
      <c r="Z1268" s="127"/>
      <c r="AA1268" s="69"/>
      <c r="AB1268" s="69"/>
      <c r="AC1268" s="135" t="e">
        <f>VLOOKUP(E1268,#REF!,2,FALSE)</f>
        <v>#REF!</v>
      </c>
      <c r="AD1268" s="69"/>
      <c r="AE1268" s="69"/>
      <c r="AF1268" s="136" t="e">
        <f>SUM(PRODUCT(AC1268,#REF!),PRODUCT(AD1268,#REF!),PRODUCT(AE1268,#REF!))</f>
        <v>#REF!</v>
      </c>
      <c r="AG1268" s="134" t="e">
        <f>IF(AF1268&gt;=#REF!,"Oui","Non")</f>
        <v>#REF!</v>
      </c>
      <c r="AH1268" s="134">
        <f t="shared" si="157"/>
        <v>1</v>
      </c>
      <c r="AI1268" s="133" t="e">
        <f>VLOOKUP(Z1268,#REF!,3,FALSE)</f>
        <v>#REF!</v>
      </c>
      <c r="AL1268" s="12">
        <f t="shared" si="159"/>
        <v>0</v>
      </c>
    </row>
    <row r="1269" spans="1:38" ht="15" customHeight="1" x14ac:dyDescent="0.25">
      <c r="A1269" s="127"/>
      <c r="B1269" s="127"/>
      <c r="C1269" s="69"/>
      <c r="D1269" s="71"/>
      <c r="E1269" s="71"/>
      <c r="F1269" s="71"/>
      <c r="G1269" s="70"/>
      <c r="H1269" s="117" t="str">
        <f t="shared" si="163"/>
        <v/>
      </c>
      <c r="I1269" s="117" t="str">
        <f t="shared" si="158"/>
        <v/>
      </c>
      <c r="J1269" s="70"/>
      <c r="K1269" s="117" t="str">
        <f t="shared" si="164"/>
        <v/>
      </c>
      <c r="L1269" s="118" t="str">
        <f t="shared" si="160"/>
        <v/>
      </c>
      <c r="M1269" s="118">
        <f t="shared" si="162"/>
        <v>1</v>
      </c>
      <c r="N1269" s="117">
        <f t="shared" si="161"/>
        <v>0</v>
      </c>
      <c r="O1269" s="66" t="e">
        <f>VLOOKUP(P1269,#REF!,2,FALSE)</f>
        <v>#REF!</v>
      </c>
      <c r="P1269" s="69"/>
      <c r="Q1269" s="69"/>
      <c r="R1269" s="14"/>
      <c r="S1269" s="93" t="s">
        <v>112</v>
      </c>
      <c r="T1269" s="71"/>
      <c r="U1269" s="117" t="e">
        <f>VLOOKUP(V1269,#REF!,2,FALSE)</f>
        <v>#REF!</v>
      </c>
      <c r="V1269" s="127"/>
      <c r="W1269" s="69"/>
      <c r="X1269" s="69"/>
      <c r="Y1269" s="126"/>
      <c r="Z1269" s="127"/>
      <c r="AA1269" s="69"/>
      <c r="AB1269" s="69"/>
      <c r="AC1269" s="135" t="e">
        <f>VLOOKUP(E1269,#REF!,2,FALSE)</f>
        <v>#REF!</v>
      </c>
      <c r="AD1269" s="69"/>
      <c r="AE1269" s="69"/>
      <c r="AF1269" s="136" t="e">
        <f>SUM(PRODUCT(AC1269,#REF!),PRODUCT(AD1269,#REF!),PRODUCT(AE1269,#REF!))</f>
        <v>#REF!</v>
      </c>
      <c r="AG1269" s="134" t="e">
        <f>IF(AF1269&gt;=#REF!,"Oui","Non")</f>
        <v>#REF!</v>
      </c>
      <c r="AH1269" s="134">
        <f t="shared" si="157"/>
        <v>1</v>
      </c>
      <c r="AI1269" s="133" t="e">
        <f>VLOOKUP(Z1269,#REF!,3,FALSE)</f>
        <v>#REF!</v>
      </c>
      <c r="AL1269" s="12">
        <f t="shared" si="159"/>
        <v>0</v>
      </c>
    </row>
    <row r="1270" spans="1:38" ht="15" customHeight="1" x14ac:dyDescent="0.25">
      <c r="A1270" s="127"/>
      <c r="B1270" s="127"/>
      <c r="C1270" s="69"/>
      <c r="D1270" s="71"/>
      <c r="E1270" s="71"/>
      <c r="F1270" s="71"/>
      <c r="G1270" s="70"/>
      <c r="H1270" s="117" t="str">
        <f t="shared" si="163"/>
        <v/>
      </c>
      <c r="I1270" s="117" t="str">
        <f t="shared" si="158"/>
        <v/>
      </c>
      <c r="J1270" s="70"/>
      <c r="K1270" s="117" t="str">
        <f t="shared" si="164"/>
        <v/>
      </c>
      <c r="L1270" s="118" t="str">
        <f t="shared" si="160"/>
        <v/>
      </c>
      <c r="M1270" s="118">
        <f t="shared" si="162"/>
        <v>1</v>
      </c>
      <c r="N1270" s="117">
        <f t="shared" si="161"/>
        <v>0</v>
      </c>
      <c r="O1270" s="66" t="e">
        <f>VLOOKUP(P1270,#REF!,2,FALSE)</f>
        <v>#REF!</v>
      </c>
      <c r="P1270" s="69"/>
      <c r="Q1270" s="69"/>
      <c r="R1270" s="14"/>
      <c r="S1270" s="93" t="s">
        <v>112</v>
      </c>
      <c r="T1270" s="71"/>
      <c r="U1270" s="117" t="e">
        <f>VLOOKUP(V1270,#REF!,2,FALSE)</f>
        <v>#REF!</v>
      </c>
      <c r="V1270" s="127"/>
      <c r="W1270" s="69"/>
      <c r="X1270" s="69"/>
      <c r="Y1270" s="126"/>
      <c r="Z1270" s="127"/>
      <c r="AA1270" s="69"/>
      <c r="AB1270" s="69"/>
      <c r="AC1270" s="135" t="e">
        <f>VLOOKUP(E1270,#REF!,2,FALSE)</f>
        <v>#REF!</v>
      </c>
      <c r="AD1270" s="69"/>
      <c r="AE1270" s="69"/>
      <c r="AF1270" s="136" t="e">
        <f>SUM(PRODUCT(AC1270,#REF!),PRODUCT(AD1270,#REF!),PRODUCT(AE1270,#REF!))</f>
        <v>#REF!</v>
      </c>
      <c r="AG1270" s="134" t="e">
        <f>IF(AF1270&gt;=#REF!,"Oui","Non")</f>
        <v>#REF!</v>
      </c>
      <c r="AH1270" s="134">
        <f t="shared" si="157"/>
        <v>1</v>
      </c>
      <c r="AI1270" s="133" t="e">
        <f>VLOOKUP(Z1270,#REF!,3,FALSE)</f>
        <v>#REF!</v>
      </c>
      <c r="AL1270" s="12">
        <f t="shared" si="159"/>
        <v>0</v>
      </c>
    </row>
    <row r="1271" spans="1:38" ht="15" customHeight="1" x14ac:dyDescent="0.25">
      <c r="A1271" s="127"/>
      <c r="B1271" s="127"/>
      <c r="C1271" s="69"/>
      <c r="D1271" s="71"/>
      <c r="E1271" s="71"/>
      <c r="F1271" s="71"/>
      <c r="G1271" s="70"/>
      <c r="H1271" s="117" t="str">
        <f t="shared" si="163"/>
        <v/>
      </c>
      <c r="I1271" s="117" t="str">
        <f t="shared" si="158"/>
        <v/>
      </c>
      <c r="J1271" s="70"/>
      <c r="K1271" s="117" t="str">
        <f t="shared" si="164"/>
        <v/>
      </c>
      <c r="L1271" s="118" t="str">
        <f t="shared" si="160"/>
        <v/>
      </c>
      <c r="M1271" s="118">
        <f t="shared" si="162"/>
        <v>1</v>
      </c>
      <c r="N1271" s="117">
        <f t="shared" si="161"/>
        <v>0</v>
      </c>
      <c r="O1271" s="66" t="e">
        <f>VLOOKUP(P1271,#REF!,2,FALSE)</f>
        <v>#REF!</v>
      </c>
      <c r="P1271" s="69"/>
      <c r="Q1271" s="69"/>
      <c r="R1271" s="14"/>
      <c r="S1271" s="93" t="s">
        <v>112</v>
      </c>
      <c r="T1271" s="71"/>
      <c r="U1271" s="117" t="e">
        <f>VLOOKUP(V1271,#REF!,2,FALSE)</f>
        <v>#REF!</v>
      </c>
      <c r="V1271" s="127"/>
      <c r="W1271" s="69"/>
      <c r="X1271" s="69"/>
      <c r="Y1271" s="126"/>
      <c r="Z1271" s="127"/>
      <c r="AA1271" s="69"/>
      <c r="AB1271" s="69"/>
      <c r="AC1271" s="135" t="e">
        <f>VLOOKUP(E1271,#REF!,2,FALSE)</f>
        <v>#REF!</v>
      </c>
      <c r="AD1271" s="69"/>
      <c r="AE1271" s="69"/>
      <c r="AF1271" s="136" t="e">
        <f>SUM(PRODUCT(AC1271,#REF!),PRODUCT(AD1271,#REF!),PRODUCT(AE1271,#REF!))</f>
        <v>#REF!</v>
      </c>
      <c r="AG1271" s="134" t="e">
        <f>IF(AF1271&gt;=#REF!,"Oui","Non")</f>
        <v>#REF!</v>
      </c>
      <c r="AH1271" s="134">
        <f t="shared" si="157"/>
        <v>1</v>
      </c>
      <c r="AI1271" s="133" t="e">
        <f>VLOOKUP(Z1271,#REF!,3,FALSE)</f>
        <v>#REF!</v>
      </c>
      <c r="AL1271" s="12">
        <f t="shared" si="159"/>
        <v>0</v>
      </c>
    </row>
    <row r="1272" spans="1:38" ht="15" customHeight="1" x14ac:dyDescent="0.25">
      <c r="A1272" s="127"/>
      <c r="B1272" s="127"/>
      <c r="C1272" s="69"/>
      <c r="D1272" s="71"/>
      <c r="E1272" s="71"/>
      <c r="F1272" s="71"/>
      <c r="G1272" s="70"/>
      <c r="H1272" s="117" t="str">
        <f t="shared" si="163"/>
        <v/>
      </c>
      <c r="I1272" s="117" t="str">
        <f t="shared" si="158"/>
        <v/>
      </c>
      <c r="J1272" s="70"/>
      <c r="K1272" s="117" t="str">
        <f t="shared" si="164"/>
        <v/>
      </c>
      <c r="L1272" s="118" t="str">
        <f t="shared" si="160"/>
        <v/>
      </c>
      <c r="M1272" s="118">
        <f t="shared" si="162"/>
        <v>1</v>
      </c>
      <c r="N1272" s="117">
        <f t="shared" si="161"/>
        <v>0</v>
      </c>
      <c r="O1272" s="66" t="e">
        <f>VLOOKUP(P1272,#REF!,2,FALSE)</f>
        <v>#REF!</v>
      </c>
      <c r="P1272" s="69"/>
      <c r="Q1272" s="69"/>
      <c r="R1272" s="14"/>
      <c r="S1272" s="93" t="s">
        <v>112</v>
      </c>
      <c r="T1272" s="71"/>
      <c r="U1272" s="117" t="e">
        <f>VLOOKUP(V1272,#REF!,2,FALSE)</f>
        <v>#REF!</v>
      </c>
      <c r="V1272" s="127"/>
      <c r="W1272" s="69"/>
      <c r="X1272" s="69"/>
      <c r="Y1272" s="126"/>
      <c r="Z1272" s="127"/>
      <c r="AA1272" s="69"/>
      <c r="AB1272" s="69"/>
      <c r="AC1272" s="135" t="e">
        <f>VLOOKUP(E1272,#REF!,2,FALSE)</f>
        <v>#REF!</v>
      </c>
      <c r="AD1272" s="69"/>
      <c r="AE1272" s="69"/>
      <c r="AF1272" s="136" t="e">
        <f>SUM(PRODUCT(AC1272,#REF!),PRODUCT(AD1272,#REF!),PRODUCT(AE1272,#REF!))</f>
        <v>#REF!</v>
      </c>
      <c r="AG1272" s="134" t="e">
        <f>IF(AF1272&gt;=#REF!,"Oui","Non")</f>
        <v>#REF!</v>
      </c>
      <c r="AH1272" s="134">
        <f t="shared" si="157"/>
        <v>1</v>
      </c>
      <c r="AI1272" s="133" t="e">
        <f>VLOOKUP(Z1272,#REF!,3,FALSE)</f>
        <v>#REF!</v>
      </c>
      <c r="AL1272" s="12">
        <f t="shared" si="159"/>
        <v>0</v>
      </c>
    </row>
    <row r="1273" spans="1:38" ht="15" customHeight="1" x14ac:dyDescent="0.25">
      <c r="A1273" s="127"/>
      <c r="B1273" s="127"/>
      <c r="C1273" s="69"/>
      <c r="D1273" s="71"/>
      <c r="E1273" s="71"/>
      <c r="F1273" s="71"/>
      <c r="G1273" s="70"/>
      <c r="H1273" s="117" t="str">
        <f t="shared" si="163"/>
        <v/>
      </c>
      <c r="I1273" s="117" t="str">
        <f t="shared" si="158"/>
        <v/>
      </c>
      <c r="J1273" s="70"/>
      <c r="K1273" s="117" t="str">
        <f t="shared" si="164"/>
        <v/>
      </c>
      <c r="L1273" s="118" t="str">
        <f t="shared" si="160"/>
        <v/>
      </c>
      <c r="M1273" s="118">
        <f t="shared" si="162"/>
        <v>1</v>
      </c>
      <c r="N1273" s="117">
        <f t="shared" si="161"/>
        <v>0</v>
      </c>
      <c r="O1273" s="66" t="e">
        <f>VLOOKUP(P1273,#REF!,2,FALSE)</f>
        <v>#REF!</v>
      </c>
      <c r="P1273" s="69"/>
      <c r="Q1273" s="69"/>
      <c r="R1273" s="14"/>
      <c r="S1273" s="93" t="s">
        <v>112</v>
      </c>
      <c r="T1273" s="71"/>
      <c r="U1273" s="117" t="e">
        <f>VLOOKUP(V1273,#REF!,2,FALSE)</f>
        <v>#REF!</v>
      </c>
      <c r="V1273" s="127"/>
      <c r="W1273" s="69"/>
      <c r="X1273" s="69"/>
      <c r="Y1273" s="126"/>
      <c r="Z1273" s="127"/>
      <c r="AA1273" s="69"/>
      <c r="AB1273" s="69"/>
      <c r="AC1273" s="135" t="e">
        <f>VLOOKUP(E1273,#REF!,2,FALSE)</f>
        <v>#REF!</v>
      </c>
      <c r="AD1273" s="69"/>
      <c r="AE1273" s="69"/>
      <c r="AF1273" s="136" t="e">
        <f>SUM(PRODUCT(AC1273,#REF!),PRODUCT(AD1273,#REF!),PRODUCT(AE1273,#REF!))</f>
        <v>#REF!</v>
      </c>
      <c r="AG1273" s="134" t="e">
        <f>IF(AF1273&gt;=#REF!,"Oui","Non")</f>
        <v>#REF!</v>
      </c>
      <c r="AH1273" s="134">
        <f t="shared" si="157"/>
        <v>1</v>
      </c>
      <c r="AI1273" s="133" t="e">
        <f>VLOOKUP(Z1273,#REF!,3,FALSE)</f>
        <v>#REF!</v>
      </c>
      <c r="AL1273" s="12">
        <f t="shared" si="159"/>
        <v>0</v>
      </c>
    </row>
    <row r="1274" spans="1:38" ht="15" customHeight="1" x14ac:dyDescent="0.25">
      <c r="A1274" s="127"/>
      <c r="B1274" s="127"/>
      <c r="C1274" s="69"/>
      <c r="D1274" s="71"/>
      <c r="E1274" s="71"/>
      <c r="F1274" s="71"/>
      <c r="G1274" s="70"/>
      <c r="H1274" s="117" t="str">
        <f t="shared" si="163"/>
        <v/>
      </c>
      <c r="I1274" s="117" t="str">
        <f t="shared" si="158"/>
        <v/>
      </c>
      <c r="J1274" s="70"/>
      <c r="K1274" s="117" t="str">
        <f t="shared" si="164"/>
        <v/>
      </c>
      <c r="L1274" s="118" t="str">
        <f t="shared" si="160"/>
        <v/>
      </c>
      <c r="M1274" s="118">
        <f t="shared" si="162"/>
        <v>1</v>
      </c>
      <c r="N1274" s="117">
        <f t="shared" si="161"/>
        <v>0</v>
      </c>
      <c r="O1274" s="66" t="e">
        <f>VLOOKUP(P1274,#REF!,2,FALSE)</f>
        <v>#REF!</v>
      </c>
      <c r="P1274" s="69"/>
      <c r="Q1274" s="69"/>
      <c r="R1274" s="14"/>
      <c r="S1274" s="93" t="s">
        <v>112</v>
      </c>
      <c r="T1274" s="71"/>
      <c r="U1274" s="117" t="e">
        <f>VLOOKUP(V1274,#REF!,2,FALSE)</f>
        <v>#REF!</v>
      </c>
      <c r="V1274" s="127"/>
      <c r="W1274" s="69"/>
      <c r="X1274" s="69"/>
      <c r="Y1274" s="126"/>
      <c r="Z1274" s="127"/>
      <c r="AA1274" s="69"/>
      <c r="AB1274" s="69"/>
      <c r="AC1274" s="135" t="e">
        <f>VLOOKUP(E1274,#REF!,2,FALSE)</f>
        <v>#REF!</v>
      </c>
      <c r="AD1274" s="69"/>
      <c r="AE1274" s="69"/>
      <c r="AF1274" s="136" t="e">
        <f>SUM(PRODUCT(AC1274,#REF!),PRODUCT(AD1274,#REF!),PRODUCT(AE1274,#REF!))</f>
        <v>#REF!</v>
      </c>
      <c r="AG1274" s="134" t="e">
        <f>IF(AF1274&gt;=#REF!,"Oui","Non")</f>
        <v>#REF!</v>
      </c>
      <c r="AH1274" s="134">
        <f t="shared" ref="AH1274:AH1337" si="165">IF(OR(Y1274="?",G1274="?",J1274="?"),"?",IF(AND(ISNONTEXT(G1274),ISNONTEXT(J1274)),PRODUCT(Y1274,SUM(J1274,-G1274,1)),PRODUCT(Y1274,SUM(PRODUCT(SUM(L1274,-I1274,1),7),-2))))</f>
        <v>1</v>
      </c>
      <c r="AI1274" s="133" t="e">
        <f>VLOOKUP(Z1274,#REF!,3,FALSE)</f>
        <v>#REF!</v>
      </c>
      <c r="AL1274" s="12">
        <f t="shared" si="159"/>
        <v>0</v>
      </c>
    </row>
    <row r="1275" spans="1:38" ht="15" customHeight="1" x14ac:dyDescent="0.25">
      <c r="A1275" s="127"/>
      <c r="B1275" s="127"/>
      <c r="C1275" s="69"/>
      <c r="D1275" s="71"/>
      <c r="E1275" s="71"/>
      <c r="F1275" s="71"/>
      <c r="G1275" s="70"/>
      <c r="H1275" s="117" t="str">
        <f t="shared" si="163"/>
        <v/>
      </c>
      <c r="I1275" s="117" t="str">
        <f t="shared" si="158"/>
        <v/>
      </c>
      <c r="J1275" s="70"/>
      <c r="K1275" s="117" t="str">
        <f t="shared" si="164"/>
        <v/>
      </c>
      <c r="L1275" s="118" t="str">
        <f t="shared" si="160"/>
        <v/>
      </c>
      <c r="M1275" s="118">
        <f t="shared" si="162"/>
        <v>1</v>
      </c>
      <c r="N1275" s="117">
        <f t="shared" si="161"/>
        <v>0</v>
      </c>
      <c r="O1275" s="66" t="e">
        <f>VLOOKUP(P1275,#REF!,2,FALSE)</f>
        <v>#REF!</v>
      </c>
      <c r="P1275" s="69"/>
      <c r="Q1275" s="69"/>
      <c r="R1275" s="14"/>
      <c r="S1275" s="93" t="s">
        <v>112</v>
      </c>
      <c r="T1275" s="71"/>
      <c r="U1275" s="117" t="e">
        <f>VLOOKUP(V1275,#REF!,2,FALSE)</f>
        <v>#REF!</v>
      </c>
      <c r="V1275" s="127"/>
      <c r="W1275" s="69"/>
      <c r="X1275" s="69"/>
      <c r="Y1275" s="126"/>
      <c r="Z1275" s="127"/>
      <c r="AA1275" s="69"/>
      <c r="AB1275" s="69"/>
      <c r="AC1275" s="135" t="e">
        <f>VLOOKUP(E1275,#REF!,2,FALSE)</f>
        <v>#REF!</v>
      </c>
      <c r="AD1275" s="69"/>
      <c r="AE1275" s="69"/>
      <c r="AF1275" s="136" t="e">
        <f>SUM(PRODUCT(AC1275,#REF!),PRODUCT(AD1275,#REF!),PRODUCT(AE1275,#REF!))</f>
        <v>#REF!</v>
      </c>
      <c r="AG1275" s="134" t="e">
        <f>IF(AF1275&gt;=#REF!,"Oui","Non")</f>
        <v>#REF!</v>
      </c>
      <c r="AH1275" s="134">
        <f t="shared" si="165"/>
        <v>1</v>
      </c>
      <c r="AI1275" s="133" t="e">
        <f>VLOOKUP(Z1275,#REF!,3,FALSE)</f>
        <v>#REF!</v>
      </c>
      <c r="AL1275" s="12">
        <f t="shared" si="159"/>
        <v>0</v>
      </c>
    </row>
    <row r="1276" spans="1:38" ht="15" customHeight="1" x14ac:dyDescent="0.25">
      <c r="A1276" s="127"/>
      <c r="B1276" s="127"/>
      <c r="C1276" s="69"/>
      <c r="D1276" s="71"/>
      <c r="E1276" s="71"/>
      <c r="F1276" s="71"/>
      <c r="G1276" s="70"/>
      <c r="H1276" s="117" t="str">
        <f t="shared" si="163"/>
        <v/>
      </c>
      <c r="I1276" s="117" t="str">
        <f t="shared" si="158"/>
        <v/>
      </c>
      <c r="J1276" s="70"/>
      <c r="K1276" s="117" t="str">
        <f t="shared" si="164"/>
        <v/>
      </c>
      <c r="L1276" s="118" t="str">
        <f t="shared" si="160"/>
        <v/>
      </c>
      <c r="M1276" s="118">
        <f t="shared" si="162"/>
        <v>1</v>
      </c>
      <c r="N1276" s="117">
        <f t="shared" si="161"/>
        <v>0</v>
      </c>
      <c r="O1276" s="66" t="e">
        <f>VLOOKUP(P1276,#REF!,2,FALSE)</f>
        <v>#REF!</v>
      </c>
      <c r="P1276" s="69"/>
      <c r="Q1276" s="69"/>
      <c r="R1276" s="14"/>
      <c r="S1276" s="93" t="s">
        <v>112</v>
      </c>
      <c r="T1276" s="71"/>
      <c r="U1276" s="117" t="e">
        <f>VLOOKUP(V1276,#REF!,2,FALSE)</f>
        <v>#REF!</v>
      </c>
      <c r="V1276" s="127"/>
      <c r="W1276" s="69"/>
      <c r="X1276" s="69"/>
      <c r="Y1276" s="126"/>
      <c r="Z1276" s="127"/>
      <c r="AA1276" s="69"/>
      <c r="AB1276" s="69"/>
      <c r="AC1276" s="135" t="e">
        <f>VLOOKUP(E1276,#REF!,2,FALSE)</f>
        <v>#REF!</v>
      </c>
      <c r="AD1276" s="69"/>
      <c r="AE1276" s="69"/>
      <c r="AF1276" s="136" t="e">
        <f>SUM(PRODUCT(AC1276,#REF!),PRODUCT(AD1276,#REF!),PRODUCT(AE1276,#REF!))</f>
        <v>#REF!</v>
      </c>
      <c r="AG1276" s="134" t="e">
        <f>IF(AF1276&gt;=#REF!,"Oui","Non")</f>
        <v>#REF!</v>
      </c>
      <c r="AH1276" s="134">
        <f t="shared" si="165"/>
        <v>1</v>
      </c>
      <c r="AI1276" s="133" t="e">
        <f>VLOOKUP(Z1276,#REF!,3,FALSE)</f>
        <v>#REF!</v>
      </c>
      <c r="AL1276" s="12">
        <f t="shared" si="159"/>
        <v>0</v>
      </c>
    </row>
    <row r="1277" spans="1:38" ht="15" customHeight="1" x14ac:dyDescent="0.25">
      <c r="A1277" s="127"/>
      <c r="B1277" s="127"/>
      <c r="C1277" s="69"/>
      <c r="D1277" s="71"/>
      <c r="E1277" s="71"/>
      <c r="F1277" s="71"/>
      <c r="G1277" s="70"/>
      <c r="H1277" s="117" t="str">
        <f t="shared" si="163"/>
        <v/>
      </c>
      <c r="I1277" s="117" t="str">
        <f t="shared" si="158"/>
        <v/>
      </c>
      <c r="J1277" s="70"/>
      <c r="K1277" s="117" t="str">
        <f t="shared" si="164"/>
        <v/>
      </c>
      <c r="L1277" s="118" t="str">
        <f t="shared" si="160"/>
        <v/>
      </c>
      <c r="M1277" s="118">
        <f t="shared" si="162"/>
        <v>1</v>
      </c>
      <c r="N1277" s="117">
        <f t="shared" si="161"/>
        <v>0</v>
      </c>
      <c r="O1277" s="66" t="e">
        <f>VLOOKUP(P1277,#REF!,2,FALSE)</f>
        <v>#REF!</v>
      </c>
      <c r="P1277" s="69"/>
      <c r="Q1277" s="69"/>
      <c r="R1277" s="14"/>
      <c r="S1277" s="93" t="s">
        <v>112</v>
      </c>
      <c r="T1277" s="71"/>
      <c r="U1277" s="117" t="e">
        <f>VLOOKUP(V1277,#REF!,2,FALSE)</f>
        <v>#REF!</v>
      </c>
      <c r="V1277" s="127"/>
      <c r="W1277" s="69"/>
      <c r="X1277" s="69"/>
      <c r="Y1277" s="126"/>
      <c r="Z1277" s="127"/>
      <c r="AA1277" s="69"/>
      <c r="AB1277" s="69"/>
      <c r="AC1277" s="135" t="e">
        <f>VLOOKUP(E1277,#REF!,2,FALSE)</f>
        <v>#REF!</v>
      </c>
      <c r="AD1277" s="69"/>
      <c r="AE1277" s="69"/>
      <c r="AF1277" s="136" t="e">
        <f>SUM(PRODUCT(AC1277,#REF!),PRODUCT(AD1277,#REF!),PRODUCT(AE1277,#REF!))</f>
        <v>#REF!</v>
      </c>
      <c r="AG1277" s="134" t="e">
        <f>IF(AF1277&gt;=#REF!,"Oui","Non")</f>
        <v>#REF!</v>
      </c>
      <c r="AH1277" s="134">
        <f t="shared" si="165"/>
        <v>1</v>
      </c>
      <c r="AI1277" s="133" t="e">
        <f>VLOOKUP(Z1277,#REF!,3,FALSE)</f>
        <v>#REF!</v>
      </c>
      <c r="AL1277" s="12">
        <f t="shared" si="159"/>
        <v>0</v>
      </c>
    </row>
    <row r="1278" spans="1:38" ht="15" customHeight="1" x14ac:dyDescent="0.25">
      <c r="A1278" s="127"/>
      <c r="B1278" s="127"/>
      <c r="C1278" s="69"/>
      <c r="D1278" s="71"/>
      <c r="E1278" s="71"/>
      <c r="F1278" s="71"/>
      <c r="G1278" s="70"/>
      <c r="H1278" s="117" t="str">
        <f t="shared" si="163"/>
        <v/>
      </c>
      <c r="I1278" s="117" t="str">
        <f t="shared" si="158"/>
        <v/>
      </c>
      <c r="J1278" s="70"/>
      <c r="K1278" s="117" t="str">
        <f t="shared" si="164"/>
        <v/>
      </c>
      <c r="L1278" s="118" t="str">
        <f t="shared" si="160"/>
        <v/>
      </c>
      <c r="M1278" s="118">
        <f t="shared" si="162"/>
        <v>1</v>
      </c>
      <c r="N1278" s="117">
        <f t="shared" si="161"/>
        <v>0</v>
      </c>
      <c r="O1278" s="66" t="e">
        <f>VLOOKUP(P1278,#REF!,2,FALSE)</f>
        <v>#REF!</v>
      </c>
      <c r="P1278" s="69"/>
      <c r="Q1278" s="69"/>
      <c r="R1278" s="14"/>
      <c r="S1278" s="93" t="s">
        <v>112</v>
      </c>
      <c r="T1278" s="71"/>
      <c r="U1278" s="117" t="e">
        <f>VLOOKUP(V1278,#REF!,2,FALSE)</f>
        <v>#REF!</v>
      </c>
      <c r="V1278" s="127"/>
      <c r="W1278" s="69"/>
      <c r="X1278" s="69"/>
      <c r="Y1278" s="126"/>
      <c r="Z1278" s="127"/>
      <c r="AA1278" s="69"/>
      <c r="AB1278" s="69"/>
      <c r="AC1278" s="135" t="e">
        <f>VLOOKUP(E1278,#REF!,2,FALSE)</f>
        <v>#REF!</v>
      </c>
      <c r="AD1278" s="69"/>
      <c r="AE1278" s="69"/>
      <c r="AF1278" s="136" t="e">
        <f>SUM(PRODUCT(AC1278,#REF!),PRODUCT(AD1278,#REF!),PRODUCT(AE1278,#REF!))</f>
        <v>#REF!</v>
      </c>
      <c r="AG1278" s="134" t="e">
        <f>IF(AF1278&gt;=#REF!,"Oui","Non")</f>
        <v>#REF!</v>
      </c>
      <c r="AH1278" s="134">
        <f t="shared" si="165"/>
        <v>1</v>
      </c>
      <c r="AI1278" s="133" t="e">
        <f>VLOOKUP(Z1278,#REF!,3,FALSE)</f>
        <v>#REF!</v>
      </c>
      <c r="AL1278" s="12">
        <f t="shared" si="159"/>
        <v>0</v>
      </c>
    </row>
    <row r="1279" spans="1:38" ht="15" customHeight="1" x14ac:dyDescent="0.25">
      <c r="A1279" s="127"/>
      <c r="B1279" s="127"/>
      <c r="C1279" s="69"/>
      <c r="D1279" s="71"/>
      <c r="E1279" s="71"/>
      <c r="F1279" s="71"/>
      <c r="G1279" s="70"/>
      <c r="H1279" s="117" t="str">
        <f t="shared" si="163"/>
        <v/>
      </c>
      <c r="I1279" s="117" t="str">
        <f t="shared" si="158"/>
        <v/>
      </c>
      <c r="J1279" s="70"/>
      <c r="K1279" s="117" t="str">
        <f t="shared" si="164"/>
        <v/>
      </c>
      <c r="L1279" s="118" t="str">
        <f t="shared" si="160"/>
        <v/>
      </c>
      <c r="M1279" s="118">
        <f t="shared" si="162"/>
        <v>1</v>
      </c>
      <c r="N1279" s="117">
        <f t="shared" si="161"/>
        <v>0</v>
      </c>
      <c r="O1279" s="66" t="e">
        <f>VLOOKUP(P1279,#REF!,2,FALSE)</f>
        <v>#REF!</v>
      </c>
      <c r="P1279" s="69"/>
      <c r="Q1279" s="69"/>
      <c r="R1279" s="14"/>
      <c r="S1279" s="93" t="s">
        <v>112</v>
      </c>
      <c r="T1279" s="71"/>
      <c r="U1279" s="117" t="e">
        <f>VLOOKUP(V1279,#REF!,2,FALSE)</f>
        <v>#REF!</v>
      </c>
      <c r="V1279" s="127"/>
      <c r="W1279" s="69"/>
      <c r="X1279" s="69"/>
      <c r="Y1279" s="126"/>
      <c r="Z1279" s="127"/>
      <c r="AA1279" s="69"/>
      <c r="AB1279" s="69"/>
      <c r="AC1279" s="135" t="e">
        <f>VLOOKUP(E1279,#REF!,2,FALSE)</f>
        <v>#REF!</v>
      </c>
      <c r="AD1279" s="69"/>
      <c r="AE1279" s="69"/>
      <c r="AF1279" s="136" t="e">
        <f>SUM(PRODUCT(AC1279,#REF!),PRODUCT(AD1279,#REF!),PRODUCT(AE1279,#REF!))</f>
        <v>#REF!</v>
      </c>
      <c r="AG1279" s="134" t="e">
        <f>IF(AF1279&gt;=#REF!,"Oui","Non")</f>
        <v>#REF!</v>
      </c>
      <c r="AH1279" s="134">
        <f t="shared" si="165"/>
        <v>1</v>
      </c>
      <c r="AI1279" s="133" t="e">
        <f>VLOOKUP(Z1279,#REF!,3,FALSE)</f>
        <v>#REF!</v>
      </c>
      <c r="AL1279" s="12">
        <f t="shared" si="159"/>
        <v>0</v>
      </c>
    </row>
    <row r="1280" spans="1:38" ht="15" customHeight="1" x14ac:dyDescent="0.25">
      <c r="A1280" s="127"/>
      <c r="B1280" s="127"/>
      <c r="C1280" s="69"/>
      <c r="D1280" s="71"/>
      <c r="E1280" s="71"/>
      <c r="F1280" s="71"/>
      <c r="G1280" s="70"/>
      <c r="H1280" s="117" t="str">
        <f t="shared" si="163"/>
        <v/>
      </c>
      <c r="I1280" s="117" t="str">
        <f t="shared" si="158"/>
        <v/>
      </c>
      <c r="J1280" s="70"/>
      <c r="K1280" s="117" t="str">
        <f t="shared" si="164"/>
        <v/>
      </c>
      <c r="L1280" s="118" t="str">
        <f t="shared" si="160"/>
        <v/>
      </c>
      <c r="M1280" s="118">
        <f t="shared" si="162"/>
        <v>1</v>
      </c>
      <c r="N1280" s="117">
        <f t="shared" si="161"/>
        <v>0</v>
      </c>
      <c r="O1280" s="66" t="e">
        <f>VLOOKUP(P1280,#REF!,2,FALSE)</f>
        <v>#REF!</v>
      </c>
      <c r="P1280" s="69"/>
      <c r="Q1280" s="69"/>
      <c r="R1280" s="14"/>
      <c r="S1280" s="93" t="s">
        <v>112</v>
      </c>
      <c r="T1280" s="71"/>
      <c r="U1280" s="117" t="e">
        <f>VLOOKUP(V1280,#REF!,2,FALSE)</f>
        <v>#REF!</v>
      </c>
      <c r="V1280" s="127"/>
      <c r="W1280" s="69"/>
      <c r="X1280" s="69"/>
      <c r="Y1280" s="126"/>
      <c r="Z1280" s="127"/>
      <c r="AA1280" s="69"/>
      <c r="AB1280" s="69"/>
      <c r="AC1280" s="135" t="e">
        <f>VLOOKUP(E1280,#REF!,2,FALSE)</f>
        <v>#REF!</v>
      </c>
      <c r="AD1280" s="69"/>
      <c r="AE1280" s="69"/>
      <c r="AF1280" s="136" t="e">
        <f>SUM(PRODUCT(AC1280,#REF!),PRODUCT(AD1280,#REF!),PRODUCT(AE1280,#REF!))</f>
        <v>#REF!</v>
      </c>
      <c r="AG1280" s="134" t="e">
        <f>IF(AF1280&gt;=#REF!,"Oui","Non")</f>
        <v>#REF!</v>
      </c>
      <c r="AH1280" s="134">
        <f t="shared" si="165"/>
        <v>1</v>
      </c>
      <c r="AI1280" s="133" t="e">
        <f>VLOOKUP(Z1280,#REF!,3,FALSE)</f>
        <v>#REF!</v>
      </c>
      <c r="AL1280" s="12">
        <f t="shared" si="159"/>
        <v>0</v>
      </c>
    </row>
    <row r="1281" spans="1:38" ht="15" customHeight="1" x14ac:dyDescent="0.25">
      <c r="A1281" s="127"/>
      <c r="B1281" s="127"/>
      <c r="C1281" s="69"/>
      <c r="D1281" s="71"/>
      <c r="E1281" s="71"/>
      <c r="F1281" s="71"/>
      <c r="G1281" s="70"/>
      <c r="H1281" s="117" t="str">
        <f t="shared" si="163"/>
        <v/>
      </c>
      <c r="I1281" s="117" t="str">
        <f t="shared" ref="I1281:I1344" si="166">IF(ISBLANK(G1281),"",IF(G1281="?","?",VALUE(IF(TYPE(G1281)=2,RIGHT(G1281,2),WEEKNUM(G1281,2)))))</f>
        <v/>
      </c>
      <c r="J1281" s="70"/>
      <c r="K1281" s="117" t="str">
        <f t="shared" si="164"/>
        <v/>
      </c>
      <c r="L1281" s="118" t="str">
        <f t="shared" si="160"/>
        <v/>
      </c>
      <c r="M1281" s="118">
        <f t="shared" si="162"/>
        <v>1</v>
      </c>
      <c r="N1281" s="117">
        <f t="shared" si="161"/>
        <v>0</v>
      </c>
      <c r="O1281" s="66" t="e">
        <f>VLOOKUP(P1281,#REF!,2,FALSE)</f>
        <v>#REF!</v>
      </c>
      <c r="P1281" s="69"/>
      <c r="Q1281" s="69"/>
      <c r="R1281" s="14"/>
      <c r="S1281" s="93" t="s">
        <v>112</v>
      </c>
      <c r="T1281" s="71"/>
      <c r="U1281" s="117" t="e">
        <f>VLOOKUP(V1281,#REF!,2,FALSE)</f>
        <v>#REF!</v>
      </c>
      <c r="V1281" s="127"/>
      <c r="W1281" s="69"/>
      <c r="X1281" s="69"/>
      <c r="Y1281" s="126"/>
      <c r="Z1281" s="127"/>
      <c r="AA1281" s="69"/>
      <c r="AB1281" s="69"/>
      <c r="AC1281" s="135" t="e">
        <f>VLOOKUP(E1281,#REF!,2,FALSE)</f>
        <v>#REF!</v>
      </c>
      <c r="AD1281" s="69"/>
      <c r="AE1281" s="69"/>
      <c r="AF1281" s="136" t="e">
        <f>SUM(PRODUCT(AC1281,#REF!),PRODUCT(AD1281,#REF!),PRODUCT(AE1281,#REF!))</f>
        <v>#REF!</v>
      </c>
      <c r="AG1281" s="134" t="e">
        <f>IF(AF1281&gt;=#REF!,"Oui","Non")</f>
        <v>#REF!</v>
      </c>
      <c r="AH1281" s="134">
        <f t="shared" si="165"/>
        <v>1</v>
      </c>
      <c r="AI1281" s="133" t="e">
        <f>VLOOKUP(Z1281,#REF!,3,FALSE)</f>
        <v>#REF!</v>
      </c>
      <c r="AL1281" s="12">
        <f t="shared" si="159"/>
        <v>0</v>
      </c>
    </row>
    <row r="1282" spans="1:38" ht="15" customHeight="1" x14ac:dyDescent="0.25">
      <c r="A1282" s="127"/>
      <c r="B1282" s="127"/>
      <c r="C1282" s="69"/>
      <c r="D1282" s="71"/>
      <c r="E1282" s="71"/>
      <c r="F1282" s="71"/>
      <c r="G1282" s="70"/>
      <c r="H1282" s="117" t="str">
        <f t="shared" si="163"/>
        <v/>
      </c>
      <c r="I1282" s="117" t="str">
        <f t="shared" si="166"/>
        <v/>
      </c>
      <c r="J1282" s="70"/>
      <c r="K1282" s="117" t="str">
        <f t="shared" si="164"/>
        <v/>
      </c>
      <c r="L1282" s="118" t="str">
        <f t="shared" si="160"/>
        <v/>
      </c>
      <c r="M1282" s="118">
        <f t="shared" si="162"/>
        <v>1</v>
      </c>
      <c r="N1282" s="117">
        <f t="shared" si="161"/>
        <v>0</v>
      </c>
      <c r="O1282" s="66" t="e">
        <f>VLOOKUP(P1282,#REF!,2,FALSE)</f>
        <v>#REF!</v>
      </c>
      <c r="P1282" s="69"/>
      <c r="Q1282" s="69"/>
      <c r="R1282" s="14"/>
      <c r="S1282" s="93" t="s">
        <v>112</v>
      </c>
      <c r="T1282" s="71"/>
      <c r="U1282" s="117" t="e">
        <f>VLOOKUP(V1282,#REF!,2,FALSE)</f>
        <v>#REF!</v>
      </c>
      <c r="V1282" s="127"/>
      <c r="W1282" s="69"/>
      <c r="X1282" s="69"/>
      <c r="Y1282" s="126"/>
      <c r="Z1282" s="127"/>
      <c r="AA1282" s="69"/>
      <c r="AB1282" s="69"/>
      <c r="AC1282" s="135" t="e">
        <f>VLOOKUP(E1282,#REF!,2,FALSE)</f>
        <v>#REF!</v>
      </c>
      <c r="AD1282" s="69"/>
      <c r="AE1282" s="69"/>
      <c r="AF1282" s="136" t="e">
        <f>SUM(PRODUCT(AC1282,#REF!),PRODUCT(AD1282,#REF!),PRODUCT(AE1282,#REF!))</f>
        <v>#REF!</v>
      </c>
      <c r="AG1282" s="134" t="e">
        <f>IF(AF1282&gt;=#REF!,"Oui","Non")</f>
        <v>#REF!</v>
      </c>
      <c r="AH1282" s="134">
        <f t="shared" si="165"/>
        <v>1</v>
      </c>
      <c r="AI1282" s="133" t="e">
        <f>VLOOKUP(Z1282,#REF!,3,FALSE)</f>
        <v>#REF!</v>
      </c>
      <c r="AL1282" s="12">
        <f t="shared" si="159"/>
        <v>0</v>
      </c>
    </row>
    <row r="1283" spans="1:38" ht="15" customHeight="1" x14ac:dyDescent="0.25">
      <c r="A1283" s="127"/>
      <c r="B1283" s="127"/>
      <c r="C1283" s="69"/>
      <c r="D1283" s="71"/>
      <c r="E1283" s="71"/>
      <c r="F1283" s="71"/>
      <c r="G1283" s="70"/>
      <c r="H1283" s="117" t="str">
        <f t="shared" si="163"/>
        <v/>
      </c>
      <c r="I1283" s="117" t="str">
        <f t="shared" si="166"/>
        <v/>
      </c>
      <c r="J1283" s="70"/>
      <c r="K1283" s="117" t="str">
        <f t="shared" si="164"/>
        <v/>
      </c>
      <c r="L1283" s="118" t="str">
        <f t="shared" si="160"/>
        <v/>
      </c>
      <c r="M1283" s="118">
        <f t="shared" si="162"/>
        <v>1</v>
      </c>
      <c r="N1283" s="117">
        <f t="shared" si="161"/>
        <v>0</v>
      </c>
      <c r="O1283" s="66" t="e">
        <f>VLOOKUP(P1283,#REF!,2,FALSE)</f>
        <v>#REF!</v>
      </c>
      <c r="P1283" s="69"/>
      <c r="Q1283" s="69"/>
      <c r="R1283" s="14"/>
      <c r="S1283" s="93" t="s">
        <v>112</v>
      </c>
      <c r="T1283" s="71"/>
      <c r="U1283" s="117" t="e">
        <f>VLOOKUP(V1283,#REF!,2,FALSE)</f>
        <v>#REF!</v>
      </c>
      <c r="V1283" s="127"/>
      <c r="W1283" s="69"/>
      <c r="X1283" s="69"/>
      <c r="Y1283" s="126"/>
      <c r="Z1283" s="127"/>
      <c r="AA1283" s="69"/>
      <c r="AB1283" s="69"/>
      <c r="AC1283" s="135" t="e">
        <f>VLOOKUP(E1283,#REF!,2,FALSE)</f>
        <v>#REF!</v>
      </c>
      <c r="AD1283" s="69"/>
      <c r="AE1283" s="69"/>
      <c r="AF1283" s="136" t="e">
        <f>SUM(PRODUCT(AC1283,#REF!),PRODUCT(AD1283,#REF!),PRODUCT(AE1283,#REF!))</f>
        <v>#REF!</v>
      </c>
      <c r="AG1283" s="134" t="e">
        <f>IF(AF1283&gt;=#REF!,"Oui","Non")</f>
        <v>#REF!</v>
      </c>
      <c r="AH1283" s="134">
        <f t="shared" si="165"/>
        <v>1</v>
      </c>
      <c r="AI1283" s="133" t="e">
        <f>VLOOKUP(Z1283,#REF!,3,FALSE)</f>
        <v>#REF!</v>
      </c>
      <c r="AL1283" s="12">
        <f t="shared" si="159"/>
        <v>0</v>
      </c>
    </row>
    <row r="1284" spans="1:38" ht="15" customHeight="1" x14ac:dyDescent="0.25">
      <c r="A1284" s="127"/>
      <c r="B1284" s="127"/>
      <c r="C1284" s="69"/>
      <c r="D1284" s="71"/>
      <c r="E1284" s="71"/>
      <c r="F1284" s="71"/>
      <c r="G1284" s="70"/>
      <c r="H1284" s="117" t="str">
        <f t="shared" si="163"/>
        <v/>
      </c>
      <c r="I1284" s="117" t="str">
        <f t="shared" si="166"/>
        <v/>
      </c>
      <c r="J1284" s="70"/>
      <c r="K1284" s="117" t="str">
        <f t="shared" si="164"/>
        <v/>
      </c>
      <c r="L1284" s="118" t="str">
        <f t="shared" si="160"/>
        <v/>
      </c>
      <c r="M1284" s="118">
        <f t="shared" si="162"/>
        <v>1</v>
      </c>
      <c r="N1284" s="117">
        <f t="shared" si="161"/>
        <v>0</v>
      </c>
      <c r="O1284" s="66" t="e">
        <f>VLOOKUP(P1284,#REF!,2,FALSE)</f>
        <v>#REF!</v>
      </c>
      <c r="P1284" s="69"/>
      <c r="Q1284" s="69"/>
      <c r="R1284" s="14"/>
      <c r="S1284" s="93" t="s">
        <v>112</v>
      </c>
      <c r="T1284" s="71"/>
      <c r="U1284" s="117" t="e">
        <f>VLOOKUP(V1284,#REF!,2,FALSE)</f>
        <v>#REF!</v>
      </c>
      <c r="V1284" s="127"/>
      <c r="W1284" s="69"/>
      <c r="X1284" s="69"/>
      <c r="Y1284" s="126"/>
      <c r="Z1284" s="127"/>
      <c r="AA1284" s="69"/>
      <c r="AB1284" s="69"/>
      <c r="AC1284" s="135" t="e">
        <f>VLOOKUP(E1284,#REF!,2,FALSE)</f>
        <v>#REF!</v>
      </c>
      <c r="AD1284" s="69"/>
      <c r="AE1284" s="69"/>
      <c r="AF1284" s="136" t="e">
        <f>SUM(PRODUCT(AC1284,#REF!),PRODUCT(AD1284,#REF!),PRODUCT(AE1284,#REF!))</f>
        <v>#REF!</v>
      </c>
      <c r="AG1284" s="134" t="e">
        <f>IF(AF1284&gt;=#REF!,"Oui","Non")</f>
        <v>#REF!</v>
      </c>
      <c r="AH1284" s="134">
        <f t="shared" si="165"/>
        <v>1</v>
      </c>
      <c r="AI1284" s="133" t="e">
        <f>VLOOKUP(Z1284,#REF!,3,FALSE)</f>
        <v>#REF!</v>
      </c>
      <c r="AL1284" s="12">
        <f t="shared" si="159"/>
        <v>0</v>
      </c>
    </row>
    <row r="1285" spans="1:38" ht="15" customHeight="1" x14ac:dyDescent="0.25">
      <c r="A1285" s="127"/>
      <c r="B1285" s="127"/>
      <c r="C1285" s="69"/>
      <c r="D1285" s="71"/>
      <c r="E1285" s="71"/>
      <c r="F1285" s="71"/>
      <c r="G1285" s="70"/>
      <c r="H1285" s="117" t="str">
        <f t="shared" si="163"/>
        <v/>
      </c>
      <c r="I1285" s="117" t="str">
        <f t="shared" si="166"/>
        <v/>
      </c>
      <c r="J1285" s="70"/>
      <c r="K1285" s="117" t="str">
        <f t="shared" si="164"/>
        <v/>
      </c>
      <c r="L1285" s="118" t="str">
        <f t="shared" si="160"/>
        <v/>
      </c>
      <c r="M1285" s="118">
        <f t="shared" si="162"/>
        <v>1</v>
      </c>
      <c r="N1285" s="117">
        <f t="shared" si="161"/>
        <v>0</v>
      </c>
      <c r="O1285" s="66" t="e">
        <f>VLOOKUP(P1285,#REF!,2,FALSE)</f>
        <v>#REF!</v>
      </c>
      <c r="P1285" s="69"/>
      <c r="Q1285" s="69"/>
      <c r="R1285" s="14"/>
      <c r="S1285" s="93" t="s">
        <v>112</v>
      </c>
      <c r="T1285" s="71"/>
      <c r="U1285" s="117" t="e">
        <f>VLOOKUP(V1285,#REF!,2,FALSE)</f>
        <v>#REF!</v>
      </c>
      <c r="V1285" s="127"/>
      <c r="W1285" s="69"/>
      <c r="X1285" s="69"/>
      <c r="Y1285" s="126"/>
      <c r="Z1285" s="127"/>
      <c r="AA1285" s="69"/>
      <c r="AB1285" s="69"/>
      <c r="AC1285" s="135" t="e">
        <f>VLOOKUP(E1285,#REF!,2,FALSE)</f>
        <v>#REF!</v>
      </c>
      <c r="AD1285" s="69"/>
      <c r="AE1285" s="69"/>
      <c r="AF1285" s="136" t="e">
        <f>SUM(PRODUCT(AC1285,#REF!),PRODUCT(AD1285,#REF!),PRODUCT(AE1285,#REF!))</f>
        <v>#REF!</v>
      </c>
      <c r="AG1285" s="134" t="e">
        <f>IF(AF1285&gt;=#REF!,"Oui","Non")</f>
        <v>#REF!</v>
      </c>
      <c r="AH1285" s="134">
        <f t="shared" si="165"/>
        <v>1</v>
      </c>
      <c r="AI1285" s="133" t="e">
        <f>VLOOKUP(Z1285,#REF!,3,FALSE)</f>
        <v>#REF!</v>
      </c>
      <c r="AL1285" s="12">
        <f t="shared" si="159"/>
        <v>0</v>
      </c>
    </row>
    <row r="1286" spans="1:38" ht="15" customHeight="1" x14ac:dyDescent="0.25">
      <c r="A1286" s="127"/>
      <c r="B1286" s="127"/>
      <c r="C1286" s="69"/>
      <c r="D1286" s="71"/>
      <c r="E1286" s="71"/>
      <c r="F1286" s="71"/>
      <c r="G1286" s="70"/>
      <c r="H1286" s="117" t="str">
        <f t="shared" si="163"/>
        <v/>
      </c>
      <c r="I1286" s="117" t="str">
        <f t="shared" si="166"/>
        <v/>
      </c>
      <c r="J1286" s="70"/>
      <c r="K1286" s="117" t="str">
        <f t="shared" si="164"/>
        <v/>
      </c>
      <c r="L1286" s="118" t="str">
        <f t="shared" si="160"/>
        <v/>
      </c>
      <c r="M1286" s="118">
        <f t="shared" si="162"/>
        <v>1</v>
      </c>
      <c r="N1286" s="117">
        <f t="shared" si="161"/>
        <v>0</v>
      </c>
      <c r="O1286" s="66" t="e">
        <f>VLOOKUP(P1286,#REF!,2,FALSE)</f>
        <v>#REF!</v>
      </c>
      <c r="P1286" s="69"/>
      <c r="Q1286" s="69"/>
      <c r="R1286" s="14"/>
      <c r="S1286" s="93" t="s">
        <v>112</v>
      </c>
      <c r="T1286" s="71"/>
      <c r="U1286" s="117" t="e">
        <f>VLOOKUP(V1286,#REF!,2,FALSE)</f>
        <v>#REF!</v>
      </c>
      <c r="V1286" s="127"/>
      <c r="W1286" s="69"/>
      <c r="X1286" s="69"/>
      <c r="Y1286" s="126"/>
      <c r="Z1286" s="127"/>
      <c r="AA1286" s="69"/>
      <c r="AB1286" s="69"/>
      <c r="AC1286" s="135" t="e">
        <f>VLOOKUP(E1286,#REF!,2,FALSE)</f>
        <v>#REF!</v>
      </c>
      <c r="AD1286" s="69"/>
      <c r="AE1286" s="69"/>
      <c r="AF1286" s="136" t="e">
        <f>SUM(PRODUCT(AC1286,#REF!),PRODUCT(AD1286,#REF!),PRODUCT(AE1286,#REF!))</f>
        <v>#REF!</v>
      </c>
      <c r="AG1286" s="134" t="e">
        <f>IF(AF1286&gt;=#REF!,"Oui","Non")</f>
        <v>#REF!</v>
      </c>
      <c r="AH1286" s="134">
        <f t="shared" si="165"/>
        <v>1</v>
      </c>
      <c r="AI1286" s="133" t="e">
        <f>VLOOKUP(Z1286,#REF!,3,FALSE)</f>
        <v>#REF!</v>
      </c>
      <c r="AL1286" s="12">
        <f t="shared" ref="AL1286:AL1349" si="167">SUM(AK1286:AK1286)</f>
        <v>0</v>
      </c>
    </row>
    <row r="1287" spans="1:38" ht="15" customHeight="1" x14ac:dyDescent="0.25">
      <c r="A1287" s="127"/>
      <c r="B1287" s="127"/>
      <c r="C1287" s="69"/>
      <c r="D1287" s="71"/>
      <c r="E1287" s="71"/>
      <c r="F1287" s="71"/>
      <c r="G1287" s="70"/>
      <c r="H1287" s="117" t="str">
        <f t="shared" si="163"/>
        <v/>
      </c>
      <c r="I1287" s="117" t="str">
        <f t="shared" si="166"/>
        <v/>
      </c>
      <c r="J1287" s="70"/>
      <c r="K1287" s="117" t="str">
        <f t="shared" si="164"/>
        <v/>
      </c>
      <c r="L1287" s="118" t="str">
        <f t="shared" si="160"/>
        <v/>
      </c>
      <c r="M1287" s="118">
        <f t="shared" si="162"/>
        <v>1</v>
      </c>
      <c r="N1287" s="117">
        <f t="shared" si="161"/>
        <v>0</v>
      </c>
      <c r="O1287" s="66" t="e">
        <f>VLOOKUP(P1287,#REF!,2,FALSE)</f>
        <v>#REF!</v>
      </c>
      <c r="P1287" s="69"/>
      <c r="Q1287" s="69"/>
      <c r="R1287" s="14"/>
      <c r="S1287" s="93" t="s">
        <v>112</v>
      </c>
      <c r="T1287" s="71"/>
      <c r="U1287" s="117" t="e">
        <f>VLOOKUP(V1287,#REF!,2,FALSE)</f>
        <v>#REF!</v>
      </c>
      <c r="V1287" s="127"/>
      <c r="W1287" s="69"/>
      <c r="X1287" s="69"/>
      <c r="Y1287" s="126"/>
      <c r="Z1287" s="127"/>
      <c r="AA1287" s="69"/>
      <c r="AB1287" s="69"/>
      <c r="AC1287" s="135" t="e">
        <f>VLOOKUP(E1287,#REF!,2,FALSE)</f>
        <v>#REF!</v>
      </c>
      <c r="AD1287" s="69"/>
      <c r="AE1287" s="69"/>
      <c r="AF1287" s="136" t="e">
        <f>SUM(PRODUCT(AC1287,#REF!),PRODUCT(AD1287,#REF!),PRODUCT(AE1287,#REF!))</f>
        <v>#REF!</v>
      </c>
      <c r="AG1287" s="134" t="e">
        <f>IF(AF1287&gt;=#REF!,"Oui","Non")</f>
        <v>#REF!</v>
      </c>
      <c r="AH1287" s="134">
        <f t="shared" si="165"/>
        <v>1</v>
      </c>
      <c r="AI1287" s="133" t="e">
        <f>VLOOKUP(Z1287,#REF!,3,FALSE)</f>
        <v>#REF!</v>
      </c>
      <c r="AL1287" s="12">
        <f t="shared" si="167"/>
        <v>0</v>
      </c>
    </row>
    <row r="1288" spans="1:38" ht="15" customHeight="1" x14ac:dyDescent="0.25">
      <c r="A1288" s="127"/>
      <c r="B1288" s="127"/>
      <c r="C1288" s="69"/>
      <c r="D1288" s="71"/>
      <c r="E1288" s="71"/>
      <c r="F1288" s="71"/>
      <c r="G1288" s="70"/>
      <c r="H1288" s="117" t="str">
        <f t="shared" si="163"/>
        <v/>
      </c>
      <c r="I1288" s="117" t="str">
        <f t="shared" si="166"/>
        <v/>
      </c>
      <c r="J1288" s="70"/>
      <c r="K1288" s="117" t="str">
        <f t="shared" si="164"/>
        <v/>
      </c>
      <c r="L1288" s="118" t="str">
        <f t="shared" ref="L1288:L1351" si="168">IF(ISBLANK(J1288),"",IF(J1288="?","?",VALUE(IF(TYPE(J1288)=2,RIGHT(J1288,2),WEEKNUM(J1288,2)))))</f>
        <v/>
      </c>
      <c r="M1288" s="118">
        <f t="shared" si="162"/>
        <v>1</v>
      </c>
      <c r="N1288" s="117">
        <f t="shared" si="161"/>
        <v>0</v>
      </c>
      <c r="O1288" s="66" t="e">
        <f>VLOOKUP(P1288,#REF!,2,FALSE)</f>
        <v>#REF!</v>
      </c>
      <c r="P1288" s="69"/>
      <c r="Q1288" s="69"/>
      <c r="R1288" s="14"/>
      <c r="S1288" s="93" t="s">
        <v>112</v>
      </c>
      <c r="T1288" s="71"/>
      <c r="U1288" s="117" t="e">
        <f>VLOOKUP(V1288,#REF!,2,FALSE)</f>
        <v>#REF!</v>
      </c>
      <c r="V1288" s="127"/>
      <c r="W1288" s="69"/>
      <c r="X1288" s="69"/>
      <c r="Y1288" s="126"/>
      <c r="Z1288" s="127"/>
      <c r="AA1288" s="69"/>
      <c r="AB1288" s="69"/>
      <c r="AC1288" s="135" t="e">
        <f>VLOOKUP(E1288,#REF!,2,FALSE)</f>
        <v>#REF!</v>
      </c>
      <c r="AD1288" s="69"/>
      <c r="AE1288" s="69"/>
      <c r="AF1288" s="136" t="e">
        <f>SUM(PRODUCT(AC1288,#REF!),PRODUCT(AD1288,#REF!),PRODUCT(AE1288,#REF!))</f>
        <v>#REF!</v>
      </c>
      <c r="AG1288" s="134" t="e">
        <f>IF(AF1288&gt;=#REF!,"Oui","Non")</f>
        <v>#REF!</v>
      </c>
      <c r="AH1288" s="134">
        <f t="shared" si="165"/>
        <v>1</v>
      </c>
      <c r="AI1288" s="133" t="e">
        <f>VLOOKUP(Z1288,#REF!,3,FALSE)</f>
        <v>#REF!</v>
      </c>
      <c r="AL1288" s="12">
        <f t="shared" si="167"/>
        <v>0</v>
      </c>
    </row>
    <row r="1289" spans="1:38" ht="15" customHeight="1" x14ac:dyDescent="0.25">
      <c r="A1289" s="127"/>
      <c r="B1289" s="127"/>
      <c r="C1289" s="69"/>
      <c r="D1289" s="71"/>
      <c r="E1289" s="71"/>
      <c r="F1289" s="71"/>
      <c r="G1289" s="70"/>
      <c r="H1289" s="117" t="str">
        <f t="shared" si="163"/>
        <v/>
      </c>
      <c r="I1289" s="117" t="str">
        <f t="shared" si="166"/>
        <v/>
      </c>
      <c r="J1289" s="70"/>
      <c r="K1289" s="117" t="str">
        <f t="shared" si="164"/>
        <v/>
      </c>
      <c r="L1289" s="118" t="str">
        <f t="shared" si="168"/>
        <v/>
      </c>
      <c r="M1289" s="118">
        <f t="shared" si="162"/>
        <v>1</v>
      </c>
      <c r="N1289" s="117">
        <f t="shared" si="161"/>
        <v>0</v>
      </c>
      <c r="O1289" s="66" t="e">
        <f>VLOOKUP(P1289,#REF!,2,FALSE)</f>
        <v>#REF!</v>
      </c>
      <c r="P1289" s="69"/>
      <c r="Q1289" s="69"/>
      <c r="R1289" s="14"/>
      <c r="S1289" s="93" t="s">
        <v>112</v>
      </c>
      <c r="T1289" s="71"/>
      <c r="U1289" s="117" t="e">
        <f>VLOOKUP(V1289,#REF!,2,FALSE)</f>
        <v>#REF!</v>
      </c>
      <c r="V1289" s="127"/>
      <c r="W1289" s="69"/>
      <c r="X1289" s="69"/>
      <c r="Y1289" s="126"/>
      <c r="Z1289" s="127"/>
      <c r="AA1289" s="69"/>
      <c r="AB1289" s="69"/>
      <c r="AC1289" s="135" t="e">
        <f>VLOOKUP(E1289,#REF!,2,FALSE)</f>
        <v>#REF!</v>
      </c>
      <c r="AD1289" s="69"/>
      <c r="AE1289" s="69"/>
      <c r="AF1289" s="136" t="e">
        <f>SUM(PRODUCT(AC1289,#REF!),PRODUCT(AD1289,#REF!),PRODUCT(AE1289,#REF!))</f>
        <v>#REF!</v>
      </c>
      <c r="AG1289" s="134" t="e">
        <f>IF(AF1289&gt;=#REF!,"Oui","Non")</f>
        <v>#REF!</v>
      </c>
      <c r="AH1289" s="134">
        <f t="shared" si="165"/>
        <v>1</v>
      </c>
      <c r="AI1289" s="133" t="e">
        <f>VLOOKUP(Z1289,#REF!,3,FALSE)</f>
        <v>#REF!</v>
      </c>
      <c r="AL1289" s="12">
        <f t="shared" si="167"/>
        <v>0</v>
      </c>
    </row>
    <row r="1290" spans="1:38" ht="15" customHeight="1" x14ac:dyDescent="0.25">
      <c r="A1290" s="127"/>
      <c r="B1290" s="127"/>
      <c r="C1290" s="69"/>
      <c r="D1290" s="71"/>
      <c r="E1290" s="71"/>
      <c r="F1290" s="71"/>
      <c r="G1290" s="70"/>
      <c r="H1290" s="117" t="str">
        <f t="shared" si="163"/>
        <v/>
      </c>
      <c r="I1290" s="117" t="str">
        <f t="shared" si="166"/>
        <v/>
      </c>
      <c r="J1290" s="70"/>
      <c r="K1290" s="117" t="str">
        <f t="shared" si="164"/>
        <v/>
      </c>
      <c r="L1290" s="118" t="str">
        <f t="shared" si="168"/>
        <v/>
      </c>
      <c r="M1290" s="118">
        <f t="shared" si="162"/>
        <v>1</v>
      </c>
      <c r="N1290" s="117">
        <f t="shared" ref="N1290:N1353" si="169">IF(AND(OR(A1290="Validé",A1290="Prévu"),OR(K1290&gt;$H$5,K1290="?",AND(K1290=$H$5,OR(L1290&gt;=$I$5,L1290="?"))),OR(H1290&lt;$K$5,H1290="?",AND(H1290=$K$5,OR(I1290&lt;=$L$5,I1290="?")))),1,0)</f>
        <v>0</v>
      </c>
      <c r="O1290" s="66" t="e">
        <f>VLOOKUP(P1290,#REF!,2,FALSE)</f>
        <v>#REF!</v>
      </c>
      <c r="P1290" s="69"/>
      <c r="Q1290" s="69"/>
      <c r="R1290" s="14"/>
      <c r="S1290" s="93" t="s">
        <v>112</v>
      </c>
      <c r="T1290" s="71"/>
      <c r="U1290" s="117" t="e">
        <f>VLOOKUP(V1290,#REF!,2,FALSE)</f>
        <v>#REF!</v>
      </c>
      <c r="V1290" s="127"/>
      <c r="W1290" s="69"/>
      <c r="X1290" s="69"/>
      <c r="Y1290" s="126"/>
      <c r="Z1290" s="127"/>
      <c r="AA1290" s="69"/>
      <c r="AB1290" s="69"/>
      <c r="AC1290" s="135" t="e">
        <f>VLOOKUP(E1290,#REF!,2,FALSE)</f>
        <v>#REF!</v>
      </c>
      <c r="AD1290" s="69"/>
      <c r="AE1290" s="69"/>
      <c r="AF1290" s="136" t="e">
        <f>SUM(PRODUCT(AC1290,#REF!),PRODUCT(AD1290,#REF!),PRODUCT(AE1290,#REF!))</f>
        <v>#REF!</v>
      </c>
      <c r="AG1290" s="134" t="e">
        <f>IF(AF1290&gt;=#REF!,"Oui","Non")</f>
        <v>#REF!</v>
      </c>
      <c r="AH1290" s="134">
        <f t="shared" si="165"/>
        <v>1</v>
      </c>
      <c r="AI1290" s="133" t="e">
        <f>VLOOKUP(Z1290,#REF!,3,FALSE)</f>
        <v>#REF!</v>
      </c>
      <c r="AL1290" s="12">
        <f t="shared" si="167"/>
        <v>0</v>
      </c>
    </row>
    <row r="1291" spans="1:38" ht="15" customHeight="1" x14ac:dyDescent="0.25">
      <c r="A1291" s="127"/>
      <c r="B1291" s="127"/>
      <c r="C1291" s="69"/>
      <c r="D1291" s="71"/>
      <c r="E1291" s="71"/>
      <c r="F1291" s="71"/>
      <c r="G1291" s="70"/>
      <c r="H1291" s="117" t="str">
        <f t="shared" si="163"/>
        <v/>
      </c>
      <c r="I1291" s="117" t="str">
        <f t="shared" si="166"/>
        <v/>
      </c>
      <c r="J1291" s="70"/>
      <c r="K1291" s="117" t="str">
        <f t="shared" si="164"/>
        <v/>
      </c>
      <c r="L1291" s="118" t="str">
        <f t="shared" si="168"/>
        <v/>
      </c>
      <c r="M1291" s="118">
        <f t="shared" si="162"/>
        <v>1</v>
      </c>
      <c r="N1291" s="117">
        <f t="shared" si="169"/>
        <v>0</v>
      </c>
      <c r="O1291" s="66" t="e">
        <f>VLOOKUP(P1291,#REF!,2,FALSE)</f>
        <v>#REF!</v>
      </c>
      <c r="P1291" s="69"/>
      <c r="Q1291" s="69"/>
      <c r="R1291" s="14"/>
      <c r="S1291" s="93" t="s">
        <v>112</v>
      </c>
      <c r="T1291" s="71"/>
      <c r="U1291" s="117" t="e">
        <f>VLOOKUP(V1291,#REF!,2,FALSE)</f>
        <v>#REF!</v>
      </c>
      <c r="V1291" s="127"/>
      <c r="W1291" s="69"/>
      <c r="X1291" s="69"/>
      <c r="Y1291" s="126"/>
      <c r="Z1291" s="127"/>
      <c r="AA1291" s="69"/>
      <c r="AB1291" s="69"/>
      <c r="AC1291" s="135" t="e">
        <f>VLOOKUP(E1291,#REF!,2,FALSE)</f>
        <v>#REF!</v>
      </c>
      <c r="AD1291" s="69"/>
      <c r="AE1291" s="69"/>
      <c r="AF1291" s="136" t="e">
        <f>SUM(PRODUCT(AC1291,#REF!),PRODUCT(AD1291,#REF!),PRODUCT(AE1291,#REF!))</f>
        <v>#REF!</v>
      </c>
      <c r="AG1291" s="134" t="e">
        <f>IF(AF1291&gt;=#REF!,"Oui","Non")</f>
        <v>#REF!</v>
      </c>
      <c r="AH1291" s="134">
        <f t="shared" si="165"/>
        <v>1</v>
      </c>
      <c r="AI1291" s="133" t="e">
        <f>VLOOKUP(Z1291,#REF!,3,FALSE)</f>
        <v>#REF!</v>
      </c>
      <c r="AL1291" s="12">
        <f t="shared" si="167"/>
        <v>0</v>
      </c>
    </row>
    <row r="1292" spans="1:38" ht="15" customHeight="1" x14ac:dyDescent="0.25">
      <c r="A1292" s="127"/>
      <c r="B1292" s="127"/>
      <c r="C1292" s="69"/>
      <c r="D1292" s="71"/>
      <c r="E1292" s="71"/>
      <c r="F1292" s="71"/>
      <c r="G1292" s="70"/>
      <c r="H1292" s="117" t="str">
        <f t="shared" si="163"/>
        <v/>
      </c>
      <c r="I1292" s="117" t="str">
        <f t="shared" si="166"/>
        <v/>
      </c>
      <c r="J1292" s="70"/>
      <c r="K1292" s="117" t="str">
        <f t="shared" si="164"/>
        <v/>
      </c>
      <c r="L1292" s="118" t="str">
        <f t="shared" si="168"/>
        <v/>
      </c>
      <c r="M1292" s="118">
        <f t="shared" si="162"/>
        <v>1</v>
      </c>
      <c r="N1292" s="117">
        <f t="shared" si="169"/>
        <v>0</v>
      </c>
      <c r="O1292" s="66" t="e">
        <f>VLOOKUP(P1292,#REF!,2,FALSE)</f>
        <v>#REF!</v>
      </c>
      <c r="P1292" s="69"/>
      <c r="Q1292" s="69"/>
      <c r="R1292" s="14"/>
      <c r="S1292" s="93" t="s">
        <v>112</v>
      </c>
      <c r="T1292" s="71"/>
      <c r="U1292" s="117" t="e">
        <f>VLOOKUP(V1292,#REF!,2,FALSE)</f>
        <v>#REF!</v>
      </c>
      <c r="V1292" s="127"/>
      <c r="W1292" s="69"/>
      <c r="X1292" s="69"/>
      <c r="Y1292" s="126"/>
      <c r="Z1292" s="127"/>
      <c r="AA1292" s="69"/>
      <c r="AB1292" s="69"/>
      <c r="AC1292" s="135" t="e">
        <f>VLOOKUP(E1292,#REF!,2,FALSE)</f>
        <v>#REF!</v>
      </c>
      <c r="AD1292" s="69"/>
      <c r="AE1292" s="69"/>
      <c r="AF1292" s="136" t="e">
        <f>SUM(PRODUCT(AC1292,#REF!),PRODUCT(AD1292,#REF!),PRODUCT(AE1292,#REF!))</f>
        <v>#REF!</v>
      </c>
      <c r="AG1292" s="134" t="e">
        <f>IF(AF1292&gt;=#REF!,"Oui","Non")</f>
        <v>#REF!</v>
      </c>
      <c r="AH1292" s="134">
        <f t="shared" si="165"/>
        <v>1</v>
      </c>
      <c r="AI1292" s="133" t="e">
        <f>VLOOKUP(Z1292,#REF!,3,FALSE)</f>
        <v>#REF!</v>
      </c>
      <c r="AL1292" s="12">
        <f t="shared" si="167"/>
        <v>0</v>
      </c>
    </row>
    <row r="1293" spans="1:38" ht="15" customHeight="1" x14ac:dyDescent="0.25">
      <c r="A1293" s="127"/>
      <c r="B1293" s="127"/>
      <c r="C1293" s="69"/>
      <c r="D1293" s="71"/>
      <c r="E1293" s="71"/>
      <c r="F1293" s="71"/>
      <c r="G1293" s="70"/>
      <c r="H1293" s="117" t="str">
        <f t="shared" si="163"/>
        <v/>
      </c>
      <c r="I1293" s="117" t="str">
        <f t="shared" si="166"/>
        <v/>
      </c>
      <c r="J1293" s="70"/>
      <c r="K1293" s="117" t="str">
        <f t="shared" si="164"/>
        <v/>
      </c>
      <c r="L1293" s="118" t="str">
        <f t="shared" si="168"/>
        <v/>
      </c>
      <c r="M1293" s="118">
        <f t="shared" si="162"/>
        <v>1</v>
      </c>
      <c r="N1293" s="117">
        <f t="shared" si="169"/>
        <v>0</v>
      </c>
      <c r="O1293" s="66" t="e">
        <f>VLOOKUP(P1293,#REF!,2,FALSE)</f>
        <v>#REF!</v>
      </c>
      <c r="P1293" s="69"/>
      <c r="Q1293" s="69"/>
      <c r="R1293" s="14"/>
      <c r="S1293" s="93" t="s">
        <v>112</v>
      </c>
      <c r="T1293" s="71"/>
      <c r="U1293" s="117" t="e">
        <f>VLOOKUP(V1293,#REF!,2,FALSE)</f>
        <v>#REF!</v>
      </c>
      <c r="V1293" s="127"/>
      <c r="W1293" s="69"/>
      <c r="X1293" s="69"/>
      <c r="Y1293" s="126"/>
      <c r="Z1293" s="127"/>
      <c r="AA1293" s="69"/>
      <c r="AB1293" s="69"/>
      <c r="AC1293" s="135" t="e">
        <f>VLOOKUP(E1293,#REF!,2,FALSE)</f>
        <v>#REF!</v>
      </c>
      <c r="AD1293" s="69"/>
      <c r="AE1293" s="69"/>
      <c r="AF1293" s="136" t="e">
        <f>SUM(PRODUCT(AC1293,#REF!),PRODUCT(AD1293,#REF!),PRODUCT(AE1293,#REF!))</f>
        <v>#REF!</v>
      </c>
      <c r="AG1293" s="134" t="e">
        <f>IF(AF1293&gt;=#REF!,"Oui","Non")</f>
        <v>#REF!</v>
      </c>
      <c r="AH1293" s="134">
        <f t="shared" si="165"/>
        <v>1</v>
      </c>
      <c r="AI1293" s="133" t="e">
        <f>VLOOKUP(Z1293,#REF!,3,FALSE)</f>
        <v>#REF!</v>
      </c>
      <c r="AL1293" s="12">
        <f t="shared" si="167"/>
        <v>0</v>
      </c>
    </row>
    <row r="1294" spans="1:38" ht="15" customHeight="1" x14ac:dyDescent="0.25">
      <c r="A1294" s="127"/>
      <c r="B1294" s="127"/>
      <c r="C1294" s="69"/>
      <c r="D1294" s="71"/>
      <c r="E1294" s="71"/>
      <c r="F1294" s="71"/>
      <c r="G1294" s="70"/>
      <c r="H1294" s="117" t="str">
        <f t="shared" si="163"/>
        <v/>
      </c>
      <c r="I1294" s="117" t="str">
        <f t="shared" si="166"/>
        <v/>
      </c>
      <c r="J1294" s="70"/>
      <c r="K1294" s="117" t="str">
        <f t="shared" si="164"/>
        <v/>
      </c>
      <c r="L1294" s="118" t="str">
        <f t="shared" si="168"/>
        <v/>
      </c>
      <c r="M1294" s="118">
        <f t="shared" si="162"/>
        <v>1</v>
      </c>
      <c r="N1294" s="117">
        <f t="shared" si="169"/>
        <v>0</v>
      </c>
      <c r="O1294" s="66" t="e">
        <f>VLOOKUP(P1294,#REF!,2,FALSE)</f>
        <v>#REF!</v>
      </c>
      <c r="P1294" s="69"/>
      <c r="Q1294" s="69"/>
      <c r="R1294" s="14"/>
      <c r="S1294" s="93" t="s">
        <v>112</v>
      </c>
      <c r="T1294" s="71"/>
      <c r="U1294" s="117" t="e">
        <f>VLOOKUP(V1294,#REF!,2,FALSE)</f>
        <v>#REF!</v>
      </c>
      <c r="V1294" s="127"/>
      <c r="W1294" s="69"/>
      <c r="X1294" s="69"/>
      <c r="Y1294" s="126"/>
      <c r="Z1294" s="127"/>
      <c r="AA1294" s="69"/>
      <c r="AB1294" s="69"/>
      <c r="AC1294" s="135" t="e">
        <f>VLOOKUP(E1294,#REF!,2,FALSE)</f>
        <v>#REF!</v>
      </c>
      <c r="AD1294" s="69"/>
      <c r="AE1294" s="69"/>
      <c r="AF1294" s="136" t="e">
        <f>SUM(PRODUCT(AC1294,#REF!),PRODUCT(AD1294,#REF!),PRODUCT(AE1294,#REF!))</f>
        <v>#REF!</v>
      </c>
      <c r="AG1294" s="134" t="e">
        <f>IF(AF1294&gt;=#REF!,"Oui","Non")</f>
        <v>#REF!</v>
      </c>
      <c r="AH1294" s="134">
        <f t="shared" si="165"/>
        <v>1</v>
      </c>
      <c r="AI1294" s="133" t="e">
        <f>VLOOKUP(Z1294,#REF!,3,FALSE)</f>
        <v>#REF!</v>
      </c>
      <c r="AL1294" s="12">
        <f t="shared" si="167"/>
        <v>0</v>
      </c>
    </row>
    <row r="1295" spans="1:38" ht="15" customHeight="1" x14ac:dyDescent="0.25">
      <c r="A1295" s="127"/>
      <c r="B1295" s="127"/>
      <c r="C1295" s="69"/>
      <c r="D1295" s="71"/>
      <c r="E1295" s="71"/>
      <c r="F1295" s="71"/>
      <c r="G1295" s="70"/>
      <c r="H1295" s="117" t="str">
        <f t="shared" si="163"/>
        <v/>
      </c>
      <c r="I1295" s="117" t="str">
        <f t="shared" si="166"/>
        <v/>
      </c>
      <c r="J1295" s="70"/>
      <c r="K1295" s="117" t="str">
        <f t="shared" si="164"/>
        <v/>
      </c>
      <c r="L1295" s="118" t="str">
        <f t="shared" si="168"/>
        <v/>
      </c>
      <c r="M1295" s="118">
        <f t="shared" si="162"/>
        <v>1</v>
      </c>
      <c r="N1295" s="117">
        <f t="shared" si="169"/>
        <v>0</v>
      </c>
      <c r="O1295" s="66" t="e">
        <f>VLOOKUP(P1295,#REF!,2,FALSE)</f>
        <v>#REF!</v>
      </c>
      <c r="P1295" s="69"/>
      <c r="Q1295" s="69"/>
      <c r="R1295" s="14"/>
      <c r="S1295" s="93" t="s">
        <v>112</v>
      </c>
      <c r="T1295" s="71"/>
      <c r="U1295" s="117" t="e">
        <f>VLOOKUP(V1295,#REF!,2,FALSE)</f>
        <v>#REF!</v>
      </c>
      <c r="V1295" s="127"/>
      <c r="W1295" s="69"/>
      <c r="X1295" s="69"/>
      <c r="Y1295" s="126"/>
      <c r="Z1295" s="127"/>
      <c r="AA1295" s="69"/>
      <c r="AB1295" s="69"/>
      <c r="AC1295" s="135" t="e">
        <f>VLOOKUP(E1295,#REF!,2,FALSE)</f>
        <v>#REF!</v>
      </c>
      <c r="AD1295" s="69"/>
      <c r="AE1295" s="69"/>
      <c r="AF1295" s="136" t="e">
        <f>SUM(PRODUCT(AC1295,#REF!),PRODUCT(AD1295,#REF!),PRODUCT(AE1295,#REF!))</f>
        <v>#REF!</v>
      </c>
      <c r="AG1295" s="134" t="e">
        <f>IF(AF1295&gt;=#REF!,"Oui","Non")</f>
        <v>#REF!</v>
      </c>
      <c r="AH1295" s="134">
        <f t="shared" si="165"/>
        <v>1</v>
      </c>
      <c r="AI1295" s="133" t="e">
        <f>VLOOKUP(Z1295,#REF!,3,FALSE)</f>
        <v>#REF!</v>
      </c>
      <c r="AL1295" s="12">
        <f t="shared" si="167"/>
        <v>0</v>
      </c>
    </row>
    <row r="1296" spans="1:38" ht="15" customHeight="1" x14ac:dyDescent="0.25">
      <c r="A1296" s="127"/>
      <c r="B1296" s="127"/>
      <c r="C1296" s="69"/>
      <c r="D1296" s="71"/>
      <c r="E1296" s="71"/>
      <c r="F1296" s="71"/>
      <c r="G1296" s="70"/>
      <c r="H1296" s="117" t="str">
        <f t="shared" si="163"/>
        <v/>
      </c>
      <c r="I1296" s="117" t="str">
        <f t="shared" si="166"/>
        <v/>
      </c>
      <c r="J1296" s="70"/>
      <c r="K1296" s="117" t="str">
        <f t="shared" si="164"/>
        <v/>
      </c>
      <c r="L1296" s="118" t="str">
        <f t="shared" si="168"/>
        <v/>
      </c>
      <c r="M1296" s="118">
        <f t="shared" si="162"/>
        <v>1</v>
      </c>
      <c r="N1296" s="117">
        <f t="shared" si="169"/>
        <v>0</v>
      </c>
      <c r="O1296" s="66" t="e">
        <f>VLOOKUP(P1296,#REF!,2,FALSE)</f>
        <v>#REF!</v>
      </c>
      <c r="P1296" s="69"/>
      <c r="Q1296" s="69"/>
      <c r="R1296" s="14"/>
      <c r="S1296" s="93" t="s">
        <v>112</v>
      </c>
      <c r="T1296" s="71"/>
      <c r="U1296" s="117" t="e">
        <f>VLOOKUP(V1296,#REF!,2,FALSE)</f>
        <v>#REF!</v>
      </c>
      <c r="V1296" s="127"/>
      <c r="W1296" s="69"/>
      <c r="X1296" s="69"/>
      <c r="Y1296" s="126"/>
      <c r="Z1296" s="127"/>
      <c r="AA1296" s="69"/>
      <c r="AB1296" s="69"/>
      <c r="AC1296" s="135" t="e">
        <f>VLOOKUP(E1296,#REF!,2,FALSE)</f>
        <v>#REF!</v>
      </c>
      <c r="AD1296" s="69"/>
      <c r="AE1296" s="69"/>
      <c r="AF1296" s="136" t="e">
        <f>SUM(PRODUCT(AC1296,#REF!),PRODUCT(AD1296,#REF!),PRODUCT(AE1296,#REF!))</f>
        <v>#REF!</v>
      </c>
      <c r="AG1296" s="134" t="e">
        <f>IF(AF1296&gt;=#REF!,"Oui","Non")</f>
        <v>#REF!</v>
      </c>
      <c r="AH1296" s="134">
        <f t="shared" si="165"/>
        <v>1</v>
      </c>
      <c r="AI1296" s="133" t="e">
        <f>VLOOKUP(Z1296,#REF!,3,FALSE)</f>
        <v>#REF!</v>
      </c>
      <c r="AL1296" s="12">
        <f t="shared" si="167"/>
        <v>0</v>
      </c>
    </row>
    <row r="1297" spans="1:38" ht="15" customHeight="1" x14ac:dyDescent="0.25">
      <c r="A1297" s="127"/>
      <c r="B1297" s="127"/>
      <c r="C1297" s="69"/>
      <c r="D1297" s="71"/>
      <c r="E1297" s="71"/>
      <c r="F1297" s="71"/>
      <c r="G1297" s="70"/>
      <c r="H1297" s="117" t="str">
        <f t="shared" si="163"/>
        <v/>
      </c>
      <c r="I1297" s="117" t="str">
        <f t="shared" si="166"/>
        <v/>
      </c>
      <c r="J1297" s="70"/>
      <c r="K1297" s="117" t="str">
        <f t="shared" si="164"/>
        <v/>
      </c>
      <c r="L1297" s="118" t="str">
        <f t="shared" si="168"/>
        <v/>
      </c>
      <c r="M1297" s="118">
        <f t="shared" si="162"/>
        <v>1</v>
      </c>
      <c r="N1297" s="117">
        <f t="shared" si="169"/>
        <v>0</v>
      </c>
      <c r="O1297" s="66" t="e">
        <f>VLOOKUP(P1297,#REF!,2,FALSE)</f>
        <v>#REF!</v>
      </c>
      <c r="P1297" s="69"/>
      <c r="Q1297" s="69"/>
      <c r="R1297" s="14"/>
      <c r="S1297" s="93" t="s">
        <v>112</v>
      </c>
      <c r="T1297" s="71"/>
      <c r="U1297" s="117" t="e">
        <f>VLOOKUP(V1297,#REF!,2,FALSE)</f>
        <v>#REF!</v>
      </c>
      <c r="V1297" s="127"/>
      <c r="W1297" s="69"/>
      <c r="X1297" s="69"/>
      <c r="Y1297" s="126"/>
      <c r="Z1297" s="127"/>
      <c r="AA1297" s="69"/>
      <c r="AB1297" s="69"/>
      <c r="AC1297" s="135" t="e">
        <f>VLOOKUP(E1297,#REF!,2,FALSE)</f>
        <v>#REF!</v>
      </c>
      <c r="AD1297" s="69"/>
      <c r="AE1297" s="69"/>
      <c r="AF1297" s="136" t="e">
        <f>SUM(PRODUCT(AC1297,#REF!),PRODUCT(AD1297,#REF!),PRODUCT(AE1297,#REF!))</f>
        <v>#REF!</v>
      </c>
      <c r="AG1297" s="134" t="e">
        <f>IF(AF1297&gt;=#REF!,"Oui","Non")</f>
        <v>#REF!</v>
      </c>
      <c r="AH1297" s="134">
        <f t="shared" si="165"/>
        <v>1</v>
      </c>
      <c r="AI1297" s="133" t="e">
        <f>VLOOKUP(Z1297,#REF!,3,FALSE)</f>
        <v>#REF!</v>
      </c>
      <c r="AL1297" s="12">
        <f t="shared" si="167"/>
        <v>0</v>
      </c>
    </row>
    <row r="1298" spans="1:38" ht="15" customHeight="1" x14ac:dyDescent="0.25">
      <c r="A1298" s="127"/>
      <c r="B1298" s="127"/>
      <c r="C1298" s="69"/>
      <c r="D1298" s="71"/>
      <c r="E1298" s="71"/>
      <c r="F1298" s="71"/>
      <c r="G1298" s="70"/>
      <c r="H1298" s="117" t="str">
        <f t="shared" si="163"/>
        <v/>
      </c>
      <c r="I1298" s="117" t="str">
        <f t="shared" si="166"/>
        <v/>
      </c>
      <c r="J1298" s="70"/>
      <c r="K1298" s="117" t="str">
        <f t="shared" si="164"/>
        <v/>
      </c>
      <c r="L1298" s="118" t="str">
        <f t="shared" si="168"/>
        <v/>
      </c>
      <c r="M1298" s="118">
        <f t="shared" si="162"/>
        <v>1</v>
      </c>
      <c r="N1298" s="117">
        <f t="shared" si="169"/>
        <v>0</v>
      </c>
      <c r="O1298" s="66" t="e">
        <f>VLOOKUP(P1298,#REF!,2,FALSE)</f>
        <v>#REF!</v>
      </c>
      <c r="P1298" s="69"/>
      <c r="Q1298" s="69"/>
      <c r="R1298" s="14"/>
      <c r="S1298" s="93" t="s">
        <v>112</v>
      </c>
      <c r="T1298" s="71"/>
      <c r="U1298" s="117" t="e">
        <f>VLOOKUP(V1298,#REF!,2,FALSE)</f>
        <v>#REF!</v>
      </c>
      <c r="V1298" s="127"/>
      <c r="W1298" s="69"/>
      <c r="X1298" s="69"/>
      <c r="Y1298" s="126"/>
      <c r="Z1298" s="127"/>
      <c r="AA1298" s="69"/>
      <c r="AB1298" s="69"/>
      <c r="AC1298" s="135" t="e">
        <f>VLOOKUP(E1298,#REF!,2,FALSE)</f>
        <v>#REF!</v>
      </c>
      <c r="AD1298" s="69"/>
      <c r="AE1298" s="69"/>
      <c r="AF1298" s="136" t="e">
        <f>SUM(PRODUCT(AC1298,#REF!),PRODUCT(AD1298,#REF!),PRODUCT(AE1298,#REF!))</f>
        <v>#REF!</v>
      </c>
      <c r="AG1298" s="134" t="e">
        <f>IF(AF1298&gt;=#REF!,"Oui","Non")</f>
        <v>#REF!</v>
      </c>
      <c r="AH1298" s="134">
        <f t="shared" si="165"/>
        <v>1</v>
      </c>
      <c r="AI1298" s="133" t="e">
        <f>VLOOKUP(Z1298,#REF!,3,FALSE)</f>
        <v>#REF!</v>
      </c>
      <c r="AL1298" s="12">
        <f t="shared" si="167"/>
        <v>0</v>
      </c>
    </row>
    <row r="1299" spans="1:38" ht="15" customHeight="1" x14ac:dyDescent="0.25">
      <c r="A1299" s="127"/>
      <c r="B1299" s="127"/>
      <c r="C1299" s="69"/>
      <c r="D1299" s="71"/>
      <c r="E1299" s="71"/>
      <c r="F1299" s="71"/>
      <c r="G1299" s="70"/>
      <c r="H1299" s="117" t="str">
        <f t="shared" si="163"/>
        <v/>
      </c>
      <c r="I1299" s="117" t="str">
        <f t="shared" si="166"/>
        <v/>
      </c>
      <c r="J1299" s="70"/>
      <c r="K1299" s="117" t="str">
        <f t="shared" si="164"/>
        <v/>
      </c>
      <c r="L1299" s="118" t="str">
        <f t="shared" si="168"/>
        <v/>
      </c>
      <c r="M1299" s="118">
        <f t="shared" si="162"/>
        <v>1</v>
      </c>
      <c r="N1299" s="117">
        <f t="shared" si="169"/>
        <v>0</v>
      </c>
      <c r="O1299" s="66" t="e">
        <f>VLOOKUP(P1299,#REF!,2,FALSE)</f>
        <v>#REF!</v>
      </c>
      <c r="P1299" s="69"/>
      <c r="Q1299" s="69"/>
      <c r="R1299" s="14"/>
      <c r="S1299" s="93" t="s">
        <v>112</v>
      </c>
      <c r="T1299" s="71"/>
      <c r="U1299" s="117" t="e">
        <f>VLOOKUP(V1299,#REF!,2,FALSE)</f>
        <v>#REF!</v>
      </c>
      <c r="V1299" s="127"/>
      <c r="W1299" s="69"/>
      <c r="X1299" s="69"/>
      <c r="Y1299" s="126"/>
      <c r="Z1299" s="127"/>
      <c r="AA1299" s="69"/>
      <c r="AB1299" s="69"/>
      <c r="AC1299" s="135" t="e">
        <f>VLOOKUP(E1299,#REF!,2,FALSE)</f>
        <v>#REF!</v>
      </c>
      <c r="AD1299" s="69"/>
      <c r="AE1299" s="69"/>
      <c r="AF1299" s="136" t="e">
        <f>SUM(PRODUCT(AC1299,#REF!),PRODUCT(AD1299,#REF!),PRODUCT(AE1299,#REF!))</f>
        <v>#REF!</v>
      </c>
      <c r="AG1299" s="134" t="e">
        <f>IF(AF1299&gt;=#REF!,"Oui","Non")</f>
        <v>#REF!</v>
      </c>
      <c r="AH1299" s="134">
        <f t="shared" si="165"/>
        <v>1</v>
      </c>
      <c r="AI1299" s="133" t="e">
        <f>VLOOKUP(Z1299,#REF!,3,FALSE)</f>
        <v>#REF!</v>
      </c>
      <c r="AL1299" s="12">
        <f t="shared" si="167"/>
        <v>0</v>
      </c>
    </row>
    <row r="1300" spans="1:38" ht="15" customHeight="1" x14ac:dyDescent="0.25">
      <c r="A1300" s="127"/>
      <c r="B1300" s="127"/>
      <c r="C1300" s="69"/>
      <c r="D1300" s="71"/>
      <c r="E1300" s="71"/>
      <c r="F1300" s="71"/>
      <c r="G1300" s="70"/>
      <c r="H1300" s="117" t="str">
        <f t="shared" si="163"/>
        <v/>
      </c>
      <c r="I1300" s="117" t="str">
        <f t="shared" si="166"/>
        <v/>
      </c>
      <c r="J1300" s="70"/>
      <c r="K1300" s="117" t="str">
        <f t="shared" si="164"/>
        <v/>
      </c>
      <c r="L1300" s="118" t="str">
        <f t="shared" si="168"/>
        <v/>
      </c>
      <c r="M1300" s="118">
        <f t="shared" si="162"/>
        <v>1</v>
      </c>
      <c r="N1300" s="117">
        <f t="shared" si="169"/>
        <v>0</v>
      </c>
      <c r="O1300" s="66" t="e">
        <f>VLOOKUP(P1300,#REF!,2,FALSE)</f>
        <v>#REF!</v>
      </c>
      <c r="P1300" s="69"/>
      <c r="Q1300" s="69"/>
      <c r="R1300" s="14"/>
      <c r="S1300" s="93" t="s">
        <v>112</v>
      </c>
      <c r="T1300" s="71"/>
      <c r="U1300" s="117" t="e">
        <f>VLOOKUP(V1300,#REF!,2,FALSE)</f>
        <v>#REF!</v>
      </c>
      <c r="V1300" s="127"/>
      <c r="W1300" s="69"/>
      <c r="X1300" s="69"/>
      <c r="Y1300" s="126"/>
      <c r="Z1300" s="127"/>
      <c r="AA1300" s="69"/>
      <c r="AB1300" s="69"/>
      <c r="AC1300" s="135" t="e">
        <f>VLOOKUP(E1300,#REF!,2,FALSE)</f>
        <v>#REF!</v>
      </c>
      <c r="AD1300" s="69"/>
      <c r="AE1300" s="69"/>
      <c r="AF1300" s="136" t="e">
        <f>SUM(PRODUCT(AC1300,#REF!),PRODUCT(AD1300,#REF!),PRODUCT(AE1300,#REF!))</f>
        <v>#REF!</v>
      </c>
      <c r="AG1300" s="134" t="e">
        <f>IF(AF1300&gt;=#REF!,"Oui","Non")</f>
        <v>#REF!</v>
      </c>
      <c r="AH1300" s="134">
        <f t="shared" si="165"/>
        <v>1</v>
      </c>
      <c r="AI1300" s="133" t="e">
        <f>VLOOKUP(Z1300,#REF!,3,FALSE)</f>
        <v>#REF!</v>
      </c>
      <c r="AL1300" s="12">
        <f t="shared" si="167"/>
        <v>0</v>
      </c>
    </row>
    <row r="1301" spans="1:38" ht="15" customHeight="1" x14ac:dyDescent="0.25">
      <c r="A1301" s="127"/>
      <c r="B1301" s="127"/>
      <c r="C1301" s="69"/>
      <c r="D1301" s="71"/>
      <c r="E1301" s="71"/>
      <c r="F1301" s="71"/>
      <c r="G1301" s="70"/>
      <c r="H1301" s="117" t="str">
        <f t="shared" si="163"/>
        <v/>
      </c>
      <c r="I1301" s="117" t="str">
        <f t="shared" si="166"/>
        <v/>
      </c>
      <c r="J1301" s="70"/>
      <c r="K1301" s="117" t="str">
        <f t="shared" si="164"/>
        <v/>
      </c>
      <c r="L1301" s="118" t="str">
        <f t="shared" si="168"/>
        <v/>
      </c>
      <c r="M1301" s="118">
        <f t="shared" si="162"/>
        <v>1</v>
      </c>
      <c r="N1301" s="117">
        <f t="shared" si="169"/>
        <v>0</v>
      </c>
      <c r="O1301" s="66" t="e">
        <f>VLOOKUP(P1301,#REF!,2,FALSE)</f>
        <v>#REF!</v>
      </c>
      <c r="P1301" s="69"/>
      <c r="Q1301" s="69"/>
      <c r="R1301" s="14"/>
      <c r="S1301" s="93" t="s">
        <v>112</v>
      </c>
      <c r="T1301" s="71"/>
      <c r="U1301" s="117" t="e">
        <f>VLOOKUP(V1301,#REF!,2,FALSE)</f>
        <v>#REF!</v>
      </c>
      <c r="V1301" s="127"/>
      <c r="W1301" s="69"/>
      <c r="X1301" s="69"/>
      <c r="Y1301" s="126"/>
      <c r="Z1301" s="127"/>
      <c r="AA1301" s="69"/>
      <c r="AB1301" s="69"/>
      <c r="AC1301" s="135" t="e">
        <f>VLOOKUP(E1301,#REF!,2,FALSE)</f>
        <v>#REF!</v>
      </c>
      <c r="AD1301" s="69"/>
      <c r="AE1301" s="69"/>
      <c r="AF1301" s="136" t="e">
        <f>SUM(PRODUCT(AC1301,#REF!),PRODUCT(AD1301,#REF!),PRODUCT(AE1301,#REF!))</f>
        <v>#REF!</v>
      </c>
      <c r="AG1301" s="134" t="e">
        <f>IF(AF1301&gt;=#REF!,"Oui","Non")</f>
        <v>#REF!</v>
      </c>
      <c r="AH1301" s="134">
        <f t="shared" si="165"/>
        <v>1</v>
      </c>
      <c r="AI1301" s="133" t="e">
        <f>VLOOKUP(Z1301,#REF!,3,FALSE)</f>
        <v>#REF!</v>
      </c>
      <c r="AL1301" s="12">
        <f t="shared" si="167"/>
        <v>0</v>
      </c>
    </row>
    <row r="1302" spans="1:38" ht="15" customHeight="1" x14ac:dyDescent="0.25">
      <c r="A1302" s="127"/>
      <c r="B1302" s="127"/>
      <c r="C1302" s="69"/>
      <c r="D1302" s="71"/>
      <c r="E1302" s="71"/>
      <c r="F1302" s="71"/>
      <c r="G1302" s="70"/>
      <c r="H1302" s="117" t="str">
        <f t="shared" si="163"/>
        <v/>
      </c>
      <c r="I1302" s="117" t="str">
        <f t="shared" si="166"/>
        <v/>
      </c>
      <c r="J1302" s="70"/>
      <c r="K1302" s="117" t="str">
        <f t="shared" si="164"/>
        <v/>
      </c>
      <c r="L1302" s="118" t="str">
        <f t="shared" si="168"/>
        <v/>
      </c>
      <c r="M1302" s="118">
        <f t="shared" si="162"/>
        <v>1</v>
      </c>
      <c r="N1302" s="117">
        <f t="shared" si="169"/>
        <v>0</v>
      </c>
      <c r="O1302" s="66" t="e">
        <f>VLOOKUP(P1302,#REF!,2,FALSE)</f>
        <v>#REF!</v>
      </c>
      <c r="P1302" s="69"/>
      <c r="Q1302" s="69"/>
      <c r="R1302" s="14"/>
      <c r="S1302" s="93" t="s">
        <v>112</v>
      </c>
      <c r="T1302" s="71"/>
      <c r="U1302" s="117" t="e">
        <f>VLOOKUP(V1302,#REF!,2,FALSE)</f>
        <v>#REF!</v>
      </c>
      <c r="V1302" s="127"/>
      <c r="W1302" s="69"/>
      <c r="X1302" s="69"/>
      <c r="Y1302" s="126"/>
      <c r="Z1302" s="127"/>
      <c r="AA1302" s="69"/>
      <c r="AB1302" s="69"/>
      <c r="AC1302" s="135" t="e">
        <f>VLOOKUP(E1302,#REF!,2,FALSE)</f>
        <v>#REF!</v>
      </c>
      <c r="AD1302" s="69"/>
      <c r="AE1302" s="69"/>
      <c r="AF1302" s="136" t="e">
        <f>SUM(PRODUCT(AC1302,#REF!),PRODUCT(AD1302,#REF!),PRODUCT(AE1302,#REF!))</f>
        <v>#REF!</v>
      </c>
      <c r="AG1302" s="134" t="e">
        <f>IF(AF1302&gt;=#REF!,"Oui","Non")</f>
        <v>#REF!</v>
      </c>
      <c r="AH1302" s="134">
        <f t="shared" si="165"/>
        <v>1</v>
      </c>
      <c r="AI1302" s="133" t="e">
        <f>VLOOKUP(Z1302,#REF!,3,FALSE)</f>
        <v>#REF!</v>
      </c>
      <c r="AL1302" s="12">
        <f t="shared" si="167"/>
        <v>0</v>
      </c>
    </row>
    <row r="1303" spans="1:38" ht="15" customHeight="1" x14ac:dyDescent="0.25">
      <c r="A1303" s="127"/>
      <c r="B1303" s="127"/>
      <c r="C1303" s="69"/>
      <c r="D1303" s="71"/>
      <c r="E1303" s="71"/>
      <c r="F1303" s="71"/>
      <c r="G1303" s="70"/>
      <c r="H1303" s="117" t="str">
        <f t="shared" si="163"/>
        <v/>
      </c>
      <c r="I1303" s="117" t="str">
        <f t="shared" si="166"/>
        <v/>
      </c>
      <c r="J1303" s="70"/>
      <c r="K1303" s="117" t="str">
        <f t="shared" si="164"/>
        <v/>
      </c>
      <c r="L1303" s="118" t="str">
        <f t="shared" si="168"/>
        <v/>
      </c>
      <c r="M1303" s="118">
        <f t="shared" si="162"/>
        <v>1</v>
      </c>
      <c r="N1303" s="117">
        <f t="shared" si="169"/>
        <v>0</v>
      </c>
      <c r="O1303" s="66" t="e">
        <f>VLOOKUP(P1303,#REF!,2,FALSE)</f>
        <v>#REF!</v>
      </c>
      <c r="P1303" s="69"/>
      <c r="Q1303" s="69"/>
      <c r="R1303" s="14"/>
      <c r="S1303" s="93" t="s">
        <v>112</v>
      </c>
      <c r="T1303" s="71"/>
      <c r="U1303" s="117" t="e">
        <f>VLOOKUP(V1303,#REF!,2,FALSE)</f>
        <v>#REF!</v>
      </c>
      <c r="V1303" s="127"/>
      <c r="W1303" s="69"/>
      <c r="X1303" s="69"/>
      <c r="Y1303" s="126"/>
      <c r="Z1303" s="127"/>
      <c r="AA1303" s="69"/>
      <c r="AB1303" s="69"/>
      <c r="AC1303" s="135" t="e">
        <f>VLOOKUP(E1303,#REF!,2,FALSE)</f>
        <v>#REF!</v>
      </c>
      <c r="AD1303" s="69"/>
      <c r="AE1303" s="69"/>
      <c r="AF1303" s="136" t="e">
        <f>SUM(PRODUCT(AC1303,#REF!),PRODUCT(AD1303,#REF!),PRODUCT(AE1303,#REF!))</f>
        <v>#REF!</v>
      </c>
      <c r="AG1303" s="134" t="e">
        <f>IF(AF1303&gt;=#REF!,"Oui","Non")</f>
        <v>#REF!</v>
      </c>
      <c r="AH1303" s="134">
        <f t="shared" si="165"/>
        <v>1</v>
      </c>
      <c r="AI1303" s="133" t="e">
        <f>VLOOKUP(Z1303,#REF!,3,FALSE)</f>
        <v>#REF!</v>
      </c>
      <c r="AL1303" s="12">
        <f t="shared" si="167"/>
        <v>0</v>
      </c>
    </row>
    <row r="1304" spans="1:38" ht="15" customHeight="1" x14ac:dyDescent="0.25">
      <c r="A1304" s="127"/>
      <c r="B1304" s="127"/>
      <c r="C1304" s="69"/>
      <c r="D1304" s="71"/>
      <c r="E1304" s="71"/>
      <c r="F1304" s="71"/>
      <c r="G1304" s="70"/>
      <c r="H1304" s="117" t="str">
        <f t="shared" si="163"/>
        <v/>
      </c>
      <c r="I1304" s="117" t="str">
        <f t="shared" si="166"/>
        <v/>
      </c>
      <c r="J1304" s="70"/>
      <c r="K1304" s="117" t="str">
        <f t="shared" si="164"/>
        <v/>
      </c>
      <c r="L1304" s="118" t="str">
        <f t="shared" si="168"/>
        <v/>
      </c>
      <c r="M1304" s="118">
        <f t="shared" si="162"/>
        <v>1</v>
      </c>
      <c r="N1304" s="117">
        <f t="shared" si="169"/>
        <v>0</v>
      </c>
      <c r="O1304" s="66" t="e">
        <f>VLOOKUP(P1304,#REF!,2,FALSE)</f>
        <v>#REF!</v>
      </c>
      <c r="P1304" s="69"/>
      <c r="Q1304" s="69"/>
      <c r="R1304" s="14"/>
      <c r="S1304" s="93" t="s">
        <v>112</v>
      </c>
      <c r="T1304" s="71"/>
      <c r="U1304" s="117" t="e">
        <f>VLOOKUP(V1304,#REF!,2,FALSE)</f>
        <v>#REF!</v>
      </c>
      <c r="V1304" s="127"/>
      <c r="W1304" s="69"/>
      <c r="X1304" s="69"/>
      <c r="Y1304" s="126"/>
      <c r="Z1304" s="127"/>
      <c r="AA1304" s="69"/>
      <c r="AB1304" s="69"/>
      <c r="AC1304" s="135" t="e">
        <f>VLOOKUP(E1304,#REF!,2,FALSE)</f>
        <v>#REF!</v>
      </c>
      <c r="AD1304" s="69"/>
      <c r="AE1304" s="69"/>
      <c r="AF1304" s="136" t="e">
        <f>SUM(PRODUCT(AC1304,#REF!),PRODUCT(AD1304,#REF!),PRODUCT(AE1304,#REF!))</f>
        <v>#REF!</v>
      </c>
      <c r="AG1304" s="134" t="e">
        <f>IF(AF1304&gt;=#REF!,"Oui","Non")</f>
        <v>#REF!</v>
      </c>
      <c r="AH1304" s="134">
        <f t="shared" si="165"/>
        <v>1</v>
      </c>
      <c r="AI1304" s="133" t="e">
        <f>VLOOKUP(Z1304,#REF!,3,FALSE)</f>
        <v>#REF!</v>
      </c>
      <c r="AL1304" s="12">
        <f t="shared" si="167"/>
        <v>0</v>
      </c>
    </row>
    <row r="1305" spans="1:38" ht="15" customHeight="1" x14ac:dyDescent="0.25">
      <c r="A1305" s="127"/>
      <c r="B1305" s="127"/>
      <c r="C1305" s="69"/>
      <c r="D1305" s="71"/>
      <c r="E1305" s="71"/>
      <c r="F1305" s="71"/>
      <c r="G1305" s="70"/>
      <c r="H1305" s="117" t="str">
        <f t="shared" si="163"/>
        <v/>
      </c>
      <c r="I1305" s="117" t="str">
        <f t="shared" si="166"/>
        <v/>
      </c>
      <c r="J1305" s="70"/>
      <c r="K1305" s="117" t="str">
        <f t="shared" si="164"/>
        <v/>
      </c>
      <c r="L1305" s="118" t="str">
        <f t="shared" si="168"/>
        <v/>
      </c>
      <c r="M1305" s="118">
        <f t="shared" si="162"/>
        <v>1</v>
      </c>
      <c r="N1305" s="117">
        <f t="shared" si="169"/>
        <v>0</v>
      </c>
      <c r="O1305" s="66" t="e">
        <f>VLOOKUP(P1305,#REF!,2,FALSE)</f>
        <v>#REF!</v>
      </c>
      <c r="P1305" s="69"/>
      <c r="Q1305" s="69"/>
      <c r="R1305" s="14"/>
      <c r="S1305" s="93" t="s">
        <v>112</v>
      </c>
      <c r="T1305" s="71"/>
      <c r="U1305" s="117" t="e">
        <f>VLOOKUP(V1305,#REF!,2,FALSE)</f>
        <v>#REF!</v>
      </c>
      <c r="V1305" s="127"/>
      <c r="W1305" s="69"/>
      <c r="X1305" s="69"/>
      <c r="Y1305" s="126"/>
      <c r="Z1305" s="127"/>
      <c r="AA1305" s="69"/>
      <c r="AB1305" s="69"/>
      <c r="AC1305" s="135" t="e">
        <f>VLOOKUP(E1305,#REF!,2,FALSE)</f>
        <v>#REF!</v>
      </c>
      <c r="AD1305" s="69"/>
      <c r="AE1305" s="69"/>
      <c r="AF1305" s="136" t="e">
        <f>SUM(PRODUCT(AC1305,#REF!),PRODUCT(AD1305,#REF!),PRODUCT(AE1305,#REF!))</f>
        <v>#REF!</v>
      </c>
      <c r="AG1305" s="134" t="e">
        <f>IF(AF1305&gt;=#REF!,"Oui","Non")</f>
        <v>#REF!</v>
      </c>
      <c r="AH1305" s="134">
        <f t="shared" si="165"/>
        <v>1</v>
      </c>
      <c r="AI1305" s="133" t="e">
        <f>VLOOKUP(Z1305,#REF!,3,FALSE)</f>
        <v>#REF!</v>
      </c>
      <c r="AL1305" s="12">
        <f t="shared" si="167"/>
        <v>0</v>
      </c>
    </row>
    <row r="1306" spans="1:38" ht="15" customHeight="1" x14ac:dyDescent="0.25">
      <c r="A1306" s="127"/>
      <c r="B1306" s="127"/>
      <c r="C1306" s="69"/>
      <c r="D1306" s="71"/>
      <c r="E1306" s="71"/>
      <c r="F1306" s="71"/>
      <c r="G1306" s="70"/>
      <c r="H1306" s="117" t="str">
        <f t="shared" si="163"/>
        <v/>
      </c>
      <c r="I1306" s="117" t="str">
        <f t="shared" si="166"/>
        <v/>
      </c>
      <c r="J1306" s="70"/>
      <c r="K1306" s="117" t="str">
        <f t="shared" si="164"/>
        <v/>
      </c>
      <c r="L1306" s="118" t="str">
        <f t="shared" si="168"/>
        <v/>
      </c>
      <c r="M1306" s="118">
        <f t="shared" si="162"/>
        <v>1</v>
      </c>
      <c r="N1306" s="117">
        <f t="shared" si="169"/>
        <v>0</v>
      </c>
      <c r="O1306" s="66" t="e">
        <f>VLOOKUP(P1306,#REF!,2,FALSE)</f>
        <v>#REF!</v>
      </c>
      <c r="P1306" s="69"/>
      <c r="Q1306" s="69"/>
      <c r="R1306" s="14"/>
      <c r="S1306" s="93" t="s">
        <v>112</v>
      </c>
      <c r="T1306" s="71"/>
      <c r="U1306" s="117" t="e">
        <f>VLOOKUP(V1306,#REF!,2,FALSE)</f>
        <v>#REF!</v>
      </c>
      <c r="V1306" s="127"/>
      <c r="W1306" s="69"/>
      <c r="X1306" s="69"/>
      <c r="Y1306" s="126"/>
      <c r="Z1306" s="127"/>
      <c r="AA1306" s="69"/>
      <c r="AB1306" s="69"/>
      <c r="AC1306" s="135" t="e">
        <f>VLOOKUP(E1306,#REF!,2,FALSE)</f>
        <v>#REF!</v>
      </c>
      <c r="AD1306" s="69"/>
      <c r="AE1306" s="69"/>
      <c r="AF1306" s="136" t="e">
        <f>SUM(PRODUCT(AC1306,#REF!),PRODUCT(AD1306,#REF!),PRODUCT(AE1306,#REF!))</f>
        <v>#REF!</v>
      </c>
      <c r="AG1306" s="134" t="e">
        <f>IF(AF1306&gt;=#REF!,"Oui","Non")</f>
        <v>#REF!</v>
      </c>
      <c r="AH1306" s="134">
        <f t="shared" si="165"/>
        <v>1</v>
      </c>
      <c r="AI1306" s="133" t="e">
        <f>VLOOKUP(Z1306,#REF!,3,FALSE)</f>
        <v>#REF!</v>
      </c>
      <c r="AL1306" s="12">
        <f t="shared" si="167"/>
        <v>0</v>
      </c>
    </row>
    <row r="1307" spans="1:38" ht="15" customHeight="1" x14ac:dyDescent="0.25">
      <c r="A1307" s="127"/>
      <c r="B1307" s="127"/>
      <c r="C1307" s="69"/>
      <c r="D1307" s="71"/>
      <c r="E1307" s="71"/>
      <c r="F1307" s="71"/>
      <c r="G1307" s="70"/>
      <c r="H1307" s="117" t="str">
        <f t="shared" si="163"/>
        <v/>
      </c>
      <c r="I1307" s="117" t="str">
        <f t="shared" si="166"/>
        <v/>
      </c>
      <c r="J1307" s="70"/>
      <c r="K1307" s="117" t="str">
        <f t="shared" si="164"/>
        <v/>
      </c>
      <c r="L1307" s="118" t="str">
        <f t="shared" si="168"/>
        <v/>
      </c>
      <c r="M1307" s="118">
        <f t="shared" si="162"/>
        <v>1</v>
      </c>
      <c r="N1307" s="117">
        <f t="shared" si="169"/>
        <v>0</v>
      </c>
      <c r="O1307" s="66" t="e">
        <f>VLOOKUP(P1307,#REF!,2,FALSE)</f>
        <v>#REF!</v>
      </c>
      <c r="P1307" s="69"/>
      <c r="Q1307" s="69"/>
      <c r="R1307" s="14"/>
      <c r="S1307" s="93" t="s">
        <v>112</v>
      </c>
      <c r="T1307" s="71"/>
      <c r="U1307" s="117" t="e">
        <f>VLOOKUP(V1307,#REF!,2,FALSE)</f>
        <v>#REF!</v>
      </c>
      <c r="V1307" s="127"/>
      <c r="W1307" s="69"/>
      <c r="X1307" s="69"/>
      <c r="Y1307" s="126"/>
      <c r="Z1307" s="127"/>
      <c r="AA1307" s="69"/>
      <c r="AB1307" s="69"/>
      <c r="AC1307" s="135" t="e">
        <f>VLOOKUP(E1307,#REF!,2,FALSE)</f>
        <v>#REF!</v>
      </c>
      <c r="AD1307" s="69"/>
      <c r="AE1307" s="69"/>
      <c r="AF1307" s="136" t="e">
        <f>SUM(PRODUCT(AC1307,#REF!),PRODUCT(AD1307,#REF!),PRODUCT(AE1307,#REF!))</f>
        <v>#REF!</v>
      </c>
      <c r="AG1307" s="134" t="e">
        <f>IF(AF1307&gt;=#REF!,"Oui","Non")</f>
        <v>#REF!</v>
      </c>
      <c r="AH1307" s="134">
        <f t="shared" si="165"/>
        <v>1</v>
      </c>
      <c r="AI1307" s="133" t="e">
        <f>VLOOKUP(Z1307,#REF!,3,FALSE)</f>
        <v>#REF!</v>
      </c>
      <c r="AL1307" s="12">
        <f t="shared" si="167"/>
        <v>0</v>
      </c>
    </row>
    <row r="1308" spans="1:38" ht="15" customHeight="1" x14ac:dyDescent="0.25">
      <c r="A1308" s="127"/>
      <c r="B1308" s="127"/>
      <c r="C1308" s="69"/>
      <c r="D1308" s="71"/>
      <c r="E1308" s="71"/>
      <c r="F1308" s="71"/>
      <c r="G1308" s="70"/>
      <c r="H1308" s="117" t="str">
        <f t="shared" si="163"/>
        <v/>
      </c>
      <c r="I1308" s="117" t="str">
        <f t="shared" si="166"/>
        <v/>
      </c>
      <c r="J1308" s="70"/>
      <c r="K1308" s="117" t="str">
        <f t="shared" si="164"/>
        <v/>
      </c>
      <c r="L1308" s="118" t="str">
        <f t="shared" si="168"/>
        <v/>
      </c>
      <c r="M1308" s="118">
        <f t="shared" si="162"/>
        <v>1</v>
      </c>
      <c r="N1308" s="117">
        <f t="shared" si="169"/>
        <v>0</v>
      </c>
      <c r="O1308" s="66" t="e">
        <f>VLOOKUP(P1308,#REF!,2,FALSE)</f>
        <v>#REF!</v>
      </c>
      <c r="P1308" s="69"/>
      <c r="Q1308" s="69"/>
      <c r="R1308" s="14"/>
      <c r="S1308" s="93" t="s">
        <v>112</v>
      </c>
      <c r="T1308" s="71"/>
      <c r="U1308" s="117" t="e">
        <f>VLOOKUP(V1308,#REF!,2,FALSE)</f>
        <v>#REF!</v>
      </c>
      <c r="V1308" s="127"/>
      <c r="W1308" s="69"/>
      <c r="X1308" s="69"/>
      <c r="Y1308" s="126"/>
      <c r="Z1308" s="127"/>
      <c r="AA1308" s="69"/>
      <c r="AB1308" s="69"/>
      <c r="AC1308" s="135" t="e">
        <f>VLOOKUP(E1308,#REF!,2,FALSE)</f>
        <v>#REF!</v>
      </c>
      <c r="AD1308" s="69"/>
      <c r="AE1308" s="69"/>
      <c r="AF1308" s="136" t="e">
        <f>SUM(PRODUCT(AC1308,#REF!),PRODUCT(AD1308,#REF!),PRODUCT(AE1308,#REF!))</f>
        <v>#REF!</v>
      </c>
      <c r="AG1308" s="134" t="e">
        <f>IF(AF1308&gt;=#REF!,"Oui","Non")</f>
        <v>#REF!</v>
      </c>
      <c r="AH1308" s="134">
        <f t="shared" si="165"/>
        <v>1</v>
      </c>
      <c r="AI1308" s="133" t="e">
        <f>VLOOKUP(Z1308,#REF!,3,FALSE)</f>
        <v>#REF!</v>
      </c>
      <c r="AL1308" s="12">
        <f t="shared" si="167"/>
        <v>0</v>
      </c>
    </row>
    <row r="1309" spans="1:38" ht="15" customHeight="1" x14ac:dyDescent="0.25">
      <c r="A1309" s="127"/>
      <c r="B1309" s="127"/>
      <c r="C1309" s="69"/>
      <c r="D1309" s="71"/>
      <c r="E1309" s="71"/>
      <c r="F1309" s="71"/>
      <c r="G1309" s="70"/>
      <c r="H1309" s="117" t="str">
        <f t="shared" si="163"/>
        <v/>
      </c>
      <c r="I1309" s="117" t="str">
        <f t="shared" si="166"/>
        <v/>
      </c>
      <c r="J1309" s="70"/>
      <c r="K1309" s="117" t="str">
        <f t="shared" si="164"/>
        <v/>
      </c>
      <c r="L1309" s="118" t="str">
        <f t="shared" si="168"/>
        <v/>
      </c>
      <c r="M1309" s="118">
        <f t="shared" si="162"/>
        <v>1</v>
      </c>
      <c r="N1309" s="117">
        <f t="shared" si="169"/>
        <v>0</v>
      </c>
      <c r="O1309" s="66" t="e">
        <f>VLOOKUP(P1309,#REF!,2,FALSE)</f>
        <v>#REF!</v>
      </c>
      <c r="P1309" s="69"/>
      <c r="Q1309" s="69"/>
      <c r="R1309" s="14"/>
      <c r="S1309" s="93" t="s">
        <v>112</v>
      </c>
      <c r="T1309" s="71"/>
      <c r="U1309" s="117" t="e">
        <f>VLOOKUP(V1309,#REF!,2,FALSE)</f>
        <v>#REF!</v>
      </c>
      <c r="V1309" s="127"/>
      <c r="W1309" s="69"/>
      <c r="X1309" s="69"/>
      <c r="Y1309" s="126"/>
      <c r="Z1309" s="127"/>
      <c r="AA1309" s="69"/>
      <c r="AB1309" s="69"/>
      <c r="AC1309" s="135" t="e">
        <f>VLOOKUP(E1309,#REF!,2,FALSE)</f>
        <v>#REF!</v>
      </c>
      <c r="AD1309" s="69"/>
      <c r="AE1309" s="69"/>
      <c r="AF1309" s="136" t="e">
        <f>SUM(PRODUCT(AC1309,#REF!),PRODUCT(AD1309,#REF!),PRODUCT(AE1309,#REF!))</f>
        <v>#REF!</v>
      </c>
      <c r="AG1309" s="134" t="e">
        <f>IF(AF1309&gt;=#REF!,"Oui","Non")</f>
        <v>#REF!</v>
      </c>
      <c r="AH1309" s="134">
        <f t="shared" si="165"/>
        <v>1</v>
      </c>
      <c r="AI1309" s="133" t="e">
        <f>VLOOKUP(Z1309,#REF!,3,FALSE)</f>
        <v>#REF!</v>
      </c>
      <c r="AL1309" s="12">
        <f t="shared" si="167"/>
        <v>0</v>
      </c>
    </row>
    <row r="1310" spans="1:38" ht="15" customHeight="1" x14ac:dyDescent="0.25">
      <c r="A1310" s="127"/>
      <c r="B1310" s="127"/>
      <c r="C1310" s="69"/>
      <c r="D1310" s="71"/>
      <c r="E1310" s="71"/>
      <c r="F1310" s="71"/>
      <c r="G1310" s="70"/>
      <c r="H1310" s="117" t="str">
        <f t="shared" si="163"/>
        <v/>
      </c>
      <c r="I1310" s="117" t="str">
        <f t="shared" si="166"/>
        <v/>
      </c>
      <c r="J1310" s="70"/>
      <c r="K1310" s="117" t="str">
        <f t="shared" si="164"/>
        <v/>
      </c>
      <c r="L1310" s="118" t="str">
        <f t="shared" si="168"/>
        <v/>
      </c>
      <c r="M1310" s="118">
        <f t="shared" si="162"/>
        <v>1</v>
      </c>
      <c r="N1310" s="117">
        <f t="shared" si="169"/>
        <v>0</v>
      </c>
      <c r="O1310" s="66" t="e">
        <f>VLOOKUP(P1310,#REF!,2,FALSE)</f>
        <v>#REF!</v>
      </c>
      <c r="P1310" s="69"/>
      <c r="Q1310" s="69"/>
      <c r="R1310" s="14"/>
      <c r="S1310" s="93" t="s">
        <v>112</v>
      </c>
      <c r="T1310" s="71"/>
      <c r="U1310" s="117" t="e">
        <f>VLOOKUP(V1310,#REF!,2,FALSE)</f>
        <v>#REF!</v>
      </c>
      <c r="V1310" s="127"/>
      <c r="W1310" s="69"/>
      <c r="X1310" s="69"/>
      <c r="Y1310" s="126"/>
      <c r="Z1310" s="127"/>
      <c r="AA1310" s="69"/>
      <c r="AB1310" s="69"/>
      <c r="AC1310" s="135" t="e">
        <f>VLOOKUP(E1310,#REF!,2,FALSE)</f>
        <v>#REF!</v>
      </c>
      <c r="AD1310" s="69"/>
      <c r="AE1310" s="69"/>
      <c r="AF1310" s="136" t="e">
        <f>SUM(PRODUCT(AC1310,#REF!),PRODUCT(AD1310,#REF!),PRODUCT(AE1310,#REF!))</f>
        <v>#REF!</v>
      </c>
      <c r="AG1310" s="134" t="e">
        <f>IF(AF1310&gt;=#REF!,"Oui","Non")</f>
        <v>#REF!</v>
      </c>
      <c r="AH1310" s="134">
        <f t="shared" si="165"/>
        <v>1</v>
      </c>
      <c r="AI1310" s="133" t="e">
        <f>VLOOKUP(Z1310,#REF!,3,FALSE)</f>
        <v>#REF!</v>
      </c>
      <c r="AL1310" s="12">
        <f t="shared" si="167"/>
        <v>0</v>
      </c>
    </row>
    <row r="1311" spans="1:38" ht="15" customHeight="1" x14ac:dyDescent="0.25">
      <c r="A1311" s="127"/>
      <c r="B1311" s="127"/>
      <c r="C1311" s="69"/>
      <c r="D1311" s="71"/>
      <c r="E1311" s="71"/>
      <c r="F1311" s="71"/>
      <c r="G1311" s="70"/>
      <c r="H1311" s="117" t="str">
        <f t="shared" si="163"/>
        <v/>
      </c>
      <c r="I1311" s="117" t="str">
        <f t="shared" si="166"/>
        <v/>
      </c>
      <c r="J1311" s="70"/>
      <c r="K1311" s="117" t="str">
        <f t="shared" si="164"/>
        <v/>
      </c>
      <c r="L1311" s="118" t="str">
        <f t="shared" si="168"/>
        <v/>
      </c>
      <c r="M1311" s="118">
        <f t="shared" si="162"/>
        <v>1</v>
      </c>
      <c r="N1311" s="117">
        <f t="shared" si="169"/>
        <v>0</v>
      </c>
      <c r="O1311" s="66" t="e">
        <f>VLOOKUP(P1311,#REF!,2,FALSE)</f>
        <v>#REF!</v>
      </c>
      <c r="P1311" s="69"/>
      <c r="Q1311" s="69"/>
      <c r="R1311" s="14"/>
      <c r="S1311" s="93" t="s">
        <v>112</v>
      </c>
      <c r="T1311" s="71"/>
      <c r="U1311" s="117" t="e">
        <f>VLOOKUP(V1311,#REF!,2,FALSE)</f>
        <v>#REF!</v>
      </c>
      <c r="V1311" s="127"/>
      <c r="W1311" s="69"/>
      <c r="X1311" s="69"/>
      <c r="Y1311" s="126"/>
      <c r="Z1311" s="127"/>
      <c r="AA1311" s="69"/>
      <c r="AB1311" s="69"/>
      <c r="AC1311" s="135" t="e">
        <f>VLOOKUP(E1311,#REF!,2,FALSE)</f>
        <v>#REF!</v>
      </c>
      <c r="AD1311" s="69"/>
      <c r="AE1311" s="69"/>
      <c r="AF1311" s="136" t="e">
        <f>SUM(PRODUCT(AC1311,#REF!),PRODUCT(AD1311,#REF!),PRODUCT(AE1311,#REF!))</f>
        <v>#REF!</v>
      </c>
      <c r="AG1311" s="134" t="e">
        <f>IF(AF1311&gt;=#REF!,"Oui","Non")</f>
        <v>#REF!</v>
      </c>
      <c r="AH1311" s="134">
        <f t="shared" si="165"/>
        <v>1</v>
      </c>
      <c r="AI1311" s="133" t="e">
        <f>VLOOKUP(Z1311,#REF!,3,FALSE)</f>
        <v>#REF!</v>
      </c>
      <c r="AL1311" s="12">
        <f t="shared" si="167"/>
        <v>0</v>
      </c>
    </row>
    <row r="1312" spans="1:38" ht="15" customHeight="1" x14ac:dyDescent="0.25">
      <c r="A1312" s="127"/>
      <c r="B1312" s="127"/>
      <c r="C1312" s="69"/>
      <c r="D1312" s="71"/>
      <c r="E1312" s="71"/>
      <c r="F1312" s="71"/>
      <c r="G1312" s="70"/>
      <c r="H1312" s="117" t="str">
        <f t="shared" si="163"/>
        <v/>
      </c>
      <c r="I1312" s="117" t="str">
        <f t="shared" si="166"/>
        <v/>
      </c>
      <c r="J1312" s="70"/>
      <c r="K1312" s="117" t="str">
        <f t="shared" si="164"/>
        <v/>
      </c>
      <c r="L1312" s="118" t="str">
        <f t="shared" si="168"/>
        <v/>
      </c>
      <c r="M1312" s="118">
        <f t="shared" si="162"/>
        <v>1</v>
      </c>
      <c r="N1312" s="117">
        <f t="shared" si="169"/>
        <v>0</v>
      </c>
      <c r="O1312" s="66" t="e">
        <f>VLOOKUP(P1312,#REF!,2,FALSE)</f>
        <v>#REF!</v>
      </c>
      <c r="P1312" s="69"/>
      <c r="Q1312" s="69"/>
      <c r="R1312" s="14"/>
      <c r="S1312" s="93" t="s">
        <v>112</v>
      </c>
      <c r="T1312" s="71"/>
      <c r="U1312" s="117" t="e">
        <f>VLOOKUP(V1312,#REF!,2,FALSE)</f>
        <v>#REF!</v>
      </c>
      <c r="V1312" s="127"/>
      <c r="W1312" s="69"/>
      <c r="X1312" s="69"/>
      <c r="Y1312" s="126"/>
      <c r="Z1312" s="127"/>
      <c r="AA1312" s="69"/>
      <c r="AB1312" s="69"/>
      <c r="AC1312" s="135" t="e">
        <f>VLOOKUP(E1312,#REF!,2,FALSE)</f>
        <v>#REF!</v>
      </c>
      <c r="AD1312" s="69"/>
      <c r="AE1312" s="69"/>
      <c r="AF1312" s="136" t="e">
        <f>SUM(PRODUCT(AC1312,#REF!),PRODUCT(AD1312,#REF!),PRODUCT(AE1312,#REF!))</f>
        <v>#REF!</v>
      </c>
      <c r="AG1312" s="134" t="e">
        <f>IF(AF1312&gt;=#REF!,"Oui","Non")</f>
        <v>#REF!</v>
      </c>
      <c r="AH1312" s="134">
        <f t="shared" si="165"/>
        <v>1</v>
      </c>
      <c r="AI1312" s="133" t="e">
        <f>VLOOKUP(Z1312,#REF!,3,FALSE)</f>
        <v>#REF!</v>
      </c>
      <c r="AL1312" s="12">
        <f t="shared" si="167"/>
        <v>0</v>
      </c>
    </row>
    <row r="1313" spans="1:38" ht="15" customHeight="1" x14ac:dyDescent="0.25">
      <c r="A1313" s="127"/>
      <c r="B1313" s="127"/>
      <c r="C1313" s="69"/>
      <c r="D1313" s="71"/>
      <c r="E1313" s="71"/>
      <c r="F1313" s="71"/>
      <c r="G1313" s="70"/>
      <c r="H1313" s="117" t="str">
        <f t="shared" si="163"/>
        <v/>
      </c>
      <c r="I1313" s="117" t="str">
        <f t="shared" si="166"/>
        <v/>
      </c>
      <c r="J1313" s="70"/>
      <c r="K1313" s="117" t="str">
        <f t="shared" si="164"/>
        <v/>
      </c>
      <c r="L1313" s="118" t="str">
        <f t="shared" si="168"/>
        <v/>
      </c>
      <c r="M1313" s="118">
        <f t="shared" si="162"/>
        <v>1</v>
      </c>
      <c r="N1313" s="117">
        <f t="shared" si="169"/>
        <v>0</v>
      </c>
      <c r="O1313" s="66" t="e">
        <f>VLOOKUP(P1313,#REF!,2,FALSE)</f>
        <v>#REF!</v>
      </c>
      <c r="P1313" s="69"/>
      <c r="Q1313" s="69"/>
      <c r="R1313" s="14"/>
      <c r="S1313" s="93" t="s">
        <v>112</v>
      </c>
      <c r="T1313" s="71"/>
      <c r="U1313" s="117" t="e">
        <f>VLOOKUP(V1313,#REF!,2,FALSE)</f>
        <v>#REF!</v>
      </c>
      <c r="V1313" s="127"/>
      <c r="W1313" s="69"/>
      <c r="X1313" s="69"/>
      <c r="Y1313" s="126"/>
      <c r="Z1313" s="127"/>
      <c r="AA1313" s="69"/>
      <c r="AB1313" s="69"/>
      <c r="AC1313" s="135" t="e">
        <f>VLOOKUP(E1313,#REF!,2,FALSE)</f>
        <v>#REF!</v>
      </c>
      <c r="AD1313" s="69"/>
      <c r="AE1313" s="69"/>
      <c r="AF1313" s="136" t="e">
        <f>SUM(PRODUCT(AC1313,#REF!),PRODUCT(AD1313,#REF!),PRODUCT(AE1313,#REF!))</f>
        <v>#REF!</v>
      </c>
      <c r="AG1313" s="134" t="e">
        <f>IF(AF1313&gt;=#REF!,"Oui","Non")</f>
        <v>#REF!</v>
      </c>
      <c r="AH1313" s="134">
        <f t="shared" si="165"/>
        <v>1</v>
      </c>
      <c r="AI1313" s="133" t="e">
        <f>VLOOKUP(Z1313,#REF!,3,FALSE)</f>
        <v>#REF!</v>
      </c>
      <c r="AL1313" s="12">
        <f t="shared" si="167"/>
        <v>0</v>
      </c>
    </row>
    <row r="1314" spans="1:38" ht="15" customHeight="1" x14ac:dyDescent="0.25">
      <c r="A1314" s="127"/>
      <c r="B1314" s="127"/>
      <c r="C1314" s="69"/>
      <c r="D1314" s="71"/>
      <c r="E1314" s="71"/>
      <c r="F1314" s="71"/>
      <c r="G1314" s="70"/>
      <c r="H1314" s="117" t="str">
        <f t="shared" si="163"/>
        <v/>
      </c>
      <c r="I1314" s="117" t="str">
        <f t="shared" si="166"/>
        <v/>
      </c>
      <c r="J1314" s="70"/>
      <c r="K1314" s="117" t="str">
        <f t="shared" si="164"/>
        <v/>
      </c>
      <c r="L1314" s="118" t="str">
        <f t="shared" si="168"/>
        <v/>
      </c>
      <c r="M1314" s="118">
        <f t="shared" ref="M1314:M1377" si="170">SUM($J1314-$G1314)+1</f>
        <v>1</v>
      </c>
      <c r="N1314" s="117">
        <f t="shared" si="169"/>
        <v>0</v>
      </c>
      <c r="O1314" s="66" t="e">
        <f>VLOOKUP(P1314,#REF!,2,FALSE)</f>
        <v>#REF!</v>
      </c>
      <c r="P1314" s="69"/>
      <c r="Q1314" s="69"/>
      <c r="R1314" s="14"/>
      <c r="S1314" s="93" t="s">
        <v>112</v>
      </c>
      <c r="T1314" s="71"/>
      <c r="U1314" s="117" t="e">
        <f>VLOOKUP(V1314,#REF!,2,FALSE)</f>
        <v>#REF!</v>
      </c>
      <c r="V1314" s="127"/>
      <c r="W1314" s="69"/>
      <c r="X1314" s="69"/>
      <c r="Y1314" s="126"/>
      <c r="Z1314" s="127"/>
      <c r="AA1314" s="69"/>
      <c r="AB1314" s="69"/>
      <c r="AC1314" s="135" t="e">
        <f>VLOOKUP(E1314,#REF!,2,FALSE)</f>
        <v>#REF!</v>
      </c>
      <c r="AD1314" s="69"/>
      <c r="AE1314" s="69"/>
      <c r="AF1314" s="136" t="e">
        <f>SUM(PRODUCT(AC1314,#REF!),PRODUCT(AD1314,#REF!),PRODUCT(AE1314,#REF!))</f>
        <v>#REF!</v>
      </c>
      <c r="AG1314" s="134" t="e">
        <f>IF(AF1314&gt;=#REF!,"Oui","Non")</f>
        <v>#REF!</v>
      </c>
      <c r="AH1314" s="134">
        <f t="shared" si="165"/>
        <v>1</v>
      </c>
      <c r="AI1314" s="133" t="e">
        <f>VLOOKUP(Z1314,#REF!,3,FALSE)</f>
        <v>#REF!</v>
      </c>
      <c r="AL1314" s="12">
        <f t="shared" si="167"/>
        <v>0</v>
      </c>
    </row>
    <row r="1315" spans="1:38" ht="15" customHeight="1" x14ac:dyDescent="0.25">
      <c r="A1315" s="127"/>
      <c r="B1315" s="127"/>
      <c r="C1315" s="69"/>
      <c r="D1315" s="71"/>
      <c r="E1315" s="71"/>
      <c r="F1315" s="71"/>
      <c r="G1315" s="70"/>
      <c r="H1315" s="117" t="str">
        <f t="shared" ref="H1315:H1378" si="171">IF(ISBLANK(G1315),"",IF(G1315="?","?",VALUE(IF(TYPE(G1315)=2,LEFT(G1315,4),YEAR(G1315)))))</f>
        <v/>
      </c>
      <c r="I1315" s="117" t="str">
        <f t="shared" si="166"/>
        <v/>
      </c>
      <c r="J1315" s="70"/>
      <c r="K1315" s="117" t="str">
        <f t="shared" ref="K1315:K1378" si="172">IF(ISBLANK(J1315),"",IF(J1315="?","?",VALUE(IF(TYPE(J1315)=2,LEFT(J1315,4),YEAR(J1315)))))</f>
        <v/>
      </c>
      <c r="L1315" s="118" t="str">
        <f t="shared" si="168"/>
        <v/>
      </c>
      <c r="M1315" s="118">
        <f t="shared" si="170"/>
        <v>1</v>
      </c>
      <c r="N1315" s="117">
        <f t="shared" si="169"/>
        <v>0</v>
      </c>
      <c r="O1315" s="66" t="e">
        <f>VLOOKUP(P1315,#REF!,2,FALSE)</f>
        <v>#REF!</v>
      </c>
      <c r="P1315" s="69"/>
      <c r="Q1315" s="69"/>
      <c r="R1315" s="14"/>
      <c r="S1315" s="93" t="s">
        <v>112</v>
      </c>
      <c r="T1315" s="71"/>
      <c r="U1315" s="117" t="e">
        <f>VLOOKUP(V1315,#REF!,2,FALSE)</f>
        <v>#REF!</v>
      </c>
      <c r="V1315" s="127"/>
      <c r="W1315" s="69"/>
      <c r="X1315" s="69"/>
      <c r="Y1315" s="126"/>
      <c r="Z1315" s="127"/>
      <c r="AA1315" s="69"/>
      <c r="AB1315" s="69"/>
      <c r="AC1315" s="135" t="e">
        <f>VLOOKUP(E1315,#REF!,2,FALSE)</f>
        <v>#REF!</v>
      </c>
      <c r="AD1315" s="69"/>
      <c r="AE1315" s="69"/>
      <c r="AF1315" s="136" t="e">
        <f>SUM(PRODUCT(AC1315,#REF!),PRODUCT(AD1315,#REF!),PRODUCT(AE1315,#REF!))</f>
        <v>#REF!</v>
      </c>
      <c r="AG1315" s="134" t="e">
        <f>IF(AF1315&gt;=#REF!,"Oui","Non")</f>
        <v>#REF!</v>
      </c>
      <c r="AH1315" s="134">
        <f t="shared" si="165"/>
        <v>1</v>
      </c>
      <c r="AI1315" s="133" t="e">
        <f>VLOOKUP(Z1315,#REF!,3,FALSE)</f>
        <v>#REF!</v>
      </c>
      <c r="AL1315" s="12">
        <f t="shared" si="167"/>
        <v>0</v>
      </c>
    </row>
    <row r="1316" spans="1:38" ht="15" customHeight="1" x14ac:dyDescent="0.25">
      <c r="A1316" s="127"/>
      <c r="B1316" s="127"/>
      <c r="C1316" s="69"/>
      <c r="D1316" s="71"/>
      <c r="E1316" s="71"/>
      <c r="F1316" s="71"/>
      <c r="G1316" s="70"/>
      <c r="H1316" s="117" t="str">
        <f t="shared" si="171"/>
        <v/>
      </c>
      <c r="I1316" s="117" t="str">
        <f t="shared" si="166"/>
        <v/>
      </c>
      <c r="J1316" s="70"/>
      <c r="K1316" s="117" t="str">
        <f t="shared" si="172"/>
        <v/>
      </c>
      <c r="L1316" s="118" t="str">
        <f t="shared" si="168"/>
        <v/>
      </c>
      <c r="M1316" s="118">
        <f t="shared" si="170"/>
        <v>1</v>
      </c>
      <c r="N1316" s="117">
        <f t="shared" si="169"/>
        <v>0</v>
      </c>
      <c r="O1316" s="66" t="e">
        <f>VLOOKUP(P1316,#REF!,2,FALSE)</f>
        <v>#REF!</v>
      </c>
      <c r="P1316" s="69"/>
      <c r="Q1316" s="69"/>
      <c r="R1316" s="14"/>
      <c r="S1316" s="93" t="s">
        <v>112</v>
      </c>
      <c r="T1316" s="71"/>
      <c r="U1316" s="117" t="e">
        <f>VLOOKUP(V1316,#REF!,2,FALSE)</f>
        <v>#REF!</v>
      </c>
      <c r="V1316" s="127"/>
      <c r="W1316" s="69"/>
      <c r="X1316" s="69"/>
      <c r="Y1316" s="126"/>
      <c r="Z1316" s="127"/>
      <c r="AA1316" s="69"/>
      <c r="AB1316" s="69"/>
      <c r="AC1316" s="135" t="e">
        <f>VLOOKUP(E1316,#REF!,2,FALSE)</f>
        <v>#REF!</v>
      </c>
      <c r="AD1316" s="69"/>
      <c r="AE1316" s="69"/>
      <c r="AF1316" s="136" t="e">
        <f>SUM(PRODUCT(AC1316,#REF!),PRODUCT(AD1316,#REF!),PRODUCT(AE1316,#REF!))</f>
        <v>#REF!</v>
      </c>
      <c r="AG1316" s="134" t="e">
        <f>IF(AF1316&gt;=#REF!,"Oui","Non")</f>
        <v>#REF!</v>
      </c>
      <c r="AH1316" s="134">
        <f t="shared" si="165"/>
        <v>1</v>
      </c>
      <c r="AI1316" s="133" t="e">
        <f>VLOOKUP(Z1316,#REF!,3,FALSE)</f>
        <v>#REF!</v>
      </c>
      <c r="AL1316" s="12">
        <f t="shared" si="167"/>
        <v>0</v>
      </c>
    </row>
    <row r="1317" spans="1:38" ht="15" customHeight="1" x14ac:dyDescent="0.25">
      <c r="A1317" s="127"/>
      <c r="B1317" s="127"/>
      <c r="C1317" s="69"/>
      <c r="D1317" s="71"/>
      <c r="E1317" s="71"/>
      <c r="F1317" s="71"/>
      <c r="G1317" s="70"/>
      <c r="H1317" s="117" t="str">
        <f t="shared" si="171"/>
        <v/>
      </c>
      <c r="I1317" s="117" t="str">
        <f t="shared" si="166"/>
        <v/>
      </c>
      <c r="J1317" s="70"/>
      <c r="K1317" s="117" t="str">
        <f t="shared" si="172"/>
        <v/>
      </c>
      <c r="L1317" s="118" t="str">
        <f t="shared" si="168"/>
        <v/>
      </c>
      <c r="M1317" s="118">
        <f t="shared" si="170"/>
        <v>1</v>
      </c>
      <c r="N1317" s="117">
        <f t="shared" si="169"/>
        <v>0</v>
      </c>
      <c r="O1317" s="66" t="e">
        <f>VLOOKUP(P1317,#REF!,2,FALSE)</f>
        <v>#REF!</v>
      </c>
      <c r="P1317" s="69"/>
      <c r="Q1317" s="69"/>
      <c r="R1317" s="14"/>
      <c r="S1317" s="93" t="s">
        <v>112</v>
      </c>
      <c r="T1317" s="71"/>
      <c r="U1317" s="117" t="e">
        <f>VLOOKUP(V1317,#REF!,2,FALSE)</f>
        <v>#REF!</v>
      </c>
      <c r="V1317" s="127"/>
      <c r="W1317" s="69"/>
      <c r="X1317" s="69"/>
      <c r="Y1317" s="126"/>
      <c r="Z1317" s="127"/>
      <c r="AA1317" s="69"/>
      <c r="AB1317" s="69"/>
      <c r="AC1317" s="135" t="e">
        <f>VLOOKUP(E1317,#REF!,2,FALSE)</f>
        <v>#REF!</v>
      </c>
      <c r="AD1317" s="69"/>
      <c r="AE1317" s="69"/>
      <c r="AF1317" s="136" t="e">
        <f>SUM(PRODUCT(AC1317,#REF!),PRODUCT(AD1317,#REF!),PRODUCT(AE1317,#REF!))</f>
        <v>#REF!</v>
      </c>
      <c r="AG1317" s="134" t="e">
        <f>IF(AF1317&gt;=#REF!,"Oui","Non")</f>
        <v>#REF!</v>
      </c>
      <c r="AH1317" s="134">
        <f t="shared" si="165"/>
        <v>1</v>
      </c>
      <c r="AI1317" s="133" t="e">
        <f>VLOOKUP(Z1317,#REF!,3,FALSE)</f>
        <v>#REF!</v>
      </c>
      <c r="AL1317" s="12">
        <f t="shared" si="167"/>
        <v>0</v>
      </c>
    </row>
    <row r="1318" spans="1:38" ht="15" customHeight="1" x14ac:dyDescent="0.25">
      <c r="A1318" s="127"/>
      <c r="B1318" s="127"/>
      <c r="C1318" s="69"/>
      <c r="D1318" s="71"/>
      <c r="E1318" s="71"/>
      <c r="F1318" s="71"/>
      <c r="G1318" s="70"/>
      <c r="H1318" s="117" t="str">
        <f t="shared" si="171"/>
        <v/>
      </c>
      <c r="I1318" s="117" t="str">
        <f t="shared" si="166"/>
        <v/>
      </c>
      <c r="J1318" s="70"/>
      <c r="K1318" s="117" t="str">
        <f t="shared" si="172"/>
        <v/>
      </c>
      <c r="L1318" s="118" t="str">
        <f t="shared" si="168"/>
        <v/>
      </c>
      <c r="M1318" s="118">
        <f t="shared" si="170"/>
        <v>1</v>
      </c>
      <c r="N1318" s="117">
        <f t="shared" si="169"/>
        <v>0</v>
      </c>
      <c r="O1318" s="66" t="e">
        <f>VLOOKUP(P1318,#REF!,2,FALSE)</f>
        <v>#REF!</v>
      </c>
      <c r="P1318" s="69"/>
      <c r="Q1318" s="69"/>
      <c r="R1318" s="14"/>
      <c r="S1318" s="93" t="s">
        <v>112</v>
      </c>
      <c r="T1318" s="71"/>
      <c r="U1318" s="117" t="e">
        <f>VLOOKUP(V1318,#REF!,2,FALSE)</f>
        <v>#REF!</v>
      </c>
      <c r="V1318" s="127"/>
      <c r="W1318" s="69"/>
      <c r="X1318" s="69"/>
      <c r="Y1318" s="126"/>
      <c r="Z1318" s="127"/>
      <c r="AA1318" s="69"/>
      <c r="AB1318" s="69"/>
      <c r="AC1318" s="135" t="e">
        <f>VLOOKUP(E1318,#REF!,2,FALSE)</f>
        <v>#REF!</v>
      </c>
      <c r="AD1318" s="69"/>
      <c r="AE1318" s="69"/>
      <c r="AF1318" s="136" t="e">
        <f>SUM(PRODUCT(AC1318,#REF!),PRODUCT(AD1318,#REF!),PRODUCT(AE1318,#REF!))</f>
        <v>#REF!</v>
      </c>
      <c r="AG1318" s="134" t="e">
        <f>IF(AF1318&gt;=#REF!,"Oui","Non")</f>
        <v>#REF!</v>
      </c>
      <c r="AH1318" s="134">
        <f t="shared" si="165"/>
        <v>1</v>
      </c>
      <c r="AI1318" s="133" t="e">
        <f>VLOOKUP(Z1318,#REF!,3,FALSE)</f>
        <v>#REF!</v>
      </c>
      <c r="AL1318" s="12">
        <f t="shared" si="167"/>
        <v>0</v>
      </c>
    </row>
    <row r="1319" spans="1:38" ht="15" customHeight="1" x14ac:dyDescent="0.25">
      <c r="A1319" s="127"/>
      <c r="B1319" s="127"/>
      <c r="C1319" s="69"/>
      <c r="D1319" s="71"/>
      <c r="E1319" s="71"/>
      <c r="F1319" s="71"/>
      <c r="G1319" s="70"/>
      <c r="H1319" s="117" t="str">
        <f t="shared" si="171"/>
        <v/>
      </c>
      <c r="I1319" s="117" t="str">
        <f t="shared" si="166"/>
        <v/>
      </c>
      <c r="J1319" s="70"/>
      <c r="K1319" s="117" t="str">
        <f t="shared" si="172"/>
        <v/>
      </c>
      <c r="L1319" s="118" t="str">
        <f t="shared" si="168"/>
        <v/>
      </c>
      <c r="M1319" s="118">
        <f t="shared" si="170"/>
        <v>1</v>
      </c>
      <c r="N1319" s="117">
        <f t="shared" si="169"/>
        <v>0</v>
      </c>
      <c r="O1319" s="66" t="e">
        <f>VLOOKUP(P1319,#REF!,2,FALSE)</f>
        <v>#REF!</v>
      </c>
      <c r="P1319" s="69"/>
      <c r="Q1319" s="69"/>
      <c r="R1319" s="14"/>
      <c r="S1319" s="93" t="s">
        <v>112</v>
      </c>
      <c r="T1319" s="71"/>
      <c r="U1319" s="117" t="e">
        <f>VLOOKUP(V1319,#REF!,2,FALSE)</f>
        <v>#REF!</v>
      </c>
      <c r="V1319" s="127"/>
      <c r="W1319" s="69"/>
      <c r="X1319" s="69"/>
      <c r="Y1319" s="126"/>
      <c r="Z1319" s="127"/>
      <c r="AA1319" s="69"/>
      <c r="AB1319" s="69"/>
      <c r="AC1319" s="135" t="e">
        <f>VLOOKUP(E1319,#REF!,2,FALSE)</f>
        <v>#REF!</v>
      </c>
      <c r="AD1319" s="69"/>
      <c r="AE1319" s="69"/>
      <c r="AF1319" s="136" t="e">
        <f>SUM(PRODUCT(AC1319,#REF!),PRODUCT(AD1319,#REF!),PRODUCT(AE1319,#REF!))</f>
        <v>#REF!</v>
      </c>
      <c r="AG1319" s="134" t="e">
        <f>IF(AF1319&gt;=#REF!,"Oui","Non")</f>
        <v>#REF!</v>
      </c>
      <c r="AH1319" s="134">
        <f t="shared" si="165"/>
        <v>1</v>
      </c>
      <c r="AI1319" s="133" t="e">
        <f>VLOOKUP(Z1319,#REF!,3,FALSE)</f>
        <v>#REF!</v>
      </c>
      <c r="AL1319" s="12">
        <f t="shared" si="167"/>
        <v>0</v>
      </c>
    </row>
    <row r="1320" spans="1:38" ht="15" customHeight="1" x14ac:dyDescent="0.25">
      <c r="A1320" s="127"/>
      <c r="B1320" s="127"/>
      <c r="C1320" s="69"/>
      <c r="D1320" s="71"/>
      <c r="E1320" s="71"/>
      <c r="F1320" s="71"/>
      <c r="G1320" s="70"/>
      <c r="H1320" s="117" t="str">
        <f t="shared" si="171"/>
        <v/>
      </c>
      <c r="I1320" s="117" t="str">
        <f t="shared" si="166"/>
        <v/>
      </c>
      <c r="J1320" s="70"/>
      <c r="K1320" s="117" t="str">
        <f t="shared" si="172"/>
        <v/>
      </c>
      <c r="L1320" s="118" t="str">
        <f t="shared" si="168"/>
        <v/>
      </c>
      <c r="M1320" s="118">
        <f t="shared" si="170"/>
        <v>1</v>
      </c>
      <c r="N1320" s="117">
        <f t="shared" si="169"/>
        <v>0</v>
      </c>
      <c r="O1320" s="66" t="e">
        <f>VLOOKUP(P1320,#REF!,2,FALSE)</f>
        <v>#REF!</v>
      </c>
      <c r="P1320" s="69"/>
      <c r="Q1320" s="69"/>
      <c r="R1320" s="14"/>
      <c r="S1320" s="93" t="s">
        <v>112</v>
      </c>
      <c r="T1320" s="71"/>
      <c r="U1320" s="117" t="e">
        <f>VLOOKUP(V1320,#REF!,2,FALSE)</f>
        <v>#REF!</v>
      </c>
      <c r="V1320" s="127"/>
      <c r="W1320" s="69"/>
      <c r="X1320" s="69"/>
      <c r="Y1320" s="126"/>
      <c r="Z1320" s="127"/>
      <c r="AA1320" s="69"/>
      <c r="AB1320" s="69"/>
      <c r="AC1320" s="135" t="e">
        <f>VLOOKUP(E1320,#REF!,2,FALSE)</f>
        <v>#REF!</v>
      </c>
      <c r="AD1320" s="69"/>
      <c r="AE1320" s="69"/>
      <c r="AF1320" s="136" t="e">
        <f>SUM(PRODUCT(AC1320,#REF!),PRODUCT(AD1320,#REF!),PRODUCT(AE1320,#REF!))</f>
        <v>#REF!</v>
      </c>
      <c r="AG1320" s="134" t="e">
        <f>IF(AF1320&gt;=#REF!,"Oui","Non")</f>
        <v>#REF!</v>
      </c>
      <c r="AH1320" s="134">
        <f t="shared" si="165"/>
        <v>1</v>
      </c>
      <c r="AI1320" s="133" t="e">
        <f>VLOOKUP(Z1320,#REF!,3,FALSE)</f>
        <v>#REF!</v>
      </c>
      <c r="AL1320" s="12">
        <f t="shared" si="167"/>
        <v>0</v>
      </c>
    </row>
    <row r="1321" spans="1:38" ht="15" customHeight="1" x14ac:dyDescent="0.25">
      <c r="A1321" s="127"/>
      <c r="B1321" s="127"/>
      <c r="C1321" s="69"/>
      <c r="D1321" s="71"/>
      <c r="E1321" s="71"/>
      <c r="F1321" s="71"/>
      <c r="G1321" s="70"/>
      <c r="H1321" s="117" t="str">
        <f t="shared" si="171"/>
        <v/>
      </c>
      <c r="I1321" s="117" t="str">
        <f t="shared" si="166"/>
        <v/>
      </c>
      <c r="J1321" s="70"/>
      <c r="K1321" s="117" t="str">
        <f t="shared" si="172"/>
        <v/>
      </c>
      <c r="L1321" s="118" t="str">
        <f t="shared" si="168"/>
        <v/>
      </c>
      <c r="M1321" s="118">
        <f t="shared" si="170"/>
        <v>1</v>
      </c>
      <c r="N1321" s="117">
        <f t="shared" si="169"/>
        <v>0</v>
      </c>
      <c r="O1321" s="66" t="e">
        <f>VLOOKUP(P1321,#REF!,2,FALSE)</f>
        <v>#REF!</v>
      </c>
      <c r="P1321" s="69"/>
      <c r="Q1321" s="69"/>
      <c r="R1321" s="14"/>
      <c r="S1321" s="93" t="s">
        <v>112</v>
      </c>
      <c r="T1321" s="71"/>
      <c r="U1321" s="117" t="e">
        <f>VLOOKUP(V1321,#REF!,2,FALSE)</f>
        <v>#REF!</v>
      </c>
      <c r="V1321" s="127"/>
      <c r="W1321" s="69"/>
      <c r="X1321" s="69"/>
      <c r="Y1321" s="126"/>
      <c r="Z1321" s="127"/>
      <c r="AA1321" s="69"/>
      <c r="AB1321" s="69"/>
      <c r="AC1321" s="135" t="e">
        <f>VLOOKUP(E1321,#REF!,2,FALSE)</f>
        <v>#REF!</v>
      </c>
      <c r="AD1321" s="69"/>
      <c r="AE1321" s="69"/>
      <c r="AF1321" s="136" t="e">
        <f>SUM(PRODUCT(AC1321,#REF!),PRODUCT(AD1321,#REF!),PRODUCT(AE1321,#REF!))</f>
        <v>#REF!</v>
      </c>
      <c r="AG1321" s="134" t="e">
        <f>IF(AF1321&gt;=#REF!,"Oui","Non")</f>
        <v>#REF!</v>
      </c>
      <c r="AH1321" s="134">
        <f t="shared" si="165"/>
        <v>1</v>
      </c>
      <c r="AI1321" s="133" t="e">
        <f>VLOOKUP(Z1321,#REF!,3,FALSE)</f>
        <v>#REF!</v>
      </c>
      <c r="AL1321" s="12">
        <f t="shared" si="167"/>
        <v>0</v>
      </c>
    </row>
    <row r="1322" spans="1:38" ht="15" customHeight="1" x14ac:dyDescent="0.25">
      <c r="A1322" s="127"/>
      <c r="B1322" s="127"/>
      <c r="C1322" s="69"/>
      <c r="D1322" s="71"/>
      <c r="E1322" s="71"/>
      <c r="F1322" s="71"/>
      <c r="G1322" s="70"/>
      <c r="H1322" s="117" t="str">
        <f t="shared" si="171"/>
        <v/>
      </c>
      <c r="I1322" s="117" t="str">
        <f t="shared" si="166"/>
        <v/>
      </c>
      <c r="J1322" s="70"/>
      <c r="K1322" s="117" t="str">
        <f t="shared" si="172"/>
        <v/>
      </c>
      <c r="L1322" s="118" t="str">
        <f t="shared" si="168"/>
        <v/>
      </c>
      <c r="M1322" s="118">
        <f t="shared" si="170"/>
        <v>1</v>
      </c>
      <c r="N1322" s="117">
        <f t="shared" si="169"/>
        <v>0</v>
      </c>
      <c r="O1322" s="66" t="e">
        <f>VLOOKUP(P1322,#REF!,2,FALSE)</f>
        <v>#REF!</v>
      </c>
      <c r="P1322" s="69"/>
      <c r="Q1322" s="69"/>
      <c r="R1322" s="14"/>
      <c r="S1322" s="93" t="s">
        <v>112</v>
      </c>
      <c r="T1322" s="71"/>
      <c r="U1322" s="117" t="e">
        <f>VLOOKUP(V1322,#REF!,2,FALSE)</f>
        <v>#REF!</v>
      </c>
      <c r="V1322" s="127"/>
      <c r="W1322" s="69"/>
      <c r="X1322" s="69"/>
      <c r="Y1322" s="126"/>
      <c r="Z1322" s="127"/>
      <c r="AA1322" s="69"/>
      <c r="AB1322" s="69"/>
      <c r="AC1322" s="135" t="e">
        <f>VLOOKUP(E1322,#REF!,2,FALSE)</f>
        <v>#REF!</v>
      </c>
      <c r="AD1322" s="69"/>
      <c r="AE1322" s="69"/>
      <c r="AF1322" s="136" t="e">
        <f>SUM(PRODUCT(AC1322,#REF!),PRODUCT(AD1322,#REF!),PRODUCT(AE1322,#REF!))</f>
        <v>#REF!</v>
      </c>
      <c r="AG1322" s="134" t="e">
        <f>IF(AF1322&gt;=#REF!,"Oui","Non")</f>
        <v>#REF!</v>
      </c>
      <c r="AH1322" s="134">
        <f t="shared" si="165"/>
        <v>1</v>
      </c>
      <c r="AI1322" s="133" t="e">
        <f>VLOOKUP(Z1322,#REF!,3,FALSE)</f>
        <v>#REF!</v>
      </c>
      <c r="AL1322" s="12">
        <f t="shared" si="167"/>
        <v>0</v>
      </c>
    </row>
    <row r="1323" spans="1:38" ht="15" customHeight="1" x14ac:dyDescent="0.25">
      <c r="A1323" s="127"/>
      <c r="B1323" s="127"/>
      <c r="C1323" s="69"/>
      <c r="D1323" s="71"/>
      <c r="E1323" s="71"/>
      <c r="F1323" s="71"/>
      <c r="G1323" s="70"/>
      <c r="H1323" s="117" t="str">
        <f t="shared" si="171"/>
        <v/>
      </c>
      <c r="I1323" s="117" t="str">
        <f t="shared" si="166"/>
        <v/>
      </c>
      <c r="J1323" s="70"/>
      <c r="K1323" s="117" t="str">
        <f t="shared" si="172"/>
        <v/>
      </c>
      <c r="L1323" s="118" t="str">
        <f t="shared" si="168"/>
        <v/>
      </c>
      <c r="M1323" s="118">
        <f t="shared" si="170"/>
        <v>1</v>
      </c>
      <c r="N1323" s="117">
        <f t="shared" si="169"/>
        <v>0</v>
      </c>
      <c r="O1323" s="66" t="e">
        <f>VLOOKUP(P1323,#REF!,2,FALSE)</f>
        <v>#REF!</v>
      </c>
      <c r="P1323" s="69"/>
      <c r="Q1323" s="69"/>
      <c r="R1323" s="14"/>
      <c r="S1323" s="93" t="s">
        <v>112</v>
      </c>
      <c r="T1323" s="71"/>
      <c r="U1323" s="117" t="e">
        <f>VLOOKUP(V1323,#REF!,2,FALSE)</f>
        <v>#REF!</v>
      </c>
      <c r="V1323" s="127"/>
      <c r="W1323" s="69"/>
      <c r="X1323" s="69"/>
      <c r="Y1323" s="126"/>
      <c r="Z1323" s="127"/>
      <c r="AA1323" s="69"/>
      <c r="AB1323" s="69"/>
      <c r="AC1323" s="135" t="e">
        <f>VLOOKUP(E1323,#REF!,2,FALSE)</f>
        <v>#REF!</v>
      </c>
      <c r="AD1323" s="69"/>
      <c r="AE1323" s="69"/>
      <c r="AF1323" s="136" t="e">
        <f>SUM(PRODUCT(AC1323,#REF!),PRODUCT(AD1323,#REF!),PRODUCT(AE1323,#REF!))</f>
        <v>#REF!</v>
      </c>
      <c r="AG1323" s="134" t="e">
        <f>IF(AF1323&gt;=#REF!,"Oui","Non")</f>
        <v>#REF!</v>
      </c>
      <c r="AH1323" s="134">
        <f t="shared" si="165"/>
        <v>1</v>
      </c>
      <c r="AI1323" s="133" t="e">
        <f>VLOOKUP(Z1323,#REF!,3,FALSE)</f>
        <v>#REF!</v>
      </c>
      <c r="AL1323" s="12">
        <f t="shared" si="167"/>
        <v>0</v>
      </c>
    </row>
    <row r="1324" spans="1:38" ht="15" customHeight="1" x14ac:dyDescent="0.25">
      <c r="A1324" s="127"/>
      <c r="B1324" s="127"/>
      <c r="C1324" s="69"/>
      <c r="D1324" s="71"/>
      <c r="E1324" s="71"/>
      <c r="F1324" s="71"/>
      <c r="G1324" s="70"/>
      <c r="H1324" s="117" t="str">
        <f t="shared" si="171"/>
        <v/>
      </c>
      <c r="I1324" s="117" t="str">
        <f t="shared" si="166"/>
        <v/>
      </c>
      <c r="J1324" s="70"/>
      <c r="K1324" s="117" t="str">
        <f t="shared" si="172"/>
        <v/>
      </c>
      <c r="L1324" s="118" t="str">
        <f t="shared" si="168"/>
        <v/>
      </c>
      <c r="M1324" s="118">
        <f t="shared" si="170"/>
        <v>1</v>
      </c>
      <c r="N1324" s="117">
        <f t="shared" si="169"/>
        <v>0</v>
      </c>
      <c r="O1324" s="66" t="e">
        <f>VLOOKUP(P1324,#REF!,2,FALSE)</f>
        <v>#REF!</v>
      </c>
      <c r="P1324" s="69"/>
      <c r="Q1324" s="69"/>
      <c r="R1324" s="14"/>
      <c r="S1324" s="93" t="s">
        <v>112</v>
      </c>
      <c r="T1324" s="71"/>
      <c r="U1324" s="117" t="e">
        <f>VLOOKUP(V1324,#REF!,2,FALSE)</f>
        <v>#REF!</v>
      </c>
      <c r="V1324" s="127"/>
      <c r="W1324" s="69"/>
      <c r="X1324" s="69"/>
      <c r="Y1324" s="126"/>
      <c r="Z1324" s="127"/>
      <c r="AA1324" s="69"/>
      <c r="AB1324" s="69"/>
      <c r="AC1324" s="135" t="e">
        <f>VLOOKUP(E1324,#REF!,2,FALSE)</f>
        <v>#REF!</v>
      </c>
      <c r="AD1324" s="69"/>
      <c r="AE1324" s="69"/>
      <c r="AF1324" s="136" t="e">
        <f>SUM(PRODUCT(AC1324,#REF!),PRODUCT(AD1324,#REF!),PRODUCT(AE1324,#REF!))</f>
        <v>#REF!</v>
      </c>
      <c r="AG1324" s="134" t="e">
        <f>IF(AF1324&gt;=#REF!,"Oui","Non")</f>
        <v>#REF!</v>
      </c>
      <c r="AH1324" s="134">
        <f t="shared" si="165"/>
        <v>1</v>
      </c>
      <c r="AI1324" s="133" t="e">
        <f>VLOOKUP(Z1324,#REF!,3,FALSE)</f>
        <v>#REF!</v>
      </c>
      <c r="AL1324" s="12">
        <f t="shared" si="167"/>
        <v>0</v>
      </c>
    </row>
    <row r="1325" spans="1:38" ht="15" customHeight="1" x14ac:dyDescent="0.25">
      <c r="A1325" s="127"/>
      <c r="B1325" s="127"/>
      <c r="C1325" s="69"/>
      <c r="D1325" s="71"/>
      <c r="E1325" s="71"/>
      <c r="F1325" s="71"/>
      <c r="G1325" s="70"/>
      <c r="H1325" s="117" t="str">
        <f t="shared" si="171"/>
        <v/>
      </c>
      <c r="I1325" s="117" t="str">
        <f t="shared" si="166"/>
        <v/>
      </c>
      <c r="J1325" s="70"/>
      <c r="K1325" s="117" t="str">
        <f t="shared" si="172"/>
        <v/>
      </c>
      <c r="L1325" s="118" t="str">
        <f t="shared" si="168"/>
        <v/>
      </c>
      <c r="M1325" s="118">
        <f t="shared" si="170"/>
        <v>1</v>
      </c>
      <c r="N1325" s="117">
        <f t="shared" si="169"/>
        <v>0</v>
      </c>
      <c r="O1325" s="66" t="e">
        <f>VLOOKUP(P1325,#REF!,2,FALSE)</f>
        <v>#REF!</v>
      </c>
      <c r="P1325" s="69"/>
      <c r="Q1325" s="69"/>
      <c r="R1325" s="14"/>
      <c r="S1325" s="93" t="s">
        <v>112</v>
      </c>
      <c r="T1325" s="71"/>
      <c r="U1325" s="117" t="e">
        <f>VLOOKUP(V1325,#REF!,2,FALSE)</f>
        <v>#REF!</v>
      </c>
      <c r="V1325" s="127"/>
      <c r="W1325" s="69"/>
      <c r="X1325" s="69"/>
      <c r="Y1325" s="126"/>
      <c r="Z1325" s="127"/>
      <c r="AA1325" s="69"/>
      <c r="AB1325" s="69"/>
      <c r="AC1325" s="135" t="e">
        <f>VLOOKUP(E1325,#REF!,2,FALSE)</f>
        <v>#REF!</v>
      </c>
      <c r="AD1325" s="69"/>
      <c r="AE1325" s="69"/>
      <c r="AF1325" s="136" t="e">
        <f>SUM(PRODUCT(AC1325,#REF!),PRODUCT(AD1325,#REF!),PRODUCT(AE1325,#REF!))</f>
        <v>#REF!</v>
      </c>
      <c r="AG1325" s="134" t="e">
        <f>IF(AF1325&gt;=#REF!,"Oui","Non")</f>
        <v>#REF!</v>
      </c>
      <c r="AH1325" s="134">
        <f t="shared" si="165"/>
        <v>1</v>
      </c>
      <c r="AI1325" s="133" t="e">
        <f>VLOOKUP(Z1325,#REF!,3,FALSE)</f>
        <v>#REF!</v>
      </c>
      <c r="AL1325" s="12">
        <f t="shared" si="167"/>
        <v>0</v>
      </c>
    </row>
    <row r="1326" spans="1:38" ht="15" customHeight="1" x14ac:dyDescent="0.25">
      <c r="A1326" s="127"/>
      <c r="B1326" s="127"/>
      <c r="C1326" s="69"/>
      <c r="D1326" s="71"/>
      <c r="E1326" s="71"/>
      <c r="F1326" s="71"/>
      <c r="G1326" s="70"/>
      <c r="H1326" s="117" t="str">
        <f t="shared" si="171"/>
        <v/>
      </c>
      <c r="I1326" s="117" t="str">
        <f t="shared" si="166"/>
        <v/>
      </c>
      <c r="J1326" s="70"/>
      <c r="K1326" s="117" t="str">
        <f t="shared" si="172"/>
        <v/>
      </c>
      <c r="L1326" s="118" t="str">
        <f t="shared" si="168"/>
        <v/>
      </c>
      <c r="M1326" s="118">
        <f t="shared" si="170"/>
        <v>1</v>
      </c>
      <c r="N1326" s="117">
        <f t="shared" si="169"/>
        <v>0</v>
      </c>
      <c r="O1326" s="66" t="e">
        <f>VLOOKUP(P1326,#REF!,2,FALSE)</f>
        <v>#REF!</v>
      </c>
      <c r="P1326" s="69"/>
      <c r="Q1326" s="69"/>
      <c r="R1326" s="14"/>
      <c r="S1326" s="93" t="s">
        <v>112</v>
      </c>
      <c r="T1326" s="71"/>
      <c r="U1326" s="117" t="e">
        <f>VLOOKUP(V1326,#REF!,2,FALSE)</f>
        <v>#REF!</v>
      </c>
      <c r="V1326" s="127"/>
      <c r="W1326" s="69"/>
      <c r="X1326" s="69"/>
      <c r="Y1326" s="126"/>
      <c r="Z1326" s="127"/>
      <c r="AA1326" s="69"/>
      <c r="AB1326" s="69"/>
      <c r="AC1326" s="135" t="e">
        <f>VLOOKUP(E1326,#REF!,2,FALSE)</f>
        <v>#REF!</v>
      </c>
      <c r="AD1326" s="69"/>
      <c r="AE1326" s="69"/>
      <c r="AF1326" s="136" t="e">
        <f>SUM(PRODUCT(AC1326,#REF!),PRODUCT(AD1326,#REF!),PRODUCT(AE1326,#REF!))</f>
        <v>#REF!</v>
      </c>
      <c r="AG1326" s="134" t="e">
        <f>IF(AF1326&gt;=#REF!,"Oui","Non")</f>
        <v>#REF!</v>
      </c>
      <c r="AH1326" s="134">
        <f t="shared" si="165"/>
        <v>1</v>
      </c>
      <c r="AI1326" s="133" t="e">
        <f>VLOOKUP(Z1326,#REF!,3,FALSE)</f>
        <v>#REF!</v>
      </c>
      <c r="AL1326" s="12">
        <f t="shared" si="167"/>
        <v>0</v>
      </c>
    </row>
    <row r="1327" spans="1:38" ht="15" customHeight="1" x14ac:dyDescent="0.25">
      <c r="A1327" s="127"/>
      <c r="B1327" s="127"/>
      <c r="C1327" s="69"/>
      <c r="D1327" s="71"/>
      <c r="E1327" s="71"/>
      <c r="F1327" s="71"/>
      <c r="G1327" s="70"/>
      <c r="H1327" s="117" t="str">
        <f t="shared" si="171"/>
        <v/>
      </c>
      <c r="I1327" s="117" t="str">
        <f t="shared" si="166"/>
        <v/>
      </c>
      <c r="J1327" s="70"/>
      <c r="K1327" s="117" t="str">
        <f t="shared" si="172"/>
        <v/>
      </c>
      <c r="L1327" s="118" t="str">
        <f t="shared" si="168"/>
        <v/>
      </c>
      <c r="M1327" s="118">
        <f t="shared" si="170"/>
        <v>1</v>
      </c>
      <c r="N1327" s="117">
        <f t="shared" si="169"/>
        <v>0</v>
      </c>
      <c r="O1327" s="66" t="e">
        <f>VLOOKUP(P1327,#REF!,2,FALSE)</f>
        <v>#REF!</v>
      </c>
      <c r="P1327" s="69"/>
      <c r="Q1327" s="69"/>
      <c r="R1327" s="14"/>
      <c r="S1327" s="93" t="s">
        <v>112</v>
      </c>
      <c r="T1327" s="71"/>
      <c r="U1327" s="117" t="e">
        <f>VLOOKUP(V1327,#REF!,2,FALSE)</f>
        <v>#REF!</v>
      </c>
      <c r="V1327" s="127"/>
      <c r="W1327" s="69"/>
      <c r="X1327" s="69"/>
      <c r="Y1327" s="126"/>
      <c r="Z1327" s="127"/>
      <c r="AA1327" s="69"/>
      <c r="AB1327" s="69"/>
      <c r="AC1327" s="135" t="e">
        <f>VLOOKUP(E1327,#REF!,2,FALSE)</f>
        <v>#REF!</v>
      </c>
      <c r="AD1327" s="69"/>
      <c r="AE1327" s="69"/>
      <c r="AF1327" s="136" t="e">
        <f>SUM(PRODUCT(AC1327,#REF!),PRODUCT(AD1327,#REF!),PRODUCT(AE1327,#REF!))</f>
        <v>#REF!</v>
      </c>
      <c r="AG1327" s="134" t="e">
        <f>IF(AF1327&gt;=#REF!,"Oui","Non")</f>
        <v>#REF!</v>
      </c>
      <c r="AH1327" s="134">
        <f t="shared" si="165"/>
        <v>1</v>
      </c>
      <c r="AI1327" s="133" t="e">
        <f>VLOOKUP(Z1327,#REF!,3,FALSE)</f>
        <v>#REF!</v>
      </c>
      <c r="AL1327" s="12">
        <f t="shared" si="167"/>
        <v>0</v>
      </c>
    </row>
    <row r="1328" spans="1:38" ht="15" customHeight="1" x14ac:dyDescent="0.25">
      <c r="A1328" s="127"/>
      <c r="B1328" s="127"/>
      <c r="C1328" s="69"/>
      <c r="D1328" s="71"/>
      <c r="E1328" s="71"/>
      <c r="F1328" s="71"/>
      <c r="G1328" s="70"/>
      <c r="H1328" s="117" t="str">
        <f t="shared" si="171"/>
        <v/>
      </c>
      <c r="I1328" s="117" t="str">
        <f t="shared" si="166"/>
        <v/>
      </c>
      <c r="J1328" s="70"/>
      <c r="K1328" s="117" t="str">
        <f t="shared" si="172"/>
        <v/>
      </c>
      <c r="L1328" s="118" t="str">
        <f t="shared" si="168"/>
        <v/>
      </c>
      <c r="M1328" s="118">
        <f t="shared" si="170"/>
        <v>1</v>
      </c>
      <c r="N1328" s="117">
        <f t="shared" si="169"/>
        <v>0</v>
      </c>
      <c r="O1328" s="66" t="e">
        <f>VLOOKUP(P1328,#REF!,2,FALSE)</f>
        <v>#REF!</v>
      </c>
      <c r="P1328" s="69"/>
      <c r="Q1328" s="69"/>
      <c r="R1328" s="14"/>
      <c r="S1328" s="93" t="s">
        <v>112</v>
      </c>
      <c r="T1328" s="71"/>
      <c r="U1328" s="117" t="e">
        <f>VLOOKUP(V1328,#REF!,2,FALSE)</f>
        <v>#REF!</v>
      </c>
      <c r="V1328" s="127"/>
      <c r="W1328" s="69"/>
      <c r="X1328" s="69"/>
      <c r="Y1328" s="126"/>
      <c r="Z1328" s="127"/>
      <c r="AA1328" s="69"/>
      <c r="AB1328" s="69"/>
      <c r="AC1328" s="135" t="e">
        <f>VLOOKUP(E1328,#REF!,2,FALSE)</f>
        <v>#REF!</v>
      </c>
      <c r="AD1328" s="69"/>
      <c r="AE1328" s="69"/>
      <c r="AF1328" s="136" t="e">
        <f>SUM(PRODUCT(AC1328,#REF!),PRODUCT(AD1328,#REF!),PRODUCT(AE1328,#REF!))</f>
        <v>#REF!</v>
      </c>
      <c r="AG1328" s="134" t="e">
        <f>IF(AF1328&gt;=#REF!,"Oui","Non")</f>
        <v>#REF!</v>
      </c>
      <c r="AH1328" s="134">
        <f t="shared" si="165"/>
        <v>1</v>
      </c>
      <c r="AI1328" s="133" t="e">
        <f>VLOOKUP(Z1328,#REF!,3,FALSE)</f>
        <v>#REF!</v>
      </c>
      <c r="AL1328" s="12">
        <f t="shared" si="167"/>
        <v>0</v>
      </c>
    </row>
    <row r="1329" spans="1:38" ht="15" customHeight="1" x14ac:dyDescent="0.25">
      <c r="A1329" s="127"/>
      <c r="B1329" s="127"/>
      <c r="C1329" s="69"/>
      <c r="D1329" s="71"/>
      <c r="E1329" s="71"/>
      <c r="F1329" s="71"/>
      <c r="G1329" s="70"/>
      <c r="H1329" s="117" t="str">
        <f t="shared" si="171"/>
        <v/>
      </c>
      <c r="I1329" s="117" t="str">
        <f t="shared" si="166"/>
        <v/>
      </c>
      <c r="J1329" s="70"/>
      <c r="K1329" s="117" t="str">
        <f t="shared" si="172"/>
        <v/>
      </c>
      <c r="L1329" s="118" t="str">
        <f t="shared" si="168"/>
        <v/>
      </c>
      <c r="M1329" s="118">
        <f t="shared" si="170"/>
        <v>1</v>
      </c>
      <c r="N1329" s="117">
        <f t="shared" si="169"/>
        <v>0</v>
      </c>
      <c r="O1329" s="66" t="e">
        <f>VLOOKUP(P1329,#REF!,2,FALSE)</f>
        <v>#REF!</v>
      </c>
      <c r="P1329" s="69"/>
      <c r="Q1329" s="69"/>
      <c r="R1329" s="14"/>
      <c r="S1329" s="93" t="s">
        <v>112</v>
      </c>
      <c r="T1329" s="71"/>
      <c r="U1329" s="117" t="e">
        <f>VLOOKUP(V1329,#REF!,2,FALSE)</f>
        <v>#REF!</v>
      </c>
      <c r="V1329" s="127"/>
      <c r="W1329" s="69"/>
      <c r="X1329" s="69"/>
      <c r="Y1329" s="126"/>
      <c r="Z1329" s="127"/>
      <c r="AA1329" s="69"/>
      <c r="AB1329" s="69"/>
      <c r="AC1329" s="135" t="e">
        <f>VLOOKUP(E1329,#REF!,2,FALSE)</f>
        <v>#REF!</v>
      </c>
      <c r="AD1329" s="69"/>
      <c r="AE1329" s="69"/>
      <c r="AF1329" s="136" t="e">
        <f>SUM(PRODUCT(AC1329,#REF!),PRODUCT(AD1329,#REF!),PRODUCT(AE1329,#REF!))</f>
        <v>#REF!</v>
      </c>
      <c r="AG1329" s="134" t="e">
        <f>IF(AF1329&gt;=#REF!,"Oui","Non")</f>
        <v>#REF!</v>
      </c>
      <c r="AH1329" s="134">
        <f t="shared" si="165"/>
        <v>1</v>
      </c>
      <c r="AI1329" s="133" t="e">
        <f>VLOOKUP(Z1329,#REF!,3,FALSE)</f>
        <v>#REF!</v>
      </c>
      <c r="AL1329" s="12">
        <f t="shared" si="167"/>
        <v>0</v>
      </c>
    </row>
    <row r="1330" spans="1:38" ht="15" customHeight="1" x14ac:dyDescent="0.25">
      <c r="A1330" s="127"/>
      <c r="B1330" s="127"/>
      <c r="C1330" s="69"/>
      <c r="D1330" s="71"/>
      <c r="E1330" s="71"/>
      <c r="F1330" s="71"/>
      <c r="G1330" s="70"/>
      <c r="H1330" s="117" t="str">
        <f t="shared" si="171"/>
        <v/>
      </c>
      <c r="I1330" s="117" t="str">
        <f t="shared" si="166"/>
        <v/>
      </c>
      <c r="J1330" s="70"/>
      <c r="K1330" s="117" t="str">
        <f t="shared" si="172"/>
        <v/>
      </c>
      <c r="L1330" s="118" t="str">
        <f t="shared" si="168"/>
        <v/>
      </c>
      <c r="M1330" s="118">
        <f t="shared" si="170"/>
        <v>1</v>
      </c>
      <c r="N1330" s="117">
        <f t="shared" si="169"/>
        <v>0</v>
      </c>
      <c r="O1330" s="66" t="e">
        <f>VLOOKUP(P1330,#REF!,2,FALSE)</f>
        <v>#REF!</v>
      </c>
      <c r="P1330" s="69"/>
      <c r="Q1330" s="69"/>
      <c r="R1330" s="14"/>
      <c r="S1330" s="93" t="s">
        <v>112</v>
      </c>
      <c r="T1330" s="71"/>
      <c r="U1330" s="117" t="e">
        <f>VLOOKUP(V1330,#REF!,2,FALSE)</f>
        <v>#REF!</v>
      </c>
      <c r="V1330" s="127"/>
      <c r="W1330" s="69"/>
      <c r="X1330" s="69"/>
      <c r="Y1330" s="126"/>
      <c r="Z1330" s="127"/>
      <c r="AA1330" s="69"/>
      <c r="AB1330" s="69"/>
      <c r="AC1330" s="135" t="e">
        <f>VLOOKUP(E1330,#REF!,2,FALSE)</f>
        <v>#REF!</v>
      </c>
      <c r="AD1330" s="69"/>
      <c r="AE1330" s="69"/>
      <c r="AF1330" s="136" t="e">
        <f>SUM(PRODUCT(AC1330,#REF!),PRODUCT(AD1330,#REF!),PRODUCT(AE1330,#REF!))</f>
        <v>#REF!</v>
      </c>
      <c r="AG1330" s="134" t="e">
        <f>IF(AF1330&gt;=#REF!,"Oui","Non")</f>
        <v>#REF!</v>
      </c>
      <c r="AH1330" s="134">
        <f t="shared" si="165"/>
        <v>1</v>
      </c>
      <c r="AI1330" s="133" t="e">
        <f>VLOOKUP(Z1330,#REF!,3,FALSE)</f>
        <v>#REF!</v>
      </c>
      <c r="AL1330" s="12">
        <f t="shared" si="167"/>
        <v>0</v>
      </c>
    </row>
    <row r="1331" spans="1:38" ht="15" customHeight="1" x14ac:dyDescent="0.25">
      <c r="A1331" s="127"/>
      <c r="B1331" s="127"/>
      <c r="C1331" s="69"/>
      <c r="D1331" s="71"/>
      <c r="E1331" s="71"/>
      <c r="F1331" s="71"/>
      <c r="G1331" s="70"/>
      <c r="H1331" s="117" t="str">
        <f t="shared" si="171"/>
        <v/>
      </c>
      <c r="I1331" s="117" t="str">
        <f t="shared" si="166"/>
        <v/>
      </c>
      <c r="J1331" s="70"/>
      <c r="K1331" s="117" t="str">
        <f t="shared" si="172"/>
        <v/>
      </c>
      <c r="L1331" s="118" t="str">
        <f t="shared" si="168"/>
        <v/>
      </c>
      <c r="M1331" s="118">
        <f t="shared" si="170"/>
        <v>1</v>
      </c>
      <c r="N1331" s="117">
        <f t="shared" si="169"/>
        <v>0</v>
      </c>
      <c r="O1331" s="66" t="e">
        <f>VLOOKUP(P1331,#REF!,2,FALSE)</f>
        <v>#REF!</v>
      </c>
      <c r="P1331" s="69"/>
      <c r="Q1331" s="69"/>
      <c r="R1331" s="14"/>
      <c r="S1331" s="93" t="s">
        <v>112</v>
      </c>
      <c r="T1331" s="71"/>
      <c r="U1331" s="117" t="e">
        <f>VLOOKUP(V1331,#REF!,2,FALSE)</f>
        <v>#REF!</v>
      </c>
      <c r="V1331" s="127"/>
      <c r="W1331" s="69"/>
      <c r="X1331" s="69"/>
      <c r="Y1331" s="126"/>
      <c r="Z1331" s="127"/>
      <c r="AA1331" s="69"/>
      <c r="AB1331" s="69"/>
      <c r="AC1331" s="135" t="e">
        <f>VLOOKUP(E1331,#REF!,2,FALSE)</f>
        <v>#REF!</v>
      </c>
      <c r="AD1331" s="69"/>
      <c r="AE1331" s="69"/>
      <c r="AF1331" s="136" t="e">
        <f>SUM(PRODUCT(AC1331,#REF!),PRODUCT(AD1331,#REF!),PRODUCT(AE1331,#REF!))</f>
        <v>#REF!</v>
      </c>
      <c r="AG1331" s="134" t="e">
        <f>IF(AF1331&gt;=#REF!,"Oui","Non")</f>
        <v>#REF!</v>
      </c>
      <c r="AH1331" s="134">
        <f t="shared" si="165"/>
        <v>1</v>
      </c>
      <c r="AI1331" s="133" t="e">
        <f>VLOOKUP(Z1331,#REF!,3,FALSE)</f>
        <v>#REF!</v>
      </c>
      <c r="AL1331" s="12">
        <f t="shared" si="167"/>
        <v>0</v>
      </c>
    </row>
    <row r="1332" spans="1:38" ht="15" customHeight="1" x14ac:dyDescent="0.25">
      <c r="A1332" s="127"/>
      <c r="B1332" s="127"/>
      <c r="C1332" s="69"/>
      <c r="D1332" s="71"/>
      <c r="E1332" s="71"/>
      <c r="F1332" s="71"/>
      <c r="G1332" s="70"/>
      <c r="H1332" s="117" t="str">
        <f t="shared" si="171"/>
        <v/>
      </c>
      <c r="I1332" s="117" t="str">
        <f t="shared" si="166"/>
        <v/>
      </c>
      <c r="J1332" s="70"/>
      <c r="K1332" s="117" t="str">
        <f t="shared" si="172"/>
        <v/>
      </c>
      <c r="L1332" s="118" t="str">
        <f t="shared" si="168"/>
        <v/>
      </c>
      <c r="M1332" s="118">
        <f t="shared" si="170"/>
        <v>1</v>
      </c>
      <c r="N1332" s="117">
        <f t="shared" si="169"/>
        <v>0</v>
      </c>
      <c r="O1332" s="66" t="e">
        <f>VLOOKUP(P1332,#REF!,2,FALSE)</f>
        <v>#REF!</v>
      </c>
      <c r="P1332" s="69"/>
      <c r="Q1332" s="69"/>
      <c r="R1332" s="14"/>
      <c r="S1332" s="93" t="s">
        <v>112</v>
      </c>
      <c r="T1332" s="71"/>
      <c r="U1332" s="117" t="e">
        <f>VLOOKUP(V1332,#REF!,2,FALSE)</f>
        <v>#REF!</v>
      </c>
      <c r="V1332" s="127"/>
      <c r="W1332" s="69"/>
      <c r="X1332" s="69"/>
      <c r="Y1332" s="126"/>
      <c r="Z1332" s="127"/>
      <c r="AA1332" s="69"/>
      <c r="AB1332" s="69"/>
      <c r="AC1332" s="135" t="e">
        <f>VLOOKUP(E1332,#REF!,2,FALSE)</f>
        <v>#REF!</v>
      </c>
      <c r="AD1332" s="69"/>
      <c r="AE1332" s="69"/>
      <c r="AF1332" s="136" t="e">
        <f>SUM(PRODUCT(AC1332,#REF!),PRODUCT(AD1332,#REF!),PRODUCT(AE1332,#REF!))</f>
        <v>#REF!</v>
      </c>
      <c r="AG1332" s="134" t="e">
        <f>IF(AF1332&gt;=#REF!,"Oui","Non")</f>
        <v>#REF!</v>
      </c>
      <c r="AH1332" s="134">
        <f t="shared" si="165"/>
        <v>1</v>
      </c>
      <c r="AI1332" s="133" t="e">
        <f>VLOOKUP(Z1332,#REF!,3,FALSE)</f>
        <v>#REF!</v>
      </c>
      <c r="AL1332" s="12">
        <f t="shared" si="167"/>
        <v>0</v>
      </c>
    </row>
    <row r="1333" spans="1:38" ht="15" customHeight="1" x14ac:dyDescent="0.25">
      <c r="A1333" s="127"/>
      <c r="B1333" s="127"/>
      <c r="C1333" s="69"/>
      <c r="D1333" s="71"/>
      <c r="E1333" s="71"/>
      <c r="F1333" s="71"/>
      <c r="G1333" s="70"/>
      <c r="H1333" s="117" t="str">
        <f t="shared" si="171"/>
        <v/>
      </c>
      <c r="I1333" s="117" t="str">
        <f t="shared" si="166"/>
        <v/>
      </c>
      <c r="J1333" s="70"/>
      <c r="K1333" s="117" t="str">
        <f t="shared" si="172"/>
        <v/>
      </c>
      <c r="L1333" s="118" t="str">
        <f t="shared" si="168"/>
        <v/>
      </c>
      <c r="M1333" s="118">
        <f t="shared" si="170"/>
        <v>1</v>
      </c>
      <c r="N1333" s="117">
        <f t="shared" si="169"/>
        <v>0</v>
      </c>
      <c r="O1333" s="66" t="e">
        <f>VLOOKUP(P1333,#REF!,2,FALSE)</f>
        <v>#REF!</v>
      </c>
      <c r="P1333" s="69"/>
      <c r="Q1333" s="69"/>
      <c r="R1333" s="14"/>
      <c r="S1333" s="93" t="s">
        <v>112</v>
      </c>
      <c r="T1333" s="71"/>
      <c r="U1333" s="117" t="e">
        <f>VLOOKUP(V1333,#REF!,2,FALSE)</f>
        <v>#REF!</v>
      </c>
      <c r="V1333" s="127"/>
      <c r="W1333" s="69"/>
      <c r="X1333" s="69"/>
      <c r="Y1333" s="126"/>
      <c r="Z1333" s="127"/>
      <c r="AA1333" s="69"/>
      <c r="AB1333" s="69"/>
      <c r="AC1333" s="135" t="e">
        <f>VLOOKUP(E1333,#REF!,2,FALSE)</f>
        <v>#REF!</v>
      </c>
      <c r="AD1333" s="69"/>
      <c r="AE1333" s="69"/>
      <c r="AF1333" s="136" t="e">
        <f>SUM(PRODUCT(AC1333,#REF!),PRODUCT(AD1333,#REF!),PRODUCT(AE1333,#REF!))</f>
        <v>#REF!</v>
      </c>
      <c r="AG1333" s="134" t="e">
        <f>IF(AF1333&gt;=#REF!,"Oui","Non")</f>
        <v>#REF!</v>
      </c>
      <c r="AH1333" s="134">
        <f t="shared" si="165"/>
        <v>1</v>
      </c>
      <c r="AI1333" s="133" t="e">
        <f>VLOOKUP(Z1333,#REF!,3,FALSE)</f>
        <v>#REF!</v>
      </c>
      <c r="AL1333" s="12">
        <f t="shared" si="167"/>
        <v>0</v>
      </c>
    </row>
    <row r="1334" spans="1:38" ht="15" customHeight="1" x14ac:dyDescent="0.25">
      <c r="A1334" s="127"/>
      <c r="B1334" s="127"/>
      <c r="C1334" s="69"/>
      <c r="D1334" s="71"/>
      <c r="E1334" s="71"/>
      <c r="F1334" s="71"/>
      <c r="G1334" s="70"/>
      <c r="H1334" s="117" t="str">
        <f t="shared" si="171"/>
        <v/>
      </c>
      <c r="I1334" s="117" t="str">
        <f t="shared" si="166"/>
        <v/>
      </c>
      <c r="J1334" s="70"/>
      <c r="K1334" s="117" t="str">
        <f t="shared" si="172"/>
        <v/>
      </c>
      <c r="L1334" s="118" t="str">
        <f t="shared" si="168"/>
        <v/>
      </c>
      <c r="M1334" s="118">
        <f t="shared" si="170"/>
        <v>1</v>
      </c>
      <c r="N1334" s="117">
        <f t="shared" si="169"/>
        <v>0</v>
      </c>
      <c r="O1334" s="66" t="e">
        <f>VLOOKUP(P1334,#REF!,2,FALSE)</f>
        <v>#REF!</v>
      </c>
      <c r="P1334" s="69"/>
      <c r="Q1334" s="69"/>
      <c r="R1334" s="14"/>
      <c r="S1334" s="93" t="s">
        <v>112</v>
      </c>
      <c r="T1334" s="71"/>
      <c r="U1334" s="117" t="e">
        <f>VLOOKUP(V1334,#REF!,2,FALSE)</f>
        <v>#REF!</v>
      </c>
      <c r="V1334" s="127"/>
      <c r="W1334" s="69"/>
      <c r="X1334" s="69"/>
      <c r="Y1334" s="126"/>
      <c r="Z1334" s="127"/>
      <c r="AA1334" s="69"/>
      <c r="AB1334" s="69"/>
      <c r="AC1334" s="135" t="e">
        <f>VLOOKUP(E1334,#REF!,2,FALSE)</f>
        <v>#REF!</v>
      </c>
      <c r="AD1334" s="69"/>
      <c r="AE1334" s="69"/>
      <c r="AF1334" s="136" t="e">
        <f>SUM(PRODUCT(AC1334,#REF!),PRODUCT(AD1334,#REF!),PRODUCT(AE1334,#REF!))</f>
        <v>#REF!</v>
      </c>
      <c r="AG1334" s="134" t="e">
        <f>IF(AF1334&gt;=#REF!,"Oui","Non")</f>
        <v>#REF!</v>
      </c>
      <c r="AH1334" s="134">
        <f t="shared" si="165"/>
        <v>1</v>
      </c>
      <c r="AI1334" s="133" t="e">
        <f>VLOOKUP(Z1334,#REF!,3,FALSE)</f>
        <v>#REF!</v>
      </c>
      <c r="AL1334" s="12">
        <f t="shared" si="167"/>
        <v>0</v>
      </c>
    </row>
    <row r="1335" spans="1:38" ht="15" customHeight="1" x14ac:dyDescent="0.25">
      <c r="A1335" s="127"/>
      <c r="B1335" s="127"/>
      <c r="C1335" s="69"/>
      <c r="D1335" s="71"/>
      <c r="E1335" s="71"/>
      <c r="F1335" s="71"/>
      <c r="G1335" s="70"/>
      <c r="H1335" s="117" t="str">
        <f t="shared" si="171"/>
        <v/>
      </c>
      <c r="I1335" s="117" t="str">
        <f t="shared" si="166"/>
        <v/>
      </c>
      <c r="J1335" s="70"/>
      <c r="K1335" s="117" t="str">
        <f t="shared" si="172"/>
        <v/>
      </c>
      <c r="L1335" s="118" t="str">
        <f t="shared" si="168"/>
        <v/>
      </c>
      <c r="M1335" s="118">
        <f t="shared" si="170"/>
        <v>1</v>
      </c>
      <c r="N1335" s="117">
        <f t="shared" si="169"/>
        <v>0</v>
      </c>
      <c r="O1335" s="66" t="e">
        <f>VLOOKUP(P1335,#REF!,2,FALSE)</f>
        <v>#REF!</v>
      </c>
      <c r="P1335" s="69"/>
      <c r="Q1335" s="69"/>
      <c r="R1335" s="14"/>
      <c r="S1335" s="93" t="s">
        <v>112</v>
      </c>
      <c r="T1335" s="71"/>
      <c r="U1335" s="117" t="e">
        <f>VLOOKUP(V1335,#REF!,2,FALSE)</f>
        <v>#REF!</v>
      </c>
      <c r="V1335" s="127"/>
      <c r="W1335" s="69"/>
      <c r="X1335" s="69"/>
      <c r="Y1335" s="126"/>
      <c r="Z1335" s="127"/>
      <c r="AA1335" s="69"/>
      <c r="AB1335" s="69"/>
      <c r="AC1335" s="135" t="e">
        <f>VLOOKUP(E1335,#REF!,2,FALSE)</f>
        <v>#REF!</v>
      </c>
      <c r="AD1335" s="69"/>
      <c r="AE1335" s="69"/>
      <c r="AF1335" s="136" t="e">
        <f>SUM(PRODUCT(AC1335,#REF!),PRODUCT(AD1335,#REF!),PRODUCT(AE1335,#REF!))</f>
        <v>#REF!</v>
      </c>
      <c r="AG1335" s="134" t="e">
        <f>IF(AF1335&gt;=#REF!,"Oui","Non")</f>
        <v>#REF!</v>
      </c>
      <c r="AH1335" s="134">
        <f t="shared" si="165"/>
        <v>1</v>
      </c>
      <c r="AI1335" s="133" t="e">
        <f>VLOOKUP(Z1335,#REF!,3,FALSE)</f>
        <v>#REF!</v>
      </c>
      <c r="AL1335" s="12">
        <f t="shared" si="167"/>
        <v>0</v>
      </c>
    </row>
    <row r="1336" spans="1:38" ht="15" customHeight="1" x14ac:dyDescent="0.25">
      <c r="A1336" s="127"/>
      <c r="B1336" s="127"/>
      <c r="C1336" s="69"/>
      <c r="D1336" s="71"/>
      <c r="E1336" s="71"/>
      <c r="F1336" s="71"/>
      <c r="G1336" s="70"/>
      <c r="H1336" s="117" t="str">
        <f t="shared" si="171"/>
        <v/>
      </c>
      <c r="I1336" s="117" t="str">
        <f t="shared" si="166"/>
        <v/>
      </c>
      <c r="J1336" s="70"/>
      <c r="K1336" s="117" t="str">
        <f t="shared" si="172"/>
        <v/>
      </c>
      <c r="L1336" s="118" t="str">
        <f t="shared" si="168"/>
        <v/>
      </c>
      <c r="M1336" s="118">
        <f t="shared" si="170"/>
        <v>1</v>
      </c>
      <c r="N1336" s="117">
        <f t="shared" si="169"/>
        <v>0</v>
      </c>
      <c r="O1336" s="66" t="e">
        <f>VLOOKUP(P1336,#REF!,2,FALSE)</f>
        <v>#REF!</v>
      </c>
      <c r="P1336" s="69"/>
      <c r="Q1336" s="69"/>
      <c r="R1336" s="14"/>
      <c r="S1336" s="93" t="s">
        <v>112</v>
      </c>
      <c r="T1336" s="71"/>
      <c r="U1336" s="117" t="e">
        <f>VLOOKUP(V1336,#REF!,2,FALSE)</f>
        <v>#REF!</v>
      </c>
      <c r="V1336" s="127"/>
      <c r="W1336" s="69"/>
      <c r="X1336" s="69"/>
      <c r="Y1336" s="126"/>
      <c r="Z1336" s="127"/>
      <c r="AA1336" s="69"/>
      <c r="AB1336" s="69"/>
      <c r="AC1336" s="135" t="e">
        <f>VLOOKUP(E1336,#REF!,2,FALSE)</f>
        <v>#REF!</v>
      </c>
      <c r="AD1336" s="69"/>
      <c r="AE1336" s="69"/>
      <c r="AF1336" s="136" t="e">
        <f>SUM(PRODUCT(AC1336,#REF!),PRODUCT(AD1336,#REF!),PRODUCT(AE1336,#REF!))</f>
        <v>#REF!</v>
      </c>
      <c r="AG1336" s="134" t="e">
        <f>IF(AF1336&gt;=#REF!,"Oui","Non")</f>
        <v>#REF!</v>
      </c>
      <c r="AH1336" s="134">
        <f t="shared" si="165"/>
        <v>1</v>
      </c>
      <c r="AI1336" s="133" t="e">
        <f>VLOOKUP(Z1336,#REF!,3,FALSE)</f>
        <v>#REF!</v>
      </c>
      <c r="AL1336" s="12">
        <f t="shared" si="167"/>
        <v>0</v>
      </c>
    </row>
    <row r="1337" spans="1:38" ht="15" customHeight="1" x14ac:dyDescent="0.25">
      <c r="A1337" s="127"/>
      <c r="B1337" s="127"/>
      <c r="C1337" s="69"/>
      <c r="D1337" s="71"/>
      <c r="E1337" s="71"/>
      <c r="F1337" s="71"/>
      <c r="G1337" s="70"/>
      <c r="H1337" s="117" t="str">
        <f t="shared" si="171"/>
        <v/>
      </c>
      <c r="I1337" s="117" t="str">
        <f t="shared" si="166"/>
        <v/>
      </c>
      <c r="J1337" s="70"/>
      <c r="K1337" s="117" t="str">
        <f t="shared" si="172"/>
        <v/>
      </c>
      <c r="L1337" s="118" t="str">
        <f t="shared" si="168"/>
        <v/>
      </c>
      <c r="M1337" s="118">
        <f t="shared" si="170"/>
        <v>1</v>
      </c>
      <c r="N1337" s="117">
        <f t="shared" si="169"/>
        <v>0</v>
      </c>
      <c r="O1337" s="66" t="e">
        <f>VLOOKUP(P1337,#REF!,2,FALSE)</f>
        <v>#REF!</v>
      </c>
      <c r="P1337" s="69"/>
      <c r="Q1337" s="69"/>
      <c r="R1337" s="14"/>
      <c r="S1337" s="93" t="s">
        <v>112</v>
      </c>
      <c r="T1337" s="71"/>
      <c r="U1337" s="117" t="e">
        <f>VLOOKUP(V1337,#REF!,2,FALSE)</f>
        <v>#REF!</v>
      </c>
      <c r="V1337" s="127"/>
      <c r="W1337" s="69"/>
      <c r="X1337" s="69"/>
      <c r="Y1337" s="126"/>
      <c r="Z1337" s="127"/>
      <c r="AA1337" s="69"/>
      <c r="AB1337" s="69"/>
      <c r="AC1337" s="135" t="e">
        <f>VLOOKUP(E1337,#REF!,2,FALSE)</f>
        <v>#REF!</v>
      </c>
      <c r="AD1337" s="69"/>
      <c r="AE1337" s="69"/>
      <c r="AF1337" s="136" t="e">
        <f>SUM(PRODUCT(AC1337,#REF!),PRODUCT(AD1337,#REF!),PRODUCT(AE1337,#REF!))</f>
        <v>#REF!</v>
      </c>
      <c r="AG1337" s="134" t="e">
        <f>IF(AF1337&gt;=#REF!,"Oui","Non")</f>
        <v>#REF!</v>
      </c>
      <c r="AH1337" s="134">
        <f t="shared" si="165"/>
        <v>1</v>
      </c>
      <c r="AI1337" s="133" t="e">
        <f>VLOOKUP(Z1337,#REF!,3,FALSE)</f>
        <v>#REF!</v>
      </c>
      <c r="AL1337" s="12">
        <f t="shared" si="167"/>
        <v>0</v>
      </c>
    </row>
    <row r="1338" spans="1:38" ht="15" customHeight="1" x14ac:dyDescent="0.25">
      <c r="A1338" s="127"/>
      <c r="B1338" s="127"/>
      <c r="C1338" s="69"/>
      <c r="D1338" s="71"/>
      <c r="E1338" s="71"/>
      <c r="F1338" s="71"/>
      <c r="G1338" s="70"/>
      <c r="H1338" s="117" t="str">
        <f t="shared" si="171"/>
        <v/>
      </c>
      <c r="I1338" s="117" t="str">
        <f t="shared" si="166"/>
        <v/>
      </c>
      <c r="J1338" s="70"/>
      <c r="K1338" s="117" t="str">
        <f t="shared" si="172"/>
        <v/>
      </c>
      <c r="L1338" s="118" t="str">
        <f t="shared" si="168"/>
        <v/>
      </c>
      <c r="M1338" s="118">
        <f t="shared" si="170"/>
        <v>1</v>
      </c>
      <c r="N1338" s="117">
        <f t="shared" si="169"/>
        <v>0</v>
      </c>
      <c r="O1338" s="66" t="e">
        <f>VLOOKUP(P1338,#REF!,2,FALSE)</f>
        <v>#REF!</v>
      </c>
      <c r="P1338" s="69"/>
      <c r="Q1338" s="69"/>
      <c r="R1338" s="14"/>
      <c r="S1338" s="93" t="s">
        <v>112</v>
      </c>
      <c r="T1338" s="71"/>
      <c r="U1338" s="117" t="e">
        <f>VLOOKUP(V1338,#REF!,2,FALSE)</f>
        <v>#REF!</v>
      </c>
      <c r="V1338" s="127"/>
      <c r="W1338" s="69"/>
      <c r="X1338" s="69"/>
      <c r="Y1338" s="126"/>
      <c r="Z1338" s="127"/>
      <c r="AA1338" s="69"/>
      <c r="AB1338" s="69"/>
      <c r="AC1338" s="135" t="e">
        <f>VLOOKUP(E1338,#REF!,2,FALSE)</f>
        <v>#REF!</v>
      </c>
      <c r="AD1338" s="69"/>
      <c r="AE1338" s="69"/>
      <c r="AF1338" s="136" t="e">
        <f>SUM(PRODUCT(AC1338,#REF!),PRODUCT(AD1338,#REF!),PRODUCT(AE1338,#REF!))</f>
        <v>#REF!</v>
      </c>
      <c r="AG1338" s="134" t="e">
        <f>IF(AF1338&gt;=#REF!,"Oui","Non")</f>
        <v>#REF!</v>
      </c>
      <c r="AH1338" s="134">
        <f t="shared" ref="AH1338:AH1401" si="173">IF(OR(Y1338="?",G1338="?",J1338="?"),"?",IF(AND(ISNONTEXT(G1338),ISNONTEXT(J1338)),PRODUCT(Y1338,SUM(J1338,-G1338,1)),PRODUCT(Y1338,SUM(PRODUCT(SUM(L1338,-I1338,1),7),-2))))</f>
        <v>1</v>
      </c>
      <c r="AI1338" s="133" t="e">
        <f>VLOOKUP(Z1338,#REF!,3,FALSE)</f>
        <v>#REF!</v>
      </c>
      <c r="AL1338" s="12">
        <f t="shared" si="167"/>
        <v>0</v>
      </c>
    </row>
    <row r="1339" spans="1:38" ht="15" customHeight="1" x14ac:dyDescent="0.25">
      <c r="A1339" s="127"/>
      <c r="B1339" s="127"/>
      <c r="C1339" s="69"/>
      <c r="D1339" s="71"/>
      <c r="E1339" s="71"/>
      <c r="F1339" s="71"/>
      <c r="G1339" s="70"/>
      <c r="H1339" s="117" t="str">
        <f t="shared" si="171"/>
        <v/>
      </c>
      <c r="I1339" s="117" t="str">
        <f t="shared" si="166"/>
        <v/>
      </c>
      <c r="J1339" s="70"/>
      <c r="K1339" s="117" t="str">
        <f t="shared" si="172"/>
        <v/>
      </c>
      <c r="L1339" s="118" t="str">
        <f t="shared" si="168"/>
        <v/>
      </c>
      <c r="M1339" s="118">
        <f t="shared" si="170"/>
        <v>1</v>
      </c>
      <c r="N1339" s="117">
        <f t="shared" si="169"/>
        <v>0</v>
      </c>
      <c r="O1339" s="66" t="e">
        <f>VLOOKUP(P1339,#REF!,2,FALSE)</f>
        <v>#REF!</v>
      </c>
      <c r="P1339" s="69"/>
      <c r="Q1339" s="69"/>
      <c r="R1339" s="14"/>
      <c r="S1339" s="93" t="s">
        <v>112</v>
      </c>
      <c r="T1339" s="71"/>
      <c r="U1339" s="117" t="e">
        <f>VLOOKUP(V1339,#REF!,2,FALSE)</f>
        <v>#REF!</v>
      </c>
      <c r="V1339" s="127"/>
      <c r="W1339" s="69"/>
      <c r="X1339" s="69"/>
      <c r="Y1339" s="126"/>
      <c r="Z1339" s="127"/>
      <c r="AA1339" s="69"/>
      <c r="AB1339" s="69"/>
      <c r="AC1339" s="135" t="e">
        <f>VLOOKUP(E1339,#REF!,2,FALSE)</f>
        <v>#REF!</v>
      </c>
      <c r="AD1339" s="69"/>
      <c r="AE1339" s="69"/>
      <c r="AF1339" s="136" t="e">
        <f>SUM(PRODUCT(AC1339,#REF!),PRODUCT(AD1339,#REF!),PRODUCT(AE1339,#REF!))</f>
        <v>#REF!</v>
      </c>
      <c r="AG1339" s="134" t="e">
        <f>IF(AF1339&gt;=#REF!,"Oui","Non")</f>
        <v>#REF!</v>
      </c>
      <c r="AH1339" s="134">
        <f t="shared" si="173"/>
        <v>1</v>
      </c>
      <c r="AI1339" s="133" t="e">
        <f>VLOOKUP(Z1339,#REF!,3,FALSE)</f>
        <v>#REF!</v>
      </c>
      <c r="AL1339" s="12">
        <f t="shared" si="167"/>
        <v>0</v>
      </c>
    </row>
    <row r="1340" spans="1:38" ht="15" customHeight="1" x14ac:dyDescent="0.25">
      <c r="A1340" s="127"/>
      <c r="B1340" s="127"/>
      <c r="C1340" s="69"/>
      <c r="D1340" s="71"/>
      <c r="E1340" s="71"/>
      <c r="F1340" s="71"/>
      <c r="G1340" s="70"/>
      <c r="H1340" s="117" t="str">
        <f t="shared" si="171"/>
        <v/>
      </c>
      <c r="I1340" s="117" t="str">
        <f t="shared" si="166"/>
        <v/>
      </c>
      <c r="J1340" s="70"/>
      <c r="K1340" s="117" t="str">
        <f t="shared" si="172"/>
        <v/>
      </c>
      <c r="L1340" s="118" t="str">
        <f t="shared" si="168"/>
        <v/>
      </c>
      <c r="M1340" s="118">
        <f t="shared" si="170"/>
        <v>1</v>
      </c>
      <c r="N1340" s="117">
        <f t="shared" si="169"/>
        <v>0</v>
      </c>
      <c r="O1340" s="66" t="e">
        <f>VLOOKUP(P1340,#REF!,2,FALSE)</f>
        <v>#REF!</v>
      </c>
      <c r="P1340" s="69"/>
      <c r="Q1340" s="69"/>
      <c r="R1340" s="14"/>
      <c r="S1340" s="93" t="s">
        <v>112</v>
      </c>
      <c r="T1340" s="71"/>
      <c r="U1340" s="117" t="e">
        <f>VLOOKUP(V1340,#REF!,2,FALSE)</f>
        <v>#REF!</v>
      </c>
      <c r="V1340" s="127"/>
      <c r="W1340" s="69"/>
      <c r="X1340" s="69"/>
      <c r="Y1340" s="126"/>
      <c r="Z1340" s="127"/>
      <c r="AA1340" s="69"/>
      <c r="AB1340" s="69"/>
      <c r="AC1340" s="135" t="e">
        <f>VLOOKUP(E1340,#REF!,2,FALSE)</f>
        <v>#REF!</v>
      </c>
      <c r="AD1340" s="69"/>
      <c r="AE1340" s="69"/>
      <c r="AF1340" s="136" t="e">
        <f>SUM(PRODUCT(AC1340,#REF!),PRODUCT(AD1340,#REF!),PRODUCT(AE1340,#REF!))</f>
        <v>#REF!</v>
      </c>
      <c r="AG1340" s="134" t="e">
        <f>IF(AF1340&gt;=#REF!,"Oui","Non")</f>
        <v>#REF!</v>
      </c>
      <c r="AH1340" s="134">
        <f t="shared" si="173"/>
        <v>1</v>
      </c>
      <c r="AI1340" s="133" t="e">
        <f>VLOOKUP(Z1340,#REF!,3,FALSE)</f>
        <v>#REF!</v>
      </c>
      <c r="AL1340" s="12">
        <f t="shared" si="167"/>
        <v>0</v>
      </c>
    </row>
    <row r="1341" spans="1:38" ht="15" customHeight="1" x14ac:dyDescent="0.25">
      <c r="A1341" s="127"/>
      <c r="B1341" s="127"/>
      <c r="C1341" s="69"/>
      <c r="D1341" s="71"/>
      <c r="E1341" s="71"/>
      <c r="F1341" s="71"/>
      <c r="G1341" s="70"/>
      <c r="H1341" s="117" t="str">
        <f t="shared" si="171"/>
        <v/>
      </c>
      <c r="I1341" s="117" t="str">
        <f t="shared" si="166"/>
        <v/>
      </c>
      <c r="J1341" s="70"/>
      <c r="K1341" s="117" t="str">
        <f t="shared" si="172"/>
        <v/>
      </c>
      <c r="L1341" s="118" t="str">
        <f t="shared" si="168"/>
        <v/>
      </c>
      <c r="M1341" s="118">
        <f t="shared" si="170"/>
        <v>1</v>
      </c>
      <c r="N1341" s="117">
        <f t="shared" si="169"/>
        <v>0</v>
      </c>
      <c r="O1341" s="66" t="e">
        <f>VLOOKUP(P1341,#REF!,2,FALSE)</f>
        <v>#REF!</v>
      </c>
      <c r="P1341" s="69"/>
      <c r="Q1341" s="69"/>
      <c r="R1341" s="14"/>
      <c r="S1341" s="93" t="s">
        <v>112</v>
      </c>
      <c r="T1341" s="71"/>
      <c r="U1341" s="117" t="e">
        <f>VLOOKUP(V1341,#REF!,2,FALSE)</f>
        <v>#REF!</v>
      </c>
      <c r="V1341" s="127"/>
      <c r="W1341" s="69"/>
      <c r="X1341" s="69"/>
      <c r="Y1341" s="126"/>
      <c r="Z1341" s="127"/>
      <c r="AA1341" s="69"/>
      <c r="AB1341" s="69"/>
      <c r="AC1341" s="135" t="e">
        <f>VLOOKUP(E1341,#REF!,2,FALSE)</f>
        <v>#REF!</v>
      </c>
      <c r="AD1341" s="69"/>
      <c r="AE1341" s="69"/>
      <c r="AF1341" s="136" t="e">
        <f>SUM(PRODUCT(AC1341,#REF!),PRODUCT(AD1341,#REF!),PRODUCT(AE1341,#REF!))</f>
        <v>#REF!</v>
      </c>
      <c r="AG1341" s="134" t="e">
        <f>IF(AF1341&gt;=#REF!,"Oui","Non")</f>
        <v>#REF!</v>
      </c>
      <c r="AH1341" s="134">
        <f t="shared" si="173"/>
        <v>1</v>
      </c>
      <c r="AI1341" s="133" t="e">
        <f>VLOOKUP(Z1341,#REF!,3,FALSE)</f>
        <v>#REF!</v>
      </c>
      <c r="AL1341" s="12">
        <f t="shared" si="167"/>
        <v>0</v>
      </c>
    </row>
    <row r="1342" spans="1:38" ht="15" customHeight="1" x14ac:dyDescent="0.25">
      <c r="A1342" s="127"/>
      <c r="B1342" s="127"/>
      <c r="C1342" s="69"/>
      <c r="D1342" s="71"/>
      <c r="E1342" s="71"/>
      <c r="F1342" s="71"/>
      <c r="G1342" s="70"/>
      <c r="H1342" s="117" t="str">
        <f t="shared" si="171"/>
        <v/>
      </c>
      <c r="I1342" s="117" t="str">
        <f t="shared" si="166"/>
        <v/>
      </c>
      <c r="J1342" s="70"/>
      <c r="K1342" s="117" t="str">
        <f t="shared" si="172"/>
        <v/>
      </c>
      <c r="L1342" s="118" t="str">
        <f t="shared" si="168"/>
        <v/>
      </c>
      <c r="M1342" s="118">
        <f t="shared" si="170"/>
        <v>1</v>
      </c>
      <c r="N1342" s="117">
        <f t="shared" si="169"/>
        <v>0</v>
      </c>
      <c r="O1342" s="66" t="e">
        <f>VLOOKUP(P1342,#REF!,2,FALSE)</f>
        <v>#REF!</v>
      </c>
      <c r="P1342" s="69"/>
      <c r="Q1342" s="69"/>
      <c r="R1342" s="14"/>
      <c r="S1342" s="93" t="s">
        <v>112</v>
      </c>
      <c r="T1342" s="71"/>
      <c r="U1342" s="117" t="e">
        <f>VLOOKUP(V1342,#REF!,2,FALSE)</f>
        <v>#REF!</v>
      </c>
      <c r="V1342" s="127"/>
      <c r="W1342" s="69"/>
      <c r="X1342" s="69"/>
      <c r="Y1342" s="126"/>
      <c r="Z1342" s="127"/>
      <c r="AA1342" s="69"/>
      <c r="AB1342" s="69"/>
      <c r="AC1342" s="135" t="e">
        <f>VLOOKUP(E1342,#REF!,2,FALSE)</f>
        <v>#REF!</v>
      </c>
      <c r="AD1342" s="69"/>
      <c r="AE1342" s="69"/>
      <c r="AF1342" s="136" t="e">
        <f>SUM(PRODUCT(AC1342,#REF!),PRODUCT(AD1342,#REF!),PRODUCT(AE1342,#REF!))</f>
        <v>#REF!</v>
      </c>
      <c r="AG1342" s="134" t="e">
        <f>IF(AF1342&gt;=#REF!,"Oui","Non")</f>
        <v>#REF!</v>
      </c>
      <c r="AH1342" s="134">
        <f t="shared" si="173"/>
        <v>1</v>
      </c>
      <c r="AI1342" s="133" t="e">
        <f>VLOOKUP(Z1342,#REF!,3,FALSE)</f>
        <v>#REF!</v>
      </c>
      <c r="AL1342" s="12">
        <f t="shared" si="167"/>
        <v>0</v>
      </c>
    </row>
    <row r="1343" spans="1:38" ht="15" customHeight="1" x14ac:dyDescent="0.25">
      <c r="A1343" s="127"/>
      <c r="B1343" s="127"/>
      <c r="C1343" s="69"/>
      <c r="D1343" s="71"/>
      <c r="E1343" s="71"/>
      <c r="F1343" s="71"/>
      <c r="G1343" s="70"/>
      <c r="H1343" s="117" t="str">
        <f t="shared" si="171"/>
        <v/>
      </c>
      <c r="I1343" s="117" t="str">
        <f t="shared" si="166"/>
        <v/>
      </c>
      <c r="J1343" s="70"/>
      <c r="K1343" s="117" t="str">
        <f t="shared" si="172"/>
        <v/>
      </c>
      <c r="L1343" s="118" t="str">
        <f t="shared" si="168"/>
        <v/>
      </c>
      <c r="M1343" s="118">
        <f t="shared" si="170"/>
        <v>1</v>
      </c>
      <c r="N1343" s="117">
        <f t="shared" si="169"/>
        <v>0</v>
      </c>
      <c r="O1343" s="66" t="e">
        <f>VLOOKUP(P1343,#REF!,2,FALSE)</f>
        <v>#REF!</v>
      </c>
      <c r="P1343" s="69"/>
      <c r="Q1343" s="69"/>
      <c r="R1343" s="14"/>
      <c r="S1343" s="93" t="s">
        <v>112</v>
      </c>
      <c r="T1343" s="71"/>
      <c r="U1343" s="117" t="e">
        <f>VLOOKUP(V1343,#REF!,2,FALSE)</f>
        <v>#REF!</v>
      </c>
      <c r="V1343" s="127"/>
      <c r="W1343" s="69"/>
      <c r="X1343" s="69"/>
      <c r="Y1343" s="126"/>
      <c r="Z1343" s="127"/>
      <c r="AA1343" s="69"/>
      <c r="AB1343" s="69"/>
      <c r="AC1343" s="135" t="e">
        <f>VLOOKUP(E1343,#REF!,2,FALSE)</f>
        <v>#REF!</v>
      </c>
      <c r="AD1343" s="69"/>
      <c r="AE1343" s="69"/>
      <c r="AF1343" s="136" t="e">
        <f>SUM(PRODUCT(AC1343,#REF!),PRODUCT(AD1343,#REF!),PRODUCT(AE1343,#REF!))</f>
        <v>#REF!</v>
      </c>
      <c r="AG1343" s="134" t="e">
        <f>IF(AF1343&gt;=#REF!,"Oui","Non")</f>
        <v>#REF!</v>
      </c>
      <c r="AH1343" s="134">
        <f t="shared" si="173"/>
        <v>1</v>
      </c>
      <c r="AI1343" s="133" t="e">
        <f>VLOOKUP(Z1343,#REF!,3,FALSE)</f>
        <v>#REF!</v>
      </c>
      <c r="AL1343" s="12">
        <f t="shared" si="167"/>
        <v>0</v>
      </c>
    </row>
    <row r="1344" spans="1:38" ht="15" customHeight="1" x14ac:dyDescent="0.25">
      <c r="A1344" s="127"/>
      <c r="B1344" s="127"/>
      <c r="C1344" s="69"/>
      <c r="D1344" s="71"/>
      <c r="E1344" s="71"/>
      <c r="F1344" s="71"/>
      <c r="G1344" s="70"/>
      <c r="H1344" s="117" t="str">
        <f t="shared" si="171"/>
        <v/>
      </c>
      <c r="I1344" s="117" t="str">
        <f t="shared" si="166"/>
        <v/>
      </c>
      <c r="J1344" s="70"/>
      <c r="K1344" s="117" t="str">
        <f t="shared" si="172"/>
        <v/>
      </c>
      <c r="L1344" s="118" t="str">
        <f t="shared" si="168"/>
        <v/>
      </c>
      <c r="M1344" s="118">
        <f t="shared" si="170"/>
        <v>1</v>
      </c>
      <c r="N1344" s="117">
        <f t="shared" si="169"/>
        <v>0</v>
      </c>
      <c r="O1344" s="66" t="e">
        <f>VLOOKUP(P1344,#REF!,2,FALSE)</f>
        <v>#REF!</v>
      </c>
      <c r="P1344" s="69"/>
      <c r="Q1344" s="69"/>
      <c r="R1344" s="14"/>
      <c r="S1344" s="93" t="s">
        <v>112</v>
      </c>
      <c r="T1344" s="71"/>
      <c r="U1344" s="117" t="e">
        <f>VLOOKUP(V1344,#REF!,2,FALSE)</f>
        <v>#REF!</v>
      </c>
      <c r="V1344" s="127"/>
      <c r="W1344" s="69"/>
      <c r="X1344" s="69"/>
      <c r="Y1344" s="126"/>
      <c r="Z1344" s="127"/>
      <c r="AA1344" s="69"/>
      <c r="AB1344" s="69"/>
      <c r="AC1344" s="135" t="e">
        <f>VLOOKUP(E1344,#REF!,2,FALSE)</f>
        <v>#REF!</v>
      </c>
      <c r="AD1344" s="69"/>
      <c r="AE1344" s="69"/>
      <c r="AF1344" s="136" t="e">
        <f>SUM(PRODUCT(AC1344,#REF!),PRODUCT(AD1344,#REF!),PRODUCT(AE1344,#REF!))</f>
        <v>#REF!</v>
      </c>
      <c r="AG1344" s="134" t="e">
        <f>IF(AF1344&gt;=#REF!,"Oui","Non")</f>
        <v>#REF!</v>
      </c>
      <c r="AH1344" s="134">
        <f t="shared" si="173"/>
        <v>1</v>
      </c>
      <c r="AI1344" s="133" t="e">
        <f>VLOOKUP(Z1344,#REF!,3,FALSE)</f>
        <v>#REF!</v>
      </c>
      <c r="AL1344" s="12">
        <f t="shared" si="167"/>
        <v>0</v>
      </c>
    </row>
    <row r="1345" spans="1:38" ht="15" customHeight="1" x14ac:dyDescent="0.25">
      <c r="A1345" s="127"/>
      <c r="B1345" s="127"/>
      <c r="C1345" s="69"/>
      <c r="D1345" s="71"/>
      <c r="E1345" s="71"/>
      <c r="F1345" s="71"/>
      <c r="G1345" s="70"/>
      <c r="H1345" s="117" t="str">
        <f t="shared" si="171"/>
        <v/>
      </c>
      <c r="I1345" s="117" t="str">
        <f t="shared" ref="I1345:I1408" si="174">IF(ISBLANK(G1345),"",IF(G1345="?","?",VALUE(IF(TYPE(G1345)=2,RIGHT(G1345,2),WEEKNUM(G1345,2)))))</f>
        <v/>
      </c>
      <c r="J1345" s="70"/>
      <c r="K1345" s="117" t="str">
        <f t="shared" si="172"/>
        <v/>
      </c>
      <c r="L1345" s="118" t="str">
        <f t="shared" si="168"/>
        <v/>
      </c>
      <c r="M1345" s="118">
        <f t="shared" si="170"/>
        <v>1</v>
      </c>
      <c r="N1345" s="117">
        <f t="shared" si="169"/>
        <v>0</v>
      </c>
      <c r="O1345" s="66" t="e">
        <f>VLOOKUP(P1345,#REF!,2,FALSE)</f>
        <v>#REF!</v>
      </c>
      <c r="P1345" s="69"/>
      <c r="Q1345" s="69"/>
      <c r="R1345" s="14"/>
      <c r="S1345" s="93" t="s">
        <v>112</v>
      </c>
      <c r="T1345" s="71"/>
      <c r="U1345" s="117" t="e">
        <f>VLOOKUP(V1345,#REF!,2,FALSE)</f>
        <v>#REF!</v>
      </c>
      <c r="V1345" s="127"/>
      <c r="W1345" s="69"/>
      <c r="X1345" s="69"/>
      <c r="Y1345" s="126"/>
      <c r="Z1345" s="127"/>
      <c r="AA1345" s="69"/>
      <c r="AB1345" s="69"/>
      <c r="AC1345" s="135" t="e">
        <f>VLOOKUP(E1345,#REF!,2,FALSE)</f>
        <v>#REF!</v>
      </c>
      <c r="AD1345" s="69"/>
      <c r="AE1345" s="69"/>
      <c r="AF1345" s="136" t="e">
        <f>SUM(PRODUCT(AC1345,#REF!),PRODUCT(AD1345,#REF!),PRODUCT(AE1345,#REF!))</f>
        <v>#REF!</v>
      </c>
      <c r="AG1345" s="134" t="e">
        <f>IF(AF1345&gt;=#REF!,"Oui","Non")</f>
        <v>#REF!</v>
      </c>
      <c r="AH1345" s="134">
        <f t="shared" si="173"/>
        <v>1</v>
      </c>
      <c r="AI1345" s="133" t="e">
        <f>VLOOKUP(Z1345,#REF!,3,FALSE)</f>
        <v>#REF!</v>
      </c>
      <c r="AL1345" s="12">
        <f t="shared" si="167"/>
        <v>0</v>
      </c>
    </row>
    <row r="1346" spans="1:38" ht="15" customHeight="1" x14ac:dyDescent="0.25">
      <c r="A1346" s="127"/>
      <c r="B1346" s="127"/>
      <c r="C1346" s="69"/>
      <c r="D1346" s="71"/>
      <c r="E1346" s="71"/>
      <c r="F1346" s="71"/>
      <c r="G1346" s="70"/>
      <c r="H1346" s="117" t="str">
        <f t="shared" si="171"/>
        <v/>
      </c>
      <c r="I1346" s="117" t="str">
        <f t="shared" si="174"/>
        <v/>
      </c>
      <c r="J1346" s="70"/>
      <c r="K1346" s="117" t="str">
        <f t="shared" si="172"/>
        <v/>
      </c>
      <c r="L1346" s="118" t="str">
        <f t="shared" si="168"/>
        <v/>
      </c>
      <c r="M1346" s="118">
        <f t="shared" si="170"/>
        <v>1</v>
      </c>
      <c r="N1346" s="117">
        <f t="shared" si="169"/>
        <v>0</v>
      </c>
      <c r="O1346" s="66" t="e">
        <f>VLOOKUP(P1346,#REF!,2,FALSE)</f>
        <v>#REF!</v>
      </c>
      <c r="P1346" s="69"/>
      <c r="Q1346" s="69"/>
      <c r="R1346" s="14"/>
      <c r="S1346" s="93" t="s">
        <v>112</v>
      </c>
      <c r="T1346" s="71"/>
      <c r="U1346" s="117" t="e">
        <f>VLOOKUP(V1346,#REF!,2,FALSE)</f>
        <v>#REF!</v>
      </c>
      <c r="V1346" s="127"/>
      <c r="W1346" s="69"/>
      <c r="X1346" s="69"/>
      <c r="Y1346" s="126"/>
      <c r="Z1346" s="127"/>
      <c r="AA1346" s="69"/>
      <c r="AB1346" s="69"/>
      <c r="AC1346" s="135" t="e">
        <f>VLOOKUP(E1346,#REF!,2,FALSE)</f>
        <v>#REF!</v>
      </c>
      <c r="AD1346" s="69"/>
      <c r="AE1346" s="69"/>
      <c r="AF1346" s="136" t="e">
        <f>SUM(PRODUCT(AC1346,#REF!),PRODUCT(AD1346,#REF!),PRODUCT(AE1346,#REF!))</f>
        <v>#REF!</v>
      </c>
      <c r="AG1346" s="134" t="e">
        <f>IF(AF1346&gt;=#REF!,"Oui","Non")</f>
        <v>#REF!</v>
      </c>
      <c r="AH1346" s="134">
        <f t="shared" si="173"/>
        <v>1</v>
      </c>
      <c r="AI1346" s="133" t="e">
        <f>VLOOKUP(Z1346,#REF!,3,FALSE)</f>
        <v>#REF!</v>
      </c>
      <c r="AL1346" s="12">
        <f t="shared" si="167"/>
        <v>0</v>
      </c>
    </row>
    <row r="1347" spans="1:38" ht="15" customHeight="1" x14ac:dyDescent="0.25">
      <c r="A1347" s="127"/>
      <c r="B1347" s="127"/>
      <c r="C1347" s="69"/>
      <c r="D1347" s="71"/>
      <c r="E1347" s="71"/>
      <c r="F1347" s="71"/>
      <c r="G1347" s="70"/>
      <c r="H1347" s="117" t="str">
        <f t="shared" si="171"/>
        <v/>
      </c>
      <c r="I1347" s="117" t="str">
        <f t="shared" si="174"/>
        <v/>
      </c>
      <c r="J1347" s="70"/>
      <c r="K1347" s="117" t="str">
        <f t="shared" si="172"/>
        <v/>
      </c>
      <c r="L1347" s="118" t="str">
        <f t="shared" si="168"/>
        <v/>
      </c>
      <c r="M1347" s="118">
        <f t="shared" si="170"/>
        <v>1</v>
      </c>
      <c r="N1347" s="117">
        <f t="shared" si="169"/>
        <v>0</v>
      </c>
      <c r="O1347" s="66" t="e">
        <f>VLOOKUP(P1347,#REF!,2,FALSE)</f>
        <v>#REF!</v>
      </c>
      <c r="P1347" s="69"/>
      <c r="Q1347" s="69"/>
      <c r="R1347" s="14"/>
      <c r="S1347" s="93" t="s">
        <v>112</v>
      </c>
      <c r="T1347" s="71"/>
      <c r="U1347" s="117" t="e">
        <f>VLOOKUP(V1347,#REF!,2,FALSE)</f>
        <v>#REF!</v>
      </c>
      <c r="V1347" s="127"/>
      <c r="W1347" s="69"/>
      <c r="X1347" s="69"/>
      <c r="Y1347" s="126"/>
      <c r="Z1347" s="127"/>
      <c r="AA1347" s="69"/>
      <c r="AB1347" s="69"/>
      <c r="AC1347" s="135" t="e">
        <f>VLOOKUP(E1347,#REF!,2,FALSE)</f>
        <v>#REF!</v>
      </c>
      <c r="AD1347" s="69"/>
      <c r="AE1347" s="69"/>
      <c r="AF1347" s="136" t="e">
        <f>SUM(PRODUCT(AC1347,#REF!),PRODUCT(AD1347,#REF!),PRODUCT(AE1347,#REF!))</f>
        <v>#REF!</v>
      </c>
      <c r="AG1347" s="134" t="e">
        <f>IF(AF1347&gt;=#REF!,"Oui","Non")</f>
        <v>#REF!</v>
      </c>
      <c r="AH1347" s="134">
        <f t="shared" si="173"/>
        <v>1</v>
      </c>
      <c r="AI1347" s="133" t="e">
        <f>VLOOKUP(Z1347,#REF!,3,FALSE)</f>
        <v>#REF!</v>
      </c>
      <c r="AL1347" s="12">
        <f t="shared" si="167"/>
        <v>0</v>
      </c>
    </row>
    <row r="1348" spans="1:38" ht="15" customHeight="1" x14ac:dyDescent="0.25">
      <c r="A1348" s="127"/>
      <c r="B1348" s="127"/>
      <c r="C1348" s="69"/>
      <c r="D1348" s="71"/>
      <c r="E1348" s="71"/>
      <c r="F1348" s="71"/>
      <c r="G1348" s="70"/>
      <c r="H1348" s="117" t="str">
        <f t="shared" si="171"/>
        <v/>
      </c>
      <c r="I1348" s="117" t="str">
        <f t="shared" si="174"/>
        <v/>
      </c>
      <c r="J1348" s="70"/>
      <c r="K1348" s="117" t="str">
        <f t="shared" si="172"/>
        <v/>
      </c>
      <c r="L1348" s="118" t="str">
        <f t="shared" si="168"/>
        <v/>
      </c>
      <c r="M1348" s="118">
        <f t="shared" si="170"/>
        <v>1</v>
      </c>
      <c r="N1348" s="117">
        <f t="shared" si="169"/>
        <v>0</v>
      </c>
      <c r="O1348" s="66" t="e">
        <f>VLOOKUP(P1348,#REF!,2,FALSE)</f>
        <v>#REF!</v>
      </c>
      <c r="P1348" s="69"/>
      <c r="Q1348" s="69"/>
      <c r="R1348" s="14"/>
      <c r="S1348" s="93" t="s">
        <v>112</v>
      </c>
      <c r="T1348" s="71"/>
      <c r="U1348" s="117" t="e">
        <f>VLOOKUP(V1348,#REF!,2,FALSE)</f>
        <v>#REF!</v>
      </c>
      <c r="V1348" s="127"/>
      <c r="W1348" s="69"/>
      <c r="X1348" s="69"/>
      <c r="Y1348" s="126"/>
      <c r="Z1348" s="127"/>
      <c r="AA1348" s="69"/>
      <c r="AB1348" s="69"/>
      <c r="AC1348" s="135" t="e">
        <f>VLOOKUP(E1348,#REF!,2,FALSE)</f>
        <v>#REF!</v>
      </c>
      <c r="AD1348" s="69"/>
      <c r="AE1348" s="69"/>
      <c r="AF1348" s="136" t="e">
        <f>SUM(PRODUCT(AC1348,#REF!),PRODUCT(AD1348,#REF!),PRODUCT(AE1348,#REF!))</f>
        <v>#REF!</v>
      </c>
      <c r="AG1348" s="134" t="e">
        <f>IF(AF1348&gt;=#REF!,"Oui","Non")</f>
        <v>#REF!</v>
      </c>
      <c r="AH1348" s="134">
        <f t="shared" si="173"/>
        <v>1</v>
      </c>
      <c r="AI1348" s="133" t="e">
        <f>VLOOKUP(Z1348,#REF!,3,FALSE)</f>
        <v>#REF!</v>
      </c>
      <c r="AL1348" s="12">
        <f t="shared" si="167"/>
        <v>0</v>
      </c>
    </row>
    <row r="1349" spans="1:38" ht="15" customHeight="1" x14ac:dyDescent="0.25">
      <c r="A1349" s="127"/>
      <c r="B1349" s="127"/>
      <c r="C1349" s="69"/>
      <c r="D1349" s="71"/>
      <c r="E1349" s="71"/>
      <c r="F1349" s="71"/>
      <c r="G1349" s="70"/>
      <c r="H1349" s="117" t="str">
        <f t="shared" si="171"/>
        <v/>
      </c>
      <c r="I1349" s="117" t="str">
        <f t="shared" si="174"/>
        <v/>
      </c>
      <c r="J1349" s="70"/>
      <c r="K1349" s="117" t="str">
        <f t="shared" si="172"/>
        <v/>
      </c>
      <c r="L1349" s="118" t="str">
        <f t="shared" si="168"/>
        <v/>
      </c>
      <c r="M1349" s="118">
        <f t="shared" si="170"/>
        <v>1</v>
      </c>
      <c r="N1349" s="117">
        <f t="shared" si="169"/>
        <v>0</v>
      </c>
      <c r="O1349" s="66" t="e">
        <f>VLOOKUP(P1349,#REF!,2,FALSE)</f>
        <v>#REF!</v>
      </c>
      <c r="P1349" s="69"/>
      <c r="Q1349" s="69"/>
      <c r="R1349" s="14"/>
      <c r="S1349" s="93" t="s">
        <v>112</v>
      </c>
      <c r="T1349" s="71"/>
      <c r="U1349" s="117" t="e">
        <f>VLOOKUP(V1349,#REF!,2,FALSE)</f>
        <v>#REF!</v>
      </c>
      <c r="V1349" s="127"/>
      <c r="W1349" s="69"/>
      <c r="X1349" s="69"/>
      <c r="Y1349" s="126"/>
      <c r="Z1349" s="127"/>
      <c r="AA1349" s="69"/>
      <c r="AB1349" s="69"/>
      <c r="AC1349" s="135" t="e">
        <f>VLOOKUP(E1349,#REF!,2,FALSE)</f>
        <v>#REF!</v>
      </c>
      <c r="AD1349" s="69"/>
      <c r="AE1349" s="69"/>
      <c r="AF1349" s="136" t="e">
        <f>SUM(PRODUCT(AC1349,#REF!),PRODUCT(AD1349,#REF!),PRODUCT(AE1349,#REF!))</f>
        <v>#REF!</v>
      </c>
      <c r="AG1349" s="134" t="e">
        <f>IF(AF1349&gt;=#REF!,"Oui","Non")</f>
        <v>#REF!</v>
      </c>
      <c r="AH1349" s="134">
        <f t="shared" si="173"/>
        <v>1</v>
      </c>
      <c r="AI1349" s="133" t="e">
        <f>VLOOKUP(Z1349,#REF!,3,FALSE)</f>
        <v>#REF!</v>
      </c>
      <c r="AL1349" s="12">
        <f t="shared" si="167"/>
        <v>0</v>
      </c>
    </row>
    <row r="1350" spans="1:38" ht="15" customHeight="1" x14ac:dyDescent="0.25">
      <c r="A1350" s="127"/>
      <c r="B1350" s="127"/>
      <c r="C1350" s="69"/>
      <c r="D1350" s="71"/>
      <c r="E1350" s="71"/>
      <c r="F1350" s="71"/>
      <c r="G1350" s="70"/>
      <c r="H1350" s="117" t="str">
        <f t="shared" si="171"/>
        <v/>
      </c>
      <c r="I1350" s="117" t="str">
        <f t="shared" si="174"/>
        <v/>
      </c>
      <c r="J1350" s="70"/>
      <c r="K1350" s="117" t="str">
        <f t="shared" si="172"/>
        <v/>
      </c>
      <c r="L1350" s="118" t="str">
        <f t="shared" si="168"/>
        <v/>
      </c>
      <c r="M1350" s="118">
        <f t="shared" si="170"/>
        <v>1</v>
      </c>
      <c r="N1350" s="117">
        <f t="shared" si="169"/>
        <v>0</v>
      </c>
      <c r="O1350" s="66" t="e">
        <f>VLOOKUP(P1350,#REF!,2,FALSE)</f>
        <v>#REF!</v>
      </c>
      <c r="P1350" s="69"/>
      <c r="Q1350" s="69"/>
      <c r="R1350" s="14"/>
      <c r="S1350" s="93" t="s">
        <v>112</v>
      </c>
      <c r="T1350" s="71"/>
      <c r="U1350" s="117" t="e">
        <f>VLOOKUP(V1350,#REF!,2,FALSE)</f>
        <v>#REF!</v>
      </c>
      <c r="V1350" s="127"/>
      <c r="W1350" s="69"/>
      <c r="X1350" s="69"/>
      <c r="Y1350" s="126"/>
      <c r="Z1350" s="127"/>
      <c r="AA1350" s="69"/>
      <c r="AB1350" s="69"/>
      <c r="AC1350" s="135" t="e">
        <f>VLOOKUP(E1350,#REF!,2,FALSE)</f>
        <v>#REF!</v>
      </c>
      <c r="AD1350" s="69"/>
      <c r="AE1350" s="69"/>
      <c r="AF1350" s="136" t="e">
        <f>SUM(PRODUCT(AC1350,#REF!),PRODUCT(AD1350,#REF!),PRODUCT(AE1350,#REF!))</f>
        <v>#REF!</v>
      </c>
      <c r="AG1350" s="134" t="e">
        <f>IF(AF1350&gt;=#REF!,"Oui","Non")</f>
        <v>#REF!</v>
      </c>
      <c r="AH1350" s="134">
        <f t="shared" si="173"/>
        <v>1</v>
      </c>
      <c r="AI1350" s="133" t="e">
        <f>VLOOKUP(Z1350,#REF!,3,FALSE)</f>
        <v>#REF!</v>
      </c>
      <c r="AL1350" s="12">
        <f t="shared" ref="AL1350:AL1413" si="175">SUM(AK1350:AK1350)</f>
        <v>0</v>
      </c>
    </row>
    <row r="1351" spans="1:38" ht="15" customHeight="1" x14ac:dyDescent="0.25">
      <c r="A1351" s="127"/>
      <c r="B1351" s="127"/>
      <c r="C1351" s="69"/>
      <c r="D1351" s="71"/>
      <c r="E1351" s="71"/>
      <c r="F1351" s="71"/>
      <c r="G1351" s="70"/>
      <c r="H1351" s="117" t="str">
        <f t="shared" si="171"/>
        <v/>
      </c>
      <c r="I1351" s="117" t="str">
        <f t="shared" si="174"/>
        <v/>
      </c>
      <c r="J1351" s="70"/>
      <c r="K1351" s="117" t="str">
        <f t="shared" si="172"/>
        <v/>
      </c>
      <c r="L1351" s="118" t="str">
        <f t="shared" si="168"/>
        <v/>
      </c>
      <c r="M1351" s="118">
        <f t="shared" si="170"/>
        <v>1</v>
      </c>
      <c r="N1351" s="117">
        <f t="shared" si="169"/>
        <v>0</v>
      </c>
      <c r="O1351" s="66" t="e">
        <f>VLOOKUP(P1351,#REF!,2,FALSE)</f>
        <v>#REF!</v>
      </c>
      <c r="P1351" s="69"/>
      <c r="Q1351" s="69"/>
      <c r="R1351" s="14"/>
      <c r="S1351" s="93" t="s">
        <v>112</v>
      </c>
      <c r="T1351" s="71"/>
      <c r="U1351" s="117" t="e">
        <f>VLOOKUP(V1351,#REF!,2,FALSE)</f>
        <v>#REF!</v>
      </c>
      <c r="V1351" s="127"/>
      <c r="W1351" s="69"/>
      <c r="X1351" s="69"/>
      <c r="Y1351" s="126"/>
      <c r="Z1351" s="127"/>
      <c r="AA1351" s="69"/>
      <c r="AB1351" s="69"/>
      <c r="AC1351" s="135" t="e">
        <f>VLOOKUP(E1351,#REF!,2,FALSE)</f>
        <v>#REF!</v>
      </c>
      <c r="AD1351" s="69"/>
      <c r="AE1351" s="69"/>
      <c r="AF1351" s="136" t="e">
        <f>SUM(PRODUCT(AC1351,#REF!),PRODUCT(AD1351,#REF!),PRODUCT(AE1351,#REF!))</f>
        <v>#REF!</v>
      </c>
      <c r="AG1351" s="134" t="e">
        <f>IF(AF1351&gt;=#REF!,"Oui","Non")</f>
        <v>#REF!</v>
      </c>
      <c r="AH1351" s="134">
        <f t="shared" si="173"/>
        <v>1</v>
      </c>
      <c r="AI1351" s="133" t="e">
        <f>VLOOKUP(Z1351,#REF!,3,FALSE)</f>
        <v>#REF!</v>
      </c>
      <c r="AL1351" s="12">
        <f t="shared" si="175"/>
        <v>0</v>
      </c>
    </row>
    <row r="1352" spans="1:38" ht="15" customHeight="1" x14ac:dyDescent="0.25">
      <c r="A1352" s="127"/>
      <c r="B1352" s="127"/>
      <c r="C1352" s="69"/>
      <c r="D1352" s="71"/>
      <c r="E1352" s="71"/>
      <c r="F1352" s="71"/>
      <c r="G1352" s="70"/>
      <c r="H1352" s="117" t="str">
        <f t="shared" si="171"/>
        <v/>
      </c>
      <c r="I1352" s="117" t="str">
        <f t="shared" si="174"/>
        <v/>
      </c>
      <c r="J1352" s="70"/>
      <c r="K1352" s="117" t="str">
        <f t="shared" si="172"/>
        <v/>
      </c>
      <c r="L1352" s="118" t="str">
        <f t="shared" ref="L1352:L1415" si="176">IF(ISBLANK(J1352),"",IF(J1352="?","?",VALUE(IF(TYPE(J1352)=2,RIGHT(J1352,2),WEEKNUM(J1352,2)))))</f>
        <v/>
      </c>
      <c r="M1352" s="118">
        <f t="shared" si="170"/>
        <v>1</v>
      </c>
      <c r="N1352" s="117">
        <f t="shared" si="169"/>
        <v>0</v>
      </c>
      <c r="O1352" s="66" t="e">
        <f>VLOOKUP(P1352,#REF!,2,FALSE)</f>
        <v>#REF!</v>
      </c>
      <c r="P1352" s="69"/>
      <c r="Q1352" s="69"/>
      <c r="R1352" s="14"/>
      <c r="S1352" s="93" t="s">
        <v>112</v>
      </c>
      <c r="T1352" s="71"/>
      <c r="U1352" s="117" t="e">
        <f>VLOOKUP(V1352,#REF!,2,FALSE)</f>
        <v>#REF!</v>
      </c>
      <c r="V1352" s="127"/>
      <c r="W1352" s="69"/>
      <c r="X1352" s="69"/>
      <c r="Y1352" s="126"/>
      <c r="Z1352" s="127"/>
      <c r="AA1352" s="69"/>
      <c r="AB1352" s="69"/>
      <c r="AC1352" s="135" t="e">
        <f>VLOOKUP(E1352,#REF!,2,FALSE)</f>
        <v>#REF!</v>
      </c>
      <c r="AD1352" s="69"/>
      <c r="AE1352" s="69"/>
      <c r="AF1352" s="136" t="e">
        <f>SUM(PRODUCT(AC1352,#REF!),PRODUCT(AD1352,#REF!),PRODUCT(AE1352,#REF!))</f>
        <v>#REF!</v>
      </c>
      <c r="AG1352" s="134" t="e">
        <f>IF(AF1352&gt;=#REF!,"Oui","Non")</f>
        <v>#REF!</v>
      </c>
      <c r="AH1352" s="134">
        <f t="shared" si="173"/>
        <v>1</v>
      </c>
      <c r="AI1352" s="133" t="e">
        <f>VLOOKUP(Z1352,#REF!,3,FALSE)</f>
        <v>#REF!</v>
      </c>
      <c r="AL1352" s="12">
        <f t="shared" si="175"/>
        <v>0</v>
      </c>
    </row>
    <row r="1353" spans="1:38" ht="15" customHeight="1" x14ac:dyDescent="0.25">
      <c r="A1353" s="127"/>
      <c r="B1353" s="127"/>
      <c r="C1353" s="69"/>
      <c r="D1353" s="71"/>
      <c r="E1353" s="71"/>
      <c r="F1353" s="71"/>
      <c r="G1353" s="70"/>
      <c r="H1353" s="117" t="str">
        <f t="shared" si="171"/>
        <v/>
      </c>
      <c r="I1353" s="117" t="str">
        <f t="shared" si="174"/>
        <v/>
      </c>
      <c r="J1353" s="70"/>
      <c r="K1353" s="117" t="str">
        <f t="shared" si="172"/>
        <v/>
      </c>
      <c r="L1353" s="118" t="str">
        <f t="shared" si="176"/>
        <v/>
      </c>
      <c r="M1353" s="118">
        <f t="shared" si="170"/>
        <v>1</v>
      </c>
      <c r="N1353" s="117">
        <f t="shared" si="169"/>
        <v>0</v>
      </c>
      <c r="O1353" s="66" t="e">
        <f>VLOOKUP(P1353,#REF!,2,FALSE)</f>
        <v>#REF!</v>
      </c>
      <c r="P1353" s="69"/>
      <c r="Q1353" s="69"/>
      <c r="R1353" s="14"/>
      <c r="S1353" s="93" t="s">
        <v>112</v>
      </c>
      <c r="T1353" s="71"/>
      <c r="U1353" s="117" t="e">
        <f>VLOOKUP(V1353,#REF!,2,FALSE)</f>
        <v>#REF!</v>
      </c>
      <c r="V1353" s="127"/>
      <c r="W1353" s="69"/>
      <c r="X1353" s="69"/>
      <c r="Y1353" s="126"/>
      <c r="Z1353" s="127"/>
      <c r="AA1353" s="69"/>
      <c r="AB1353" s="69"/>
      <c r="AC1353" s="135" t="e">
        <f>VLOOKUP(E1353,#REF!,2,FALSE)</f>
        <v>#REF!</v>
      </c>
      <c r="AD1353" s="69"/>
      <c r="AE1353" s="69"/>
      <c r="AF1353" s="136" t="e">
        <f>SUM(PRODUCT(AC1353,#REF!),PRODUCT(AD1353,#REF!),PRODUCT(AE1353,#REF!))</f>
        <v>#REF!</v>
      </c>
      <c r="AG1353" s="134" t="e">
        <f>IF(AF1353&gt;=#REF!,"Oui","Non")</f>
        <v>#REF!</v>
      </c>
      <c r="AH1353" s="134">
        <f t="shared" si="173"/>
        <v>1</v>
      </c>
      <c r="AI1353" s="133" t="e">
        <f>VLOOKUP(Z1353,#REF!,3,FALSE)</f>
        <v>#REF!</v>
      </c>
      <c r="AL1353" s="12">
        <f t="shared" si="175"/>
        <v>0</v>
      </c>
    </row>
    <row r="1354" spans="1:38" ht="15" customHeight="1" x14ac:dyDescent="0.25">
      <c r="A1354" s="127"/>
      <c r="B1354" s="127"/>
      <c r="C1354" s="69"/>
      <c r="D1354" s="71"/>
      <c r="E1354" s="71"/>
      <c r="F1354" s="71"/>
      <c r="G1354" s="70"/>
      <c r="H1354" s="117" t="str">
        <f t="shared" si="171"/>
        <v/>
      </c>
      <c r="I1354" s="117" t="str">
        <f t="shared" si="174"/>
        <v/>
      </c>
      <c r="J1354" s="70"/>
      <c r="K1354" s="117" t="str">
        <f t="shared" si="172"/>
        <v/>
      </c>
      <c r="L1354" s="118" t="str">
        <f t="shared" si="176"/>
        <v/>
      </c>
      <c r="M1354" s="118">
        <f t="shared" si="170"/>
        <v>1</v>
      </c>
      <c r="N1354" s="117">
        <f t="shared" ref="N1354:N1417" si="177">IF(AND(OR(A1354="Validé",A1354="Prévu"),OR(K1354&gt;$H$5,K1354="?",AND(K1354=$H$5,OR(L1354&gt;=$I$5,L1354="?"))),OR(H1354&lt;$K$5,H1354="?",AND(H1354=$K$5,OR(I1354&lt;=$L$5,I1354="?")))),1,0)</f>
        <v>0</v>
      </c>
      <c r="O1354" s="66" t="e">
        <f>VLOOKUP(P1354,#REF!,2,FALSE)</f>
        <v>#REF!</v>
      </c>
      <c r="P1354" s="69"/>
      <c r="Q1354" s="69"/>
      <c r="R1354" s="14"/>
      <c r="S1354" s="93" t="s">
        <v>112</v>
      </c>
      <c r="T1354" s="71"/>
      <c r="U1354" s="117" t="e">
        <f>VLOOKUP(V1354,#REF!,2,FALSE)</f>
        <v>#REF!</v>
      </c>
      <c r="V1354" s="127"/>
      <c r="W1354" s="69"/>
      <c r="X1354" s="69"/>
      <c r="Y1354" s="126"/>
      <c r="Z1354" s="127"/>
      <c r="AA1354" s="69"/>
      <c r="AB1354" s="69"/>
      <c r="AC1354" s="135" t="e">
        <f>VLOOKUP(E1354,#REF!,2,FALSE)</f>
        <v>#REF!</v>
      </c>
      <c r="AD1354" s="69"/>
      <c r="AE1354" s="69"/>
      <c r="AF1354" s="136" t="e">
        <f>SUM(PRODUCT(AC1354,#REF!),PRODUCT(AD1354,#REF!),PRODUCT(AE1354,#REF!))</f>
        <v>#REF!</v>
      </c>
      <c r="AG1354" s="134" t="e">
        <f>IF(AF1354&gt;=#REF!,"Oui","Non")</f>
        <v>#REF!</v>
      </c>
      <c r="AH1354" s="134">
        <f t="shared" si="173"/>
        <v>1</v>
      </c>
      <c r="AI1354" s="133" t="e">
        <f>VLOOKUP(Z1354,#REF!,3,FALSE)</f>
        <v>#REF!</v>
      </c>
      <c r="AL1354" s="12">
        <f t="shared" si="175"/>
        <v>0</v>
      </c>
    </row>
    <row r="1355" spans="1:38" ht="15" customHeight="1" x14ac:dyDescent="0.25">
      <c r="A1355" s="127"/>
      <c r="B1355" s="127"/>
      <c r="C1355" s="69"/>
      <c r="D1355" s="71"/>
      <c r="E1355" s="71"/>
      <c r="F1355" s="71"/>
      <c r="G1355" s="70"/>
      <c r="H1355" s="117" t="str">
        <f t="shared" si="171"/>
        <v/>
      </c>
      <c r="I1355" s="117" t="str">
        <f t="shared" si="174"/>
        <v/>
      </c>
      <c r="J1355" s="70"/>
      <c r="K1355" s="117" t="str">
        <f t="shared" si="172"/>
        <v/>
      </c>
      <c r="L1355" s="118" t="str">
        <f t="shared" si="176"/>
        <v/>
      </c>
      <c r="M1355" s="118">
        <f t="shared" si="170"/>
        <v>1</v>
      </c>
      <c r="N1355" s="117">
        <f t="shared" si="177"/>
        <v>0</v>
      </c>
      <c r="O1355" s="66" t="e">
        <f>VLOOKUP(P1355,#REF!,2,FALSE)</f>
        <v>#REF!</v>
      </c>
      <c r="P1355" s="69"/>
      <c r="Q1355" s="69"/>
      <c r="R1355" s="14"/>
      <c r="S1355" s="93" t="s">
        <v>112</v>
      </c>
      <c r="T1355" s="71"/>
      <c r="U1355" s="117" t="e">
        <f>VLOOKUP(V1355,#REF!,2,FALSE)</f>
        <v>#REF!</v>
      </c>
      <c r="V1355" s="127"/>
      <c r="W1355" s="69"/>
      <c r="X1355" s="69"/>
      <c r="Y1355" s="126"/>
      <c r="Z1355" s="127"/>
      <c r="AA1355" s="69"/>
      <c r="AB1355" s="69"/>
      <c r="AC1355" s="135" t="e">
        <f>VLOOKUP(E1355,#REF!,2,FALSE)</f>
        <v>#REF!</v>
      </c>
      <c r="AD1355" s="69"/>
      <c r="AE1355" s="69"/>
      <c r="AF1355" s="136" t="e">
        <f>SUM(PRODUCT(AC1355,#REF!),PRODUCT(AD1355,#REF!),PRODUCT(AE1355,#REF!))</f>
        <v>#REF!</v>
      </c>
      <c r="AG1355" s="134" t="e">
        <f>IF(AF1355&gt;=#REF!,"Oui","Non")</f>
        <v>#REF!</v>
      </c>
      <c r="AH1355" s="134">
        <f t="shared" si="173"/>
        <v>1</v>
      </c>
      <c r="AI1355" s="133" t="e">
        <f>VLOOKUP(Z1355,#REF!,3,FALSE)</f>
        <v>#REF!</v>
      </c>
      <c r="AL1355" s="12">
        <f t="shared" si="175"/>
        <v>0</v>
      </c>
    </row>
    <row r="1356" spans="1:38" ht="15" customHeight="1" x14ac:dyDescent="0.25">
      <c r="A1356" s="127"/>
      <c r="B1356" s="127"/>
      <c r="C1356" s="69"/>
      <c r="D1356" s="71"/>
      <c r="E1356" s="71"/>
      <c r="F1356" s="71"/>
      <c r="G1356" s="70"/>
      <c r="H1356" s="117" t="str">
        <f t="shared" si="171"/>
        <v/>
      </c>
      <c r="I1356" s="117" t="str">
        <f t="shared" si="174"/>
        <v/>
      </c>
      <c r="J1356" s="70"/>
      <c r="K1356" s="117" t="str">
        <f t="shared" si="172"/>
        <v/>
      </c>
      <c r="L1356" s="118" t="str">
        <f t="shared" si="176"/>
        <v/>
      </c>
      <c r="M1356" s="118">
        <f t="shared" si="170"/>
        <v>1</v>
      </c>
      <c r="N1356" s="117">
        <f t="shared" si="177"/>
        <v>0</v>
      </c>
      <c r="O1356" s="66" t="e">
        <f>VLOOKUP(P1356,#REF!,2,FALSE)</f>
        <v>#REF!</v>
      </c>
      <c r="P1356" s="69"/>
      <c r="Q1356" s="69"/>
      <c r="R1356" s="14"/>
      <c r="S1356" s="93" t="s">
        <v>112</v>
      </c>
      <c r="T1356" s="71"/>
      <c r="U1356" s="117" t="e">
        <f>VLOOKUP(V1356,#REF!,2,FALSE)</f>
        <v>#REF!</v>
      </c>
      <c r="V1356" s="127"/>
      <c r="W1356" s="69"/>
      <c r="X1356" s="69"/>
      <c r="Y1356" s="126"/>
      <c r="Z1356" s="127"/>
      <c r="AA1356" s="69"/>
      <c r="AB1356" s="69"/>
      <c r="AC1356" s="135" t="e">
        <f>VLOOKUP(E1356,#REF!,2,FALSE)</f>
        <v>#REF!</v>
      </c>
      <c r="AD1356" s="69"/>
      <c r="AE1356" s="69"/>
      <c r="AF1356" s="136" t="e">
        <f>SUM(PRODUCT(AC1356,#REF!),PRODUCT(AD1356,#REF!),PRODUCT(AE1356,#REF!))</f>
        <v>#REF!</v>
      </c>
      <c r="AG1356" s="134" t="e">
        <f>IF(AF1356&gt;=#REF!,"Oui","Non")</f>
        <v>#REF!</v>
      </c>
      <c r="AH1356" s="134">
        <f t="shared" si="173"/>
        <v>1</v>
      </c>
      <c r="AI1356" s="133" t="e">
        <f>VLOOKUP(Z1356,#REF!,3,FALSE)</f>
        <v>#REF!</v>
      </c>
      <c r="AL1356" s="12">
        <f t="shared" si="175"/>
        <v>0</v>
      </c>
    </row>
    <row r="1357" spans="1:38" ht="15" customHeight="1" x14ac:dyDescent="0.25">
      <c r="A1357" s="127"/>
      <c r="B1357" s="127"/>
      <c r="C1357" s="69"/>
      <c r="D1357" s="71"/>
      <c r="E1357" s="71"/>
      <c r="F1357" s="71"/>
      <c r="G1357" s="70"/>
      <c r="H1357" s="117" t="str">
        <f t="shared" si="171"/>
        <v/>
      </c>
      <c r="I1357" s="117" t="str">
        <f t="shared" si="174"/>
        <v/>
      </c>
      <c r="J1357" s="70"/>
      <c r="K1357" s="117" t="str">
        <f t="shared" si="172"/>
        <v/>
      </c>
      <c r="L1357" s="118" t="str">
        <f t="shared" si="176"/>
        <v/>
      </c>
      <c r="M1357" s="118">
        <f t="shared" si="170"/>
        <v>1</v>
      </c>
      <c r="N1357" s="117">
        <f t="shared" si="177"/>
        <v>0</v>
      </c>
      <c r="O1357" s="66" t="e">
        <f>VLOOKUP(P1357,#REF!,2,FALSE)</f>
        <v>#REF!</v>
      </c>
      <c r="P1357" s="69"/>
      <c r="Q1357" s="69"/>
      <c r="R1357" s="14"/>
      <c r="S1357" s="93" t="s">
        <v>112</v>
      </c>
      <c r="T1357" s="71"/>
      <c r="U1357" s="117" t="e">
        <f>VLOOKUP(V1357,#REF!,2,FALSE)</f>
        <v>#REF!</v>
      </c>
      <c r="V1357" s="127"/>
      <c r="W1357" s="69"/>
      <c r="X1357" s="69"/>
      <c r="Y1357" s="126"/>
      <c r="Z1357" s="127"/>
      <c r="AA1357" s="69"/>
      <c r="AB1357" s="69"/>
      <c r="AC1357" s="135" t="e">
        <f>VLOOKUP(E1357,#REF!,2,FALSE)</f>
        <v>#REF!</v>
      </c>
      <c r="AD1357" s="69"/>
      <c r="AE1357" s="69"/>
      <c r="AF1357" s="136" t="e">
        <f>SUM(PRODUCT(AC1357,#REF!),PRODUCT(AD1357,#REF!),PRODUCT(AE1357,#REF!))</f>
        <v>#REF!</v>
      </c>
      <c r="AG1357" s="134" t="e">
        <f>IF(AF1357&gt;=#REF!,"Oui","Non")</f>
        <v>#REF!</v>
      </c>
      <c r="AH1357" s="134">
        <f t="shared" si="173"/>
        <v>1</v>
      </c>
      <c r="AI1357" s="133" t="e">
        <f>VLOOKUP(Z1357,#REF!,3,FALSE)</f>
        <v>#REF!</v>
      </c>
      <c r="AL1357" s="12">
        <f t="shared" si="175"/>
        <v>0</v>
      </c>
    </row>
    <row r="1358" spans="1:38" ht="15" customHeight="1" x14ac:dyDescent="0.25">
      <c r="A1358" s="127"/>
      <c r="B1358" s="127"/>
      <c r="C1358" s="69"/>
      <c r="D1358" s="71"/>
      <c r="E1358" s="71"/>
      <c r="F1358" s="71"/>
      <c r="G1358" s="70"/>
      <c r="H1358" s="117" t="str">
        <f t="shared" si="171"/>
        <v/>
      </c>
      <c r="I1358" s="117" t="str">
        <f t="shared" si="174"/>
        <v/>
      </c>
      <c r="J1358" s="70"/>
      <c r="K1358" s="117" t="str">
        <f t="shared" si="172"/>
        <v/>
      </c>
      <c r="L1358" s="118" t="str">
        <f t="shared" si="176"/>
        <v/>
      </c>
      <c r="M1358" s="118">
        <f t="shared" si="170"/>
        <v>1</v>
      </c>
      <c r="N1358" s="117">
        <f t="shared" si="177"/>
        <v>0</v>
      </c>
      <c r="O1358" s="66" t="e">
        <f>VLOOKUP(P1358,#REF!,2,FALSE)</f>
        <v>#REF!</v>
      </c>
      <c r="P1358" s="69"/>
      <c r="Q1358" s="69"/>
      <c r="R1358" s="14"/>
      <c r="S1358" s="93" t="s">
        <v>112</v>
      </c>
      <c r="T1358" s="71"/>
      <c r="U1358" s="117" t="e">
        <f>VLOOKUP(V1358,#REF!,2,FALSE)</f>
        <v>#REF!</v>
      </c>
      <c r="V1358" s="127"/>
      <c r="W1358" s="69"/>
      <c r="X1358" s="69"/>
      <c r="Y1358" s="126"/>
      <c r="Z1358" s="127"/>
      <c r="AA1358" s="69"/>
      <c r="AB1358" s="69"/>
      <c r="AC1358" s="135" t="e">
        <f>VLOOKUP(E1358,#REF!,2,FALSE)</f>
        <v>#REF!</v>
      </c>
      <c r="AD1358" s="69"/>
      <c r="AE1358" s="69"/>
      <c r="AF1358" s="136" t="e">
        <f>SUM(PRODUCT(AC1358,#REF!),PRODUCT(AD1358,#REF!),PRODUCT(AE1358,#REF!))</f>
        <v>#REF!</v>
      </c>
      <c r="AG1358" s="134" t="e">
        <f>IF(AF1358&gt;=#REF!,"Oui","Non")</f>
        <v>#REF!</v>
      </c>
      <c r="AH1358" s="134">
        <f t="shared" si="173"/>
        <v>1</v>
      </c>
      <c r="AI1358" s="133" t="e">
        <f>VLOOKUP(Z1358,#REF!,3,FALSE)</f>
        <v>#REF!</v>
      </c>
      <c r="AL1358" s="12">
        <f t="shared" si="175"/>
        <v>0</v>
      </c>
    </row>
    <row r="1359" spans="1:38" ht="15" customHeight="1" x14ac:dyDescent="0.25">
      <c r="A1359" s="127"/>
      <c r="B1359" s="127"/>
      <c r="C1359" s="69"/>
      <c r="D1359" s="71"/>
      <c r="E1359" s="71"/>
      <c r="F1359" s="71"/>
      <c r="G1359" s="70"/>
      <c r="H1359" s="117" t="str">
        <f t="shared" si="171"/>
        <v/>
      </c>
      <c r="I1359" s="117" t="str">
        <f t="shared" si="174"/>
        <v/>
      </c>
      <c r="J1359" s="70"/>
      <c r="K1359" s="117" t="str">
        <f t="shared" si="172"/>
        <v/>
      </c>
      <c r="L1359" s="118" t="str">
        <f t="shared" si="176"/>
        <v/>
      </c>
      <c r="M1359" s="118">
        <f t="shared" si="170"/>
        <v>1</v>
      </c>
      <c r="N1359" s="117">
        <f t="shared" si="177"/>
        <v>0</v>
      </c>
      <c r="O1359" s="66" t="e">
        <f>VLOOKUP(P1359,#REF!,2,FALSE)</f>
        <v>#REF!</v>
      </c>
      <c r="P1359" s="69"/>
      <c r="Q1359" s="69"/>
      <c r="R1359" s="14"/>
      <c r="S1359" s="93" t="s">
        <v>112</v>
      </c>
      <c r="T1359" s="71"/>
      <c r="U1359" s="117" t="e">
        <f>VLOOKUP(V1359,#REF!,2,FALSE)</f>
        <v>#REF!</v>
      </c>
      <c r="V1359" s="127"/>
      <c r="W1359" s="69"/>
      <c r="X1359" s="69"/>
      <c r="Y1359" s="126"/>
      <c r="Z1359" s="127"/>
      <c r="AA1359" s="69"/>
      <c r="AB1359" s="69"/>
      <c r="AC1359" s="135" t="e">
        <f>VLOOKUP(E1359,#REF!,2,FALSE)</f>
        <v>#REF!</v>
      </c>
      <c r="AD1359" s="69"/>
      <c r="AE1359" s="69"/>
      <c r="AF1359" s="136" t="e">
        <f>SUM(PRODUCT(AC1359,#REF!),PRODUCT(AD1359,#REF!),PRODUCT(AE1359,#REF!))</f>
        <v>#REF!</v>
      </c>
      <c r="AG1359" s="134" t="e">
        <f>IF(AF1359&gt;=#REF!,"Oui","Non")</f>
        <v>#REF!</v>
      </c>
      <c r="AH1359" s="134">
        <f t="shared" si="173"/>
        <v>1</v>
      </c>
      <c r="AI1359" s="133" t="e">
        <f>VLOOKUP(Z1359,#REF!,3,FALSE)</f>
        <v>#REF!</v>
      </c>
      <c r="AL1359" s="12">
        <f t="shared" si="175"/>
        <v>0</v>
      </c>
    </row>
    <row r="1360" spans="1:38" ht="15" customHeight="1" x14ac:dyDescent="0.25">
      <c r="A1360" s="127"/>
      <c r="B1360" s="127"/>
      <c r="C1360" s="69"/>
      <c r="D1360" s="71"/>
      <c r="E1360" s="71"/>
      <c r="F1360" s="71"/>
      <c r="G1360" s="70"/>
      <c r="H1360" s="117" t="str">
        <f t="shared" si="171"/>
        <v/>
      </c>
      <c r="I1360" s="117" t="str">
        <f t="shared" si="174"/>
        <v/>
      </c>
      <c r="J1360" s="70"/>
      <c r="K1360" s="117" t="str">
        <f t="shared" si="172"/>
        <v/>
      </c>
      <c r="L1360" s="118" t="str">
        <f t="shared" si="176"/>
        <v/>
      </c>
      <c r="M1360" s="118">
        <f t="shared" si="170"/>
        <v>1</v>
      </c>
      <c r="N1360" s="117">
        <f t="shared" si="177"/>
        <v>0</v>
      </c>
      <c r="O1360" s="66" t="e">
        <f>VLOOKUP(P1360,#REF!,2,FALSE)</f>
        <v>#REF!</v>
      </c>
      <c r="P1360" s="69"/>
      <c r="Q1360" s="69"/>
      <c r="R1360" s="14"/>
      <c r="S1360" s="93" t="s">
        <v>112</v>
      </c>
      <c r="T1360" s="71"/>
      <c r="U1360" s="117" t="e">
        <f>VLOOKUP(V1360,#REF!,2,FALSE)</f>
        <v>#REF!</v>
      </c>
      <c r="V1360" s="127"/>
      <c r="W1360" s="69"/>
      <c r="X1360" s="69"/>
      <c r="Y1360" s="126"/>
      <c r="Z1360" s="127"/>
      <c r="AA1360" s="69"/>
      <c r="AB1360" s="69"/>
      <c r="AC1360" s="135" t="e">
        <f>VLOOKUP(E1360,#REF!,2,FALSE)</f>
        <v>#REF!</v>
      </c>
      <c r="AD1360" s="69"/>
      <c r="AE1360" s="69"/>
      <c r="AF1360" s="136" t="e">
        <f>SUM(PRODUCT(AC1360,#REF!),PRODUCT(AD1360,#REF!),PRODUCT(AE1360,#REF!))</f>
        <v>#REF!</v>
      </c>
      <c r="AG1360" s="134" t="e">
        <f>IF(AF1360&gt;=#REF!,"Oui","Non")</f>
        <v>#REF!</v>
      </c>
      <c r="AH1360" s="134">
        <f t="shared" si="173"/>
        <v>1</v>
      </c>
      <c r="AI1360" s="133" t="e">
        <f>VLOOKUP(Z1360,#REF!,3,FALSE)</f>
        <v>#REF!</v>
      </c>
      <c r="AL1360" s="12">
        <f t="shared" si="175"/>
        <v>0</v>
      </c>
    </row>
    <row r="1361" spans="1:38" ht="15" customHeight="1" x14ac:dyDescent="0.25">
      <c r="A1361" s="127"/>
      <c r="B1361" s="127"/>
      <c r="C1361" s="69"/>
      <c r="D1361" s="71"/>
      <c r="E1361" s="71"/>
      <c r="F1361" s="71"/>
      <c r="G1361" s="70"/>
      <c r="H1361" s="117" t="str">
        <f t="shared" si="171"/>
        <v/>
      </c>
      <c r="I1361" s="117" t="str">
        <f t="shared" si="174"/>
        <v/>
      </c>
      <c r="J1361" s="70"/>
      <c r="K1361" s="117" t="str">
        <f t="shared" si="172"/>
        <v/>
      </c>
      <c r="L1361" s="118" t="str">
        <f t="shared" si="176"/>
        <v/>
      </c>
      <c r="M1361" s="118">
        <f t="shared" si="170"/>
        <v>1</v>
      </c>
      <c r="N1361" s="117">
        <f t="shared" si="177"/>
        <v>0</v>
      </c>
      <c r="O1361" s="66" t="e">
        <f>VLOOKUP(P1361,#REF!,2,FALSE)</f>
        <v>#REF!</v>
      </c>
      <c r="P1361" s="69"/>
      <c r="Q1361" s="69"/>
      <c r="R1361" s="14"/>
      <c r="S1361" s="93" t="s">
        <v>112</v>
      </c>
      <c r="T1361" s="71"/>
      <c r="U1361" s="117" t="e">
        <f>VLOOKUP(V1361,#REF!,2,FALSE)</f>
        <v>#REF!</v>
      </c>
      <c r="V1361" s="127"/>
      <c r="W1361" s="69"/>
      <c r="X1361" s="69"/>
      <c r="Y1361" s="126"/>
      <c r="Z1361" s="127"/>
      <c r="AA1361" s="69"/>
      <c r="AB1361" s="69"/>
      <c r="AC1361" s="135" t="e">
        <f>VLOOKUP(E1361,#REF!,2,FALSE)</f>
        <v>#REF!</v>
      </c>
      <c r="AD1361" s="69"/>
      <c r="AE1361" s="69"/>
      <c r="AF1361" s="136" t="e">
        <f>SUM(PRODUCT(AC1361,#REF!),PRODUCT(AD1361,#REF!),PRODUCT(AE1361,#REF!))</f>
        <v>#REF!</v>
      </c>
      <c r="AG1361" s="134" t="e">
        <f>IF(AF1361&gt;=#REF!,"Oui","Non")</f>
        <v>#REF!</v>
      </c>
      <c r="AH1361" s="134">
        <f t="shared" si="173"/>
        <v>1</v>
      </c>
      <c r="AI1361" s="133" t="e">
        <f>VLOOKUP(Z1361,#REF!,3,FALSE)</f>
        <v>#REF!</v>
      </c>
      <c r="AL1361" s="12">
        <f t="shared" si="175"/>
        <v>0</v>
      </c>
    </row>
    <row r="1362" spans="1:38" ht="15" customHeight="1" x14ac:dyDescent="0.25">
      <c r="A1362" s="127"/>
      <c r="B1362" s="127"/>
      <c r="C1362" s="69"/>
      <c r="D1362" s="71"/>
      <c r="E1362" s="71"/>
      <c r="F1362" s="71"/>
      <c r="G1362" s="70"/>
      <c r="H1362" s="117" t="str">
        <f t="shared" si="171"/>
        <v/>
      </c>
      <c r="I1362" s="117" t="str">
        <f t="shared" si="174"/>
        <v/>
      </c>
      <c r="J1362" s="70"/>
      <c r="K1362" s="117" t="str">
        <f t="shared" si="172"/>
        <v/>
      </c>
      <c r="L1362" s="118" t="str">
        <f t="shared" si="176"/>
        <v/>
      </c>
      <c r="M1362" s="118">
        <f t="shared" si="170"/>
        <v>1</v>
      </c>
      <c r="N1362" s="117">
        <f t="shared" si="177"/>
        <v>0</v>
      </c>
      <c r="O1362" s="66" t="e">
        <f>VLOOKUP(P1362,#REF!,2,FALSE)</f>
        <v>#REF!</v>
      </c>
      <c r="P1362" s="69"/>
      <c r="Q1362" s="69"/>
      <c r="R1362" s="14"/>
      <c r="S1362" s="93" t="s">
        <v>112</v>
      </c>
      <c r="T1362" s="71"/>
      <c r="U1362" s="117" t="e">
        <f>VLOOKUP(V1362,#REF!,2,FALSE)</f>
        <v>#REF!</v>
      </c>
      <c r="V1362" s="127"/>
      <c r="W1362" s="69"/>
      <c r="X1362" s="69"/>
      <c r="Y1362" s="126"/>
      <c r="Z1362" s="127"/>
      <c r="AA1362" s="69"/>
      <c r="AB1362" s="69"/>
      <c r="AC1362" s="135" t="e">
        <f>VLOOKUP(E1362,#REF!,2,FALSE)</f>
        <v>#REF!</v>
      </c>
      <c r="AD1362" s="69"/>
      <c r="AE1362" s="69"/>
      <c r="AF1362" s="136" t="e">
        <f>SUM(PRODUCT(AC1362,#REF!),PRODUCT(AD1362,#REF!),PRODUCT(AE1362,#REF!))</f>
        <v>#REF!</v>
      </c>
      <c r="AG1362" s="134" t="e">
        <f>IF(AF1362&gt;=#REF!,"Oui","Non")</f>
        <v>#REF!</v>
      </c>
      <c r="AH1362" s="134">
        <f t="shared" si="173"/>
        <v>1</v>
      </c>
      <c r="AI1362" s="133" t="e">
        <f>VLOOKUP(Z1362,#REF!,3,FALSE)</f>
        <v>#REF!</v>
      </c>
      <c r="AL1362" s="12">
        <f t="shared" si="175"/>
        <v>0</v>
      </c>
    </row>
    <row r="1363" spans="1:38" ht="15" customHeight="1" x14ac:dyDescent="0.25">
      <c r="A1363" s="127"/>
      <c r="B1363" s="127"/>
      <c r="C1363" s="69"/>
      <c r="D1363" s="71"/>
      <c r="E1363" s="71"/>
      <c r="F1363" s="71"/>
      <c r="G1363" s="70"/>
      <c r="H1363" s="117" t="str">
        <f t="shared" si="171"/>
        <v/>
      </c>
      <c r="I1363" s="117" t="str">
        <f t="shared" si="174"/>
        <v/>
      </c>
      <c r="J1363" s="70"/>
      <c r="K1363" s="117" t="str">
        <f t="shared" si="172"/>
        <v/>
      </c>
      <c r="L1363" s="118" t="str">
        <f t="shared" si="176"/>
        <v/>
      </c>
      <c r="M1363" s="118">
        <f t="shared" si="170"/>
        <v>1</v>
      </c>
      <c r="N1363" s="117">
        <f t="shared" si="177"/>
        <v>0</v>
      </c>
      <c r="O1363" s="66" t="e">
        <f>VLOOKUP(P1363,#REF!,2,FALSE)</f>
        <v>#REF!</v>
      </c>
      <c r="P1363" s="69"/>
      <c r="Q1363" s="69"/>
      <c r="R1363" s="14"/>
      <c r="S1363" s="93" t="s">
        <v>112</v>
      </c>
      <c r="T1363" s="71"/>
      <c r="U1363" s="117" t="e">
        <f>VLOOKUP(V1363,#REF!,2,FALSE)</f>
        <v>#REF!</v>
      </c>
      <c r="V1363" s="127"/>
      <c r="W1363" s="69"/>
      <c r="X1363" s="69"/>
      <c r="Y1363" s="126"/>
      <c r="Z1363" s="127"/>
      <c r="AA1363" s="69"/>
      <c r="AB1363" s="69"/>
      <c r="AC1363" s="135" t="e">
        <f>VLOOKUP(E1363,#REF!,2,FALSE)</f>
        <v>#REF!</v>
      </c>
      <c r="AD1363" s="69"/>
      <c r="AE1363" s="69"/>
      <c r="AF1363" s="136" t="e">
        <f>SUM(PRODUCT(AC1363,#REF!),PRODUCT(AD1363,#REF!),PRODUCT(AE1363,#REF!))</f>
        <v>#REF!</v>
      </c>
      <c r="AG1363" s="134" t="e">
        <f>IF(AF1363&gt;=#REF!,"Oui","Non")</f>
        <v>#REF!</v>
      </c>
      <c r="AH1363" s="134">
        <f t="shared" si="173"/>
        <v>1</v>
      </c>
      <c r="AI1363" s="133" t="e">
        <f>VLOOKUP(Z1363,#REF!,3,FALSE)</f>
        <v>#REF!</v>
      </c>
      <c r="AL1363" s="12">
        <f t="shared" si="175"/>
        <v>0</v>
      </c>
    </row>
    <row r="1364" spans="1:38" ht="15" customHeight="1" x14ac:dyDescent="0.25">
      <c r="A1364" s="127"/>
      <c r="B1364" s="127"/>
      <c r="C1364" s="69"/>
      <c r="D1364" s="71"/>
      <c r="E1364" s="71"/>
      <c r="F1364" s="71"/>
      <c r="G1364" s="70"/>
      <c r="H1364" s="117" t="str">
        <f t="shared" si="171"/>
        <v/>
      </c>
      <c r="I1364" s="117" t="str">
        <f t="shared" si="174"/>
        <v/>
      </c>
      <c r="J1364" s="70"/>
      <c r="K1364" s="117" t="str">
        <f t="shared" si="172"/>
        <v/>
      </c>
      <c r="L1364" s="118" t="str">
        <f t="shared" si="176"/>
        <v/>
      </c>
      <c r="M1364" s="118">
        <f t="shared" si="170"/>
        <v>1</v>
      </c>
      <c r="N1364" s="117">
        <f t="shared" si="177"/>
        <v>0</v>
      </c>
      <c r="O1364" s="66" t="e">
        <f>VLOOKUP(P1364,#REF!,2,FALSE)</f>
        <v>#REF!</v>
      </c>
      <c r="P1364" s="69"/>
      <c r="Q1364" s="69"/>
      <c r="R1364" s="14"/>
      <c r="S1364" s="93" t="s">
        <v>112</v>
      </c>
      <c r="T1364" s="71"/>
      <c r="U1364" s="117" t="e">
        <f>VLOOKUP(V1364,#REF!,2,FALSE)</f>
        <v>#REF!</v>
      </c>
      <c r="V1364" s="127"/>
      <c r="W1364" s="69"/>
      <c r="X1364" s="69"/>
      <c r="Y1364" s="126"/>
      <c r="Z1364" s="127"/>
      <c r="AA1364" s="69"/>
      <c r="AB1364" s="69"/>
      <c r="AC1364" s="135" t="e">
        <f>VLOOKUP(E1364,#REF!,2,FALSE)</f>
        <v>#REF!</v>
      </c>
      <c r="AD1364" s="69"/>
      <c r="AE1364" s="69"/>
      <c r="AF1364" s="136" t="e">
        <f>SUM(PRODUCT(AC1364,#REF!),PRODUCT(AD1364,#REF!),PRODUCT(AE1364,#REF!))</f>
        <v>#REF!</v>
      </c>
      <c r="AG1364" s="134" t="e">
        <f>IF(AF1364&gt;=#REF!,"Oui","Non")</f>
        <v>#REF!</v>
      </c>
      <c r="AH1364" s="134">
        <f t="shared" si="173"/>
        <v>1</v>
      </c>
      <c r="AI1364" s="133" t="e">
        <f>VLOOKUP(Z1364,#REF!,3,FALSE)</f>
        <v>#REF!</v>
      </c>
      <c r="AL1364" s="12">
        <f t="shared" si="175"/>
        <v>0</v>
      </c>
    </row>
    <row r="1365" spans="1:38" ht="15" customHeight="1" x14ac:dyDescent="0.25">
      <c r="A1365" s="127"/>
      <c r="B1365" s="127"/>
      <c r="C1365" s="69"/>
      <c r="D1365" s="71"/>
      <c r="E1365" s="71"/>
      <c r="F1365" s="71"/>
      <c r="G1365" s="70"/>
      <c r="H1365" s="117" t="str">
        <f t="shared" si="171"/>
        <v/>
      </c>
      <c r="I1365" s="117" t="str">
        <f t="shared" si="174"/>
        <v/>
      </c>
      <c r="J1365" s="70"/>
      <c r="K1365" s="117" t="str">
        <f t="shared" si="172"/>
        <v/>
      </c>
      <c r="L1365" s="118" t="str">
        <f t="shared" si="176"/>
        <v/>
      </c>
      <c r="M1365" s="118">
        <f t="shared" si="170"/>
        <v>1</v>
      </c>
      <c r="N1365" s="117">
        <f t="shared" si="177"/>
        <v>0</v>
      </c>
      <c r="O1365" s="66" t="e">
        <f>VLOOKUP(P1365,#REF!,2,FALSE)</f>
        <v>#REF!</v>
      </c>
      <c r="P1365" s="69"/>
      <c r="Q1365" s="69"/>
      <c r="R1365" s="14"/>
      <c r="S1365" s="93" t="s">
        <v>112</v>
      </c>
      <c r="T1365" s="71"/>
      <c r="U1365" s="117" t="e">
        <f>VLOOKUP(V1365,#REF!,2,FALSE)</f>
        <v>#REF!</v>
      </c>
      <c r="V1365" s="127"/>
      <c r="W1365" s="69"/>
      <c r="X1365" s="69"/>
      <c r="Y1365" s="126"/>
      <c r="Z1365" s="127"/>
      <c r="AA1365" s="69"/>
      <c r="AB1365" s="69"/>
      <c r="AC1365" s="135" t="e">
        <f>VLOOKUP(E1365,#REF!,2,FALSE)</f>
        <v>#REF!</v>
      </c>
      <c r="AD1365" s="69"/>
      <c r="AE1365" s="69"/>
      <c r="AF1365" s="136" t="e">
        <f>SUM(PRODUCT(AC1365,#REF!),PRODUCT(AD1365,#REF!),PRODUCT(AE1365,#REF!))</f>
        <v>#REF!</v>
      </c>
      <c r="AG1365" s="134" t="e">
        <f>IF(AF1365&gt;=#REF!,"Oui","Non")</f>
        <v>#REF!</v>
      </c>
      <c r="AH1365" s="134">
        <f t="shared" si="173"/>
        <v>1</v>
      </c>
      <c r="AI1365" s="133" t="e">
        <f>VLOOKUP(Z1365,#REF!,3,FALSE)</f>
        <v>#REF!</v>
      </c>
      <c r="AL1365" s="12">
        <f t="shared" si="175"/>
        <v>0</v>
      </c>
    </row>
    <row r="1366" spans="1:38" ht="15" customHeight="1" x14ac:dyDescent="0.25">
      <c r="A1366" s="127"/>
      <c r="B1366" s="127"/>
      <c r="C1366" s="69"/>
      <c r="D1366" s="71"/>
      <c r="E1366" s="71"/>
      <c r="F1366" s="71"/>
      <c r="G1366" s="70"/>
      <c r="H1366" s="117" t="str">
        <f t="shared" si="171"/>
        <v/>
      </c>
      <c r="I1366" s="117" t="str">
        <f t="shared" si="174"/>
        <v/>
      </c>
      <c r="J1366" s="70"/>
      <c r="K1366" s="117" t="str">
        <f t="shared" si="172"/>
        <v/>
      </c>
      <c r="L1366" s="118" t="str">
        <f t="shared" si="176"/>
        <v/>
      </c>
      <c r="M1366" s="118">
        <f t="shared" si="170"/>
        <v>1</v>
      </c>
      <c r="N1366" s="117">
        <f t="shared" si="177"/>
        <v>0</v>
      </c>
      <c r="O1366" s="66" t="e">
        <f>VLOOKUP(P1366,#REF!,2,FALSE)</f>
        <v>#REF!</v>
      </c>
      <c r="P1366" s="69"/>
      <c r="Q1366" s="69"/>
      <c r="R1366" s="14"/>
      <c r="S1366" s="93" t="s">
        <v>112</v>
      </c>
      <c r="T1366" s="71"/>
      <c r="U1366" s="117" t="e">
        <f>VLOOKUP(V1366,#REF!,2,FALSE)</f>
        <v>#REF!</v>
      </c>
      <c r="V1366" s="127"/>
      <c r="W1366" s="69"/>
      <c r="X1366" s="69"/>
      <c r="Y1366" s="126"/>
      <c r="Z1366" s="127"/>
      <c r="AA1366" s="69"/>
      <c r="AB1366" s="69"/>
      <c r="AC1366" s="135" t="e">
        <f>VLOOKUP(E1366,#REF!,2,FALSE)</f>
        <v>#REF!</v>
      </c>
      <c r="AD1366" s="69"/>
      <c r="AE1366" s="69"/>
      <c r="AF1366" s="136" t="e">
        <f>SUM(PRODUCT(AC1366,#REF!),PRODUCT(AD1366,#REF!),PRODUCT(AE1366,#REF!))</f>
        <v>#REF!</v>
      </c>
      <c r="AG1366" s="134" t="e">
        <f>IF(AF1366&gt;=#REF!,"Oui","Non")</f>
        <v>#REF!</v>
      </c>
      <c r="AH1366" s="134">
        <f t="shared" si="173"/>
        <v>1</v>
      </c>
      <c r="AI1366" s="133" t="e">
        <f>VLOOKUP(Z1366,#REF!,3,FALSE)</f>
        <v>#REF!</v>
      </c>
      <c r="AL1366" s="12">
        <f t="shared" si="175"/>
        <v>0</v>
      </c>
    </row>
    <row r="1367" spans="1:38" ht="15" customHeight="1" x14ac:dyDescent="0.25">
      <c r="A1367" s="127"/>
      <c r="B1367" s="127"/>
      <c r="C1367" s="69"/>
      <c r="D1367" s="71"/>
      <c r="E1367" s="71"/>
      <c r="F1367" s="71"/>
      <c r="G1367" s="70"/>
      <c r="H1367" s="117" t="str">
        <f t="shared" si="171"/>
        <v/>
      </c>
      <c r="I1367" s="117" t="str">
        <f t="shared" si="174"/>
        <v/>
      </c>
      <c r="J1367" s="70"/>
      <c r="K1367" s="117" t="str">
        <f t="shared" si="172"/>
        <v/>
      </c>
      <c r="L1367" s="118" t="str">
        <f t="shared" si="176"/>
        <v/>
      </c>
      <c r="M1367" s="118">
        <f t="shared" si="170"/>
        <v>1</v>
      </c>
      <c r="N1367" s="117">
        <f t="shared" si="177"/>
        <v>0</v>
      </c>
      <c r="O1367" s="66" t="e">
        <f>VLOOKUP(P1367,#REF!,2,FALSE)</f>
        <v>#REF!</v>
      </c>
      <c r="P1367" s="69"/>
      <c r="Q1367" s="69"/>
      <c r="R1367" s="14"/>
      <c r="S1367" s="93" t="s">
        <v>112</v>
      </c>
      <c r="T1367" s="71"/>
      <c r="U1367" s="117" t="e">
        <f>VLOOKUP(V1367,#REF!,2,FALSE)</f>
        <v>#REF!</v>
      </c>
      <c r="V1367" s="127"/>
      <c r="W1367" s="69"/>
      <c r="X1367" s="69"/>
      <c r="Y1367" s="126"/>
      <c r="Z1367" s="127"/>
      <c r="AA1367" s="69"/>
      <c r="AB1367" s="69"/>
      <c r="AC1367" s="135" t="e">
        <f>VLOOKUP(E1367,#REF!,2,FALSE)</f>
        <v>#REF!</v>
      </c>
      <c r="AD1367" s="69"/>
      <c r="AE1367" s="69"/>
      <c r="AF1367" s="136" t="e">
        <f>SUM(PRODUCT(AC1367,#REF!),PRODUCT(AD1367,#REF!),PRODUCT(AE1367,#REF!))</f>
        <v>#REF!</v>
      </c>
      <c r="AG1367" s="134" t="e">
        <f>IF(AF1367&gt;=#REF!,"Oui","Non")</f>
        <v>#REF!</v>
      </c>
      <c r="AH1367" s="134">
        <f t="shared" si="173"/>
        <v>1</v>
      </c>
      <c r="AI1367" s="133" t="e">
        <f>VLOOKUP(Z1367,#REF!,3,FALSE)</f>
        <v>#REF!</v>
      </c>
      <c r="AL1367" s="12">
        <f t="shared" si="175"/>
        <v>0</v>
      </c>
    </row>
    <row r="1368" spans="1:38" ht="15" customHeight="1" x14ac:dyDescent="0.25">
      <c r="A1368" s="127"/>
      <c r="B1368" s="127"/>
      <c r="C1368" s="69"/>
      <c r="D1368" s="71"/>
      <c r="E1368" s="71"/>
      <c r="F1368" s="71"/>
      <c r="G1368" s="70"/>
      <c r="H1368" s="117" t="str">
        <f t="shared" si="171"/>
        <v/>
      </c>
      <c r="I1368" s="117" t="str">
        <f t="shared" si="174"/>
        <v/>
      </c>
      <c r="J1368" s="70"/>
      <c r="K1368" s="117" t="str">
        <f t="shared" si="172"/>
        <v/>
      </c>
      <c r="L1368" s="118" t="str">
        <f t="shared" si="176"/>
        <v/>
      </c>
      <c r="M1368" s="118">
        <f t="shared" si="170"/>
        <v>1</v>
      </c>
      <c r="N1368" s="117">
        <f t="shared" si="177"/>
        <v>0</v>
      </c>
      <c r="O1368" s="66" t="e">
        <f>VLOOKUP(P1368,#REF!,2,FALSE)</f>
        <v>#REF!</v>
      </c>
      <c r="P1368" s="69"/>
      <c r="Q1368" s="69"/>
      <c r="R1368" s="14"/>
      <c r="S1368" s="93" t="s">
        <v>112</v>
      </c>
      <c r="T1368" s="71"/>
      <c r="U1368" s="117" t="e">
        <f>VLOOKUP(V1368,#REF!,2,FALSE)</f>
        <v>#REF!</v>
      </c>
      <c r="V1368" s="127"/>
      <c r="W1368" s="69"/>
      <c r="X1368" s="69"/>
      <c r="Y1368" s="126"/>
      <c r="Z1368" s="127"/>
      <c r="AA1368" s="69"/>
      <c r="AB1368" s="69"/>
      <c r="AC1368" s="135" t="e">
        <f>VLOOKUP(E1368,#REF!,2,FALSE)</f>
        <v>#REF!</v>
      </c>
      <c r="AD1368" s="69"/>
      <c r="AE1368" s="69"/>
      <c r="AF1368" s="136" t="e">
        <f>SUM(PRODUCT(AC1368,#REF!),PRODUCT(AD1368,#REF!),PRODUCT(AE1368,#REF!))</f>
        <v>#REF!</v>
      </c>
      <c r="AG1368" s="134" t="e">
        <f>IF(AF1368&gt;=#REF!,"Oui","Non")</f>
        <v>#REF!</v>
      </c>
      <c r="AH1368" s="134">
        <f t="shared" si="173"/>
        <v>1</v>
      </c>
      <c r="AI1368" s="133" t="e">
        <f>VLOOKUP(Z1368,#REF!,3,FALSE)</f>
        <v>#REF!</v>
      </c>
      <c r="AL1368" s="12">
        <f t="shared" si="175"/>
        <v>0</v>
      </c>
    </row>
    <row r="1369" spans="1:38" ht="15" customHeight="1" x14ac:dyDescent="0.25">
      <c r="A1369" s="127"/>
      <c r="B1369" s="127"/>
      <c r="C1369" s="69"/>
      <c r="D1369" s="71"/>
      <c r="E1369" s="71"/>
      <c r="F1369" s="71"/>
      <c r="G1369" s="70"/>
      <c r="H1369" s="117" t="str">
        <f t="shared" si="171"/>
        <v/>
      </c>
      <c r="I1369" s="117" t="str">
        <f t="shared" si="174"/>
        <v/>
      </c>
      <c r="J1369" s="70"/>
      <c r="K1369" s="117" t="str">
        <f t="shared" si="172"/>
        <v/>
      </c>
      <c r="L1369" s="118" t="str">
        <f t="shared" si="176"/>
        <v/>
      </c>
      <c r="M1369" s="118">
        <f t="shared" si="170"/>
        <v>1</v>
      </c>
      <c r="N1369" s="117">
        <f t="shared" si="177"/>
        <v>0</v>
      </c>
      <c r="O1369" s="66" t="e">
        <f>VLOOKUP(P1369,#REF!,2,FALSE)</f>
        <v>#REF!</v>
      </c>
      <c r="P1369" s="69"/>
      <c r="Q1369" s="69"/>
      <c r="R1369" s="14"/>
      <c r="S1369" s="93" t="s">
        <v>112</v>
      </c>
      <c r="T1369" s="71"/>
      <c r="U1369" s="117" t="e">
        <f>VLOOKUP(V1369,#REF!,2,FALSE)</f>
        <v>#REF!</v>
      </c>
      <c r="V1369" s="127"/>
      <c r="W1369" s="69"/>
      <c r="X1369" s="69"/>
      <c r="Y1369" s="126"/>
      <c r="Z1369" s="127"/>
      <c r="AA1369" s="69"/>
      <c r="AB1369" s="69"/>
      <c r="AC1369" s="135" t="e">
        <f>VLOOKUP(E1369,#REF!,2,FALSE)</f>
        <v>#REF!</v>
      </c>
      <c r="AD1369" s="69"/>
      <c r="AE1369" s="69"/>
      <c r="AF1369" s="136" t="e">
        <f>SUM(PRODUCT(AC1369,#REF!),PRODUCT(AD1369,#REF!),PRODUCT(AE1369,#REF!))</f>
        <v>#REF!</v>
      </c>
      <c r="AG1369" s="134" t="e">
        <f>IF(AF1369&gt;=#REF!,"Oui","Non")</f>
        <v>#REF!</v>
      </c>
      <c r="AH1369" s="134">
        <f t="shared" si="173"/>
        <v>1</v>
      </c>
      <c r="AI1369" s="133" t="e">
        <f>VLOOKUP(Z1369,#REF!,3,FALSE)</f>
        <v>#REF!</v>
      </c>
      <c r="AL1369" s="12">
        <f t="shared" si="175"/>
        <v>0</v>
      </c>
    </row>
    <row r="1370" spans="1:38" ht="15" customHeight="1" x14ac:dyDescent="0.25">
      <c r="A1370" s="127"/>
      <c r="B1370" s="127"/>
      <c r="C1370" s="69"/>
      <c r="D1370" s="71"/>
      <c r="E1370" s="71"/>
      <c r="F1370" s="71"/>
      <c r="G1370" s="70"/>
      <c r="H1370" s="117" t="str">
        <f t="shared" si="171"/>
        <v/>
      </c>
      <c r="I1370" s="117" t="str">
        <f t="shared" si="174"/>
        <v/>
      </c>
      <c r="J1370" s="70"/>
      <c r="K1370" s="117" t="str">
        <f t="shared" si="172"/>
        <v/>
      </c>
      <c r="L1370" s="118" t="str">
        <f t="shared" si="176"/>
        <v/>
      </c>
      <c r="M1370" s="118">
        <f t="shared" si="170"/>
        <v>1</v>
      </c>
      <c r="N1370" s="117">
        <f t="shared" si="177"/>
        <v>0</v>
      </c>
      <c r="O1370" s="66" t="e">
        <f>VLOOKUP(P1370,#REF!,2,FALSE)</f>
        <v>#REF!</v>
      </c>
      <c r="P1370" s="69"/>
      <c r="Q1370" s="69"/>
      <c r="R1370" s="14"/>
      <c r="S1370" s="93" t="s">
        <v>112</v>
      </c>
      <c r="T1370" s="71"/>
      <c r="U1370" s="117" t="e">
        <f>VLOOKUP(V1370,#REF!,2,FALSE)</f>
        <v>#REF!</v>
      </c>
      <c r="V1370" s="127"/>
      <c r="W1370" s="69"/>
      <c r="X1370" s="69"/>
      <c r="Y1370" s="126"/>
      <c r="Z1370" s="127"/>
      <c r="AA1370" s="69"/>
      <c r="AB1370" s="69"/>
      <c r="AC1370" s="135" t="e">
        <f>VLOOKUP(E1370,#REF!,2,FALSE)</f>
        <v>#REF!</v>
      </c>
      <c r="AD1370" s="69"/>
      <c r="AE1370" s="69"/>
      <c r="AF1370" s="136" t="e">
        <f>SUM(PRODUCT(AC1370,#REF!),PRODUCT(AD1370,#REF!),PRODUCT(AE1370,#REF!))</f>
        <v>#REF!</v>
      </c>
      <c r="AG1370" s="134" t="e">
        <f>IF(AF1370&gt;=#REF!,"Oui","Non")</f>
        <v>#REF!</v>
      </c>
      <c r="AH1370" s="134">
        <f t="shared" si="173"/>
        <v>1</v>
      </c>
      <c r="AI1370" s="133" t="e">
        <f>VLOOKUP(Z1370,#REF!,3,FALSE)</f>
        <v>#REF!</v>
      </c>
      <c r="AL1370" s="12">
        <f t="shared" si="175"/>
        <v>0</v>
      </c>
    </row>
    <row r="1371" spans="1:38" ht="15" customHeight="1" x14ac:dyDescent="0.25">
      <c r="A1371" s="127"/>
      <c r="B1371" s="127"/>
      <c r="C1371" s="69"/>
      <c r="D1371" s="71"/>
      <c r="E1371" s="71"/>
      <c r="F1371" s="71"/>
      <c r="G1371" s="70"/>
      <c r="H1371" s="117" t="str">
        <f t="shared" si="171"/>
        <v/>
      </c>
      <c r="I1371" s="117" t="str">
        <f t="shared" si="174"/>
        <v/>
      </c>
      <c r="J1371" s="70"/>
      <c r="K1371" s="117" t="str">
        <f t="shared" si="172"/>
        <v/>
      </c>
      <c r="L1371" s="118" t="str">
        <f t="shared" si="176"/>
        <v/>
      </c>
      <c r="M1371" s="118">
        <f t="shared" si="170"/>
        <v>1</v>
      </c>
      <c r="N1371" s="117">
        <f t="shared" si="177"/>
        <v>0</v>
      </c>
      <c r="O1371" s="66" t="e">
        <f>VLOOKUP(P1371,#REF!,2,FALSE)</f>
        <v>#REF!</v>
      </c>
      <c r="P1371" s="69"/>
      <c r="Q1371" s="69"/>
      <c r="R1371" s="14"/>
      <c r="S1371" s="93" t="s">
        <v>112</v>
      </c>
      <c r="T1371" s="71"/>
      <c r="U1371" s="117" t="e">
        <f>VLOOKUP(V1371,#REF!,2,FALSE)</f>
        <v>#REF!</v>
      </c>
      <c r="V1371" s="127"/>
      <c r="W1371" s="69"/>
      <c r="X1371" s="69"/>
      <c r="Y1371" s="126"/>
      <c r="Z1371" s="127"/>
      <c r="AA1371" s="69"/>
      <c r="AB1371" s="69"/>
      <c r="AC1371" s="135" t="e">
        <f>VLOOKUP(E1371,#REF!,2,FALSE)</f>
        <v>#REF!</v>
      </c>
      <c r="AD1371" s="69"/>
      <c r="AE1371" s="69"/>
      <c r="AF1371" s="136" t="e">
        <f>SUM(PRODUCT(AC1371,#REF!),PRODUCT(AD1371,#REF!),PRODUCT(AE1371,#REF!))</f>
        <v>#REF!</v>
      </c>
      <c r="AG1371" s="134" t="e">
        <f>IF(AF1371&gt;=#REF!,"Oui","Non")</f>
        <v>#REF!</v>
      </c>
      <c r="AH1371" s="134">
        <f t="shared" si="173"/>
        <v>1</v>
      </c>
      <c r="AI1371" s="133" t="e">
        <f>VLOOKUP(Z1371,#REF!,3,FALSE)</f>
        <v>#REF!</v>
      </c>
      <c r="AL1371" s="12">
        <f t="shared" si="175"/>
        <v>0</v>
      </c>
    </row>
    <row r="1372" spans="1:38" ht="15" customHeight="1" x14ac:dyDescent="0.25">
      <c r="A1372" s="127"/>
      <c r="B1372" s="127"/>
      <c r="C1372" s="69"/>
      <c r="D1372" s="71"/>
      <c r="E1372" s="71"/>
      <c r="F1372" s="71"/>
      <c r="G1372" s="70"/>
      <c r="H1372" s="117" t="str">
        <f t="shared" si="171"/>
        <v/>
      </c>
      <c r="I1372" s="117" t="str">
        <f t="shared" si="174"/>
        <v/>
      </c>
      <c r="J1372" s="70"/>
      <c r="K1372" s="117" t="str">
        <f t="shared" si="172"/>
        <v/>
      </c>
      <c r="L1372" s="118" t="str">
        <f t="shared" si="176"/>
        <v/>
      </c>
      <c r="M1372" s="118">
        <f t="shared" si="170"/>
        <v>1</v>
      </c>
      <c r="N1372" s="117">
        <f t="shared" si="177"/>
        <v>0</v>
      </c>
      <c r="O1372" s="66" t="e">
        <f>VLOOKUP(P1372,#REF!,2,FALSE)</f>
        <v>#REF!</v>
      </c>
      <c r="P1372" s="69"/>
      <c r="Q1372" s="69"/>
      <c r="R1372" s="14"/>
      <c r="S1372" s="93" t="s">
        <v>112</v>
      </c>
      <c r="T1372" s="71"/>
      <c r="U1372" s="117" t="e">
        <f>VLOOKUP(V1372,#REF!,2,FALSE)</f>
        <v>#REF!</v>
      </c>
      <c r="V1372" s="127"/>
      <c r="W1372" s="69"/>
      <c r="X1372" s="69"/>
      <c r="Y1372" s="126"/>
      <c r="Z1372" s="127"/>
      <c r="AA1372" s="69"/>
      <c r="AB1372" s="69"/>
      <c r="AC1372" s="135" t="e">
        <f>VLOOKUP(E1372,#REF!,2,FALSE)</f>
        <v>#REF!</v>
      </c>
      <c r="AD1372" s="69"/>
      <c r="AE1372" s="69"/>
      <c r="AF1372" s="136" t="e">
        <f>SUM(PRODUCT(AC1372,#REF!),PRODUCT(AD1372,#REF!),PRODUCT(AE1372,#REF!))</f>
        <v>#REF!</v>
      </c>
      <c r="AG1372" s="134" t="e">
        <f>IF(AF1372&gt;=#REF!,"Oui","Non")</f>
        <v>#REF!</v>
      </c>
      <c r="AH1372" s="134">
        <f t="shared" si="173"/>
        <v>1</v>
      </c>
      <c r="AI1372" s="133" t="e">
        <f>VLOOKUP(Z1372,#REF!,3,FALSE)</f>
        <v>#REF!</v>
      </c>
      <c r="AL1372" s="12">
        <f t="shared" si="175"/>
        <v>0</v>
      </c>
    </row>
    <row r="1373" spans="1:38" ht="15" customHeight="1" x14ac:dyDescent="0.25">
      <c r="A1373" s="127"/>
      <c r="B1373" s="127"/>
      <c r="C1373" s="69"/>
      <c r="D1373" s="71"/>
      <c r="E1373" s="71"/>
      <c r="F1373" s="71"/>
      <c r="G1373" s="70"/>
      <c r="H1373" s="117" t="str">
        <f t="shared" si="171"/>
        <v/>
      </c>
      <c r="I1373" s="117" t="str">
        <f t="shared" si="174"/>
        <v/>
      </c>
      <c r="J1373" s="70"/>
      <c r="K1373" s="117" t="str">
        <f t="shared" si="172"/>
        <v/>
      </c>
      <c r="L1373" s="118" t="str">
        <f t="shared" si="176"/>
        <v/>
      </c>
      <c r="M1373" s="118">
        <f t="shared" si="170"/>
        <v>1</v>
      </c>
      <c r="N1373" s="117">
        <f t="shared" si="177"/>
        <v>0</v>
      </c>
      <c r="O1373" s="66" t="e">
        <f>VLOOKUP(P1373,#REF!,2,FALSE)</f>
        <v>#REF!</v>
      </c>
      <c r="P1373" s="69"/>
      <c r="Q1373" s="69"/>
      <c r="R1373" s="14"/>
      <c r="S1373" s="93" t="s">
        <v>112</v>
      </c>
      <c r="T1373" s="71"/>
      <c r="U1373" s="117" t="e">
        <f>VLOOKUP(V1373,#REF!,2,FALSE)</f>
        <v>#REF!</v>
      </c>
      <c r="V1373" s="127"/>
      <c r="W1373" s="69"/>
      <c r="X1373" s="69"/>
      <c r="Y1373" s="126"/>
      <c r="Z1373" s="127"/>
      <c r="AA1373" s="69"/>
      <c r="AB1373" s="69"/>
      <c r="AC1373" s="135" t="e">
        <f>VLOOKUP(E1373,#REF!,2,FALSE)</f>
        <v>#REF!</v>
      </c>
      <c r="AD1373" s="69"/>
      <c r="AE1373" s="69"/>
      <c r="AF1373" s="136" t="e">
        <f>SUM(PRODUCT(AC1373,#REF!),PRODUCT(AD1373,#REF!),PRODUCT(AE1373,#REF!))</f>
        <v>#REF!</v>
      </c>
      <c r="AG1373" s="134" t="e">
        <f>IF(AF1373&gt;=#REF!,"Oui","Non")</f>
        <v>#REF!</v>
      </c>
      <c r="AH1373" s="134">
        <f t="shared" si="173"/>
        <v>1</v>
      </c>
      <c r="AI1373" s="133" t="e">
        <f>VLOOKUP(Z1373,#REF!,3,FALSE)</f>
        <v>#REF!</v>
      </c>
      <c r="AL1373" s="12">
        <f t="shared" si="175"/>
        <v>0</v>
      </c>
    </row>
    <row r="1374" spans="1:38" ht="15" customHeight="1" x14ac:dyDescent="0.25">
      <c r="A1374" s="127"/>
      <c r="B1374" s="127"/>
      <c r="C1374" s="69"/>
      <c r="D1374" s="71"/>
      <c r="E1374" s="71"/>
      <c r="F1374" s="71"/>
      <c r="G1374" s="70"/>
      <c r="H1374" s="117" t="str">
        <f t="shared" si="171"/>
        <v/>
      </c>
      <c r="I1374" s="117" t="str">
        <f t="shared" si="174"/>
        <v/>
      </c>
      <c r="J1374" s="70"/>
      <c r="K1374" s="117" t="str">
        <f t="shared" si="172"/>
        <v/>
      </c>
      <c r="L1374" s="118" t="str">
        <f t="shared" si="176"/>
        <v/>
      </c>
      <c r="M1374" s="118">
        <f t="shared" si="170"/>
        <v>1</v>
      </c>
      <c r="N1374" s="117">
        <f t="shared" si="177"/>
        <v>0</v>
      </c>
      <c r="O1374" s="66" t="e">
        <f>VLOOKUP(P1374,#REF!,2,FALSE)</f>
        <v>#REF!</v>
      </c>
      <c r="P1374" s="69"/>
      <c r="Q1374" s="69"/>
      <c r="R1374" s="14"/>
      <c r="S1374" s="93" t="s">
        <v>112</v>
      </c>
      <c r="T1374" s="71"/>
      <c r="U1374" s="117" t="e">
        <f>VLOOKUP(V1374,#REF!,2,FALSE)</f>
        <v>#REF!</v>
      </c>
      <c r="V1374" s="127"/>
      <c r="W1374" s="69"/>
      <c r="X1374" s="69"/>
      <c r="Y1374" s="126"/>
      <c r="Z1374" s="127"/>
      <c r="AA1374" s="69"/>
      <c r="AB1374" s="69"/>
      <c r="AC1374" s="135" t="e">
        <f>VLOOKUP(E1374,#REF!,2,FALSE)</f>
        <v>#REF!</v>
      </c>
      <c r="AD1374" s="69"/>
      <c r="AE1374" s="69"/>
      <c r="AF1374" s="136" t="e">
        <f>SUM(PRODUCT(AC1374,#REF!),PRODUCT(AD1374,#REF!),PRODUCT(AE1374,#REF!))</f>
        <v>#REF!</v>
      </c>
      <c r="AG1374" s="134" t="e">
        <f>IF(AF1374&gt;=#REF!,"Oui","Non")</f>
        <v>#REF!</v>
      </c>
      <c r="AH1374" s="134">
        <f t="shared" si="173"/>
        <v>1</v>
      </c>
      <c r="AI1374" s="133" t="e">
        <f>VLOOKUP(Z1374,#REF!,3,FALSE)</f>
        <v>#REF!</v>
      </c>
      <c r="AL1374" s="12">
        <f t="shared" si="175"/>
        <v>0</v>
      </c>
    </row>
    <row r="1375" spans="1:38" ht="15" customHeight="1" x14ac:dyDescent="0.25">
      <c r="A1375" s="127"/>
      <c r="B1375" s="127"/>
      <c r="C1375" s="69"/>
      <c r="D1375" s="71"/>
      <c r="E1375" s="71"/>
      <c r="F1375" s="71"/>
      <c r="G1375" s="70"/>
      <c r="H1375" s="117" t="str">
        <f t="shared" si="171"/>
        <v/>
      </c>
      <c r="I1375" s="117" t="str">
        <f t="shared" si="174"/>
        <v/>
      </c>
      <c r="J1375" s="70"/>
      <c r="K1375" s="117" t="str">
        <f t="shared" si="172"/>
        <v/>
      </c>
      <c r="L1375" s="118" t="str">
        <f t="shared" si="176"/>
        <v/>
      </c>
      <c r="M1375" s="118">
        <f t="shared" si="170"/>
        <v>1</v>
      </c>
      <c r="N1375" s="117">
        <f t="shared" si="177"/>
        <v>0</v>
      </c>
      <c r="O1375" s="66" t="e">
        <f>VLOOKUP(P1375,#REF!,2,FALSE)</f>
        <v>#REF!</v>
      </c>
      <c r="P1375" s="69"/>
      <c r="Q1375" s="69"/>
      <c r="R1375" s="14"/>
      <c r="S1375" s="93" t="s">
        <v>112</v>
      </c>
      <c r="T1375" s="71"/>
      <c r="U1375" s="117" t="e">
        <f>VLOOKUP(V1375,#REF!,2,FALSE)</f>
        <v>#REF!</v>
      </c>
      <c r="V1375" s="127"/>
      <c r="W1375" s="69"/>
      <c r="X1375" s="69"/>
      <c r="Y1375" s="126"/>
      <c r="Z1375" s="127"/>
      <c r="AA1375" s="69"/>
      <c r="AB1375" s="69"/>
      <c r="AC1375" s="135" t="e">
        <f>VLOOKUP(E1375,#REF!,2,FALSE)</f>
        <v>#REF!</v>
      </c>
      <c r="AD1375" s="69"/>
      <c r="AE1375" s="69"/>
      <c r="AF1375" s="136" t="e">
        <f>SUM(PRODUCT(AC1375,#REF!),PRODUCT(AD1375,#REF!),PRODUCT(AE1375,#REF!))</f>
        <v>#REF!</v>
      </c>
      <c r="AG1375" s="134" t="e">
        <f>IF(AF1375&gt;=#REF!,"Oui","Non")</f>
        <v>#REF!</v>
      </c>
      <c r="AH1375" s="134">
        <f t="shared" si="173"/>
        <v>1</v>
      </c>
      <c r="AI1375" s="133" t="e">
        <f>VLOOKUP(Z1375,#REF!,3,FALSE)</f>
        <v>#REF!</v>
      </c>
      <c r="AL1375" s="12">
        <f t="shared" si="175"/>
        <v>0</v>
      </c>
    </row>
    <row r="1376" spans="1:38" ht="15" customHeight="1" x14ac:dyDescent="0.25">
      <c r="A1376" s="127"/>
      <c r="B1376" s="127"/>
      <c r="C1376" s="69"/>
      <c r="D1376" s="71"/>
      <c r="E1376" s="71"/>
      <c r="F1376" s="71"/>
      <c r="G1376" s="70"/>
      <c r="H1376" s="117" t="str">
        <f t="shared" si="171"/>
        <v/>
      </c>
      <c r="I1376" s="117" t="str">
        <f t="shared" si="174"/>
        <v/>
      </c>
      <c r="J1376" s="70"/>
      <c r="K1376" s="117" t="str">
        <f t="shared" si="172"/>
        <v/>
      </c>
      <c r="L1376" s="118" t="str">
        <f t="shared" si="176"/>
        <v/>
      </c>
      <c r="M1376" s="118">
        <f t="shared" si="170"/>
        <v>1</v>
      </c>
      <c r="N1376" s="117">
        <f t="shared" si="177"/>
        <v>0</v>
      </c>
      <c r="O1376" s="66" t="e">
        <f>VLOOKUP(P1376,#REF!,2,FALSE)</f>
        <v>#REF!</v>
      </c>
      <c r="P1376" s="69"/>
      <c r="Q1376" s="69"/>
      <c r="R1376" s="14"/>
      <c r="S1376" s="93" t="s">
        <v>112</v>
      </c>
      <c r="T1376" s="71"/>
      <c r="U1376" s="117" t="e">
        <f>VLOOKUP(V1376,#REF!,2,FALSE)</f>
        <v>#REF!</v>
      </c>
      <c r="V1376" s="127"/>
      <c r="W1376" s="69"/>
      <c r="X1376" s="69"/>
      <c r="Y1376" s="126"/>
      <c r="Z1376" s="127"/>
      <c r="AA1376" s="69"/>
      <c r="AB1376" s="69"/>
      <c r="AC1376" s="135" t="e">
        <f>VLOOKUP(E1376,#REF!,2,FALSE)</f>
        <v>#REF!</v>
      </c>
      <c r="AD1376" s="69"/>
      <c r="AE1376" s="69"/>
      <c r="AF1376" s="136" t="e">
        <f>SUM(PRODUCT(AC1376,#REF!),PRODUCT(AD1376,#REF!),PRODUCT(AE1376,#REF!))</f>
        <v>#REF!</v>
      </c>
      <c r="AG1376" s="134" t="e">
        <f>IF(AF1376&gt;=#REF!,"Oui","Non")</f>
        <v>#REF!</v>
      </c>
      <c r="AH1376" s="134">
        <f t="shared" si="173"/>
        <v>1</v>
      </c>
      <c r="AI1376" s="133" t="e">
        <f>VLOOKUP(Z1376,#REF!,3,FALSE)</f>
        <v>#REF!</v>
      </c>
      <c r="AL1376" s="12">
        <f t="shared" si="175"/>
        <v>0</v>
      </c>
    </row>
    <row r="1377" spans="1:38" ht="15" customHeight="1" x14ac:dyDescent="0.25">
      <c r="A1377" s="127"/>
      <c r="B1377" s="127"/>
      <c r="C1377" s="69"/>
      <c r="D1377" s="71"/>
      <c r="E1377" s="71"/>
      <c r="F1377" s="71"/>
      <c r="G1377" s="70"/>
      <c r="H1377" s="117" t="str">
        <f t="shared" si="171"/>
        <v/>
      </c>
      <c r="I1377" s="117" t="str">
        <f t="shared" si="174"/>
        <v/>
      </c>
      <c r="J1377" s="70"/>
      <c r="K1377" s="117" t="str">
        <f t="shared" si="172"/>
        <v/>
      </c>
      <c r="L1377" s="118" t="str">
        <f t="shared" si="176"/>
        <v/>
      </c>
      <c r="M1377" s="118">
        <f t="shared" si="170"/>
        <v>1</v>
      </c>
      <c r="N1377" s="117">
        <f t="shared" si="177"/>
        <v>0</v>
      </c>
      <c r="O1377" s="66" t="e">
        <f>VLOOKUP(P1377,#REF!,2,FALSE)</f>
        <v>#REF!</v>
      </c>
      <c r="P1377" s="69"/>
      <c r="Q1377" s="69"/>
      <c r="R1377" s="14"/>
      <c r="S1377" s="93" t="s">
        <v>112</v>
      </c>
      <c r="T1377" s="71"/>
      <c r="U1377" s="117" t="e">
        <f>VLOOKUP(V1377,#REF!,2,FALSE)</f>
        <v>#REF!</v>
      </c>
      <c r="V1377" s="127"/>
      <c r="W1377" s="69"/>
      <c r="X1377" s="69"/>
      <c r="Y1377" s="126"/>
      <c r="Z1377" s="127"/>
      <c r="AA1377" s="69"/>
      <c r="AB1377" s="69"/>
      <c r="AC1377" s="135" t="e">
        <f>VLOOKUP(E1377,#REF!,2,FALSE)</f>
        <v>#REF!</v>
      </c>
      <c r="AD1377" s="69"/>
      <c r="AE1377" s="69"/>
      <c r="AF1377" s="136" t="e">
        <f>SUM(PRODUCT(AC1377,#REF!),PRODUCT(AD1377,#REF!),PRODUCT(AE1377,#REF!))</f>
        <v>#REF!</v>
      </c>
      <c r="AG1377" s="134" t="e">
        <f>IF(AF1377&gt;=#REF!,"Oui","Non")</f>
        <v>#REF!</v>
      </c>
      <c r="AH1377" s="134">
        <f t="shared" si="173"/>
        <v>1</v>
      </c>
      <c r="AI1377" s="133" t="e">
        <f>VLOOKUP(Z1377,#REF!,3,FALSE)</f>
        <v>#REF!</v>
      </c>
      <c r="AL1377" s="12">
        <f t="shared" si="175"/>
        <v>0</v>
      </c>
    </row>
    <row r="1378" spans="1:38" ht="15" customHeight="1" x14ac:dyDescent="0.25">
      <c r="A1378" s="127"/>
      <c r="B1378" s="127"/>
      <c r="C1378" s="69"/>
      <c r="D1378" s="71"/>
      <c r="E1378" s="71"/>
      <c r="F1378" s="71"/>
      <c r="G1378" s="70"/>
      <c r="H1378" s="117" t="str">
        <f t="shared" si="171"/>
        <v/>
      </c>
      <c r="I1378" s="117" t="str">
        <f t="shared" si="174"/>
        <v/>
      </c>
      <c r="J1378" s="70"/>
      <c r="K1378" s="117" t="str">
        <f t="shared" si="172"/>
        <v/>
      </c>
      <c r="L1378" s="118" t="str">
        <f t="shared" si="176"/>
        <v/>
      </c>
      <c r="M1378" s="118">
        <f t="shared" ref="M1378:M1441" si="178">SUM($J1378-$G1378)+1</f>
        <v>1</v>
      </c>
      <c r="N1378" s="117">
        <f t="shared" si="177"/>
        <v>0</v>
      </c>
      <c r="O1378" s="66" t="e">
        <f>VLOOKUP(P1378,#REF!,2,FALSE)</f>
        <v>#REF!</v>
      </c>
      <c r="P1378" s="69"/>
      <c r="Q1378" s="69"/>
      <c r="R1378" s="14"/>
      <c r="S1378" s="93" t="s">
        <v>112</v>
      </c>
      <c r="T1378" s="71"/>
      <c r="U1378" s="117" t="e">
        <f>VLOOKUP(V1378,#REF!,2,FALSE)</f>
        <v>#REF!</v>
      </c>
      <c r="V1378" s="127"/>
      <c r="W1378" s="69"/>
      <c r="X1378" s="69"/>
      <c r="Y1378" s="126"/>
      <c r="Z1378" s="127"/>
      <c r="AA1378" s="69"/>
      <c r="AB1378" s="69"/>
      <c r="AC1378" s="135" t="e">
        <f>VLOOKUP(E1378,#REF!,2,FALSE)</f>
        <v>#REF!</v>
      </c>
      <c r="AD1378" s="69"/>
      <c r="AE1378" s="69"/>
      <c r="AF1378" s="136" t="e">
        <f>SUM(PRODUCT(AC1378,#REF!),PRODUCT(AD1378,#REF!),PRODUCT(AE1378,#REF!))</f>
        <v>#REF!</v>
      </c>
      <c r="AG1378" s="134" t="e">
        <f>IF(AF1378&gt;=#REF!,"Oui","Non")</f>
        <v>#REF!</v>
      </c>
      <c r="AH1378" s="134">
        <f t="shared" si="173"/>
        <v>1</v>
      </c>
      <c r="AI1378" s="133" t="e">
        <f>VLOOKUP(Z1378,#REF!,3,FALSE)</f>
        <v>#REF!</v>
      </c>
      <c r="AL1378" s="12">
        <f t="shared" si="175"/>
        <v>0</v>
      </c>
    </row>
    <row r="1379" spans="1:38" ht="15" customHeight="1" x14ac:dyDescent="0.25">
      <c r="A1379" s="127"/>
      <c r="B1379" s="127"/>
      <c r="C1379" s="69"/>
      <c r="D1379" s="71"/>
      <c r="E1379" s="71"/>
      <c r="F1379" s="71"/>
      <c r="G1379" s="70"/>
      <c r="H1379" s="117" t="str">
        <f t="shared" ref="H1379:H1442" si="179">IF(ISBLANK(G1379),"",IF(G1379="?","?",VALUE(IF(TYPE(G1379)=2,LEFT(G1379,4),YEAR(G1379)))))</f>
        <v/>
      </c>
      <c r="I1379" s="117" t="str">
        <f t="shared" si="174"/>
        <v/>
      </c>
      <c r="J1379" s="70"/>
      <c r="K1379" s="117" t="str">
        <f t="shared" ref="K1379:K1442" si="180">IF(ISBLANK(J1379),"",IF(J1379="?","?",VALUE(IF(TYPE(J1379)=2,LEFT(J1379,4),YEAR(J1379)))))</f>
        <v/>
      </c>
      <c r="L1379" s="118" t="str">
        <f t="shared" si="176"/>
        <v/>
      </c>
      <c r="M1379" s="118">
        <f t="shared" si="178"/>
        <v>1</v>
      </c>
      <c r="N1379" s="117">
        <f t="shared" si="177"/>
        <v>0</v>
      </c>
      <c r="O1379" s="66" t="e">
        <f>VLOOKUP(P1379,#REF!,2,FALSE)</f>
        <v>#REF!</v>
      </c>
      <c r="P1379" s="69"/>
      <c r="Q1379" s="69"/>
      <c r="R1379" s="14"/>
      <c r="S1379" s="93" t="s">
        <v>112</v>
      </c>
      <c r="T1379" s="71"/>
      <c r="U1379" s="117" t="e">
        <f>VLOOKUP(V1379,#REF!,2,FALSE)</f>
        <v>#REF!</v>
      </c>
      <c r="V1379" s="127"/>
      <c r="W1379" s="69"/>
      <c r="X1379" s="69"/>
      <c r="Y1379" s="126"/>
      <c r="Z1379" s="127"/>
      <c r="AA1379" s="69"/>
      <c r="AB1379" s="69"/>
      <c r="AC1379" s="135" t="e">
        <f>VLOOKUP(E1379,#REF!,2,FALSE)</f>
        <v>#REF!</v>
      </c>
      <c r="AD1379" s="69"/>
      <c r="AE1379" s="69"/>
      <c r="AF1379" s="136" t="e">
        <f>SUM(PRODUCT(AC1379,#REF!),PRODUCT(AD1379,#REF!),PRODUCT(AE1379,#REF!))</f>
        <v>#REF!</v>
      </c>
      <c r="AG1379" s="134" t="e">
        <f>IF(AF1379&gt;=#REF!,"Oui","Non")</f>
        <v>#REF!</v>
      </c>
      <c r="AH1379" s="134">
        <f t="shared" si="173"/>
        <v>1</v>
      </c>
      <c r="AI1379" s="133" t="e">
        <f>VLOOKUP(Z1379,#REF!,3,FALSE)</f>
        <v>#REF!</v>
      </c>
      <c r="AL1379" s="12">
        <f t="shared" si="175"/>
        <v>0</v>
      </c>
    </row>
    <row r="1380" spans="1:38" ht="15" customHeight="1" x14ac:dyDescent="0.25">
      <c r="A1380" s="127"/>
      <c r="B1380" s="127"/>
      <c r="C1380" s="69"/>
      <c r="D1380" s="71"/>
      <c r="E1380" s="71"/>
      <c r="F1380" s="71"/>
      <c r="G1380" s="70"/>
      <c r="H1380" s="117" t="str">
        <f t="shared" si="179"/>
        <v/>
      </c>
      <c r="I1380" s="117" t="str">
        <f t="shared" si="174"/>
        <v/>
      </c>
      <c r="J1380" s="70"/>
      <c r="K1380" s="117" t="str">
        <f t="shared" si="180"/>
        <v/>
      </c>
      <c r="L1380" s="118" t="str">
        <f t="shared" si="176"/>
        <v/>
      </c>
      <c r="M1380" s="118">
        <f t="shared" si="178"/>
        <v>1</v>
      </c>
      <c r="N1380" s="117">
        <f t="shared" si="177"/>
        <v>0</v>
      </c>
      <c r="O1380" s="66" t="e">
        <f>VLOOKUP(P1380,#REF!,2,FALSE)</f>
        <v>#REF!</v>
      </c>
      <c r="P1380" s="69"/>
      <c r="Q1380" s="69"/>
      <c r="R1380" s="14"/>
      <c r="S1380" s="93" t="s">
        <v>112</v>
      </c>
      <c r="T1380" s="71"/>
      <c r="U1380" s="117" t="e">
        <f>VLOOKUP(V1380,#REF!,2,FALSE)</f>
        <v>#REF!</v>
      </c>
      <c r="V1380" s="127"/>
      <c r="W1380" s="69"/>
      <c r="X1380" s="69"/>
      <c r="Y1380" s="126"/>
      <c r="Z1380" s="127"/>
      <c r="AA1380" s="69"/>
      <c r="AB1380" s="69"/>
      <c r="AC1380" s="135" t="e">
        <f>VLOOKUP(E1380,#REF!,2,FALSE)</f>
        <v>#REF!</v>
      </c>
      <c r="AD1380" s="69"/>
      <c r="AE1380" s="69"/>
      <c r="AF1380" s="136" t="e">
        <f>SUM(PRODUCT(AC1380,#REF!),PRODUCT(AD1380,#REF!),PRODUCT(AE1380,#REF!))</f>
        <v>#REF!</v>
      </c>
      <c r="AG1380" s="134" t="e">
        <f>IF(AF1380&gt;=#REF!,"Oui","Non")</f>
        <v>#REF!</v>
      </c>
      <c r="AH1380" s="134">
        <f t="shared" si="173"/>
        <v>1</v>
      </c>
      <c r="AI1380" s="133" t="e">
        <f>VLOOKUP(Z1380,#REF!,3,FALSE)</f>
        <v>#REF!</v>
      </c>
      <c r="AL1380" s="12">
        <f t="shared" si="175"/>
        <v>0</v>
      </c>
    </row>
    <row r="1381" spans="1:38" ht="15" customHeight="1" x14ac:dyDescent="0.25">
      <c r="A1381" s="127"/>
      <c r="B1381" s="127"/>
      <c r="C1381" s="69"/>
      <c r="D1381" s="71"/>
      <c r="E1381" s="71"/>
      <c r="F1381" s="71"/>
      <c r="G1381" s="70"/>
      <c r="H1381" s="117" t="str">
        <f t="shared" si="179"/>
        <v/>
      </c>
      <c r="I1381" s="117" t="str">
        <f t="shared" si="174"/>
        <v/>
      </c>
      <c r="J1381" s="70"/>
      <c r="K1381" s="117" t="str">
        <f t="shared" si="180"/>
        <v/>
      </c>
      <c r="L1381" s="118" t="str">
        <f t="shared" si="176"/>
        <v/>
      </c>
      <c r="M1381" s="118">
        <f t="shared" si="178"/>
        <v>1</v>
      </c>
      <c r="N1381" s="117">
        <f t="shared" si="177"/>
        <v>0</v>
      </c>
      <c r="O1381" s="66" t="e">
        <f>VLOOKUP(P1381,#REF!,2,FALSE)</f>
        <v>#REF!</v>
      </c>
      <c r="P1381" s="69"/>
      <c r="Q1381" s="69"/>
      <c r="R1381" s="14"/>
      <c r="S1381" s="93" t="s">
        <v>112</v>
      </c>
      <c r="T1381" s="71"/>
      <c r="U1381" s="117" t="e">
        <f>VLOOKUP(V1381,#REF!,2,FALSE)</f>
        <v>#REF!</v>
      </c>
      <c r="V1381" s="127"/>
      <c r="W1381" s="69"/>
      <c r="X1381" s="69"/>
      <c r="Y1381" s="126"/>
      <c r="Z1381" s="127"/>
      <c r="AA1381" s="69"/>
      <c r="AB1381" s="69"/>
      <c r="AC1381" s="135" t="e">
        <f>VLOOKUP(E1381,#REF!,2,FALSE)</f>
        <v>#REF!</v>
      </c>
      <c r="AD1381" s="69"/>
      <c r="AE1381" s="69"/>
      <c r="AF1381" s="136" t="e">
        <f>SUM(PRODUCT(AC1381,#REF!),PRODUCT(AD1381,#REF!),PRODUCT(AE1381,#REF!))</f>
        <v>#REF!</v>
      </c>
      <c r="AG1381" s="134" t="e">
        <f>IF(AF1381&gt;=#REF!,"Oui","Non")</f>
        <v>#REF!</v>
      </c>
      <c r="AH1381" s="134">
        <f t="shared" si="173"/>
        <v>1</v>
      </c>
      <c r="AI1381" s="133" t="e">
        <f>VLOOKUP(Z1381,#REF!,3,FALSE)</f>
        <v>#REF!</v>
      </c>
      <c r="AL1381" s="12">
        <f t="shared" si="175"/>
        <v>0</v>
      </c>
    </row>
    <row r="1382" spans="1:38" ht="15" customHeight="1" x14ac:dyDescent="0.25">
      <c r="A1382" s="127"/>
      <c r="B1382" s="127"/>
      <c r="C1382" s="69"/>
      <c r="D1382" s="71"/>
      <c r="E1382" s="71"/>
      <c r="F1382" s="71"/>
      <c r="G1382" s="70"/>
      <c r="H1382" s="117" t="str">
        <f t="shared" si="179"/>
        <v/>
      </c>
      <c r="I1382" s="117" t="str">
        <f t="shared" si="174"/>
        <v/>
      </c>
      <c r="J1382" s="70"/>
      <c r="K1382" s="117" t="str">
        <f t="shared" si="180"/>
        <v/>
      </c>
      <c r="L1382" s="118" t="str">
        <f t="shared" si="176"/>
        <v/>
      </c>
      <c r="M1382" s="118">
        <f t="shared" si="178"/>
        <v>1</v>
      </c>
      <c r="N1382" s="117">
        <f t="shared" si="177"/>
        <v>0</v>
      </c>
      <c r="O1382" s="66" t="e">
        <f>VLOOKUP(P1382,#REF!,2,FALSE)</f>
        <v>#REF!</v>
      </c>
      <c r="P1382" s="69"/>
      <c r="Q1382" s="69"/>
      <c r="R1382" s="14"/>
      <c r="S1382" s="93" t="s">
        <v>112</v>
      </c>
      <c r="T1382" s="71"/>
      <c r="U1382" s="117" t="e">
        <f>VLOOKUP(V1382,#REF!,2,FALSE)</f>
        <v>#REF!</v>
      </c>
      <c r="V1382" s="127"/>
      <c r="W1382" s="69"/>
      <c r="X1382" s="69"/>
      <c r="Y1382" s="126"/>
      <c r="Z1382" s="127"/>
      <c r="AA1382" s="69"/>
      <c r="AB1382" s="69"/>
      <c r="AC1382" s="135" t="e">
        <f>VLOOKUP(E1382,#REF!,2,FALSE)</f>
        <v>#REF!</v>
      </c>
      <c r="AD1382" s="69"/>
      <c r="AE1382" s="69"/>
      <c r="AF1382" s="136" t="e">
        <f>SUM(PRODUCT(AC1382,#REF!),PRODUCT(AD1382,#REF!),PRODUCT(AE1382,#REF!))</f>
        <v>#REF!</v>
      </c>
      <c r="AG1382" s="134" t="e">
        <f>IF(AF1382&gt;=#REF!,"Oui","Non")</f>
        <v>#REF!</v>
      </c>
      <c r="AH1382" s="134">
        <f t="shared" si="173"/>
        <v>1</v>
      </c>
      <c r="AI1382" s="133" t="e">
        <f>VLOOKUP(Z1382,#REF!,3,FALSE)</f>
        <v>#REF!</v>
      </c>
      <c r="AL1382" s="12">
        <f t="shared" si="175"/>
        <v>0</v>
      </c>
    </row>
    <row r="1383" spans="1:38" ht="15" customHeight="1" x14ac:dyDescent="0.25">
      <c r="A1383" s="127"/>
      <c r="B1383" s="127"/>
      <c r="C1383" s="69"/>
      <c r="D1383" s="71"/>
      <c r="E1383" s="71"/>
      <c r="F1383" s="71"/>
      <c r="G1383" s="70"/>
      <c r="H1383" s="117" t="str">
        <f t="shared" si="179"/>
        <v/>
      </c>
      <c r="I1383" s="117" t="str">
        <f t="shared" si="174"/>
        <v/>
      </c>
      <c r="J1383" s="70"/>
      <c r="K1383" s="117" t="str">
        <f t="shared" si="180"/>
        <v/>
      </c>
      <c r="L1383" s="118" t="str">
        <f t="shared" si="176"/>
        <v/>
      </c>
      <c r="M1383" s="118">
        <f t="shared" si="178"/>
        <v>1</v>
      </c>
      <c r="N1383" s="117">
        <f t="shared" si="177"/>
        <v>0</v>
      </c>
      <c r="O1383" s="66" t="e">
        <f>VLOOKUP(P1383,#REF!,2,FALSE)</f>
        <v>#REF!</v>
      </c>
      <c r="P1383" s="69"/>
      <c r="Q1383" s="69"/>
      <c r="R1383" s="14"/>
      <c r="S1383" s="93" t="s">
        <v>112</v>
      </c>
      <c r="T1383" s="71"/>
      <c r="U1383" s="117" t="e">
        <f>VLOOKUP(V1383,#REF!,2,FALSE)</f>
        <v>#REF!</v>
      </c>
      <c r="V1383" s="127"/>
      <c r="W1383" s="69"/>
      <c r="X1383" s="69"/>
      <c r="Y1383" s="126"/>
      <c r="Z1383" s="127"/>
      <c r="AA1383" s="69"/>
      <c r="AB1383" s="69"/>
      <c r="AC1383" s="135" t="e">
        <f>VLOOKUP(E1383,#REF!,2,FALSE)</f>
        <v>#REF!</v>
      </c>
      <c r="AD1383" s="69"/>
      <c r="AE1383" s="69"/>
      <c r="AF1383" s="136" t="e">
        <f>SUM(PRODUCT(AC1383,#REF!),PRODUCT(AD1383,#REF!),PRODUCT(AE1383,#REF!))</f>
        <v>#REF!</v>
      </c>
      <c r="AG1383" s="134" t="e">
        <f>IF(AF1383&gt;=#REF!,"Oui","Non")</f>
        <v>#REF!</v>
      </c>
      <c r="AH1383" s="134">
        <f t="shared" si="173"/>
        <v>1</v>
      </c>
      <c r="AI1383" s="133" t="e">
        <f>VLOOKUP(Z1383,#REF!,3,FALSE)</f>
        <v>#REF!</v>
      </c>
      <c r="AL1383" s="12">
        <f t="shared" si="175"/>
        <v>0</v>
      </c>
    </row>
    <row r="1384" spans="1:38" ht="15" customHeight="1" x14ac:dyDescent="0.25">
      <c r="A1384" s="127"/>
      <c r="B1384" s="127"/>
      <c r="C1384" s="69"/>
      <c r="D1384" s="71"/>
      <c r="E1384" s="71"/>
      <c r="F1384" s="71"/>
      <c r="G1384" s="70"/>
      <c r="H1384" s="117" t="str">
        <f t="shared" si="179"/>
        <v/>
      </c>
      <c r="I1384" s="117" t="str">
        <f t="shared" si="174"/>
        <v/>
      </c>
      <c r="J1384" s="70"/>
      <c r="K1384" s="117" t="str">
        <f t="shared" si="180"/>
        <v/>
      </c>
      <c r="L1384" s="118" t="str">
        <f t="shared" si="176"/>
        <v/>
      </c>
      <c r="M1384" s="118">
        <f t="shared" si="178"/>
        <v>1</v>
      </c>
      <c r="N1384" s="117">
        <f t="shared" si="177"/>
        <v>0</v>
      </c>
      <c r="O1384" s="66" t="e">
        <f>VLOOKUP(P1384,#REF!,2,FALSE)</f>
        <v>#REF!</v>
      </c>
      <c r="P1384" s="69"/>
      <c r="Q1384" s="69"/>
      <c r="R1384" s="14"/>
      <c r="S1384" s="93" t="s">
        <v>112</v>
      </c>
      <c r="T1384" s="71"/>
      <c r="U1384" s="117" t="e">
        <f>VLOOKUP(V1384,#REF!,2,FALSE)</f>
        <v>#REF!</v>
      </c>
      <c r="V1384" s="127"/>
      <c r="W1384" s="69"/>
      <c r="X1384" s="69"/>
      <c r="Y1384" s="126"/>
      <c r="Z1384" s="127"/>
      <c r="AA1384" s="69"/>
      <c r="AB1384" s="69"/>
      <c r="AC1384" s="135" t="e">
        <f>VLOOKUP(E1384,#REF!,2,FALSE)</f>
        <v>#REF!</v>
      </c>
      <c r="AD1384" s="69"/>
      <c r="AE1384" s="69"/>
      <c r="AF1384" s="136" t="e">
        <f>SUM(PRODUCT(AC1384,#REF!),PRODUCT(AD1384,#REF!),PRODUCT(AE1384,#REF!))</f>
        <v>#REF!</v>
      </c>
      <c r="AG1384" s="134" t="e">
        <f>IF(AF1384&gt;=#REF!,"Oui","Non")</f>
        <v>#REF!</v>
      </c>
      <c r="AH1384" s="134">
        <f t="shared" si="173"/>
        <v>1</v>
      </c>
      <c r="AI1384" s="133" t="e">
        <f>VLOOKUP(Z1384,#REF!,3,FALSE)</f>
        <v>#REF!</v>
      </c>
      <c r="AL1384" s="12">
        <f t="shared" si="175"/>
        <v>0</v>
      </c>
    </row>
    <row r="1385" spans="1:38" ht="15" customHeight="1" x14ac:dyDescent="0.25">
      <c r="A1385" s="127"/>
      <c r="B1385" s="127"/>
      <c r="C1385" s="69"/>
      <c r="D1385" s="71"/>
      <c r="E1385" s="71"/>
      <c r="F1385" s="71"/>
      <c r="G1385" s="70"/>
      <c r="H1385" s="117" t="str">
        <f t="shared" si="179"/>
        <v/>
      </c>
      <c r="I1385" s="117" t="str">
        <f t="shared" si="174"/>
        <v/>
      </c>
      <c r="J1385" s="70"/>
      <c r="K1385" s="117" t="str">
        <f t="shared" si="180"/>
        <v/>
      </c>
      <c r="L1385" s="118" t="str">
        <f t="shared" si="176"/>
        <v/>
      </c>
      <c r="M1385" s="118">
        <f t="shared" si="178"/>
        <v>1</v>
      </c>
      <c r="N1385" s="117">
        <f t="shared" si="177"/>
        <v>0</v>
      </c>
      <c r="O1385" s="66" t="e">
        <f>VLOOKUP(P1385,#REF!,2,FALSE)</f>
        <v>#REF!</v>
      </c>
      <c r="P1385" s="69"/>
      <c r="Q1385" s="69"/>
      <c r="R1385" s="14"/>
      <c r="S1385" s="93" t="s">
        <v>112</v>
      </c>
      <c r="T1385" s="71"/>
      <c r="U1385" s="117" t="e">
        <f>VLOOKUP(V1385,#REF!,2,FALSE)</f>
        <v>#REF!</v>
      </c>
      <c r="V1385" s="127"/>
      <c r="W1385" s="69"/>
      <c r="X1385" s="69"/>
      <c r="Y1385" s="126"/>
      <c r="Z1385" s="127"/>
      <c r="AA1385" s="69"/>
      <c r="AB1385" s="69"/>
      <c r="AC1385" s="135" t="e">
        <f>VLOOKUP(E1385,#REF!,2,FALSE)</f>
        <v>#REF!</v>
      </c>
      <c r="AD1385" s="69"/>
      <c r="AE1385" s="69"/>
      <c r="AF1385" s="136" t="e">
        <f>SUM(PRODUCT(AC1385,#REF!),PRODUCT(AD1385,#REF!),PRODUCT(AE1385,#REF!))</f>
        <v>#REF!</v>
      </c>
      <c r="AG1385" s="134" t="e">
        <f>IF(AF1385&gt;=#REF!,"Oui","Non")</f>
        <v>#REF!</v>
      </c>
      <c r="AH1385" s="134">
        <f t="shared" si="173"/>
        <v>1</v>
      </c>
      <c r="AI1385" s="133" t="e">
        <f>VLOOKUP(Z1385,#REF!,3,FALSE)</f>
        <v>#REF!</v>
      </c>
      <c r="AL1385" s="12">
        <f t="shared" si="175"/>
        <v>0</v>
      </c>
    </row>
    <row r="1386" spans="1:38" ht="15" customHeight="1" x14ac:dyDescent="0.25">
      <c r="A1386" s="127"/>
      <c r="B1386" s="127"/>
      <c r="C1386" s="69"/>
      <c r="D1386" s="71"/>
      <c r="E1386" s="71"/>
      <c r="F1386" s="71"/>
      <c r="G1386" s="70"/>
      <c r="H1386" s="117" t="str">
        <f t="shared" si="179"/>
        <v/>
      </c>
      <c r="I1386" s="117" t="str">
        <f t="shared" si="174"/>
        <v/>
      </c>
      <c r="J1386" s="70"/>
      <c r="K1386" s="117" t="str">
        <f t="shared" si="180"/>
        <v/>
      </c>
      <c r="L1386" s="118" t="str">
        <f t="shared" si="176"/>
        <v/>
      </c>
      <c r="M1386" s="118">
        <f t="shared" si="178"/>
        <v>1</v>
      </c>
      <c r="N1386" s="117">
        <f t="shared" si="177"/>
        <v>0</v>
      </c>
      <c r="O1386" s="66" t="e">
        <f>VLOOKUP(P1386,#REF!,2,FALSE)</f>
        <v>#REF!</v>
      </c>
      <c r="P1386" s="69"/>
      <c r="Q1386" s="69"/>
      <c r="R1386" s="14"/>
      <c r="S1386" s="93" t="s">
        <v>112</v>
      </c>
      <c r="T1386" s="71"/>
      <c r="U1386" s="117" t="e">
        <f>VLOOKUP(V1386,#REF!,2,FALSE)</f>
        <v>#REF!</v>
      </c>
      <c r="V1386" s="127"/>
      <c r="W1386" s="69"/>
      <c r="X1386" s="69"/>
      <c r="Y1386" s="126"/>
      <c r="Z1386" s="127"/>
      <c r="AA1386" s="69"/>
      <c r="AB1386" s="69"/>
      <c r="AC1386" s="135" t="e">
        <f>VLOOKUP(E1386,#REF!,2,FALSE)</f>
        <v>#REF!</v>
      </c>
      <c r="AD1386" s="69"/>
      <c r="AE1386" s="69"/>
      <c r="AF1386" s="136" t="e">
        <f>SUM(PRODUCT(AC1386,#REF!),PRODUCT(AD1386,#REF!),PRODUCT(AE1386,#REF!))</f>
        <v>#REF!</v>
      </c>
      <c r="AG1386" s="134" t="e">
        <f>IF(AF1386&gt;=#REF!,"Oui","Non")</f>
        <v>#REF!</v>
      </c>
      <c r="AH1386" s="134">
        <f t="shared" si="173"/>
        <v>1</v>
      </c>
      <c r="AI1386" s="133" t="e">
        <f>VLOOKUP(Z1386,#REF!,3,FALSE)</f>
        <v>#REF!</v>
      </c>
      <c r="AL1386" s="12">
        <f t="shared" si="175"/>
        <v>0</v>
      </c>
    </row>
    <row r="1387" spans="1:38" ht="15" customHeight="1" x14ac:dyDescent="0.25">
      <c r="A1387" s="127"/>
      <c r="B1387" s="127"/>
      <c r="C1387" s="69"/>
      <c r="D1387" s="71"/>
      <c r="E1387" s="71"/>
      <c r="F1387" s="71"/>
      <c r="G1387" s="70"/>
      <c r="H1387" s="117" t="str">
        <f t="shared" si="179"/>
        <v/>
      </c>
      <c r="I1387" s="117" t="str">
        <f t="shared" si="174"/>
        <v/>
      </c>
      <c r="J1387" s="70"/>
      <c r="K1387" s="117" t="str">
        <f t="shared" si="180"/>
        <v/>
      </c>
      <c r="L1387" s="118" t="str">
        <f t="shared" si="176"/>
        <v/>
      </c>
      <c r="M1387" s="118">
        <f t="shared" si="178"/>
        <v>1</v>
      </c>
      <c r="N1387" s="117">
        <f t="shared" si="177"/>
        <v>0</v>
      </c>
      <c r="O1387" s="66" t="e">
        <f>VLOOKUP(P1387,#REF!,2,FALSE)</f>
        <v>#REF!</v>
      </c>
      <c r="P1387" s="69"/>
      <c r="Q1387" s="69"/>
      <c r="R1387" s="14"/>
      <c r="S1387" s="93" t="s">
        <v>112</v>
      </c>
      <c r="T1387" s="71"/>
      <c r="U1387" s="117" t="e">
        <f>VLOOKUP(V1387,#REF!,2,FALSE)</f>
        <v>#REF!</v>
      </c>
      <c r="V1387" s="127"/>
      <c r="W1387" s="69"/>
      <c r="X1387" s="69"/>
      <c r="Y1387" s="126"/>
      <c r="Z1387" s="127"/>
      <c r="AA1387" s="69"/>
      <c r="AB1387" s="69"/>
      <c r="AC1387" s="135" t="e">
        <f>VLOOKUP(E1387,#REF!,2,FALSE)</f>
        <v>#REF!</v>
      </c>
      <c r="AD1387" s="69"/>
      <c r="AE1387" s="69"/>
      <c r="AF1387" s="136" t="e">
        <f>SUM(PRODUCT(AC1387,#REF!),PRODUCT(AD1387,#REF!),PRODUCT(AE1387,#REF!))</f>
        <v>#REF!</v>
      </c>
      <c r="AG1387" s="134" t="e">
        <f>IF(AF1387&gt;=#REF!,"Oui","Non")</f>
        <v>#REF!</v>
      </c>
      <c r="AH1387" s="134">
        <f t="shared" si="173"/>
        <v>1</v>
      </c>
      <c r="AI1387" s="133" t="e">
        <f>VLOOKUP(Z1387,#REF!,3,FALSE)</f>
        <v>#REF!</v>
      </c>
      <c r="AL1387" s="12">
        <f t="shared" si="175"/>
        <v>0</v>
      </c>
    </row>
    <row r="1388" spans="1:38" ht="15" customHeight="1" x14ac:dyDescent="0.25">
      <c r="A1388" s="127"/>
      <c r="B1388" s="127"/>
      <c r="C1388" s="69"/>
      <c r="D1388" s="71"/>
      <c r="E1388" s="71"/>
      <c r="F1388" s="71"/>
      <c r="G1388" s="70"/>
      <c r="H1388" s="117" t="str">
        <f t="shared" si="179"/>
        <v/>
      </c>
      <c r="I1388" s="117" t="str">
        <f t="shared" si="174"/>
        <v/>
      </c>
      <c r="J1388" s="70"/>
      <c r="K1388" s="117" t="str">
        <f t="shared" si="180"/>
        <v/>
      </c>
      <c r="L1388" s="118" t="str">
        <f t="shared" si="176"/>
        <v/>
      </c>
      <c r="M1388" s="118">
        <f t="shared" si="178"/>
        <v>1</v>
      </c>
      <c r="N1388" s="117">
        <f t="shared" si="177"/>
        <v>0</v>
      </c>
      <c r="O1388" s="66" t="e">
        <f>VLOOKUP(P1388,#REF!,2,FALSE)</f>
        <v>#REF!</v>
      </c>
      <c r="P1388" s="69"/>
      <c r="Q1388" s="69"/>
      <c r="R1388" s="14"/>
      <c r="S1388" s="93" t="s">
        <v>112</v>
      </c>
      <c r="T1388" s="71"/>
      <c r="U1388" s="117" t="e">
        <f>VLOOKUP(V1388,#REF!,2,FALSE)</f>
        <v>#REF!</v>
      </c>
      <c r="V1388" s="127"/>
      <c r="W1388" s="69"/>
      <c r="X1388" s="69"/>
      <c r="Y1388" s="126"/>
      <c r="Z1388" s="127"/>
      <c r="AA1388" s="69"/>
      <c r="AB1388" s="69"/>
      <c r="AC1388" s="135" t="e">
        <f>VLOOKUP(E1388,#REF!,2,FALSE)</f>
        <v>#REF!</v>
      </c>
      <c r="AD1388" s="69"/>
      <c r="AE1388" s="69"/>
      <c r="AF1388" s="136" t="e">
        <f>SUM(PRODUCT(AC1388,#REF!),PRODUCT(AD1388,#REF!),PRODUCT(AE1388,#REF!))</f>
        <v>#REF!</v>
      </c>
      <c r="AG1388" s="134" t="e">
        <f>IF(AF1388&gt;=#REF!,"Oui","Non")</f>
        <v>#REF!</v>
      </c>
      <c r="AH1388" s="134">
        <f t="shared" si="173"/>
        <v>1</v>
      </c>
      <c r="AI1388" s="133" t="e">
        <f>VLOOKUP(Z1388,#REF!,3,FALSE)</f>
        <v>#REF!</v>
      </c>
      <c r="AL1388" s="12">
        <f t="shared" si="175"/>
        <v>0</v>
      </c>
    </row>
    <row r="1389" spans="1:38" ht="15" customHeight="1" x14ac:dyDescent="0.25">
      <c r="A1389" s="127"/>
      <c r="B1389" s="127"/>
      <c r="C1389" s="69"/>
      <c r="D1389" s="71"/>
      <c r="E1389" s="71"/>
      <c r="F1389" s="71"/>
      <c r="G1389" s="70"/>
      <c r="H1389" s="117" t="str">
        <f t="shared" si="179"/>
        <v/>
      </c>
      <c r="I1389" s="117" t="str">
        <f t="shared" si="174"/>
        <v/>
      </c>
      <c r="J1389" s="70"/>
      <c r="K1389" s="117" t="str">
        <f t="shared" si="180"/>
        <v/>
      </c>
      <c r="L1389" s="118" t="str">
        <f t="shared" si="176"/>
        <v/>
      </c>
      <c r="M1389" s="118">
        <f t="shared" si="178"/>
        <v>1</v>
      </c>
      <c r="N1389" s="117">
        <f t="shared" si="177"/>
        <v>0</v>
      </c>
      <c r="O1389" s="66" t="e">
        <f>VLOOKUP(P1389,#REF!,2,FALSE)</f>
        <v>#REF!</v>
      </c>
      <c r="P1389" s="69"/>
      <c r="Q1389" s="69"/>
      <c r="R1389" s="14"/>
      <c r="S1389" s="93" t="s">
        <v>112</v>
      </c>
      <c r="T1389" s="71"/>
      <c r="U1389" s="117" t="e">
        <f>VLOOKUP(V1389,#REF!,2,FALSE)</f>
        <v>#REF!</v>
      </c>
      <c r="V1389" s="127"/>
      <c r="W1389" s="69"/>
      <c r="X1389" s="69"/>
      <c r="Y1389" s="126"/>
      <c r="Z1389" s="127"/>
      <c r="AA1389" s="69"/>
      <c r="AB1389" s="69"/>
      <c r="AC1389" s="135" t="e">
        <f>VLOOKUP(E1389,#REF!,2,FALSE)</f>
        <v>#REF!</v>
      </c>
      <c r="AD1389" s="69"/>
      <c r="AE1389" s="69"/>
      <c r="AF1389" s="136" t="e">
        <f>SUM(PRODUCT(AC1389,#REF!),PRODUCT(AD1389,#REF!),PRODUCT(AE1389,#REF!))</f>
        <v>#REF!</v>
      </c>
      <c r="AG1389" s="134" t="e">
        <f>IF(AF1389&gt;=#REF!,"Oui","Non")</f>
        <v>#REF!</v>
      </c>
      <c r="AH1389" s="134">
        <f t="shared" si="173"/>
        <v>1</v>
      </c>
      <c r="AI1389" s="133" t="e">
        <f>VLOOKUP(Z1389,#REF!,3,FALSE)</f>
        <v>#REF!</v>
      </c>
      <c r="AL1389" s="12">
        <f t="shared" si="175"/>
        <v>0</v>
      </c>
    </row>
    <row r="1390" spans="1:38" ht="15" customHeight="1" x14ac:dyDescent="0.25">
      <c r="A1390" s="127"/>
      <c r="B1390" s="127"/>
      <c r="C1390" s="69"/>
      <c r="D1390" s="71"/>
      <c r="E1390" s="71"/>
      <c r="F1390" s="71"/>
      <c r="G1390" s="70"/>
      <c r="H1390" s="117" t="str">
        <f t="shared" si="179"/>
        <v/>
      </c>
      <c r="I1390" s="117" t="str">
        <f t="shared" si="174"/>
        <v/>
      </c>
      <c r="J1390" s="70"/>
      <c r="K1390" s="117" t="str">
        <f t="shared" si="180"/>
        <v/>
      </c>
      <c r="L1390" s="118" t="str">
        <f t="shared" si="176"/>
        <v/>
      </c>
      <c r="M1390" s="118">
        <f t="shared" si="178"/>
        <v>1</v>
      </c>
      <c r="N1390" s="117">
        <f t="shared" si="177"/>
        <v>0</v>
      </c>
      <c r="O1390" s="66" t="e">
        <f>VLOOKUP(P1390,#REF!,2,FALSE)</f>
        <v>#REF!</v>
      </c>
      <c r="P1390" s="69"/>
      <c r="Q1390" s="69"/>
      <c r="R1390" s="14"/>
      <c r="S1390" s="93" t="s">
        <v>112</v>
      </c>
      <c r="T1390" s="71"/>
      <c r="U1390" s="117" t="e">
        <f>VLOOKUP(V1390,#REF!,2,FALSE)</f>
        <v>#REF!</v>
      </c>
      <c r="V1390" s="127"/>
      <c r="W1390" s="69"/>
      <c r="X1390" s="69"/>
      <c r="Y1390" s="126"/>
      <c r="Z1390" s="127"/>
      <c r="AA1390" s="69"/>
      <c r="AB1390" s="69"/>
      <c r="AC1390" s="135" t="e">
        <f>VLOOKUP(E1390,#REF!,2,FALSE)</f>
        <v>#REF!</v>
      </c>
      <c r="AD1390" s="69"/>
      <c r="AE1390" s="69"/>
      <c r="AF1390" s="136" t="e">
        <f>SUM(PRODUCT(AC1390,#REF!),PRODUCT(AD1390,#REF!),PRODUCT(AE1390,#REF!))</f>
        <v>#REF!</v>
      </c>
      <c r="AG1390" s="134" t="e">
        <f>IF(AF1390&gt;=#REF!,"Oui","Non")</f>
        <v>#REF!</v>
      </c>
      <c r="AH1390" s="134">
        <f t="shared" si="173"/>
        <v>1</v>
      </c>
      <c r="AI1390" s="133" t="e">
        <f>VLOOKUP(Z1390,#REF!,3,FALSE)</f>
        <v>#REF!</v>
      </c>
      <c r="AL1390" s="12">
        <f t="shared" si="175"/>
        <v>0</v>
      </c>
    </row>
    <row r="1391" spans="1:38" ht="15" customHeight="1" x14ac:dyDescent="0.25">
      <c r="A1391" s="127"/>
      <c r="B1391" s="127"/>
      <c r="C1391" s="69"/>
      <c r="D1391" s="71"/>
      <c r="E1391" s="71"/>
      <c r="F1391" s="71"/>
      <c r="G1391" s="70"/>
      <c r="H1391" s="117" t="str">
        <f t="shared" si="179"/>
        <v/>
      </c>
      <c r="I1391" s="117" t="str">
        <f t="shared" si="174"/>
        <v/>
      </c>
      <c r="J1391" s="70"/>
      <c r="K1391" s="117" t="str">
        <f t="shared" si="180"/>
        <v/>
      </c>
      <c r="L1391" s="118" t="str">
        <f t="shared" si="176"/>
        <v/>
      </c>
      <c r="M1391" s="118">
        <f t="shared" si="178"/>
        <v>1</v>
      </c>
      <c r="N1391" s="117">
        <f t="shared" si="177"/>
        <v>0</v>
      </c>
      <c r="O1391" s="66" t="e">
        <f>VLOOKUP(P1391,#REF!,2,FALSE)</f>
        <v>#REF!</v>
      </c>
      <c r="P1391" s="69"/>
      <c r="Q1391" s="69"/>
      <c r="R1391" s="14"/>
      <c r="S1391" s="93" t="s">
        <v>112</v>
      </c>
      <c r="T1391" s="71"/>
      <c r="U1391" s="117" t="e">
        <f>VLOOKUP(V1391,#REF!,2,FALSE)</f>
        <v>#REF!</v>
      </c>
      <c r="V1391" s="127"/>
      <c r="W1391" s="69"/>
      <c r="X1391" s="69"/>
      <c r="Y1391" s="126"/>
      <c r="Z1391" s="127"/>
      <c r="AA1391" s="69"/>
      <c r="AB1391" s="69"/>
      <c r="AC1391" s="135" t="e">
        <f>VLOOKUP(E1391,#REF!,2,FALSE)</f>
        <v>#REF!</v>
      </c>
      <c r="AD1391" s="69"/>
      <c r="AE1391" s="69"/>
      <c r="AF1391" s="136" t="e">
        <f>SUM(PRODUCT(AC1391,#REF!),PRODUCT(AD1391,#REF!),PRODUCT(AE1391,#REF!))</f>
        <v>#REF!</v>
      </c>
      <c r="AG1391" s="134" t="e">
        <f>IF(AF1391&gt;=#REF!,"Oui","Non")</f>
        <v>#REF!</v>
      </c>
      <c r="AH1391" s="134">
        <f t="shared" si="173"/>
        <v>1</v>
      </c>
      <c r="AI1391" s="133" t="e">
        <f>VLOOKUP(Z1391,#REF!,3,FALSE)</f>
        <v>#REF!</v>
      </c>
      <c r="AL1391" s="12">
        <f t="shared" si="175"/>
        <v>0</v>
      </c>
    </row>
    <row r="1392" spans="1:38" ht="15" customHeight="1" x14ac:dyDescent="0.25">
      <c r="A1392" s="127"/>
      <c r="B1392" s="127"/>
      <c r="C1392" s="69"/>
      <c r="D1392" s="71"/>
      <c r="E1392" s="71"/>
      <c r="F1392" s="71"/>
      <c r="G1392" s="70"/>
      <c r="H1392" s="117" t="str">
        <f t="shared" si="179"/>
        <v/>
      </c>
      <c r="I1392" s="117" t="str">
        <f t="shared" si="174"/>
        <v/>
      </c>
      <c r="J1392" s="70"/>
      <c r="K1392" s="117" t="str">
        <f t="shared" si="180"/>
        <v/>
      </c>
      <c r="L1392" s="118" t="str">
        <f t="shared" si="176"/>
        <v/>
      </c>
      <c r="M1392" s="118">
        <f t="shared" si="178"/>
        <v>1</v>
      </c>
      <c r="N1392" s="117">
        <f t="shared" si="177"/>
        <v>0</v>
      </c>
      <c r="O1392" s="66" t="e">
        <f>VLOOKUP(P1392,#REF!,2,FALSE)</f>
        <v>#REF!</v>
      </c>
      <c r="P1392" s="69"/>
      <c r="Q1392" s="69"/>
      <c r="R1392" s="14"/>
      <c r="S1392" s="93" t="s">
        <v>112</v>
      </c>
      <c r="T1392" s="71"/>
      <c r="U1392" s="117" t="e">
        <f>VLOOKUP(V1392,#REF!,2,FALSE)</f>
        <v>#REF!</v>
      </c>
      <c r="V1392" s="127"/>
      <c r="W1392" s="69"/>
      <c r="X1392" s="69"/>
      <c r="Y1392" s="126"/>
      <c r="Z1392" s="127"/>
      <c r="AA1392" s="69"/>
      <c r="AB1392" s="69"/>
      <c r="AC1392" s="135" t="e">
        <f>VLOOKUP(E1392,#REF!,2,FALSE)</f>
        <v>#REF!</v>
      </c>
      <c r="AD1392" s="69"/>
      <c r="AE1392" s="69"/>
      <c r="AF1392" s="136" t="e">
        <f>SUM(PRODUCT(AC1392,#REF!),PRODUCT(AD1392,#REF!),PRODUCT(AE1392,#REF!))</f>
        <v>#REF!</v>
      </c>
      <c r="AG1392" s="134" t="e">
        <f>IF(AF1392&gt;=#REF!,"Oui","Non")</f>
        <v>#REF!</v>
      </c>
      <c r="AH1392" s="134">
        <f t="shared" si="173"/>
        <v>1</v>
      </c>
      <c r="AI1392" s="133" t="e">
        <f>VLOOKUP(Z1392,#REF!,3,FALSE)</f>
        <v>#REF!</v>
      </c>
      <c r="AL1392" s="12">
        <f t="shared" si="175"/>
        <v>0</v>
      </c>
    </row>
    <row r="1393" spans="1:38" ht="15" customHeight="1" x14ac:dyDescent="0.25">
      <c r="A1393" s="127"/>
      <c r="B1393" s="127"/>
      <c r="C1393" s="69"/>
      <c r="D1393" s="71"/>
      <c r="E1393" s="71"/>
      <c r="F1393" s="71"/>
      <c r="G1393" s="70"/>
      <c r="H1393" s="117" t="str">
        <f t="shared" si="179"/>
        <v/>
      </c>
      <c r="I1393" s="117" t="str">
        <f t="shared" si="174"/>
        <v/>
      </c>
      <c r="J1393" s="70"/>
      <c r="K1393" s="117" t="str">
        <f t="shared" si="180"/>
        <v/>
      </c>
      <c r="L1393" s="118" t="str">
        <f t="shared" si="176"/>
        <v/>
      </c>
      <c r="M1393" s="118">
        <f t="shared" si="178"/>
        <v>1</v>
      </c>
      <c r="N1393" s="117">
        <f t="shared" si="177"/>
        <v>0</v>
      </c>
      <c r="O1393" s="66" t="e">
        <f>VLOOKUP(P1393,#REF!,2,FALSE)</f>
        <v>#REF!</v>
      </c>
      <c r="P1393" s="69"/>
      <c r="Q1393" s="69"/>
      <c r="R1393" s="14"/>
      <c r="S1393" s="93" t="s">
        <v>112</v>
      </c>
      <c r="T1393" s="71"/>
      <c r="U1393" s="117" t="e">
        <f>VLOOKUP(V1393,#REF!,2,FALSE)</f>
        <v>#REF!</v>
      </c>
      <c r="V1393" s="127"/>
      <c r="W1393" s="69"/>
      <c r="X1393" s="69"/>
      <c r="Y1393" s="126"/>
      <c r="Z1393" s="127"/>
      <c r="AA1393" s="69"/>
      <c r="AB1393" s="69"/>
      <c r="AC1393" s="135" t="e">
        <f>VLOOKUP(E1393,#REF!,2,FALSE)</f>
        <v>#REF!</v>
      </c>
      <c r="AD1393" s="69"/>
      <c r="AE1393" s="69"/>
      <c r="AF1393" s="136" t="e">
        <f>SUM(PRODUCT(AC1393,#REF!),PRODUCT(AD1393,#REF!),PRODUCT(AE1393,#REF!))</f>
        <v>#REF!</v>
      </c>
      <c r="AG1393" s="134" t="e">
        <f>IF(AF1393&gt;=#REF!,"Oui","Non")</f>
        <v>#REF!</v>
      </c>
      <c r="AH1393" s="134">
        <f t="shared" si="173"/>
        <v>1</v>
      </c>
      <c r="AI1393" s="133" t="e">
        <f>VLOOKUP(Z1393,#REF!,3,FALSE)</f>
        <v>#REF!</v>
      </c>
      <c r="AL1393" s="12">
        <f t="shared" si="175"/>
        <v>0</v>
      </c>
    </row>
    <row r="1394" spans="1:38" ht="15" customHeight="1" x14ac:dyDescent="0.25">
      <c r="A1394" s="127"/>
      <c r="B1394" s="127"/>
      <c r="C1394" s="69"/>
      <c r="D1394" s="71"/>
      <c r="E1394" s="71"/>
      <c r="F1394" s="71"/>
      <c r="G1394" s="70"/>
      <c r="H1394" s="117" t="str">
        <f t="shared" si="179"/>
        <v/>
      </c>
      <c r="I1394" s="117" t="str">
        <f t="shared" si="174"/>
        <v/>
      </c>
      <c r="J1394" s="70"/>
      <c r="K1394" s="117" t="str">
        <f t="shared" si="180"/>
        <v/>
      </c>
      <c r="L1394" s="118" t="str">
        <f t="shared" si="176"/>
        <v/>
      </c>
      <c r="M1394" s="118">
        <f t="shared" si="178"/>
        <v>1</v>
      </c>
      <c r="N1394" s="117">
        <f t="shared" si="177"/>
        <v>0</v>
      </c>
      <c r="O1394" s="66" t="e">
        <f>VLOOKUP(P1394,#REF!,2,FALSE)</f>
        <v>#REF!</v>
      </c>
      <c r="P1394" s="69"/>
      <c r="Q1394" s="69"/>
      <c r="R1394" s="14"/>
      <c r="S1394" s="93" t="s">
        <v>112</v>
      </c>
      <c r="T1394" s="71"/>
      <c r="U1394" s="117" t="e">
        <f>VLOOKUP(V1394,#REF!,2,FALSE)</f>
        <v>#REF!</v>
      </c>
      <c r="V1394" s="127"/>
      <c r="W1394" s="69"/>
      <c r="X1394" s="69"/>
      <c r="Y1394" s="126"/>
      <c r="Z1394" s="127"/>
      <c r="AA1394" s="69"/>
      <c r="AB1394" s="69"/>
      <c r="AC1394" s="135" t="e">
        <f>VLOOKUP(E1394,#REF!,2,FALSE)</f>
        <v>#REF!</v>
      </c>
      <c r="AD1394" s="69"/>
      <c r="AE1394" s="69"/>
      <c r="AF1394" s="136" t="e">
        <f>SUM(PRODUCT(AC1394,#REF!),PRODUCT(AD1394,#REF!),PRODUCT(AE1394,#REF!))</f>
        <v>#REF!</v>
      </c>
      <c r="AG1394" s="134" t="e">
        <f>IF(AF1394&gt;=#REF!,"Oui","Non")</f>
        <v>#REF!</v>
      </c>
      <c r="AH1394" s="134">
        <f t="shared" si="173"/>
        <v>1</v>
      </c>
      <c r="AI1394" s="133" t="e">
        <f>VLOOKUP(Z1394,#REF!,3,FALSE)</f>
        <v>#REF!</v>
      </c>
      <c r="AL1394" s="12">
        <f t="shared" si="175"/>
        <v>0</v>
      </c>
    </row>
    <row r="1395" spans="1:38" ht="15" customHeight="1" x14ac:dyDescent="0.25">
      <c r="A1395" s="127"/>
      <c r="B1395" s="127"/>
      <c r="C1395" s="69"/>
      <c r="D1395" s="71"/>
      <c r="E1395" s="71"/>
      <c r="F1395" s="71"/>
      <c r="G1395" s="70"/>
      <c r="H1395" s="117" t="str">
        <f t="shared" si="179"/>
        <v/>
      </c>
      <c r="I1395" s="117" t="str">
        <f t="shared" si="174"/>
        <v/>
      </c>
      <c r="J1395" s="70"/>
      <c r="K1395" s="117" t="str">
        <f t="shared" si="180"/>
        <v/>
      </c>
      <c r="L1395" s="118" t="str">
        <f t="shared" si="176"/>
        <v/>
      </c>
      <c r="M1395" s="118">
        <f t="shared" si="178"/>
        <v>1</v>
      </c>
      <c r="N1395" s="117">
        <f t="shared" si="177"/>
        <v>0</v>
      </c>
      <c r="O1395" s="66" t="e">
        <f>VLOOKUP(P1395,#REF!,2,FALSE)</f>
        <v>#REF!</v>
      </c>
      <c r="P1395" s="69"/>
      <c r="Q1395" s="69"/>
      <c r="R1395" s="14"/>
      <c r="S1395" s="93" t="s">
        <v>112</v>
      </c>
      <c r="T1395" s="71"/>
      <c r="U1395" s="117" t="e">
        <f>VLOOKUP(V1395,#REF!,2,FALSE)</f>
        <v>#REF!</v>
      </c>
      <c r="V1395" s="127"/>
      <c r="W1395" s="69"/>
      <c r="X1395" s="69"/>
      <c r="Y1395" s="126"/>
      <c r="Z1395" s="127"/>
      <c r="AA1395" s="69"/>
      <c r="AB1395" s="69"/>
      <c r="AC1395" s="135" t="e">
        <f>VLOOKUP(E1395,#REF!,2,FALSE)</f>
        <v>#REF!</v>
      </c>
      <c r="AD1395" s="69"/>
      <c r="AE1395" s="69"/>
      <c r="AF1395" s="136" t="e">
        <f>SUM(PRODUCT(AC1395,#REF!),PRODUCT(AD1395,#REF!),PRODUCT(AE1395,#REF!))</f>
        <v>#REF!</v>
      </c>
      <c r="AG1395" s="134" t="e">
        <f>IF(AF1395&gt;=#REF!,"Oui","Non")</f>
        <v>#REF!</v>
      </c>
      <c r="AH1395" s="134">
        <f t="shared" si="173"/>
        <v>1</v>
      </c>
      <c r="AI1395" s="133" t="e">
        <f>VLOOKUP(Z1395,#REF!,3,FALSE)</f>
        <v>#REF!</v>
      </c>
      <c r="AL1395" s="12">
        <f t="shared" si="175"/>
        <v>0</v>
      </c>
    </row>
    <row r="1396" spans="1:38" ht="15" customHeight="1" x14ac:dyDescent="0.25">
      <c r="A1396" s="127"/>
      <c r="B1396" s="127"/>
      <c r="C1396" s="69"/>
      <c r="D1396" s="71"/>
      <c r="E1396" s="71"/>
      <c r="F1396" s="71"/>
      <c r="G1396" s="70"/>
      <c r="H1396" s="117" t="str">
        <f t="shared" si="179"/>
        <v/>
      </c>
      <c r="I1396" s="117" t="str">
        <f t="shared" si="174"/>
        <v/>
      </c>
      <c r="J1396" s="70"/>
      <c r="K1396" s="117" t="str">
        <f t="shared" si="180"/>
        <v/>
      </c>
      <c r="L1396" s="118" t="str">
        <f t="shared" si="176"/>
        <v/>
      </c>
      <c r="M1396" s="118">
        <f t="shared" si="178"/>
        <v>1</v>
      </c>
      <c r="N1396" s="117">
        <f t="shared" si="177"/>
        <v>0</v>
      </c>
      <c r="O1396" s="66" t="e">
        <f>VLOOKUP(P1396,#REF!,2,FALSE)</f>
        <v>#REF!</v>
      </c>
      <c r="P1396" s="69"/>
      <c r="Q1396" s="69"/>
      <c r="R1396" s="14"/>
      <c r="S1396" s="93" t="s">
        <v>112</v>
      </c>
      <c r="T1396" s="71"/>
      <c r="U1396" s="117" t="e">
        <f>VLOOKUP(V1396,#REF!,2,FALSE)</f>
        <v>#REF!</v>
      </c>
      <c r="V1396" s="127"/>
      <c r="W1396" s="69"/>
      <c r="X1396" s="69"/>
      <c r="Y1396" s="126"/>
      <c r="Z1396" s="127"/>
      <c r="AA1396" s="69"/>
      <c r="AB1396" s="69"/>
      <c r="AC1396" s="135" t="e">
        <f>VLOOKUP(E1396,#REF!,2,FALSE)</f>
        <v>#REF!</v>
      </c>
      <c r="AD1396" s="69"/>
      <c r="AE1396" s="69"/>
      <c r="AF1396" s="136" t="e">
        <f>SUM(PRODUCT(AC1396,#REF!),PRODUCT(AD1396,#REF!),PRODUCT(AE1396,#REF!))</f>
        <v>#REF!</v>
      </c>
      <c r="AG1396" s="134" t="e">
        <f>IF(AF1396&gt;=#REF!,"Oui","Non")</f>
        <v>#REF!</v>
      </c>
      <c r="AH1396" s="134">
        <f t="shared" si="173"/>
        <v>1</v>
      </c>
      <c r="AI1396" s="133" t="e">
        <f>VLOOKUP(Z1396,#REF!,3,FALSE)</f>
        <v>#REF!</v>
      </c>
      <c r="AL1396" s="12">
        <f t="shared" si="175"/>
        <v>0</v>
      </c>
    </row>
    <row r="1397" spans="1:38" ht="15" customHeight="1" x14ac:dyDescent="0.25">
      <c r="A1397" s="127"/>
      <c r="B1397" s="127"/>
      <c r="C1397" s="69"/>
      <c r="D1397" s="71"/>
      <c r="E1397" s="71"/>
      <c r="F1397" s="71"/>
      <c r="G1397" s="70"/>
      <c r="H1397" s="117" t="str">
        <f t="shared" si="179"/>
        <v/>
      </c>
      <c r="I1397" s="117" t="str">
        <f t="shared" si="174"/>
        <v/>
      </c>
      <c r="J1397" s="70"/>
      <c r="K1397" s="117" t="str">
        <f t="shared" si="180"/>
        <v/>
      </c>
      <c r="L1397" s="118" t="str">
        <f t="shared" si="176"/>
        <v/>
      </c>
      <c r="M1397" s="118">
        <f t="shared" si="178"/>
        <v>1</v>
      </c>
      <c r="N1397" s="117">
        <f t="shared" si="177"/>
        <v>0</v>
      </c>
      <c r="O1397" s="66" t="e">
        <f>VLOOKUP(P1397,#REF!,2,FALSE)</f>
        <v>#REF!</v>
      </c>
      <c r="P1397" s="69"/>
      <c r="Q1397" s="69"/>
      <c r="R1397" s="14"/>
      <c r="S1397" s="93" t="s">
        <v>112</v>
      </c>
      <c r="T1397" s="71"/>
      <c r="U1397" s="117" t="e">
        <f>VLOOKUP(V1397,#REF!,2,FALSE)</f>
        <v>#REF!</v>
      </c>
      <c r="V1397" s="127"/>
      <c r="W1397" s="69"/>
      <c r="X1397" s="69"/>
      <c r="Y1397" s="126"/>
      <c r="Z1397" s="127"/>
      <c r="AA1397" s="69"/>
      <c r="AB1397" s="69"/>
      <c r="AC1397" s="135" t="e">
        <f>VLOOKUP(E1397,#REF!,2,FALSE)</f>
        <v>#REF!</v>
      </c>
      <c r="AD1397" s="69"/>
      <c r="AE1397" s="69"/>
      <c r="AF1397" s="136" t="e">
        <f>SUM(PRODUCT(AC1397,#REF!),PRODUCT(AD1397,#REF!),PRODUCT(AE1397,#REF!))</f>
        <v>#REF!</v>
      </c>
      <c r="AG1397" s="134" t="e">
        <f>IF(AF1397&gt;=#REF!,"Oui","Non")</f>
        <v>#REF!</v>
      </c>
      <c r="AH1397" s="134">
        <f t="shared" si="173"/>
        <v>1</v>
      </c>
      <c r="AI1397" s="133" t="e">
        <f>VLOOKUP(Z1397,#REF!,3,FALSE)</f>
        <v>#REF!</v>
      </c>
      <c r="AL1397" s="12">
        <f t="shared" si="175"/>
        <v>0</v>
      </c>
    </row>
    <row r="1398" spans="1:38" ht="15" customHeight="1" x14ac:dyDescent="0.25">
      <c r="A1398" s="127"/>
      <c r="B1398" s="127"/>
      <c r="C1398" s="69"/>
      <c r="D1398" s="71"/>
      <c r="E1398" s="71"/>
      <c r="F1398" s="71"/>
      <c r="G1398" s="70"/>
      <c r="H1398" s="117" t="str">
        <f t="shared" si="179"/>
        <v/>
      </c>
      <c r="I1398" s="117" t="str">
        <f t="shared" si="174"/>
        <v/>
      </c>
      <c r="J1398" s="70"/>
      <c r="K1398" s="117" t="str">
        <f t="shared" si="180"/>
        <v/>
      </c>
      <c r="L1398" s="118" t="str">
        <f t="shared" si="176"/>
        <v/>
      </c>
      <c r="M1398" s="118">
        <f t="shared" si="178"/>
        <v>1</v>
      </c>
      <c r="N1398" s="117">
        <f t="shared" si="177"/>
        <v>0</v>
      </c>
      <c r="O1398" s="66" t="e">
        <f>VLOOKUP(P1398,#REF!,2,FALSE)</f>
        <v>#REF!</v>
      </c>
      <c r="P1398" s="69"/>
      <c r="Q1398" s="69"/>
      <c r="R1398" s="14"/>
      <c r="S1398" s="93" t="s">
        <v>112</v>
      </c>
      <c r="T1398" s="71"/>
      <c r="U1398" s="117" t="e">
        <f>VLOOKUP(V1398,#REF!,2,FALSE)</f>
        <v>#REF!</v>
      </c>
      <c r="V1398" s="127"/>
      <c r="W1398" s="69"/>
      <c r="X1398" s="69"/>
      <c r="Y1398" s="126"/>
      <c r="Z1398" s="127"/>
      <c r="AA1398" s="69"/>
      <c r="AB1398" s="69"/>
      <c r="AC1398" s="135" t="e">
        <f>VLOOKUP(E1398,#REF!,2,FALSE)</f>
        <v>#REF!</v>
      </c>
      <c r="AD1398" s="69"/>
      <c r="AE1398" s="69"/>
      <c r="AF1398" s="136" t="e">
        <f>SUM(PRODUCT(AC1398,#REF!),PRODUCT(AD1398,#REF!),PRODUCT(AE1398,#REF!))</f>
        <v>#REF!</v>
      </c>
      <c r="AG1398" s="134" t="e">
        <f>IF(AF1398&gt;=#REF!,"Oui","Non")</f>
        <v>#REF!</v>
      </c>
      <c r="AH1398" s="134">
        <f t="shared" si="173"/>
        <v>1</v>
      </c>
      <c r="AI1398" s="133" t="e">
        <f>VLOOKUP(Z1398,#REF!,3,FALSE)</f>
        <v>#REF!</v>
      </c>
      <c r="AL1398" s="12">
        <f t="shared" si="175"/>
        <v>0</v>
      </c>
    </row>
    <row r="1399" spans="1:38" ht="15" customHeight="1" x14ac:dyDescent="0.25">
      <c r="A1399" s="127"/>
      <c r="B1399" s="127"/>
      <c r="C1399" s="69"/>
      <c r="D1399" s="71"/>
      <c r="E1399" s="71"/>
      <c r="F1399" s="71"/>
      <c r="G1399" s="70"/>
      <c r="H1399" s="117" t="str">
        <f t="shared" si="179"/>
        <v/>
      </c>
      <c r="I1399" s="117" t="str">
        <f t="shared" si="174"/>
        <v/>
      </c>
      <c r="J1399" s="70"/>
      <c r="K1399" s="117" t="str">
        <f t="shared" si="180"/>
        <v/>
      </c>
      <c r="L1399" s="118" t="str">
        <f t="shared" si="176"/>
        <v/>
      </c>
      <c r="M1399" s="118">
        <f t="shared" si="178"/>
        <v>1</v>
      </c>
      <c r="N1399" s="117">
        <f t="shared" si="177"/>
        <v>0</v>
      </c>
      <c r="O1399" s="66" t="e">
        <f>VLOOKUP(P1399,#REF!,2,FALSE)</f>
        <v>#REF!</v>
      </c>
      <c r="P1399" s="69"/>
      <c r="Q1399" s="69"/>
      <c r="R1399" s="14"/>
      <c r="S1399" s="93" t="s">
        <v>112</v>
      </c>
      <c r="T1399" s="71"/>
      <c r="U1399" s="117" t="e">
        <f>VLOOKUP(V1399,#REF!,2,FALSE)</f>
        <v>#REF!</v>
      </c>
      <c r="V1399" s="127"/>
      <c r="W1399" s="69"/>
      <c r="X1399" s="69"/>
      <c r="Y1399" s="126"/>
      <c r="Z1399" s="127"/>
      <c r="AA1399" s="69"/>
      <c r="AB1399" s="69"/>
      <c r="AC1399" s="135" t="e">
        <f>VLOOKUP(E1399,#REF!,2,FALSE)</f>
        <v>#REF!</v>
      </c>
      <c r="AD1399" s="69"/>
      <c r="AE1399" s="69"/>
      <c r="AF1399" s="136" t="e">
        <f>SUM(PRODUCT(AC1399,#REF!),PRODUCT(AD1399,#REF!),PRODUCT(AE1399,#REF!))</f>
        <v>#REF!</v>
      </c>
      <c r="AG1399" s="134" t="e">
        <f>IF(AF1399&gt;=#REF!,"Oui","Non")</f>
        <v>#REF!</v>
      </c>
      <c r="AH1399" s="134">
        <f t="shared" si="173"/>
        <v>1</v>
      </c>
      <c r="AI1399" s="133" t="e">
        <f>VLOOKUP(Z1399,#REF!,3,FALSE)</f>
        <v>#REF!</v>
      </c>
      <c r="AL1399" s="12">
        <f t="shared" si="175"/>
        <v>0</v>
      </c>
    </row>
    <row r="1400" spans="1:38" ht="15" customHeight="1" x14ac:dyDescent="0.25">
      <c r="A1400" s="127"/>
      <c r="B1400" s="127"/>
      <c r="C1400" s="69"/>
      <c r="D1400" s="71"/>
      <c r="E1400" s="71"/>
      <c r="F1400" s="71"/>
      <c r="G1400" s="70"/>
      <c r="H1400" s="117" t="str">
        <f t="shared" si="179"/>
        <v/>
      </c>
      <c r="I1400" s="117" t="str">
        <f t="shared" si="174"/>
        <v/>
      </c>
      <c r="J1400" s="70"/>
      <c r="K1400" s="117" t="str">
        <f t="shared" si="180"/>
        <v/>
      </c>
      <c r="L1400" s="118" t="str">
        <f t="shared" si="176"/>
        <v/>
      </c>
      <c r="M1400" s="118">
        <f t="shared" si="178"/>
        <v>1</v>
      </c>
      <c r="N1400" s="117">
        <f t="shared" si="177"/>
        <v>0</v>
      </c>
      <c r="O1400" s="66" t="e">
        <f>VLOOKUP(P1400,#REF!,2,FALSE)</f>
        <v>#REF!</v>
      </c>
      <c r="P1400" s="69"/>
      <c r="Q1400" s="69"/>
      <c r="R1400" s="14"/>
      <c r="S1400" s="93" t="s">
        <v>112</v>
      </c>
      <c r="T1400" s="71"/>
      <c r="U1400" s="117" t="e">
        <f>VLOOKUP(V1400,#REF!,2,FALSE)</f>
        <v>#REF!</v>
      </c>
      <c r="V1400" s="127"/>
      <c r="W1400" s="69"/>
      <c r="X1400" s="69"/>
      <c r="Y1400" s="126"/>
      <c r="Z1400" s="127"/>
      <c r="AA1400" s="69"/>
      <c r="AB1400" s="69"/>
      <c r="AC1400" s="135" t="e">
        <f>VLOOKUP(E1400,#REF!,2,FALSE)</f>
        <v>#REF!</v>
      </c>
      <c r="AD1400" s="69"/>
      <c r="AE1400" s="69"/>
      <c r="AF1400" s="136" t="e">
        <f>SUM(PRODUCT(AC1400,#REF!),PRODUCT(AD1400,#REF!),PRODUCT(AE1400,#REF!))</f>
        <v>#REF!</v>
      </c>
      <c r="AG1400" s="134" t="e">
        <f>IF(AF1400&gt;=#REF!,"Oui","Non")</f>
        <v>#REF!</v>
      </c>
      <c r="AH1400" s="134">
        <f t="shared" si="173"/>
        <v>1</v>
      </c>
      <c r="AI1400" s="133" t="e">
        <f>VLOOKUP(Z1400,#REF!,3,FALSE)</f>
        <v>#REF!</v>
      </c>
      <c r="AL1400" s="12">
        <f t="shared" si="175"/>
        <v>0</v>
      </c>
    </row>
    <row r="1401" spans="1:38" ht="15" customHeight="1" x14ac:dyDescent="0.25">
      <c r="A1401" s="127"/>
      <c r="B1401" s="127"/>
      <c r="C1401" s="69"/>
      <c r="D1401" s="71"/>
      <c r="E1401" s="71"/>
      <c r="F1401" s="71"/>
      <c r="G1401" s="70"/>
      <c r="H1401" s="117" t="str">
        <f t="shared" si="179"/>
        <v/>
      </c>
      <c r="I1401" s="117" t="str">
        <f t="shared" si="174"/>
        <v/>
      </c>
      <c r="J1401" s="70"/>
      <c r="K1401" s="117" t="str">
        <f t="shared" si="180"/>
        <v/>
      </c>
      <c r="L1401" s="118" t="str">
        <f t="shared" si="176"/>
        <v/>
      </c>
      <c r="M1401" s="118">
        <f t="shared" si="178"/>
        <v>1</v>
      </c>
      <c r="N1401" s="117">
        <f t="shared" si="177"/>
        <v>0</v>
      </c>
      <c r="O1401" s="66" t="e">
        <f>VLOOKUP(P1401,#REF!,2,FALSE)</f>
        <v>#REF!</v>
      </c>
      <c r="P1401" s="69"/>
      <c r="Q1401" s="69"/>
      <c r="R1401" s="14"/>
      <c r="S1401" s="93" t="s">
        <v>112</v>
      </c>
      <c r="T1401" s="71"/>
      <c r="U1401" s="117" t="e">
        <f>VLOOKUP(V1401,#REF!,2,FALSE)</f>
        <v>#REF!</v>
      </c>
      <c r="V1401" s="127"/>
      <c r="W1401" s="69"/>
      <c r="X1401" s="69"/>
      <c r="Y1401" s="126"/>
      <c r="Z1401" s="127"/>
      <c r="AA1401" s="69"/>
      <c r="AB1401" s="69"/>
      <c r="AC1401" s="135" t="e">
        <f>VLOOKUP(E1401,#REF!,2,FALSE)</f>
        <v>#REF!</v>
      </c>
      <c r="AD1401" s="69"/>
      <c r="AE1401" s="69"/>
      <c r="AF1401" s="136" t="e">
        <f>SUM(PRODUCT(AC1401,#REF!),PRODUCT(AD1401,#REF!),PRODUCT(AE1401,#REF!))</f>
        <v>#REF!</v>
      </c>
      <c r="AG1401" s="134" t="e">
        <f>IF(AF1401&gt;=#REF!,"Oui","Non")</f>
        <v>#REF!</v>
      </c>
      <c r="AH1401" s="134">
        <f t="shared" si="173"/>
        <v>1</v>
      </c>
      <c r="AI1401" s="133" t="e">
        <f>VLOOKUP(Z1401,#REF!,3,FALSE)</f>
        <v>#REF!</v>
      </c>
      <c r="AL1401" s="12">
        <f t="shared" si="175"/>
        <v>0</v>
      </c>
    </row>
    <row r="1402" spans="1:38" ht="15" customHeight="1" x14ac:dyDescent="0.25">
      <c r="A1402" s="127"/>
      <c r="B1402" s="127"/>
      <c r="C1402" s="69"/>
      <c r="D1402" s="71"/>
      <c r="E1402" s="71"/>
      <c r="F1402" s="71"/>
      <c r="G1402" s="70"/>
      <c r="H1402" s="117" t="str">
        <f t="shared" si="179"/>
        <v/>
      </c>
      <c r="I1402" s="117" t="str">
        <f t="shared" si="174"/>
        <v/>
      </c>
      <c r="J1402" s="70"/>
      <c r="K1402" s="117" t="str">
        <f t="shared" si="180"/>
        <v/>
      </c>
      <c r="L1402" s="118" t="str">
        <f t="shared" si="176"/>
        <v/>
      </c>
      <c r="M1402" s="118">
        <f t="shared" si="178"/>
        <v>1</v>
      </c>
      <c r="N1402" s="117">
        <f t="shared" si="177"/>
        <v>0</v>
      </c>
      <c r="O1402" s="66" t="e">
        <f>VLOOKUP(P1402,#REF!,2,FALSE)</f>
        <v>#REF!</v>
      </c>
      <c r="P1402" s="69"/>
      <c r="Q1402" s="69"/>
      <c r="R1402" s="14"/>
      <c r="S1402" s="93" t="s">
        <v>112</v>
      </c>
      <c r="T1402" s="71"/>
      <c r="U1402" s="117" t="e">
        <f>VLOOKUP(V1402,#REF!,2,FALSE)</f>
        <v>#REF!</v>
      </c>
      <c r="V1402" s="127"/>
      <c r="W1402" s="69"/>
      <c r="X1402" s="69"/>
      <c r="Y1402" s="126"/>
      <c r="Z1402" s="127"/>
      <c r="AA1402" s="69"/>
      <c r="AB1402" s="69"/>
      <c r="AC1402" s="135" t="e">
        <f>VLOOKUP(E1402,#REF!,2,FALSE)</f>
        <v>#REF!</v>
      </c>
      <c r="AD1402" s="69"/>
      <c r="AE1402" s="69"/>
      <c r="AF1402" s="136" t="e">
        <f>SUM(PRODUCT(AC1402,#REF!),PRODUCT(AD1402,#REF!),PRODUCT(AE1402,#REF!))</f>
        <v>#REF!</v>
      </c>
      <c r="AG1402" s="134" t="e">
        <f>IF(AF1402&gt;=#REF!,"Oui","Non")</f>
        <v>#REF!</v>
      </c>
      <c r="AH1402" s="134">
        <f t="shared" ref="AH1402:AH1465" si="181">IF(OR(Y1402="?",G1402="?",J1402="?"),"?",IF(AND(ISNONTEXT(G1402),ISNONTEXT(J1402)),PRODUCT(Y1402,SUM(J1402,-G1402,1)),PRODUCT(Y1402,SUM(PRODUCT(SUM(L1402,-I1402,1),7),-2))))</f>
        <v>1</v>
      </c>
      <c r="AI1402" s="133" t="e">
        <f>VLOOKUP(Z1402,#REF!,3,FALSE)</f>
        <v>#REF!</v>
      </c>
      <c r="AL1402" s="12">
        <f t="shared" si="175"/>
        <v>0</v>
      </c>
    </row>
    <row r="1403" spans="1:38" ht="15" customHeight="1" x14ac:dyDescent="0.25">
      <c r="A1403" s="127"/>
      <c r="B1403" s="127"/>
      <c r="C1403" s="69"/>
      <c r="D1403" s="71"/>
      <c r="E1403" s="71"/>
      <c r="F1403" s="71"/>
      <c r="G1403" s="70"/>
      <c r="H1403" s="117" t="str">
        <f t="shared" si="179"/>
        <v/>
      </c>
      <c r="I1403" s="117" t="str">
        <f t="shared" si="174"/>
        <v/>
      </c>
      <c r="J1403" s="70"/>
      <c r="K1403" s="117" t="str">
        <f t="shared" si="180"/>
        <v/>
      </c>
      <c r="L1403" s="118" t="str">
        <f t="shared" si="176"/>
        <v/>
      </c>
      <c r="M1403" s="118">
        <f t="shared" si="178"/>
        <v>1</v>
      </c>
      <c r="N1403" s="117">
        <f t="shared" si="177"/>
        <v>0</v>
      </c>
      <c r="O1403" s="66" t="e">
        <f>VLOOKUP(P1403,#REF!,2,FALSE)</f>
        <v>#REF!</v>
      </c>
      <c r="P1403" s="69"/>
      <c r="Q1403" s="69"/>
      <c r="R1403" s="14"/>
      <c r="S1403" s="93" t="s">
        <v>112</v>
      </c>
      <c r="T1403" s="71"/>
      <c r="U1403" s="117" t="e">
        <f>VLOOKUP(V1403,#REF!,2,FALSE)</f>
        <v>#REF!</v>
      </c>
      <c r="V1403" s="127"/>
      <c r="W1403" s="69"/>
      <c r="X1403" s="69"/>
      <c r="Y1403" s="126"/>
      <c r="Z1403" s="127"/>
      <c r="AA1403" s="69"/>
      <c r="AB1403" s="69"/>
      <c r="AC1403" s="135" t="e">
        <f>VLOOKUP(E1403,#REF!,2,FALSE)</f>
        <v>#REF!</v>
      </c>
      <c r="AD1403" s="69"/>
      <c r="AE1403" s="69"/>
      <c r="AF1403" s="136" t="e">
        <f>SUM(PRODUCT(AC1403,#REF!),PRODUCT(AD1403,#REF!),PRODUCT(AE1403,#REF!))</f>
        <v>#REF!</v>
      </c>
      <c r="AG1403" s="134" t="e">
        <f>IF(AF1403&gt;=#REF!,"Oui","Non")</f>
        <v>#REF!</v>
      </c>
      <c r="AH1403" s="134">
        <f t="shared" si="181"/>
        <v>1</v>
      </c>
      <c r="AI1403" s="133" t="e">
        <f>VLOOKUP(Z1403,#REF!,3,FALSE)</f>
        <v>#REF!</v>
      </c>
      <c r="AL1403" s="12">
        <f t="shared" si="175"/>
        <v>0</v>
      </c>
    </row>
    <row r="1404" spans="1:38" ht="15" customHeight="1" x14ac:dyDescent="0.25">
      <c r="A1404" s="127"/>
      <c r="B1404" s="127"/>
      <c r="C1404" s="69"/>
      <c r="D1404" s="71"/>
      <c r="E1404" s="71"/>
      <c r="F1404" s="71"/>
      <c r="G1404" s="70"/>
      <c r="H1404" s="117" t="str">
        <f t="shared" si="179"/>
        <v/>
      </c>
      <c r="I1404" s="117" t="str">
        <f t="shared" si="174"/>
        <v/>
      </c>
      <c r="J1404" s="70"/>
      <c r="K1404" s="117" t="str">
        <f t="shared" si="180"/>
        <v/>
      </c>
      <c r="L1404" s="118" t="str">
        <f t="shared" si="176"/>
        <v/>
      </c>
      <c r="M1404" s="118">
        <f t="shared" si="178"/>
        <v>1</v>
      </c>
      <c r="N1404" s="117">
        <f t="shared" si="177"/>
        <v>0</v>
      </c>
      <c r="O1404" s="66" t="e">
        <f>VLOOKUP(P1404,#REF!,2,FALSE)</f>
        <v>#REF!</v>
      </c>
      <c r="P1404" s="69"/>
      <c r="Q1404" s="69"/>
      <c r="R1404" s="14"/>
      <c r="S1404" s="93" t="s">
        <v>112</v>
      </c>
      <c r="T1404" s="71"/>
      <c r="U1404" s="117" t="e">
        <f>VLOOKUP(V1404,#REF!,2,FALSE)</f>
        <v>#REF!</v>
      </c>
      <c r="V1404" s="127"/>
      <c r="W1404" s="69"/>
      <c r="X1404" s="69"/>
      <c r="Y1404" s="126"/>
      <c r="Z1404" s="127"/>
      <c r="AA1404" s="69"/>
      <c r="AB1404" s="69"/>
      <c r="AC1404" s="135" t="e">
        <f>VLOOKUP(E1404,#REF!,2,FALSE)</f>
        <v>#REF!</v>
      </c>
      <c r="AD1404" s="69"/>
      <c r="AE1404" s="69"/>
      <c r="AF1404" s="136" t="e">
        <f>SUM(PRODUCT(AC1404,#REF!),PRODUCT(AD1404,#REF!),PRODUCT(AE1404,#REF!))</f>
        <v>#REF!</v>
      </c>
      <c r="AG1404" s="134" t="e">
        <f>IF(AF1404&gt;=#REF!,"Oui","Non")</f>
        <v>#REF!</v>
      </c>
      <c r="AH1404" s="134">
        <f t="shared" si="181"/>
        <v>1</v>
      </c>
      <c r="AI1404" s="133" t="e">
        <f>VLOOKUP(Z1404,#REF!,3,FALSE)</f>
        <v>#REF!</v>
      </c>
      <c r="AL1404" s="12">
        <f t="shared" si="175"/>
        <v>0</v>
      </c>
    </row>
    <row r="1405" spans="1:38" ht="15" customHeight="1" x14ac:dyDescent="0.25">
      <c r="A1405" s="127"/>
      <c r="B1405" s="127"/>
      <c r="C1405" s="69"/>
      <c r="D1405" s="71"/>
      <c r="E1405" s="71"/>
      <c r="F1405" s="71"/>
      <c r="G1405" s="70"/>
      <c r="H1405" s="117" t="str">
        <f t="shared" si="179"/>
        <v/>
      </c>
      <c r="I1405" s="117" t="str">
        <f t="shared" si="174"/>
        <v/>
      </c>
      <c r="J1405" s="70"/>
      <c r="K1405" s="117" t="str">
        <f t="shared" si="180"/>
        <v/>
      </c>
      <c r="L1405" s="118" t="str">
        <f t="shared" si="176"/>
        <v/>
      </c>
      <c r="M1405" s="118">
        <f t="shared" si="178"/>
        <v>1</v>
      </c>
      <c r="N1405" s="117">
        <f t="shared" si="177"/>
        <v>0</v>
      </c>
      <c r="O1405" s="66" t="e">
        <f>VLOOKUP(P1405,#REF!,2,FALSE)</f>
        <v>#REF!</v>
      </c>
      <c r="P1405" s="69"/>
      <c r="Q1405" s="69"/>
      <c r="R1405" s="14"/>
      <c r="S1405" s="93" t="s">
        <v>112</v>
      </c>
      <c r="T1405" s="71"/>
      <c r="U1405" s="117" t="e">
        <f>VLOOKUP(V1405,#REF!,2,FALSE)</f>
        <v>#REF!</v>
      </c>
      <c r="V1405" s="127"/>
      <c r="W1405" s="69"/>
      <c r="X1405" s="69"/>
      <c r="Y1405" s="126"/>
      <c r="Z1405" s="127"/>
      <c r="AA1405" s="69"/>
      <c r="AB1405" s="69"/>
      <c r="AC1405" s="135" t="e">
        <f>VLOOKUP(E1405,#REF!,2,FALSE)</f>
        <v>#REF!</v>
      </c>
      <c r="AD1405" s="69"/>
      <c r="AE1405" s="69"/>
      <c r="AF1405" s="136" t="e">
        <f>SUM(PRODUCT(AC1405,#REF!),PRODUCT(AD1405,#REF!),PRODUCT(AE1405,#REF!))</f>
        <v>#REF!</v>
      </c>
      <c r="AG1405" s="134" t="e">
        <f>IF(AF1405&gt;=#REF!,"Oui","Non")</f>
        <v>#REF!</v>
      </c>
      <c r="AH1405" s="134">
        <f t="shared" si="181"/>
        <v>1</v>
      </c>
      <c r="AI1405" s="133" t="e">
        <f>VLOOKUP(Z1405,#REF!,3,FALSE)</f>
        <v>#REF!</v>
      </c>
      <c r="AL1405" s="12">
        <f t="shared" si="175"/>
        <v>0</v>
      </c>
    </row>
    <row r="1406" spans="1:38" ht="15" customHeight="1" x14ac:dyDescent="0.25">
      <c r="A1406" s="127"/>
      <c r="B1406" s="127"/>
      <c r="C1406" s="69"/>
      <c r="D1406" s="71"/>
      <c r="E1406" s="71"/>
      <c r="F1406" s="71"/>
      <c r="G1406" s="70"/>
      <c r="H1406" s="117" t="str">
        <f t="shared" si="179"/>
        <v/>
      </c>
      <c r="I1406" s="117" t="str">
        <f t="shared" si="174"/>
        <v/>
      </c>
      <c r="J1406" s="70"/>
      <c r="K1406" s="117" t="str">
        <f t="shared" si="180"/>
        <v/>
      </c>
      <c r="L1406" s="118" t="str">
        <f t="shared" si="176"/>
        <v/>
      </c>
      <c r="M1406" s="118">
        <f t="shared" si="178"/>
        <v>1</v>
      </c>
      <c r="N1406" s="117">
        <f t="shared" si="177"/>
        <v>0</v>
      </c>
      <c r="O1406" s="66" t="e">
        <f>VLOOKUP(P1406,#REF!,2,FALSE)</f>
        <v>#REF!</v>
      </c>
      <c r="P1406" s="69"/>
      <c r="Q1406" s="69"/>
      <c r="R1406" s="14"/>
      <c r="S1406" s="93" t="s">
        <v>112</v>
      </c>
      <c r="T1406" s="71"/>
      <c r="U1406" s="117" t="e">
        <f>VLOOKUP(V1406,#REF!,2,FALSE)</f>
        <v>#REF!</v>
      </c>
      <c r="V1406" s="127"/>
      <c r="W1406" s="69"/>
      <c r="X1406" s="69"/>
      <c r="Y1406" s="126"/>
      <c r="Z1406" s="127"/>
      <c r="AA1406" s="69"/>
      <c r="AB1406" s="69"/>
      <c r="AC1406" s="135" t="e">
        <f>VLOOKUP(E1406,#REF!,2,FALSE)</f>
        <v>#REF!</v>
      </c>
      <c r="AD1406" s="69"/>
      <c r="AE1406" s="69"/>
      <c r="AF1406" s="136" t="e">
        <f>SUM(PRODUCT(AC1406,#REF!),PRODUCT(AD1406,#REF!),PRODUCT(AE1406,#REF!))</f>
        <v>#REF!</v>
      </c>
      <c r="AG1406" s="134" t="e">
        <f>IF(AF1406&gt;=#REF!,"Oui","Non")</f>
        <v>#REF!</v>
      </c>
      <c r="AH1406" s="134">
        <f t="shared" si="181"/>
        <v>1</v>
      </c>
      <c r="AI1406" s="133" t="e">
        <f>VLOOKUP(Z1406,#REF!,3,FALSE)</f>
        <v>#REF!</v>
      </c>
      <c r="AL1406" s="12">
        <f t="shared" si="175"/>
        <v>0</v>
      </c>
    </row>
    <row r="1407" spans="1:38" ht="15" customHeight="1" x14ac:dyDescent="0.25">
      <c r="A1407" s="127"/>
      <c r="B1407" s="127"/>
      <c r="C1407" s="69"/>
      <c r="D1407" s="71"/>
      <c r="E1407" s="71"/>
      <c r="F1407" s="71"/>
      <c r="G1407" s="70"/>
      <c r="H1407" s="117" t="str">
        <f t="shared" si="179"/>
        <v/>
      </c>
      <c r="I1407" s="117" t="str">
        <f t="shared" si="174"/>
        <v/>
      </c>
      <c r="J1407" s="70"/>
      <c r="K1407" s="117" t="str">
        <f t="shared" si="180"/>
        <v/>
      </c>
      <c r="L1407" s="118" t="str">
        <f t="shared" si="176"/>
        <v/>
      </c>
      <c r="M1407" s="118">
        <f t="shared" si="178"/>
        <v>1</v>
      </c>
      <c r="N1407" s="117">
        <f t="shared" si="177"/>
        <v>0</v>
      </c>
      <c r="O1407" s="66" t="e">
        <f>VLOOKUP(P1407,#REF!,2,FALSE)</f>
        <v>#REF!</v>
      </c>
      <c r="P1407" s="69"/>
      <c r="Q1407" s="69"/>
      <c r="R1407" s="14"/>
      <c r="S1407" s="93" t="s">
        <v>112</v>
      </c>
      <c r="T1407" s="71"/>
      <c r="U1407" s="117" t="e">
        <f>VLOOKUP(V1407,#REF!,2,FALSE)</f>
        <v>#REF!</v>
      </c>
      <c r="V1407" s="127"/>
      <c r="W1407" s="69"/>
      <c r="X1407" s="69"/>
      <c r="Y1407" s="126"/>
      <c r="Z1407" s="127"/>
      <c r="AA1407" s="69"/>
      <c r="AB1407" s="69"/>
      <c r="AC1407" s="135" t="e">
        <f>VLOOKUP(E1407,#REF!,2,FALSE)</f>
        <v>#REF!</v>
      </c>
      <c r="AD1407" s="69"/>
      <c r="AE1407" s="69"/>
      <c r="AF1407" s="136" t="e">
        <f>SUM(PRODUCT(AC1407,#REF!),PRODUCT(AD1407,#REF!),PRODUCT(AE1407,#REF!))</f>
        <v>#REF!</v>
      </c>
      <c r="AG1407" s="134" t="e">
        <f>IF(AF1407&gt;=#REF!,"Oui","Non")</f>
        <v>#REF!</v>
      </c>
      <c r="AH1407" s="134">
        <f t="shared" si="181"/>
        <v>1</v>
      </c>
      <c r="AI1407" s="133" t="e">
        <f>VLOOKUP(Z1407,#REF!,3,FALSE)</f>
        <v>#REF!</v>
      </c>
      <c r="AL1407" s="12">
        <f t="shared" si="175"/>
        <v>0</v>
      </c>
    </row>
    <row r="1408" spans="1:38" ht="15" customHeight="1" x14ac:dyDescent="0.25">
      <c r="A1408" s="127"/>
      <c r="B1408" s="127"/>
      <c r="C1408" s="69"/>
      <c r="D1408" s="71"/>
      <c r="E1408" s="71"/>
      <c r="F1408" s="71"/>
      <c r="G1408" s="70"/>
      <c r="H1408" s="117" t="str">
        <f t="shared" si="179"/>
        <v/>
      </c>
      <c r="I1408" s="117" t="str">
        <f t="shared" si="174"/>
        <v/>
      </c>
      <c r="J1408" s="70"/>
      <c r="K1408" s="117" t="str">
        <f t="shared" si="180"/>
        <v/>
      </c>
      <c r="L1408" s="118" t="str">
        <f t="shared" si="176"/>
        <v/>
      </c>
      <c r="M1408" s="118">
        <f t="shared" si="178"/>
        <v>1</v>
      </c>
      <c r="N1408" s="117">
        <f t="shared" si="177"/>
        <v>0</v>
      </c>
      <c r="O1408" s="66" t="e">
        <f>VLOOKUP(P1408,#REF!,2,FALSE)</f>
        <v>#REF!</v>
      </c>
      <c r="P1408" s="69"/>
      <c r="Q1408" s="69"/>
      <c r="R1408" s="14"/>
      <c r="S1408" s="93" t="s">
        <v>112</v>
      </c>
      <c r="T1408" s="71"/>
      <c r="U1408" s="117" t="e">
        <f>VLOOKUP(V1408,#REF!,2,FALSE)</f>
        <v>#REF!</v>
      </c>
      <c r="V1408" s="127"/>
      <c r="W1408" s="69"/>
      <c r="X1408" s="69"/>
      <c r="Y1408" s="126"/>
      <c r="Z1408" s="127"/>
      <c r="AA1408" s="69"/>
      <c r="AB1408" s="69"/>
      <c r="AC1408" s="135" t="e">
        <f>VLOOKUP(E1408,#REF!,2,FALSE)</f>
        <v>#REF!</v>
      </c>
      <c r="AD1408" s="69"/>
      <c r="AE1408" s="69"/>
      <c r="AF1408" s="136" t="e">
        <f>SUM(PRODUCT(AC1408,#REF!),PRODUCT(AD1408,#REF!),PRODUCT(AE1408,#REF!))</f>
        <v>#REF!</v>
      </c>
      <c r="AG1408" s="134" t="e">
        <f>IF(AF1408&gt;=#REF!,"Oui","Non")</f>
        <v>#REF!</v>
      </c>
      <c r="AH1408" s="134">
        <f t="shared" si="181"/>
        <v>1</v>
      </c>
      <c r="AI1408" s="133" t="e">
        <f>VLOOKUP(Z1408,#REF!,3,FALSE)</f>
        <v>#REF!</v>
      </c>
      <c r="AL1408" s="12">
        <f t="shared" si="175"/>
        <v>0</v>
      </c>
    </row>
    <row r="1409" spans="1:38" ht="15" customHeight="1" x14ac:dyDescent="0.25">
      <c r="A1409" s="127"/>
      <c r="B1409" s="127"/>
      <c r="C1409" s="69"/>
      <c r="D1409" s="71"/>
      <c r="E1409" s="71"/>
      <c r="F1409" s="71"/>
      <c r="G1409" s="70"/>
      <c r="H1409" s="117" t="str">
        <f t="shared" si="179"/>
        <v/>
      </c>
      <c r="I1409" s="117" t="str">
        <f t="shared" ref="I1409:I1472" si="182">IF(ISBLANK(G1409),"",IF(G1409="?","?",VALUE(IF(TYPE(G1409)=2,RIGHT(G1409,2),WEEKNUM(G1409,2)))))</f>
        <v/>
      </c>
      <c r="J1409" s="70"/>
      <c r="K1409" s="117" t="str">
        <f t="shared" si="180"/>
        <v/>
      </c>
      <c r="L1409" s="118" t="str">
        <f t="shared" si="176"/>
        <v/>
      </c>
      <c r="M1409" s="118">
        <f t="shared" si="178"/>
        <v>1</v>
      </c>
      <c r="N1409" s="117">
        <f t="shared" si="177"/>
        <v>0</v>
      </c>
      <c r="O1409" s="66" t="e">
        <f>VLOOKUP(P1409,#REF!,2,FALSE)</f>
        <v>#REF!</v>
      </c>
      <c r="P1409" s="69"/>
      <c r="Q1409" s="69"/>
      <c r="R1409" s="14"/>
      <c r="S1409" s="93" t="s">
        <v>112</v>
      </c>
      <c r="T1409" s="71"/>
      <c r="U1409" s="117" t="e">
        <f>VLOOKUP(V1409,#REF!,2,FALSE)</f>
        <v>#REF!</v>
      </c>
      <c r="V1409" s="127"/>
      <c r="W1409" s="69"/>
      <c r="X1409" s="69"/>
      <c r="Y1409" s="126"/>
      <c r="Z1409" s="127"/>
      <c r="AA1409" s="69"/>
      <c r="AB1409" s="69"/>
      <c r="AC1409" s="135" t="e">
        <f>VLOOKUP(E1409,#REF!,2,FALSE)</f>
        <v>#REF!</v>
      </c>
      <c r="AD1409" s="69"/>
      <c r="AE1409" s="69"/>
      <c r="AF1409" s="136" t="e">
        <f>SUM(PRODUCT(AC1409,#REF!),PRODUCT(AD1409,#REF!),PRODUCT(AE1409,#REF!))</f>
        <v>#REF!</v>
      </c>
      <c r="AG1409" s="134" t="e">
        <f>IF(AF1409&gt;=#REF!,"Oui","Non")</f>
        <v>#REF!</v>
      </c>
      <c r="AH1409" s="134">
        <f t="shared" si="181"/>
        <v>1</v>
      </c>
      <c r="AI1409" s="133" t="e">
        <f>VLOOKUP(Z1409,#REF!,3,FALSE)</f>
        <v>#REF!</v>
      </c>
      <c r="AL1409" s="12">
        <f t="shared" si="175"/>
        <v>0</v>
      </c>
    </row>
    <row r="1410" spans="1:38" ht="15" customHeight="1" x14ac:dyDescent="0.25">
      <c r="A1410" s="127"/>
      <c r="B1410" s="127"/>
      <c r="C1410" s="69"/>
      <c r="D1410" s="71"/>
      <c r="E1410" s="71"/>
      <c r="F1410" s="71"/>
      <c r="G1410" s="70"/>
      <c r="H1410" s="117" t="str">
        <f t="shared" si="179"/>
        <v/>
      </c>
      <c r="I1410" s="117" t="str">
        <f t="shared" si="182"/>
        <v/>
      </c>
      <c r="J1410" s="70"/>
      <c r="K1410" s="117" t="str">
        <f t="shared" si="180"/>
        <v/>
      </c>
      <c r="L1410" s="118" t="str">
        <f t="shared" si="176"/>
        <v/>
      </c>
      <c r="M1410" s="118">
        <f t="shared" si="178"/>
        <v>1</v>
      </c>
      <c r="N1410" s="117">
        <f t="shared" si="177"/>
        <v>0</v>
      </c>
      <c r="O1410" s="66" t="e">
        <f>VLOOKUP(P1410,#REF!,2,FALSE)</f>
        <v>#REF!</v>
      </c>
      <c r="P1410" s="69"/>
      <c r="Q1410" s="69"/>
      <c r="R1410" s="14"/>
      <c r="S1410" s="93" t="s">
        <v>112</v>
      </c>
      <c r="T1410" s="71"/>
      <c r="U1410" s="117" t="e">
        <f>VLOOKUP(V1410,#REF!,2,FALSE)</f>
        <v>#REF!</v>
      </c>
      <c r="V1410" s="127"/>
      <c r="W1410" s="69"/>
      <c r="X1410" s="69"/>
      <c r="Y1410" s="126"/>
      <c r="Z1410" s="127"/>
      <c r="AA1410" s="69"/>
      <c r="AB1410" s="69"/>
      <c r="AC1410" s="135" t="e">
        <f>VLOOKUP(E1410,#REF!,2,FALSE)</f>
        <v>#REF!</v>
      </c>
      <c r="AD1410" s="69"/>
      <c r="AE1410" s="69"/>
      <c r="AF1410" s="136" t="e">
        <f>SUM(PRODUCT(AC1410,#REF!),PRODUCT(AD1410,#REF!),PRODUCT(AE1410,#REF!))</f>
        <v>#REF!</v>
      </c>
      <c r="AG1410" s="134" t="e">
        <f>IF(AF1410&gt;=#REF!,"Oui","Non")</f>
        <v>#REF!</v>
      </c>
      <c r="AH1410" s="134">
        <f t="shared" si="181"/>
        <v>1</v>
      </c>
      <c r="AI1410" s="133" t="e">
        <f>VLOOKUP(Z1410,#REF!,3,FALSE)</f>
        <v>#REF!</v>
      </c>
      <c r="AL1410" s="12">
        <f t="shared" si="175"/>
        <v>0</v>
      </c>
    </row>
    <row r="1411" spans="1:38" ht="15" customHeight="1" x14ac:dyDescent="0.25">
      <c r="A1411" s="127"/>
      <c r="B1411" s="127"/>
      <c r="C1411" s="69"/>
      <c r="D1411" s="71"/>
      <c r="E1411" s="71"/>
      <c r="F1411" s="71"/>
      <c r="G1411" s="70"/>
      <c r="H1411" s="117" t="str">
        <f t="shared" si="179"/>
        <v/>
      </c>
      <c r="I1411" s="117" t="str">
        <f t="shared" si="182"/>
        <v/>
      </c>
      <c r="J1411" s="70"/>
      <c r="K1411" s="117" t="str">
        <f t="shared" si="180"/>
        <v/>
      </c>
      <c r="L1411" s="118" t="str">
        <f t="shared" si="176"/>
        <v/>
      </c>
      <c r="M1411" s="118">
        <f t="shared" si="178"/>
        <v>1</v>
      </c>
      <c r="N1411" s="117">
        <f t="shared" si="177"/>
        <v>0</v>
      </c>
      <c r="O1411" s="66" t="e">
        <f>VLOOKUP(P1411,#REF!,2,FALSE)</f>
        <v>#REF!</v>
      </c>
      <c r="P1411" s="69"/>
      <c r="Q1411" s="69"/>
      <c r="R1411" s="14"/>
      <c r="S1411" s="93" t="s">
        <v>112</v>
      </c>
      <c r="T1411" s="71"/>
      <c r="U1411" s="117" t="e">
        <f>VLOOKUP(V1411,#REF!,2,FALSE)</f>
        <v>#REF!</v>
      </c>
      <c r="V1411" s="127"/>
      <c r="W1411" s="69"/>
      <c r="X1411" s="69"/>
      <c r="Y1411" s="126"/>
      <c r="Z1411" s="127"/>
      <c r="AA1411" s="69"/>
      <c r="AB1411" s="69"/>
      <c r="AC1411" s="135" t="e">
        <f>VLOOKUP(E1411,#REF!,2,FALSE)</f>
        <v>#REF!</v>
      </c>
      <c r="AD1411" s="69"/>
      <c r="AE1411" s="69"/>
      <c r="AF1411" s="136" t="e">
        <f>SUM(PRODUCT(AC1411,#REF!),PRODUCT(AD1411,#REF!),PRODUCT(AE1411,#REF!))</f>
        <v>#REF!</v>
      </c>
      <c r="AG1411" s="134" t="e">
        <f>IF(AF1411&gt;=#REF!,"Oui","Non")</f>
        <v>#REF!</v>
      </c>
      <c r="AH1411" s="134">
        <f t="shared" si="181"/>
        <v>1</v>
      </c>
      <c r="AI1411" s="133" t="e">
        <f>VLOOKUP(Z1411,#REF!,3,FALSE)</f>
        <v>#REF!</v>
      </c>
      <c r="AL1411" s="12">
        <f t="shared" si="175"/>
        <v>0</v>
      </c>
    </row>
    <row r="1412" spans="1:38" ht="15" customHeight="1" x14ac:dyDescent="0.25">
      <c r="A1412" s="127"/>
      <c r="B1412" s="127"/>
      <c r="C1412" s="69"/>
      <c r="D1412" s="71"/>
      <c r="E1412" s="71"/>
      <c r="F1412" s="71"/>
      <c r="G1412" s="70"/>
      <c r="H1412" s="117" t="str">
        <f t="shared" si="179"/>
        <v/>
      </c>
      <c r="I1412" s="117" t="str">
        <f t="shared" si="182"/>
        <v/>
      </c>
      <c r="J1412" s="70"/>
      <c r="K1412" s="117" t="str">
        <f t="shared" si="180"/>
        <v/>
      </c>
      <c r="L1412" s="118" t="str">
        <f t="shared" si="176"/>
        <v/>
      </c>
      <c r="M1412" s="118">
        <f t="shared" si="178"/>
        <v>1</v>
      </c>
      <c r="N1412" s="117">
        <f t="shared" si="177"/>
        <v>0</v>
      </c>
      <c r="O1412" s="66" t="e">
        <f>VLOOKUP(P1412,#REF!,2,FALSE)</f>
        <v>#REF!</v>
      </c>
      <c r="P1412" s="69"/>
      <c r="Q1412" s="69"/>
      <c r="R1412" s="14"/>
      <c r="S1412" s="93" t="s">
        <v>112</v>
      </c>
      <c r="T1412" s="71"/>
      <c r="U1412" s="117" t="e">
        <f>VLOOKUP(V1412,#REF!,2,FALSE)</f>
        <v>#REF!</v>
      </c>
      <c r="V1412" s="127"/>
      <c r="W1412" s="69"/>
      <c r="X1412" s="69"/>
      <c r="Y1412" s="126"/>
      <c r="Z1412" s="127"/>
      <c r="AA1412" s="69"/>
      <c r="AB1412" s="69"/>
      <c r="AC1412" s="135" t="e">
        <f>VLOOKUP(E1412,#REF!,2,FALSE)</f>
        <v>#REF!</v>
      </c>
      <c r="AD1412" s="69"/>
      <c r="AE1412" s="69"/>
      <c r="AF1412" s="136" t="e">
        <f>SUM(PRODUCT(AC1412,#REF!),PRODUCT(AD1412,#REF!),PRODUCT(AE1412,#REF!))</f>
        <v>#REF!</v>
      </c>
      <c r="AG1412" s="134" t="e">
        <f>IF(AF1412&gt;=#REF!,"Oui","Non")</f>
        <v>#REF!</v>
      </c>
      <c r="AH1412" s="134">
        <f t="shared" si="181"/>
        <v>1</v>
      </c>
      <c r="AI1412" s="133" t="e">
        <f>VLOOKUP(Z1412,#REF!,3,FALSE)</f>
        <v>#REF!</v>
      </c>
      <c r="AL1412" s="12">
        <f t="shared" si="175"/>
        <v>0</v>
      </c>
    </row>
    <row r="1413" spans="1:38" ht="15" customHeight="1" x14ac:dyDescent="0.25">
      <c r="A1413" s="127"/>
      <c r="B1413" s="127"/>
      <c r="C1413" s="69"/>
      <c r="D1413" s="71"/>
      <c r="E1413" s="71"/>
      <c r="F1413" s="71"/>
      <c r="G1413" s="70"/>
      <c r="H1413" s="117" t="str">
        <f t="shared" si="179"/>
        <v/>
      </c>
      <c r="I1413" s="117" t="str">
        <f t="shared" si="182"/>
        <v/>
      </c>
      <c r="J1413" s="70"/>
      <c r="K1413" s="117" t="str">
        <f t="shared" si="180"/>
        <v/>
      </c>
      <c r="L1413" s="118" t="str">
        <f t="shared" si="176"/>
        <v/>
      </c>
      <c r="M1413" s="118">
        <f t="shared" si="178"/>
        <v>1</v>
      </c>
      <c r="N1413" s="117">
        <f t="shared" si="177"/>
        <v>0</v>
      </c>
      <c r="O1413" s="66" t="e">
        <f>VLOOKUP(P1413,#REF!,2,FALSE)</f>
        <v>#REF!</v>
      </c>
      <c r="P1413" s="69"/>
      <c r="Q1413" s="69"/>
      <c r="R1413" s="14"/>
      <c r="S1413" s="93" t="s">
        <v>112</v>
      </c>
      <c r="T1413" s="71"/>
      <c r="U1413" s="117" t="e">
        <f>VLOOKUP(V1413,#REF!,2,FALSE)</f>
        <v>#REF!</v>
      </c>
      <c r="V1413" s="127"/>
      <c r="W1413" s="69"/>
      <c r="X1413" s="69"/>
      <c r="Y1413" s="126"/>
      <c r="Z1413" s="127"/>
      <c r="AA1413" s="69"/>
      <c r="AB1413" s="69"/>
      <c r="AC1413" s="135" t="e">
        <f>VLOOKUP(E1413,#REF!,2,FALSE)</f>
        <v>#REF!</v>
      </c>
      <c r="AD1413" s="69"/>
      <c r="AE1413" s="69"/>
      <c r="AF1413" s="136" t="e">
        <f>SUM(PRODUCT(AC1413,#REF!),PRODUCT(AD1413,#REF!),PRODUCT(AE1413,#REF!))</f>
        <v>#REF!</v>
      </c>
      <c r="AG1413" s="134" t="e">
        <f>IF(AF1413&gt;=#REF!,"Oui","Non")</f>
        <v>#REF!</v>
      </c>
      <c r="AH1413" s="134">
        <f t="shared" si="181"/>
        <v>1</v>
      </c>
      <c r="AI1413" s="133" t="e">
        <f>VLOOKUP(Z1413,#REF!,3,FALSE)</f>
        <v>#REF!</v>
      </c>
      <c r="AL1413" s="12">
        <f t="shared" si="175"/>
        <v>0</v>
      </c>
    </row>
    <row r="1414" spans="1:38" ht="15" customHeight="1" x14ac:dyDescent="0.25">
      <c r="A1414" s="127"/>
      <c r="B1414" s="127"/>
      <c r="C1414" s="69"/>
      <c r="D1414" s="71"/>
      <c r="E1414" s="71"/>
      <c r="F1414" s="71"/>
      <c r="G1414" s="70"/>
      <c r="H1414" s="117" t="str">
        <f t="shared" si="179"/>
        <v/>
      </c>
      <c r="I1414" s="117" t="str">
        <f t="shared" si="182"/>
        <v/>
      </c>
      <c r="J1414" s="70"/>
      <c r="K1414" s="117" t="str">
        <f t="shared" si="180"/>
        <v/>
      </c>
      <c r="L1414" s="118" t="str">
        <f t="shared" si="176"/>
        <v/>
      </c>
      <c r="M1414" s="118">
        <f t="shared" si="178"/>
        <v>1</v>
      </c>
      <c r="N1414" s="117">
        <f t="shared" si="177"/>
        <v>0</v>
      </c>
      <c r="O1414" s="66" t="e">
        <f>VLOOKUP(P1414,#REF!,2,FALSE)</f>
        <v>#REF!</v>
      </c>
      <c r="P1414" s="69"/>
      <c r="Q1414" s="69"/>
      <c r="R1414" s="14"/>
      <c r="S1414" s="93" t="s">
        <v>112</v>
      </c>
      <c r="T1414" s="71"/>
      <c r="U1414" s="117" t="e">
        <f>VLOOKUP(V1414,#REF!,2,FALSE)</f>
        <v>#REF!</v>
      </c>
      <c r="V1414" s="127"/>
      <c r="W1414" s="69"/>
      <c r="X1414" s="69"/>
      <c r="Y1414" s="126"/>
      <c r="Z1414" s="127"/>
      <c r="AA1414" s="69"/>
      <c r="AB1414" s="69"/>
      <c r="AC1414" s="135" t="e">
        <f>VLOOKUP(E1414,#REF!,2,FALSE)</f>
        <v>#REF!</v>
      </c>
      <c r="AD1414" s="69"/>
      <c r="AE1414" s="69"/>
      <c r="AF1414" s="136" t="e">
        <f>SUM(PRODUCT(AC1414,#REF!),PRODUCT(AD1414,#REF!),PRODUCT(AE1414,#REF!))</f>
        <v>#REF!</v>
      </c>
      <c r="AG1414" s="134" t="e">
        <f>IF(AF1414&gt;=#REF!,"Oui","Non")</f>
        <v>#REF!</v>
      </c>
      <c r="AH1414" s="134">
        <f t="shared" si="181"/>
        <v>1</v>
      </c>
      <c r="AI1414" s="133" t="e">
        <f>VLOOKUP(Z1414,#REF!,3,FALSE)</f>
        <v>#REF!</v>
      </c>
      <c r="AL1414" s="12">
        <f t="shared" ref="AL1414:AL1477" si="183">SUM(AK1414:AK1414)</f>
        <v>0</v>
      </c>
    </row>
    <row r="1415" spans="1:38" ht="15" customHeight="1" x14ac:dyDescent="0.25">
      <c r="A1415" s="127"/>
      <c r="B1415" s="127"/>
      <c r="C1415" s="69"/>
      <c r="D1415" s="71"/>
      <c r="E1415" s="71"/>
      <c r="F1415" s="71"/>
      <c r="G1415" s="70"/>
      <c r="H1415" s="117" t="str">
        <f t="shared" si="179"/>
        <v/>
      </c>
      <c r="I1415" s="117" t="str">
        <f t="shared" si="182"/>
        <v/>
      </c>
      <c r="J1415" s="70"/>
      <c r="K1415" s="117" t="str">
        <f t="shared" si="180"/>
        <v/>
      </c>
      <c r="L1415" s="118" t="str">
        <f t="shared" si="176"/>
        <v/>
      </c>
      <c r="M1415" s="118">
        <f t="shared" si="178"/>
        <v>1</v>
      </c>
      <c r="N1415" s="117">
        <f t="shared" si="177"/>
        <v>0</v>
      </c>
      <c r="O1415" s="66" t="e">
        <f>VLOOKUP(P1415,#REF!,2,FALSE)</f>
        <v>#REF!</v>
      </c>
      <c r="P1415" s="69"/>
      <c r="Q1415" s="69"/>
      <c r="R1415" s="14"/>
      <c r="S1415" s="93" t="s">
        <v>112</v>
      </c>
      <c r="T1415" s="71"/>
      <c r="U1415" s="117" t="e">
        <f>VLOOKUP(V1415,#REF!,2,FALSE)</f>
        <v>#REF!</v>
      </c>
      <c r="V1415" s="127"/>
      <c r="W1415" s="69"/>
      <c r="X1415" s="69"/>
      <c r="Y1415" s="126"/>
      <c r="Z1415" s="127"/>
      <c r="AA1415" s="69"/>
      <c r="AB1415" s="69"/>
      <c r="AC1415" s="135" t="e">
        <f>VLOOKUP(E1415,#REF!,2,FALSE)</f>
        <v>#REF!</v>
      </c>
      <c r="AD1415" s="69"/>
      <c r="AE1415" s="69"/>
      <c r="AF1415" s="136" t="e">
        <f>SUM(PRODUCT(AC1415,#REF!),PRODUCT(AD1415,#REF!),PRODUCT(AE1415,#REF!))</f>
        <v>#REF!</v>
      </c>
      <c r="AG1415" s="134" t="e">
        <f>IF(AF1415&gt;=#REF!,"Oui","Non")</f>
        <v>#REF!</v>
      </c>
      <c r="AH1415" s="134">
        <f t="shared" si="181"/>
        <v>1</v>
      </c>
      <c r="AI1415" s="133" t="e">
        <f>VLOOKUP(Z1415,#REF!,3,FALSE)</f>
        <v>#REF!</v>
      </c>
      <c r="AL1415" s="12">
        <f t="shared" si="183"/>
        <v>0</v>
      </c>
    </row>
    <row r="1416" spans="1:38" ht="15" customHeight="1" x14ac:dyDescent="0.25">
      <c r="A1416" s="127"/>
      <c r="B1416" s="127"/>
      <c r="C1416" s="69"/>
      <c r="D1416" s="71"/>
      <c r="E1416" s="71"/>
      <c r="F1416" s="71"/>
      <c r="G1416" s="70"/>
      <c r="H1416" s="117" t="str">
        <f t="shared" si="179"/>
        <v/>
      </c>
      <c r="I1416" s="117" t="str">
        <f t="shared" si="182"/>
        <v/>
      </c>
      <c r="J1416" s="70"/>
      <c r="K1416" s="117" t="str">
        <f t="shared" si="180"/>
        <v/>
      </c>
      <c r="L1416" s="118" t="str">
        <f t="shared" ref="L1416:L1479" si="184">IF(ISBLANK(J1416),"",IF(J1416="?","?",VALUE(IF(TYPE(J1416)=2,RIGHT(J1416,2),WEEKNUM(J1416,2)))))</f>
        <v/>
      </c>
      <c r="M1416" s="118">
        <f t="shared" si="178"/>
        <v>1</v>
      </c>
      <c r="N1416" s="117">
        <f t="shared" si="177"/>
        <v>0</v>
      </c>
      <c r="O1416" s="66" t="e">
        <f>VLOOKUP(P1416,#REF!,2,FALSE)</f>
        <v>#REF!</v>
      </c>
      <c r="P1416" s="69"/>
      <c r="Q1416" s="69"/>
      <c r="R1416" s="14"/>
      <c r="S1416" s="93" t="s">
        <v>112</v>
      </c>
      <c r="T1416" s="71"/>
      <c r="U1416" s="117" t="e">
        <f>VLOOKUP(V1416,#REF!,2,FALSE)</f>
        <v>#REF!</v>
      </c>
      <c r="V1416" s="127"/>
      <c r="W1416" s="69"/>
      <c r="X1416" s="69"/>
      <c r="Y1416" s="126"/>
      <c r="Z1416" s="127"/>
      <c r="AA1416" s="69"/>
      <c r="AB1416" s="69"/>
      <c r="AC1416" s="135" t="e">
        <f>VLOOKUP(E1416,#REF!,2,FALSE)</f>
        <v>#REF!</v>
      </c>
      <c r="AD1416" s="69"/>
      <c r="AE1416" s="69"/>
      <c r="AF1416" s="136" t="e">
        <f>SUM(PRODUCT(AC1416,#REF!),PRODUCT(AD1416,#REF!),PRODUCT(AE1416,#REF!))</f>
        <v>#REF!</v>
      </c>
      <c r="AG1416" s="134" t="e">
        <f>IF(AF1416&gt;=#REF!,"Oui","Non")</f>
        <v>#REF!</v>
      </c>
      <c r="AH1416" s="134">
        <f t="shared" si="181"/>
        <v>1</v>
      </c>
      <c r="AI1416" s="133" t="e">
        <f>VLOOKUP(Z1416,#REF!,3,FALSE)</f>
        <v>#REF!</v>
      </c>
      <c r="AL1416" s="12">
        <f t="shared" si="183"/>
        <v>0</v>
      </c>
    </row>
    <row r="1417" spans="1:38" ht="15" customHeight="1" x14ac:dyDescent="0.25">
      <c r="A1417" s="127"/>
      <c r="B1417" s="127"/>
      <c r="C1417" s="69"/>
      <c r="D1417" s="71"/>
      <c r="E1417" s="71"/>
      <c r="F1417" s="71"/>
      <c r="G1417" s="70"/>
      <c r="H1417" s="117" t="str">
        <f t="shared" si="179"/>
        <v/>
      </c>
      <c r="I1417" s="117" t="str">
        <f t="shared" si="182"/>
        <v/>
      </c>
      <c r="J1417" s="70"/>
      <c r="K1417" s="117" t="str">
        <f t="shared" si="180"/>
        <v/>
      </c>
      <c r="L1417" s="118" t="str">
        <f t="shared" si="184"/>
        <v/>
      </c>
      <c r="M1417" s="118">
        <f t="shared" si="178"/>
        <v>1</v>
      </c>
      <c r="N1417" s="117">
        <f t="shared" si="177"/>
        <v>0</v>
      </c>
      <c r="O1417" s="66" t="e">
        <f>VLOOKUP(P1417,#REF!,2,FALSE)</f>
        <v>#REF!</v>
      </c>
      <c r="P1417" s="69"/>
      <c r="Q1417" s="69"/>
      <c r="R1417" s="14"/>
      <c r="S1417" s="93" t="s">
        <v>112</v>
      </c>
      <c r="T1417" s="71"/>
      <c r="U1417" s="117" t="e">
        <f>VLOOKUP(V1417,#REF!,2,FALSE)</f>
        <v>#REF!</v>
      </c>
      <c r="V1417" s="127"/>
      <c r="W1417" s="69"/>
      <c r="X1417" s="69"/>
      <c r="Y1417" s="126"/>
      <c r="Z1417" s="127"/>
      <c r="AA1417" s="69"/>
      <c r="AB1417" s="69"/>
      <c r="AC1417" s="135" t="e">
        <f>VLOOKUP(E1417,#REF!,2,FALSE)</f>
        <v>#REF!</v>
      </c>
      <c r="AD1417" s="69"/>
      <c r="AE1417" s="69"/>
      <c r="AF1417" s="136" t="e">
        <f>SUM(PRODUCT(AC1417,#REF!),PRODUCT(AD1417,#REF!),PRODUCT(AE1417,#REF!))</f>
        <v>#REF!</v>
      </c>
      <c r="AG1417" s="134" t="e">
        <f>IF(AF1417&gt;=#REF!,"Oui","Non")</f>
        <v>#REF!</v>
      </c>
      <c r="AH1417" s="134">
        <f t="shared" si="181"/>
        <v>1</v>
      </c>
      <c r="AI1417" s="133" t="e">
        <f>VLOOKUP(Z1417,#REF!,3,FALSE)</f>
        <v>#REF!</v>
      </c>
      <c r="AL1417" s="12">
        <f t="shared" si="183"/>
        <v>0</v>
      </c>
    </row>
    <row r="1418" spans="1:38" ht="15" customHeight="1" x14ac:dyDescent="0.25">
      <c r="A1418" s="127"/>
      <c r="B1418" s="127"/>
      <c r="C1418" s="69"/>
      <c r="D1418" s="71"/>
      <c r="E1418" s="71"/>
      <c r="F1418" s="71"/>
      <c r="G1418" s="70"/>
      <c r="H1418" s="117" t="str">
        <f t="shared" si="179"/>
        <v/>
      </c>
      <c r="I1418" s="117" t="str">
        <f t="shared" si="182"/>
        <v/>
      </c>
      <c r="J1418" s="70"/>
      <c r="K1418" s="117" t="str">
        <f t="shared" si="180"/>
        <v/>
      </c>
      <c r="L1418" s="118" t="str">
        <f t="shared" si="184"/>
        <v/>
      </c>
      <c r="M1418" s="118">
        <f t="shared" si="178"/>
        <v>1</v>
      </c>
      <c r="N1418" s="117">
        <f t="shared" ref="N1418:N1481" si="185">IF(AND(OR(A1418="Validé",A1418="Prévu"),OR(K1418&gt;$H$5,K1418="?",AND(K1418=$H$5,OR(L1418&gt;=$I$5,L1418="?"))),OR(H1418&lt;$K$5,H1418="?",AND(H1418=$K$5,OR(I1418&lt;=$L$5,I1418="?")))),1,0)</f>
        <v>0</v>
      </c>
      <c r="O1418" s="66" t="e">
        <f>VLOOKUP(P1418,#REF!,2,FALSE)</f>
        <v>#REF!</v>
      </c>
      <c r="P1418" s="69"/>
      <c r="Q1418" s="69"/>
      <c r="R1418" s="14"/>
      <c r="S1418" s="93" t="s">
        <v>112</v>
      </c>
      <c r="T1418" s="71"/>
      <c r="U1418" s="117" t="e">
        <f>VLOOKUP(V1418,#REF!,2,FALSE)</f>
        <v>#REF!</v>
      </c>
      <c r="V1418" s="127"/>
      <c r="W1418" s="69"/>
      <c r="X1418" s="69"/>
      <c r="Y1418" s="126"/>
      <c r="Z1418" s="127"/>
      <c r="AA1418" s="69"/>
      <c r="AB1418" s="69"/>
      <c r="AC1418" s="135" t="e">
        <f>VLOOKUP(E1418,#REF!,2,FALSE)</f>
        <v>#REF!</v>
      </c>
      <c r="AD1418" s="69"/>
      <c r="AE1418" s="69"/>
      <c r="AF1418" s="136" t="e">
        <f>SUM(PRODUCT(AC1418,#REF!),PRODUCT(AD1418,#REF!),PRODUCT(AE1418,#REF!))</f>
        <v>#REF!</v>
      </c>
      <c r="AG1418" s="134" t="e">
        <f>IF(AF1418&gt;=#REF!,"Oui","Non")</f>
        <v>#REF!</v>
      </c>
      <c r="AH1418" s="134">
        <f t="shared" si="181"/>
        <v>1</v>
      </c>
      <c r="AI1418" s="133" t="e">
        <f>VLOOKUP(Z1418,#REF!,3,FALSE)</f>
        <v>#REF!</v>
      </c>
      <c r="AL1418" s="12">
        <f t="shared" si="183"/>
        <v>0</v>
      </c>
    </row>
    <row r="1419" spans="1:38" ht="15" customHeight="1" x14ac:dyDescent="0.25">
      <c r="A1419" s="127"/>
      <c r="B1419" s="127"/>
      <c r="C1419" s="69"/>
      <c r="D1419" s="71"/>
      <c r="E1419" s="71"/>
      <c r="F1419" s="71"/>
      <c r="G1419" s="70"/>
      <c r="H1419" s="117" t="str">
        <f t="shared" si="179"/>
        <v/>
      </c>
      <c r="I1419" s="117" t="str">
        <f t="shared" si="182"/>
        <v/>
      </c>
      <c r="J1419" s="70"/>
      <c r="K1419" s="117" t="str">
        <f t="shared" si="180"/>
        <v/>
      </c>
      <c r="L1419" s="118" t="str">
        <f t="shared" si="184"/>
        <v/>
      </c>
      <c r="M1419" s="118">
        <f t="shared" si="178"/>
        <v>1</v>
      </c>
      <c r="N1419" s="117">
        <f t="shared" si="185"/>
        <v>0</v>
      </c>
      <c r="O1419" s="66" t="e">
        <f>VLOOKUP(P1419,#REF!,2,FALSE)</f>
        <v>#REF!</v>
      </c>
      <c r="P1419" s="69"/>
      <c r="Q1419" s="69"/>
      <c r="R1419" s="14"/>
      <c r="S1419" s="93" t="s">
        <v>112</v>
      </c>
      <c r="T1419" s="71"/>
      <c r="U1419" s="117" t="e">
        <f>VLOOKUP(V1419,#REF!,2,FALSE)</f>
        <v>#REF!</v>
      </c>
      <c r="V1419" s="127"/>
      <c r="W1419" s="69"/>
      <c r="X1419" s="69"/>
      <c r="Y1419" s="126"/>
      <c r="Z1419" s="127"/>
      <c r="AA1419" s="69"/>
      <c r="AB1419" s="69"/>
      <c r="AC1419" s="135" t="e">
        <f>VLOOKUP(E1419,#REF!,2,FALSE)</f>
        <v>#REF!</v>
      </c>
      <c r="AD1419" s="69"/>
      <c r="AE1419" s="69"/>
      <c r="AF1419" s="136" t="e">
        <f>SUM(PRODUCT(AC1419,#REF!),PRODUCT(AD1419,#REF!),PRODUCT(AE1419,#REF!))</f>
        <v>#REF!</v>
      </c>
      <c r="AG1419" s="134" t="e">
        <f>IF(AF1419&gt;=#REF!,"Oui","Non")</f>
        <v>#REF!</v>
      </c>
      <c r="AH1419" s="134">
        <f t="shared" si="181"/>
        <v>1</v>
      </c>
      <c r="AI1419" s="133" t="e">
        <f>VLOOKUP(Z1419,#REF!,3,FALSE)</f>
        <v>#REF!</v>
      </c>
      <c r="AL1419" s="12">
        <f t="shared" si="183"/>
        <v>0</v>
      </c>
    </row>
    <row r="1420" spans="1:38" ht="15" customHeight="1" x14ac:dyDescent="0.25">
      <c r="A1420" s="127"/>
      <c r="B1420" s="127"/>
      <c r="C1420" s="69"/>
      <c r="D1420" s="71"/>
      <c r="E1420" s="71"/>
      <c r="F1420" s="71"/>
      <c r="G1420" s="70"/>
      <c r="H1420" s="117" t="str">
        <f t="shared" si="179"/>
        <v/>
      </c>
      <c r="I1420" s="117" t="str">
        <f t="shared" si="182"/>
        <v/>
      </c>
      <c r="J1420" s="70"/>
      <c r="K1420" s="117" t="str">
        <f t="shared" si="180"/>
        <v/>
      </c>
      <c r="L1420" s="118" t="str">
        <f t="shared" si="184"/>
        <v/>
      </c>
      <c r="M1420" s="118">
        <f t="shared" si="178"/>
        <v>1</v>
      </c>
      <c r="N1420" s="117">
        <f t="shared" si="185"/>
        <v>0</v>
      </c>
      <c r="O1420" s="66" t="e">
        <f>VLOOKUP(P1420,#REF!,2,FALSE)</f>
        <v>#REF!</v>
      </c>
      <c r="P1420" s="69"/>
      <c r="Q1420" s="69"/>
      <c r="R1420" s="14"/>
      <c r="S1420" s="93" t="s">
        <v>112</v>
      </c>
      <c r="T1420" s="71"/>
      <c r="U1420" s="117" t="e">
        <f>VLOOKUP(V1420,#REF!,2,FALSE)</f>
        <v>#REF!</v>
      </c>
      <c r="V1420" s="127"/>
      <c r="W1420" s="69"/>
      <c r="X1420" s="69"/>
      <c r="Y1420" s="126"/>
      <c r="Z1420" s="127"/>
      <c r="AA1420" s="69"/>
      <c r="AB1420" s="69"/>
      <c r="AC1420" s="135" t="e">
        <f>VLOOKUP(E1420,#REF!,2,FALSE)</f>
        <v>#REF!</v>
      </c>
      <c r="AD1420" s="69"/>
      <c r="AE1420" s="69"/>
      <c r="AF1420" s="136" t="e">
        <f>SUM(PRODUCT(AC1420,#REF!),PRODUCT(AD1420,#REF!),PRODUCT(AE1420,#REF!))</f>
        <v>#REF!</v>
      </c>
      <c r="AG1420" s="134" t="e">
        <f>IF(AF1420&gt;=#REF!,"Oui","Non")</f>
        <v>#REF!</v>
      </c>
      <c r="AH1420" s="134">
        <f t="shared" si="181"/>
        <v>1</v>
      </c>
      <c r="AI1420" s="133" t="e">
        <f>VLOOKUP(Z1420,#REF!,3,FALSE)</f>
        <v>#REF!</v>
      </c>
      <c r="AL1420" s="12">
        <f t="shared" si="183"/>
        <v>0</v>
      </c>
    </row>
    <row r="1421" spans="1:38" ht="15" customHeight="1" x14ac:dyDescent="0.25">
      <c r="A1421" s="127"/>
      <c r="B1421" s="127"/>
      <c r="C1421" s="69"/>
      <c r="D1421" s="71"/>
      <c r="E1421" s="71"/>
      <c r="F1421" s="71"/>
      <c r="G1421" s="70"/>
      <c r="H1421" s="117" t="str">
        <f t="shared" si="179"/>
        <v/>
      </c>
      <c r="I1421" s="117" t="str">
        <f t="shared" si="182"/>
        <v/>
      </c>
      <c r="J1421" s="70"/>
      <c r="K1421" s="117" t="str">
        <f t="shared" si="180"/>
        <v/>
      </c>
      <c r="L1421" s="118" t="str">
        <f t="shared" si="184"/>
        <v/>
      </c>
      <c r="M1421" s="118">
        <f t="shared" si="178"/>
        <v>1</v>
      </c>
      <c r="N1421" s="117">
        <f t="shared" si="185"/>
        <v>0</v>
      </c>
      <c r="O1421" s="66" t="e">
        <f>VLOOKUP(P1421,#REF!,2,FALSE)</f>
        <v>#REF!</v>
      </c>
      <c r="P1421" s="69"/>
      <c r="Q1421" s="69"/>
      <c r="R1421" s="14"/>
      <c r="S1421" s="93" t="s">
        <v>112</v>
      </c>
      <c r="T1421" s="71"/>
      <c r="U1421" s="117" t="e">
        <f>VLOOKUP(V1421,#REF!,2,FALSE)</f>
        <v>#REF!</v>
      </c>
      <c r="V1421" s="127"/>
      <c r="W1421" s="69"/>
      <c r="X1421" s="69"/>
      <c r="Y1421" s="126"/>
      <c r="Z1421" s="127"/>
      <c r="AA1421" s="69"/>
      <c r="AB1421" s="69"/>
      <c r="AC1421" s="135" t="e">
        <f>VLOOKUP(E1421,#REF!,2,FALSE)</f>
        <v>#REF!</v>
      </c>
      <c r="AD1421" s="69"/>
      <c r="AE1421" s="69"/>
      <c r="AF1421" s="136" t="e">
        <f>SUM(PRODUCT(AC1421,#REF!),PRODUCT(AD1421,#REF!),PRODUCT(AE1421,#REF!))</f>
        <v>#REF!</v>
      </c>
      <c r="AG1421" s="134" t="e">
        <f>IF(AF1421&gt;=#REF!,"Oui","Non")</f>
        <v>#REF!</v>
      </c>
      <c r="AH1421" s="134">
        <f t="shared" si="181"/>
        <v>1</v>
      </c>
      <c r="AI1421" s="133" t="e">
        <f>VLOOKUP(Z1421,#REF!,3,FALSE)</f>
        <v>#REF!</v>
      </c>
      <c r="AL1421" s="12">
        <f t="shared" si="183"/>
        <v>0</v>
      </c>
    </row>
    <row r="1422" spans="1:38" ht="15" customHeight="1" x14ac:dyDescent="0.25">
      <c r="A1422" s="127"/>
      <c r="B1422" s="127"/>
      <c r="C1422" s="69"/>
      <c r="D1422" s="71"/>
      <c r="E1422" s="71"/>
      <c r="F1422" s="71"/>
      <c r="G1422" s="70"/>
      <c r="H1422" s="117" t="str">
        <f t="shared" si="179"/>
        <v/>
      </c>
      <c r="I1422" s="117" t="str">
        <f t="shared" si="182"/>
        <v/>
      </c>
      <c r="J1422" s="70"/>
      <c r="K1422" s="117" t="str">
        <f t="shared" si="180"/>
        <v/>
      </c>
      <c r="L1422" s="118" t="str">
        <f t="shared" si="184"/>
        <v/>
      </c>
      <c r="M1422" s="118">
        <f t="shared" si="178"/>
        <v>1</v>
      </c>
      <c r="N1422" s="117">
        <f t="shared" si="185"/>
        <v>0</v>
      </c>
      <c r="O1422" s="66" t="e">
        <f>VLOOKUP(P1422,#REF!,2,FALSE)</f>
        <v>#REF!</v>
      </c>
      <c r="P1422" s="69"/>
      <c r="Q1422" s="69"/>
      <c r="R1422" s="14"/>
      <c r="S1422" s="93" t="s">
        <v>112</v>
      </c>
      <c r="T1422" s="71"/>
      <c r="U1422" s="117" t="e">
        <f>VLOOKUP(V1422,#REF!,2,FALSE)</f>
        <v>#REF!</v>
      </c>
      <c r="V1422" s="127"/>
      <c r="W1422" s="69"/>
      <c r="X1422" s="69"/>
      <c r="Y1422" s="126"/>
      <c r="Z1422" s="127"/>
      <c r="AA1422" s="69"/>
      <c r="AB1422" s="69"/>
      <c r="AC1422" s="135" t="e">
        <f>VLOOKUP(E1422,#REF!,2,FALSE)</f>
        <v>#REF!</v>
      </c>
      <c r="AD1422" s="69"/>
      <c r="AE1422" s="69"/>
      <c r="AF1422" s="136" t="e">
        <f>SUM(PRODUCT(AC1422,#REF!),PRODUCT(AD1422,#REF!),PRODUCT(AE1422,#REF!))</f>
        <v>#REF!</v>
      </c>
      <c r="AG1422" s="134" t="e">
        <f>IF(AF1422&gt;=#REF!,"Oui","Non")</f>
        <v>#REF!</v>
      </c>
      <c r="AH1422" s="134">
        <f t="shared" si="181"/>
        <v>1</v>
      </c>
      <c r="AI1422" s="133" t="e">
        <f>VLOOKUP(Z1422,#REF!,3,FALSE)</f>
        <v>#REF!</v>
      </c>
      <c r="AL1422" s="12">
        <f t="shared" si="183"/>
        <v>0</v>
      </c>
    </row>
    <row r="1423" spans="1:38" ht="15" customHeight="1" x14ac:dyDescent="0.25">
      <c r="A1423" s="127"/>
      <c r="B1423" s="127"/>
      <c r="C1423" s="69"/>
      <c r="D1423" s="71"/>
      <c r="E1423" s="71"/>
      <c r="F1423" s="71"/>
      <c r="G1423" s="70"/>
      <c r="H1423" s="117" t="str">
        <f t="shared" si="179"/>
        <v/>
      </c>
      <c r="I1423" s="117" t="str">
        <f t="shared" si="182"/>
        <v/>
      </c>
      <c r="J1423" s="70"/>
      <c r="K1423" s="117" t="str">
        <f t="shared" si="180"/>
        <v/>
      </c>
      <c r="L1423" s="118" t="str">
        <f t="shared" si="184"/>
        <v/>
      </c>
      <c r="M1423" s="118">
        <f t="shared" si="178"/>
        <v>1</v>
      </c>
      <c r="N1423" s="117">
        <f t="shared" si="185"/>
        <v>0</v>
      </c>
      <c r="O1423" s="66" t="e">
        <f>VLOOKUP(P1423,#REF!,2,FALSE)</f>
        <v>#REF!</v>
      </c>
      <c r="P1423" s="69"/>
      <c r="Q1423" s="69"/>
      <c r="R1423" s="14"/>
      <c r="S1423" s="93" t="s">
        <v>112</v>
      </c>
      <c r="T1423" s="71"/>
      <c r="U1423" s="117" t="e">
        <f>VLOOKUP(V1423,#REF!,2,FALSE)</f>
        <v>#REF!</v>
      </c>
      <c r="V1423" s="127"/>
      <c r="W1423" s="69"/>
      <c r="X1423" s="69"/>
      <c r="Y1423" s="126"/>
      <c r="Z1423" s="127"/>
      <c r="AA1423" s="69"/>
      <c r="AB1423" s="69"/>
      <c r="AC1423" s="135" t="e">
        <f>VLOOKUP(E1423,#REF!,2,FALSE)</f>
        <v>#REF!</v>
      </c>
      <c r="AD1423" s="69"/>
      <c r="AE1423" s="69"/>
      <c r="AF1423" s="136" t="e">
        <f>SUM(PRODUCT(AC1423,#REF!),PRODUCT(AD1423,#REF!),PRODUCT(AE1423,#REF!))</f>
        <v>#REF!</v>
      </c>
      <c r="AG1423" s="134" t="e">
        <f>IF(AF1423&gt;=#REF!,"Oui","Non")</f>
        <v>#REF!</v>
      </c>
      <c r="AH1423" s="134">
        <f t="shared" si="181"/>
        <v>1</v>
      </c>
      <c r="AI1423" s="133" t="e">
        <f>VLOOKUP(Z1423,#REF!,3,FALSE)</f>
        <v>#REF!</v>
      </c>
      <c r="AL1423" s="12">
        <f t="shared" si="183"/>
        <v>0</v>
      </c>
    </row>
    <row r="1424" spans="1:38" ht="15" customHeight="1" x14ac:dyDescent="0.25">
      <c r="A1424" s="127"/>
      <c r="B1424" s="127"/>
      <c r="C1424" s="69"/>
      <c r="D1424" s="71"/>
      <c r="E1424" s="71"/>
      <c r="F1424" s="71"/>
      <c r="G1424" s="70"/>
      <c r="H1424" s="117" t="str">
        <f t="shared" si="179"/>
        <v/>
      </c>
      <c r="I1424" s="117" t="str">
        <f t="shared" si="182"/>
        <v/>
      </c>
      <c r="J1424" s="70"/>
      <c r="K1424" s="117" t="str">
        <f t="shared" si="180"/>
        <v/>
      </c>
      <c r="L1424" s="118" t="str">
        <f t="shared" si="184"/>
        <v/>
      </c>
      <c r="M1424" s="118">
        <f t="shared" si="178"/>
        <v>1</v>
      </c>
      <c r="N1424" s="117">
        <f t="shared" si="185"/>
        <v>0</v>
      </c>
      <c r="O1424" s="66" t="e">
        <f>VLOOKUP(P1424,#REF!,2,FALSE)</f>
        <v>#REF!</v>
      </c>
      <c r="P1424" s="69"/>
      <c r="Q1424" s="69"/>
      <c r="R1424" s="14"/>
      <c r="S1424" s="93" t="s">
        <v>112</v>
      </c>
      <c r="T1424" s="71"/>
      <c r="U1424" s="117" t="e">
        <f>VLOOKUP(V1424,#REF!,2,FALSE)</f>
        <v>#REF!</v>
      </c>
      <c r="V1424" s="127"/>
      <c r="W1424" s="69"/>
      <c r="X1424" s="69"/>
      <c r="Y1424" s="126"/>
      <c r="Z1424" s="127"/>
      <c r="AA1424" s="69"/>
      <c r="AB1424" s="69"/>
      <c r="AC1424" s="135" t="e">
        <f>VLOOKUP(E1424,#REF!,2,FALSE)</f>
        <v>#REF!</v>
      </c>
      <c r="AD1424" s="69"/>
      <c r="AE1424" s="69"/>
      <c r="AF1424" s="136" t="e">
        <f>SUM(PRODUCT(AC1424,#REF!),PRODUCT(AD1424,#REF!),PRODUCT(AE1424,#REF!))</f>
        <v>#REF!</v>
      </c>
      <c r="AG1424" s="134" t="e">
        <f>IF(AF1424&gt;=#REF!,"Oui","Non")</f>
        <v>#REF!</v>
      </c>
      <c r="AH1424" s="134">
        <f t="shared" si="181"/>
        <v>1</v>
      </c>
      <c r="AI1424" s="133" t="e">
        <f>VLOOKUP(Z1424,#REF!,3,FALSE)</f>
        <v>#REF!</v>
      </c>
      <c r="AL1424" s="12">
        <f t="shared" si="183"/>
        <v>0</v>
      </c>
    </row>
    <row r="1425" spans="1:38" ht="15" customHeight="1" x14ac:dyDescent="0.25">
      <c r="A1425" s="127"/>
      <c r="B1425" s="127"/>
      <c r="C1425" s="69"/>
      <c r="D1425" s="71"/>
      <c r="E1425" s="71"/>
      <c r="F1425" s="71"/>
      <c r="G1425" s="70"/>
      <c r="H1425" s="117" t="str">
        <f t="shared" si="179"/>
        <v/>
      </c>
      <c r="I1425" s="117" t="str">
        <f t="shared" si="182"/>
        <v/>
      </c>
      <c r="J1425" s="70"/>
      <c r="K1425" s="117" t="str">
        <f t="shared" si="180"/>
        <v/>
      </c>
      <c r="L1425" s="118" t="str">
        <f t="shared" si="184"/>
        <v/>
      </c>
      <c r="M1425" s="118">
        <f t="shared" si="178"/>
        <v>1</v>
      </c>
      <c r="N1425" s="117">
        <f t="shared" si="185"/>
        <v>0</v>
      </c>
      <c r="O1425" s="66" t="e">
        <f>VLOOKUP(P1425,#REF!,2,FALSE)</f>
        <v>#REF!</v>
      </c>
      <c r="P1425" s="69"/>
      <c r="Q1425" s="69"/>
      <c r="R1425" s="14"/>
      <c r="S1425" s="93" t="s">
        <v>112</v>
      </c>
      <c r="T1425" s="71"/>
      <c r="U1425" s="117" t="e">
        <f>VLOOKUP(V1425,#REF!,2,FALSE)</f>
        <v>#REF!</v>
      </c>
      <c r="V1425" s="127"/>
      <c r="W1425" s="69"/>
      <c r="X1425" s="69"/>
      <c r="Y1425" s="126"/>
      <c r="Z1425" s="127"/>
      <c r="AA1425" s="69"/>
      <c r="AB1425" s="69"/>
      <c r="AC1425" s="135" t="e">
        <f>VLOOKUP(E1425,#REF!,2,FALSE)</f>
        <v>#REF!</v>
      </c>
      <c r="AD1425" s="69"/>
      <c r="AE1425" s="69"/>
      <c r="AF1425" s="136" t="e">
        <f>SUM(PRODUCT(AC1425,#REF!),PRODUCT(AD1425,#REF!),PRODUCT(AE1425,#REF!))</f>
        <v>#REF!</v>
      </c>
      <c r="AG1425" s="134" t="e">
        <f>IF(AF1425&gt;=#REF!,"Oui","Non")</f>
        <v>#REF!</v>
      </c>
      <c r="AH1425" s="134">
        <f t="shared" si="181"/>
        <v>1</v>
      </c>
      <c r="AI1425" s="133" t="e">
        <f>VLOOKUP(Z1425,#REF!,3,FALSE)</f>
        <v>#REF!</v>
      </c>
      <c r="AL1425" s="12">
        <f t="shared" si="183"/>
        <v>0</v>
      </c>
    </row>
    <row r="1426" spans="1:38" ht="15" customHeight="1" x14ac:dyDescent="0.25">
      <c r="A1426" s="127"/>
      <c r="B1426" s="127"/>
      <c r="C1426" s="69"/>
      <c r="D1426" s="71"/>
      <c r="E1426" s="71"/>
      <c r="F1426" s="71"/>
      <c r="G1426" s="70"/>
      <c r="H1426" s="117" t="str">
        <f t="shared" si="179"/>
        <v/>
      </c>
      <c r="I1426" s="117" t="str">
        <f t="shared" si="182"/>
        <v/>
      </c>
      <c r="J1426" s="70"/>
      <c r="K1426" s="117" t="str">
        <f t="shared" si="180"/>
        <v/>
      </c>
      <c r="L1426" s="118" t="str">
        <f t="shared" si="184"/>
        <v/>
      </c>
      <c r="M1426" s="118">
        <f t="shared" si="178"/>
        <v>1</v>
      </c>
      <c r="N1426" s="117">
        <f t="shared" si="185"/>
        <v>0</v>
      </c>
      <c r="O1426" s="66" t="e">
        <f>VLOOKUP(P1426,#REF!,2,FALSE)</f>
        <v>#REF!</v>
      </c>
      <c r="P1426" s="69"/>
      <c r="Q1426" s="69"/>
      <c r="R1426" s="14"/>
      <c r="S1426" s="93" t="s">
        <v>112</v>
      </c>
      <c r="T1426" s="71"/>
      <c r="U1426" s="117" t="e">
        <f>VLOOKUP(V1426,#REF!,2,FALSE)</f>
        <v>#REF!</v>
      </c>
      <c r="V1426" s="127"/>
      <c r="W1426" s="69"/>
      <c r="X1426" s="69"/>
      <c r="Y1426" s="126"/>
      <c r="Z1426" s="127"/>
      <c r="AA1426" s="69"/>
      <c r="AB1426" s="69"/>
      <c r="AC1426" s="135" t="e">
        <f>VLOOKUP(E1426,#REF!,2,FALSE)</f>
        <v>#REF!</v>
      </c>
      <c r="AD1426" s="69"/>
      <c r="AE1426" s="69"/>
      <c r="AF1426" s="136" t="e">
        <f>SUM(PRODUCT(AC1426,#REF!),PRODUCT(AD1426,#REF!),PRODUCT(AE1426,#REF!))</f>
        <v>#REF!</v>
      </c>
      <c r="AG1426" s="134" t="e">
        <f>IF(AF1426&gt;=#REF!,"Oui","Non")</f>
        <v>#REF!</v>
      </c>
      <c r="AH1426" s="134">
        <f t="shared" si="181"/>
        <v>1</v>
      </c>
      <c r="AI1426" s="133" t="e">
        <f>VLOOKUP(Z1426,#REF!,3,FALSE)</f>
        <v>#REF!</v>
      </c>
      <c r="AL1426" s="12">
        <f t="shared" si="183"/>
        <v>0</v>
      </c>
    </row>
    <row r="1427" spans="1:38" ht="15" customHeight="1" x14ac:dyDescent="0.25">
      <c r="A1427" s="127"/>
      <c r="B1427" s="127"/>
      <c r="C1427" s="69"/>
      <c r="D1427" s="71"/>
      <c r="E1427" s="71"/>
      <c r="F1427" s="71"/>
      <c r="G1427" s="70"/>
      <c r="H1427" s="117" t="str">
        <f t="shared" si="179"/>
        <v/>
      </c>
      <c r="I1427" s="117" t="str">
        <f t="shared" si="182"/>
        <v/>
      </c>
      <c r="J1427" s="70"/>
      <c r="K1427" s="117" t="str">
        <f t="shared" si="180"/>
        <v/>
      </c>
      <c r="L1427" s="118" t="str">
        <f t="shared" si="184"/>
        <v/>
      </c>
      <c r="M1427" s="118">
        <f t="shared" si="178"/>
        <v>1</v>
      </c>
      <c r="N1427" s="117">
        <f t="shared" si="185"/>
        <v>0</v>
      </c>
      <c r="O1427" s="66" t="e">
        <f>VLOOKUP(P1427,#REF!,2,FALSE)</f>
        <v>#REF!</v>
      </c>
      <c r="P1427" s="69"/>
      <c r="Q1427" s="69"/>
      <c r="R1427" s="14"/>
      <c r="S1427" s="93" t="s">
        <v>112</v>
      </c>
      <c r="T1427" s="71"/>
      <c r="U1427" s="117" t="e">
        <f>VLOOKUP(V1427,#REF!,2,FALSE)</f>
        <v>#REF!</v>
      </c>
      <c r="V1427" s="127"/>
      <c r="W1427" s="69"/>
      <c r="X1427" s="69"/>
      <c r="Y1427" s="126"/>
      <c r="Z1427" s="127"/>
      <c r="AA1427" s="69"/>
      <c r="AB1427" s="69"/>
      <c r="AC1427" s="135" t="e">
        <f>VLOOKUP(E1427,#REF!,2,FALSE)</f>
        <v>#REF!</v>
      </c>
      <c r="AD1427" s="69"/>
      <c r="AE1427" s="69"/>
      <c r="AF1427" s="136" t="e">
        <f>SUM(PRODUCT(AC1427,#REF!),PRODUCT(AD1427,#REF!),PRODUCT(AE1427,#REF!))</f>
        <v>#REF!</v>
      </c>
      <c r="AG1427" s="134" t="e">
        <f>IF(AF1427&gt;=#REF!,"Oui","Non")</f>
        <v>#REF!</v>
      </c>
      <c r="AH1427" s="134">
        <f t="shared" si="181"/>
        <v>1</v>
      </c>
      <c r="AI1427" s="133" t="e">
        <f>VLOOKUP(Z1427,#REF!,3,FALSE)</f>
        <v>#REF!</v>
      </c>
      <c r="AL1427" s="12">
        <f t="shared" si="183"/>
        <v>0</v>
      </c>
    </row>
    <row r="1428" spans="1:38" ht="15" customHeight="1" x14ac:dyDescent="0.25">
      <c r="A1428" s="127"/>
      <c r="B1428" s="127"/>
      <c r="C1428" s="69"/>
      <c r="D1428" s="71"/>
      <c r="E1428" s="71"/>
      <c r="F1428" s="71"/>
      <c r="G1428" s="70"/>
      <c r="H1428" s="117" t="str">
        <f t="shared" si="179"/>
        <v/>
      </c>
      <c r="I1428" s="117" t="str">
        <f t="shared" si="182"/>
        <v/>
      </c>
      <c r="J1428" s="70"/>
      <c r="K1428" s="117" t="str">
        <f t="shared" si="180"/>
        <v/>
      </c>
      <c r="L1428" s="118" t="str">
        <f t="shared" si="184"/>
        <v/>
      </c>
      <c r="M1428" s="118">
        <f t="shared" si="178"/>
        <v>1</v>
      </c>
      <c r="N1428" s="117">
        <f t="shared" si="185"/>
        <v>0</v>
      </c>
      <c r="O1428" s="66" t="e">
        <f>VLOOKUP(P1428,#REF!,2,FALSE)</f>
        <v>#REF!</v>
      </c>
      <c r="P1428" s="69"/>
      <c r="Q1428" s="69"/>
      <c r="R1428" s="14"/>
      <c r="S1428" s="93" t="s">
        <v>112</v>
      </c>
      <c r="T1428" s="71"/>
      <c r="U1428" s="117" t="e">
        <f>VLOOKUP(V1428,#REF!,2,FALSE)</f>
        <v>#REF!</v>
      </c>
      <c r="V1428" s="127"/>
      <c r="W1428" s="69"/>
      <c r="X1428" s="69"/>
      <c r="Y1428" s="126"/>
      <c r="Z1428" s="127"/>
      <c r="AA1428" s="69"/>
      <c r="AB1428" s="69"/>
      <c r="AC1428" s="135" t="e">
        <f>VLOOKUP(E1428,#REF!,2,FALSE)</f>
        <v>#REF!</v>
      </c>
      <c r="AD1428" s="69"/>
      <c r="AE1428" s="69"/>
      <c r="AF1428" s="136" t="e">
        <f>SUM(PRODUCT(AC1428,#REF!),PRODUCT(AD1428,#REF!),PRODUCT(AE1428,#REF!))</f>
        <v>#REF!</v>
      </c>
      <c r="AG1428" s="134" t="e">
        <f>IF(AF1428&gt;=#REF!,"Oui","Non")</f>
        <v>#REF!</v>
      </c>
      <c r="AH1428" s="134">
        <f t="shared" si="181"/>
        <v>1</v>
      </c>
      <c r="AI1428" s="133" t="e">
        <f>VLOOKUP(Z1428,#REF!,3,FALSE)</f>
        <v>#REF!</v>
      </c>
      <c r="AL1428" s="12">
        <f t="shared" si="183"/>
        <v>0</v>
      </c>
    </row>
    <row r="1429" spans="1:38" ht="15" customHeight="1" x14ac:dyDescent="0.25">
      <c r="A1429" s="127"/>
      <c r="B1429" s="127"/>
      <c r="C1429" s="69"/>
      <c r="D1429" s="71"/>
      <c r="E1429" s="71"/>
      <c r="F1429" s="71"/>
      <c r="G1429" s="70"/>
      <c r="H1429" s="117" t="str">
        <f t="shared" si="179"/>
        <v/>
      </c>
      <c r="I1429" s="117" t="str">
        <f t="shared" si="182"/>
        <v/>
      </c>
      <c r="J1429" s="70"/>
      <c r="K1429" s="117" t="str">
        <f t="shared" si="180"/>
        <v/>
      </c>
      <c r="L1429" s="118" t="str">
        <f t="shared" si="184"/>
        <v/>
      </c>
      <c r="M1429" s="118">
        <f t="shared" si="178"/>
        <v>1</v>
      </c>
      <c r="N1429" s="117">
        <f t="shared" si="185"/>
        <v>0</v>
      </c>
      <c r="O1429" s="66" t="e">
        <f>VLOOKUP(P1429,#REF!,2,FALSE)</f>
        <v>#REF!</v>
      </c>
      <c r="P1429" s="69"/>
      <c r="Q1429" s="69"/>
      <c r="R1429" s="14"/>
      <c r="S1429" s="93" t="s">
        <v>112</v>
      </c>
      <c r="T1429" s="71"/>
      <c r="U1429" s="117" t="e">
        <f>VLOOKUP(V1429,#REF!,2,FALSE)</f>
        <v>#REF!</v>
      </c>
      <c r="V1429" s="127"/>
      <c r="W1429" s="69"/>
      <c r="X1429" s="69"/>
      <c r="Y1429" s="126"/>
      <c r="Z1429" s="127"/>
      <c r="AA1429" s="69"/>
      <c r="AB1429" s="69"/>
      <c r="AC1429" s="135" t="e">
        <f>VLOOKUP(E1429,#REF!,2,FALSE)</f>
        <v>#REF!</v>
      </c>
      <c r="AD1429" s="69"/>
      <c r="AE1429" s="69"/>
      <c r="AF1429" s="136" t="e">
        <f>SUM(PRODUCT(AC1429,#REF!),PRODUCT(AD1429,#REF!),PRODUCT(AE1429,#REF!))</f>
        <v>#REF!</v>
      </c>
      <c r="AG1429" s="134" t="e">
        <f>IF(AF1429&gt;=#REF!,"Oui","Non")</f>
        <v>#REF!</v>
      </c>
      <c r="AH1429" s="134">
        <f t="shared" si="181"/>
        <v>1</v>
      </c>
      <c r="AI1429" s="133" t="e">
        <f>VLOOKUP(Z1429,#REF!,3,FALSE)</f>
        <v>#REF!</v>
      </c>
      <c r="AL1429" s="12">
        <f t="shared" si="183"/>
        <v>0</v>
      </c>
    </row>
    <row r="1430" spans="1:38" ht="15" customHeight="1" x14ac:dyDescent="0.25">
      <c r="A1430" s="127"/>
      <c r="B1430" s="127"/>
      <c r="C1430" s="69"/>
      <c r="D1430" s="71"/>
      <c r="E1430" s="71"/>
      <c r="F1430" s="71"/>
      <c r="G1430" s="70"/>
      <c r="H1430" s="117" t="str">
        <f t="shared" si="179"/>
        <v/>
      </c>
      <c r="I1430" s="117" t="str">
        <f t="shared" si="182"/>
        <v/>
      </c>
      <c r="J1430" s="70"/>
      <c r="K1430" s="117" t="str">
        <f t="shared" si="180"/>
        <v/>
      </c>
      <c r="L1430" s="118" t="str">
        <f t="shared" si="184"/>
        <v/>
      </c>
      <c r="M1430" s="118">
        <f t="shared" si="178"/>
        <v>1</v>
      </c>
      <c r="N1430" s="117">
        <f t="shared" si="185"/>
        <v>0</v>
      </c>
      <c r="O1430" s="66" t="e">
        <f>VLOOKUP(P1430,#REF!,2,FALSE)</f>
        <v>#REF!</v>
      </c>
      <c r="P1430" s="69"/>
      <c r="Q1430" s="69"/>
      <c r="R1430" s="14"/>
      <c r="S1430" s="93" t="s">
        <v>112</v>
      </c>
      <c r="T1430" s="71"/>
      <c r="U1430" s="117" t="e">
        <f>VLOOKUP(V1430,#REF!,2,FALSE)</f>
        <v>#REF!</v>
      </c>
      <c r="V1430" s="127"/>
      <c r="W1430" s="69"/>
      <c r="X1430" s="69"/>
      <c r="Y1430" s="126"/>
      <c r="Z1430" s="127"/>
      <c r="AA1430" s="69"/>
      <c r="AB1430" s="69"/>
      <c r="AC1430" s="135" t="e">
        <f>VLOOKUP(E1430,#REF!,2,FALSE)</f>
        <v>#REF!</v>
      </c>
      <c r="AD1430" s="69"/>
      <c r="AE1430" s="69"/>
      <c r="AF1430" s="136" t="e">
        <f>SUM(PRODUCT(AC1430,#REF!),PRODUCT(AD1430,#REF!),PRODUCT(AE1430,#REF!))</f>
        <v>#REF!</v>
      </c>
      <c r="AG1430" s="134" t="e">
        <f>IF(AF1430&gt;=#REF!,"Oui","Non")</f>
        <v>#REF!</v>
      </c>
      <c r="AH1430" s="134">
        <f t="shared" si="181"/>
        <v>1</v>
      </c>
      <c r="AI1430" s="133" t="e">
        <f>VLOOKUP(Z1430,#REF!,3,FALSE)</f>
        <v>#REF!</v>
      </c>
      <c r="AL1430" s="12">
        <f t="shared" si="183"/>
        <v>0</v>
      </c>
    </row>
    <row r="1431" spans="1:38" ht="15" customHeight="1" x14ac:dyDescent="0.25">
      <c r="A1431" s="127"/>
      <c r="B1431" s="127"/>
      <c r="C1431" s="69"/>
      <c r="D1431" s="71"/>
      <c r="E1431" s="71"/>
      <c r="F1431" s="71"/>
      <c r="G1431" s="70"/>
      <c r="H1431" s="117" t="str">
        <f t="shared" si="179"/>
        <v/>
      </c>
      <c r="I1431" s="117" t="str">
        <f t="shared" si="182"/>
        <v/>
      </c>
      <c r="J1431" s="70"/>
      <c r="K1431" s="117" t="str">
        <f t="shared" si="180"/>
        <v/>
      </c>
      <c r="L1431" s="118" t="str">
        <f t="shared" si="184"/>
        <v/>
      </c>
      <c r="M1431" s="118">
        <f t="shared" si="178"/>
        <v>1</v>
      </c>
      <c r="N1431" s="117">
        <f t="shared" si="185"/>
        <v>0</v>
      </c>
      <c r="O1431" s="66" t="e">
        <f>VLOOKUP(P1431,#REF!,2,FALSE)</f>
        <v>#REF!</v>
      </c>
      <c r="P1431" s="69"/>
      <c r="Q1431" s="69"/>
      <c r="R1431" s="14"/>
      <c r="S1431" s="93" t="s">
        <v>112</v>
      </c>
      <c r="T1431" s="71"/>
      <c r="U1431" s="117" t="e">
        <f>VLOOKUP(V1431,#REF!,2,FALSE)</f>
        <v>#REF!</v>
      </c>
      <c r="V1431" s="127"/>
      <c r="W1431" s="69"/>
      <c r="X1431" s="69"/>
      <c r="Y1431" s="126"/>
      <c r="Z1431" s="127"/>
      <c r="AA1431" s="69"/>
      <c r="AB1431" s="69"/>
      <c r="AC1431" s="135" t="e">
        <f>VLOOKUP(E1431,#REF!,2,FALSE)</f>
        <v>#REF!</v>
      </c>
      <c r="AD1431" s="69"/>
      <c r="AE1431" s="69"/>
      <c r="AF1431" s="136" t="e">
        <f>SUM(PRODUCT(AC1431,#REF!),PRODUCT(AD1431,#REF!),PRODUCT(AE1431,#REF!))</f>
        <v>#REF!</v>
      </c>
      <c r="AG1431" s="134" t="e">
        <f>IF(AF1431&gt;=#REF!,"Oui","Non")</f>
        <v>#REF!</v>
      </c>
      <c r="AH1431" s="134">
        <f t="shared" si="181"/>
        <v>1</v>
      </c>
      <c r="AI1431" s="133" t="e">
        <f>VLOOKUP(Z1431,#REF!,3,FALSE)</f>
        <v>#REF!</v>
      </c>
      <c r="AL1431" s="12">
        <f t="shared" si="183"/>
        <v>0</v>
      </c>
    </row>
    <row r="1432" spans="1:38" ht="15" customHeight="1" x14ac:dyDescent="0.25">
      <c r="A1432" s="127"/>
      <c r="B1432" s="127"/>
      <c r="C1432" s="69"/>
      <c r="D1432" s="71"/>
      <c r="E1432" s="71"/>
      <c r="F1432" s="71"/>
      <c r="G1432" s="70"/>
      <c r="H1432" s="117" t="str">
        <f t="shared" si="179"/>
        <v/>
      </c>
      <c r="I1432" s="117" t="str">
        <f t="shared" si="182"/>
        <v/>
      </c>
      <c r="J1432" s="70"/>
      <c r="K1432" s="117" t="str">
        <f t="shared" si="180"/>
        <v/>
      </c>
      <c r="L1432" s="118" t="str">
        <f t="shared" si="184"/>
        <v/>
      </c>
      <c r="M1432" s="118">
        <f t="shared" si="178"/>
        <v>1</v>
      </c>
      <c r="N1432" s="117">
        <f t="shared" si="185"/>
        <v>0</v>
      </c>
      <c r="O1432" s="66" t="e">
        <f>VLOOKUP(P1432,#REF!,2,FALSE)</f>
        <v>#REF!</v>
      </c>
      <c r="P1432" s="69"/>
      <c r="Q1432" s="69"/>
      <c r="R1432" s="14"/>
      <c r="S1432" s="93" t="s">
        <v>112</v>
      </c>
      <c r="T1432" s="71"/>
      <c r="U1432" s="117" t="e">
        <f>VLOOKUP(V1432,#REF!,2,FALSE)</f>
        <v>#REF!</v>
      </c>
      <c r="V1432" s="127"/>
      <c r="W1432" s="69"/>
      <c r="X1432" s="69"/>
      <c r="Y1432" s="126"/>
      <c r="Z1432" s="127"/>
      <c r="AA1432" s="69"/>
      <c r="AB1432" s="69"/>
      <c r="AC1432" s="135" t="e">
        <f>VLOOKUP(E1432,#REF!,2,FALSE)</f>
        <v>#REF!</v>
      </c>
      <c r="AD1432" s="69"/>
      <c r="AE1432" s="69"/>
      <c r="AF1432" s="136" t="e">
        <f>SUM(PRODUCT(AC1432,#REF!),PRODUCT(AD1432,#REF!),PRODUCT(AE1432,#REF!))</f>
        <v>#REF!</v>
      </c>
      <c r="AG1432" s="134" t="e">
        <f>IF(AF1432&gt;=#REF!,"Oui","Non")</f>
        <v>#REF!</v>
      </c>
      <c r="AH1432" s="134">
        <f t="shared" si="181"/>
        <v>1</v>
      </c>
      <c r="AI1432" s="133" t="e">
        <f>VLOOKUP(Z1432,#REF!,3,FALSE)</f>
        <v>#REF!</v>
      </c>
      <c r="AL1432" s="12">
        <f t="shared" si="183"/>
        <v>0</v>
      </c>
    </row>
    <row r="1433" spans="1:38" ht="15" customHeight="1" x14ac:dyDescent="0.25">
      <c r="A1433" s="127"/>
      <c r="B1433" s="127"/>
      <c r="C1433" s="69"/>
      <c r="D1433" s="71"/>
      <c r="E1433" s="71"/>
      <c r="F1433" s="71"/>
      <c r="G1433" s="70"/>
      <c r="H1433" s="117" t="str">
        <f t="shared" si="179"/>
        <v/>
      </c>
      <c r="I1433" s="117" t="str">
        <f t="shared" si="182"/>
        <v/>
      </c>
      <c r="J1433" s="70"/>
      <c r="K1433" s="117" t="str">
        <f t="shared" si="180"/>
        <v/>
      </c>
      <c r="L1433" s="118" t="str">
        <f t="shared" si="184"/>
        <v/>
      </c>
      <c r="M1433" s="118">
        <f t="shared" si="178"/>
        <v>1</v>
      </c>
      <c r="N1433" s="117">
        <f t="shared" si="185"/>
        <v>0</v>
      </c>
      <c r="O1433" s="66" t="e">
        <f>VLOOKUP(P1433,#REF!,2,FALSE)</f>
        <v>#REF!</v>
      </c>
      <c r="P1433" s="69"/>
      <c r="Q1433" s="69"/>
      <c r="R1433" s="14"/>
      <c r="S1433" s="93" t="s">
        <v>112</v>
      </c>
      <c r="T1433" s="71"/>
      <c r="U1433" s="117" t="e">
        <f>VLOOKUP(V1433,#REF!,2,FALSE)</f>
        <v>#REF!</v>
      </c>
      <c r="V1433" s="127"/>
      <c r="W1433" s="69"/>
      <c r="X1433" s="69"/>
      <c r="Y1433" s="126"/>
      <c r="Z1433" s="127"/>
      <c r="AA1433" s="69"/>
      <c r="AB1433" s="69"/>
      <c r="AC1433" s="135" t="e">
        <f>VLOOKUP(E1433,#REF!,2,FALSE)</f>
        <v>#REF!</v>
      </c>
      <c r="AD1433" s="69"/>
      <c r="AE1433" s="69"/>
      <c r="AF1433" s="136" t="e">
        <f>SUM(PRODUCT(AC1433,#REF!),PRODUCT(AD1433,#REF!),PRODUCT(AE1433,#REF!))</f>
        <v>#REF!</v>
      </c>
      <c r="AG1433" s="134" t="e">
        <f>IF(AF1433&gt;=#REF!,"Oui","Non")</f>
        <v>#REF!</v>
      </c>
      <c r="AH1433" s="134">
        <f t="shared" si="181"/>
        <v>1</v>
      </c>
      <c r="AI1433" s="133" t="e">
        <f>VLOOKUP(Z1433,#REF!,3,FALSE)</f>
        <v>#REF!</v>
      </c>
      <c r="AL1433" s="12">
        <f t="shared" si="183"/>
        <v>0</v>
      </c>
    </row>
    <row r="1434" spans="1:38" ht="15" customHeight="1" x14ac:dyDescent="0.25">
      <c r="A1434" s="127"/>
      <c r="B1434" s="127"/>
      <c r="C1434" s="69"/>
      <c r="D1434" s="71"/>
      <c r="E1434" s="71"/>
      <c r="F1434" s="71"/>
      <c r="G1434" s="70"/>
      <c r="H1434" s="117" t="str">
        <f t="shared" si="179"/>
        <v/>
      </c>
      <c r="I1434" s="117" t="str">
        <f t="shared" si="182"/>
        <v/>
      </c>
      <c r="J1434" s="70"/>
      <c r="K1434" s="117" t="str">
        <f t="shared" si="180"/>
        <v/>
      </c>
      <c r="L1434" s="118" t="str">
        <f t="shared" si="184"/>
        <v/>
      </c>
      <c r="M1434" s="118">
        <f t="shared" si="178"/>
        <v>1</v>
      </c>
      <c r="N1434" s="117">
        <f t="shared" si="185"/>
        <v>0</v>
      </c>
      <c r="O1434" s="66" t="e">
        <f>VLOOKUP(P1434,#REF!,2,FALSE)</f>
        <v>#REF!</v>
      </c>
      <c r="P1434" s="69"/>
      <c r="Q1434" s="69"/>
      <c r="R1434" s="14"/>
      <c r="S1434" s="93" t="s">
        <v>112</v>
      </c>
      <c r="T1434" s="71"/>
      <c r="U1434" s="117" t="e">
        <f>VLOOKUP(V1434,#REF!,2,FALSE)</f>
        <v>#REF!</v>
      </c>
      <c r="V1434" s="127"/>
      <c r="W1434" s="69"/>
      <c r="X1434" s="69"/>
      <c r="Y1434" s="126"/>
      <c r="Z1434" s="127"/>
      <c r="AA1434" s="69"/>
      <c r="AB1434" s="69"/>
      <c r="AC1434" s="135" t="e">
        <f>VLOOKUP(E1434,#REF!,2,FALSE)</f>
        <v>#REF!</v>
      </c>
      <c r="AD1434" s="69"/>
      <c r="AE1434" s="69"/>
      <c r="AF1434" s="136" t="e">
        <f>SUM(PRODUCT(AC1434,#REF!),PRODUCT(AD1434,#REF!),PRODUCT(AE1434,#REF!))</f>
        <v>#REF!</v>
      </c>
      <c r="AG1434" s="134" t="e">
        <f>IF(AF1434&gt;=#REF!,"Oui","Non")</f>
        <v>#REF!</v>
      </c>
      <c r="AH1434" s="134">
        <f t="shared" si="181"/>
        <v>1</v>
      </c>
      <c r="AI1434" s="133" t="e">
        <f>VLOOKUP(Z1434,#REF!,3,FALSE)</f>
        <v>#REF!</v>
      </c>
      <c r="AL1434" s="12">
        <f t="shared" si="183"/>
        <v>0</v>
      </c>
    </row>
    <row r="1435" spans="1:38" ht="15" customHeight="1" x14ac:dyDescent="0.25">
      <c r="A1435" s="127"/>
      <c r="B1435" s="127"/>
      <c r="C1435" s="69"/>
      <c r="D1435" s="71"/>
      <c r="E1435" s="71"/>
      <c r="F1435" s="71"/>
      <c r="G1435" s="70"/>
      <c r="H1435" s="117" t="str">
        <f t="shared" si="179"/>
        <v/>
      </c>
      <c r="I1435" s="117" t="str">
        <f t="shared" si="182"/>
        <v/>
      </c>
      <c r="J1435" s="70"/>
      <c r="K1435" s="117" t="str">
        <f t="shared" si="180"/>
        <v/>
      </c>
      <c r="L1435" s="118" t="str">
        <f t="shared" si="184"/>
        <v/>
      </c>
      <c r="M1435" s="118">
        <f t="shared" si="178"/>
        <v>1</v>
      </c>
      <c r="N1435" s="117">
        <f t="shared" si="185"/>
        <v>0</v>
      </c>
      <c r="O1435" s="66" t="e">
        <f>VLOOKUP(P1435,#REF!,2,FALSE)</f>
        <v>#REF!</v>
      </c>
      <c r="P1435" s="69"/>
      <c r="Q1435" s="69"/>
      <c r="R1435" s="14"/>
      <c r="S1435" s="93" t="s">
        <v>112</v>
      </c>
      <c r="T1435" s="71"/>
      <c r="U1435" s="117" t="e">
        <f>VLOOKUP(V1435,#REF!,2,FALSE)</f>
        <v>#REF!</v>
      </c>
      <c r="V1435" s="127"/>
      <c r="W1435" s="69"/>
      <c r="X1435" s="69"/>
      <c r="Y1435" s="126"/>
      <c r="Z1435" s="127"/>
      <c r="AA1435" s="69"/>
      <c r="AB1435" s="69"/>
      <c r="AC1435" s="135" t="e">
        <f>VLOOKUP(E1435,#REF!,2,FALSE)</f>
        <v>#REF!</v>
      </c>
      <c r="AD1435" s="69"/>
      <c r="AE1435" s="69"/>
      <c r="AF1435" s="136" t="e">
        <f>SUM(PRODUCT(AC1435,#REF!),PRODUCT(AD1435,#REF!),PRODUCT(AE1435,#REF!))</f>
        <v>#REF!</v>
      </c>
      <c r="AG1435" s="134" t="e">
        <f>IF(AF1435&gt;=#REF!,"Oui","Non")</f>
        <v>#REF!</v>
      </c>
      <c r="AH1435" s="134">
        <f t="shared" si="181"/>
        <v>1</v>
      </c>
      <c r="AI1435" s="133" t="e">
        <f>VLOOKUP(Z1435,#REF!,3,FALSE)</f>
        <v>#REF!</v>
      </c>
      <c r="AL1435" s="12">
        <f t="shared" si="183"/>
        <v>0</v>
      </c>
    </row>
    <row r="1436" spans="1:38" ht="15" customHeight="1" x14ac:dyDescent="0.25">
      <c r="A1436" s="127"/>
      <c r="B1436" s="127"/>
      <c r="C1436" s="69"/>
      <c r="D1436" s="71"/>
      <c r="E1436" s="71"/>
      <c r="F1436" s="71"/>
      <c r="G1436" s="70"/>
      <c r="H1436" s="117" t="str">
        <f t="shared" si="179"/>
        <v/>
      </c>
      <c r="I1436" s="117" t="str">
        <f t="shared" si="182"/>
        <v/>
      </c>
      <c r="J1436" s="70"/>
      <c r="K1436" s="117" t="str">
        <f t="shared" si="180"/>
        <v/>
      </c>
      <c r="L1436" s="118" t="str">
        <f t="shared" si="184"/>
        <v/>
      </c>
      <c r="M1436" s="118">
        <f t="shared" si="178"/>
        <v>1</v>
      </c>
      <c r="N1436" s="117">
        <f t="shared" si="185"/>
        <v>0</v>
      </c>
      <c r="O1436" s="66" t="e">
        <f>VLOOKUP(P1436,#REF!,2,FALSE)</f>
        <v>#REF!</v>
      </c>
      <c r="P1436" s="69"/>
      <c r="Q1436" s="69"/>
      <c r="R1436" s="14"/>
      <c r="S1436" s="93" t="s">
        <v>112</v>
      </c>
      <c r="T1436" s="71"/>
      <c r="U1436" s="117" t="e">
        <f>VLOOKUP(V1436,#REF!,2,FALSE)</f>
        <v>#REF!</v>
      </c>
      <c r="V1436" s="127"/>
      <c r="W1436" s="69"/>
      <c r="X1436" s="69"/>
      <c r="Y1436" s="126"/>
      <c r="Z1436" s="127"/>
      <c r="AA1436" s="69"/>
      <c r="AB1436" s="69"/>
      <c r="AC1436" s="135" t="e">
        <f>VLOOKUP(E1436,#REF!,2,FALSE)</f>
        <v>#REF!</v>
      </c>
      <c r="AD1436" s="69"/>
      <c r="AE1436" s="69"/>
      <c r="AF1436" s="136" t="e">
        <f>SUM(PRODUCT(AC1436,#REF!),PRODUCT(AD1436,#REF!),PRODUCT(AE1436,#REF!))</f>
        <v>#REF!</v>
      </c>
      <c r="AG1436" s="134" t="e">
        <f>IF(AF1436&gt;=#REF!,"Oui","Non")</f>
        <v>#REF!</v>
      </c>
      <c r="AH1436" s="134">
        <f t="shared" si="181"/>
        <v>1</v>
      </c>
      <c r="AI1436" s="133" t="e">
        <f>VLOOKUP(Z1436,#REF!,3,FALSE)</f>
        <v>#REF!</v>
      </c>
      <c r="AL1436" s="12">
        <f t="shared" si="183"/>
        <v>0</v>
      </c>
    </row>
    <row r="1437" spans="1:38" ht="15" customHeight="1" x14ac:dyDescent="0.25">
      <c r="A1437" s="127"/>
      <c r="B1437" s="127"/>
      <c r="C1437" s="69"/>
      <c r="D1437" s="71"/>
      <c r="E1437" s="71"/>
      <c r="F1437" s="71"/>
      <c r="G1437" s="70"/>
      <c r="H1437" s="117" t="str">
        <f t="shared" si="179"/>
        <v/>
      </c>
      <c r="I1437" s="117" t="str">
        <f t="shared" si="182"/>
        <v/>
      </c>
      <c r="J1437" s="70"/>
      <c r="K1437" s="117" t="str">
        <f t="shared" si="180"/>
        <v/>
      </c>
      <c r="L1437" s="118" t="str">
        <f t="shared" si="184"/>
        <v/>
      </c>
      <c r="M1437" s="118">
        <f t="shared" si="178"/>
        <v>1</v>
      </c>
      <c r="N1437" s="117">
        <f t="shared" si="185"/>
        <v>0</v>
      </c>
      <c r="O1437" s="66" t="e">
        <f>VLOOKUP(P1437,#REF!,2,FALSE)</f>
        <v>#REF!</v>
      </c>
      <c r="P1437" s="69"/>
      <c r="Q1437" s="69"/>
      <c r="R1437" s="14"/>
      <c r="S1437" s="93" t="s">
        <v>112</v>
      </c>
      <c r="T1437" s="71"/>
      <c r="U1437" s="117" t="e">
        <f>VLOOKUP(V1437,#REF!,2,FALSE)</f>
        <v>#REF!</v>
      </c>
      <c r="V1437" s="127"/>
      <c r="W1437" s="69"/>
      <c r="X1437" s="69"/>
      <c r="Y1437" s="126"/>
      <c r="Z1437" s="127"/>
      <c r="AA1437" s="69"/>
      <c r="AB1437" s="69"/>
      <c r="AC1437" s="135" t="e">
        <f>VLOOKUP(E1437,#REF!,2,FALSE)</f>
        <v>#REF!</v>
      </c>
      <c r="AD1437" s="69"/>
      <c r="AE1437" s="69"/>
      <c r="AF1437" s="136" t="e">
        <f>SUM(PRODUCT(AC1437,#REF!),PRODUCT(AD1437,#REF!),PRODUCT(AE1437,#REF!))</f>
        <v>#REF!</v>
      </c>
      <c r="AG1437" s="134" t="e">
        <f>IF(AF1437&gt;=#REF!,"Oui","Non")</f>
        <v>#REF!</v>
      </c>
      <c r="AH1437" s="134">
        <f t="shared" si="181"/>
        <v>1</v>
      </c>
      <c r="AI1437" s="133" t="e">
        <f>VLOOKUP(Z1437,#REF!,3,FALSE)</f>
        <v>#REF!</v>
      </c>
      <c r="AL1437" s="12">
        <f t="shared" si="183"/>
        <v>0</v>
      </c>
    </row>
    <row r="1438" spans="1:38" ht="15" customHeight="1" x14ac:dyDescent="0.25">
      <c r="A1438" s="127"/>
      <c r="B1438" s="127"/>
      <c r="C1438" s="69"/>
      <c r="D1438" s="71"/>
      <c r="E1438" s="71"/>
      <c r="F1438" s="71"/>
      <c r="G1438" s="70"/>
      <c r="H1438" s="117" t="str">
        <f t="shared" si="179"/>
        <v/>
      </c>
      <c r="I1438" s="117" t="str">
        <f t="shared" si="182"/>
        <v/>
      </c>
      <c r="J1438" s="70"/>
      <c r="K1438" s="117" t="str">
        <f t="shared" si="180"/>
        <v/>
      </c>
      <c r="L1438" s="118" t="str">
        <f t="shared" si="184"/>
        <v/>
      </c>
      <c r="M1438" s="118">
        <f t="shared" si="178"/>
        <v>1</v>
      </c>
      <c r="N1438" s="117">
        <f t="shared" si="185"/>
        <v>0</v>
      </c>
      <c r="O1438" s="66" t="e">
        <f>VLOOKUP(P1438,#REF!,2,FALSE)</f>
        <v>#REF!</v>
      </c>
      <c r="P1438" s="69"/>
      <c r="Q1438" s="69"/>
      <c r="R1438" s="14"/>
      <c r="S1438" s="93" t="s">
        <v>112</v>
      </c>
      <c r="T1438" s="71"/>
      <c r="U1438" s="117" t="e">
        <f>VLOOKUP(V1438,#REF!,2,FALSE)</f>
        <v>#REF!</v>
      </c>
      <c r="V1438" s="127"/>
      <c r="W1438" s="69"/>
      <c r="X1438" s="69"/>
      <c r="Y1438" s="126"/>
      <c r="Z1438" s="127"/>
      <c r="AA1438" s="69"/>
      <c r="AB1438" s="69"/>
      <c r="AC1438" s="135" t="e">
        <f>VLOOKUP(E1438,#REF!,2,FALSE)</f>
        <v>#REF!</v>
      </c>
      <c r="AD1438" s="69"/>
      <c r="AE1438" s="69"/>
      <c r="AF1438" s="136" t="e">
        <f>SUM(PRODUCT(AC1438,#REF!),PRODUCT(AD1438,#REF!),PRODUCT(AE1438,#REF!))</f>
        <v>#REF!</v>
      </c>
      <c r="AG1438" s="134" t="e">
        <f>IF(AF1438&gt;=#REF!,"Oui","Non")</f>
        <v>#REF!</v>
      </c>
      <c r="AH1438" s="134">
        <f t="shared" si="181"/>
        <v>1</v>
      </c>
      <c r="AI1438" s="133" t="e">
        <f>VLOOKUP(Z1438,#REF!,3,FALSE)</f>
        <v>#REF!</v>
      </c>
      <c r="AL1438" s="12">
        <f t="shared" si="183"/>
        <v>0</v>
      </c>
    </row>
    <row r="1439" spans="1:38" ht="15" customHeight="1" x14ac:dyDescent="0.25">
      <c r="A1439" s="127"/>
      <c r="B1439" s="127"/>
      <c r="C1439" s="69"/>
      <c r="D1439" s="71"/>
      <c r="E1439" s="71"/>
      <c r="F1439" s="71"/>
      <c r="G1439" s="70"/>
      <c r="H1439" s="117" t="str">
        <f t="shared" si="179"/>
        <v/>
      </c>
      <c r="I1439" s="117" t="str">
        <f t="shared" si="182"/>
        <v/>
      </c>
      <c r="J1439" s="70"/>
      <c r="K1439" s="117" t="str">
        <f t="shared" si="180"/>
        <v/>
      </c>
      <c r="L1439" s="118" t="str">
        <f t="shared" si="184"/>
        <v/>
      </c>
      <c r="M1439" s="118">
        <f t="shared" si="178"/>
        <v>1</v>
      </c>
      <c r="N1439" s="117">
        <f t="shared" si="185"/>
        <v>0</v>
      </c>
      <c r="O1439" s="66" t="e">
        <f>VLOOKUP(P1439,#REF!,2,FALSE)</f>
        <v>#REF!</v>
      </c>
      <c r="P1439" s="69"/>
      <c r="Q1439" s="69"/>
      <c r="R1439" s="14"/>
      <c r="S1439" s="93" t="s">
        <v>112</v>
      </c>
      <c r="T1439" s="71"/>
      <c r="U1439" s="117" t="e">
        <f>VLOOKUP(V1439,#REF!,2,FALSE)</f>
        <v>#REF!</v>
      </c>
      <c r="V1439" s="127"/>
      <c r="W1439" s="69"/>
      <c r="X1439" s="69"/>
      <c r="Y1439" s="126"/>
      <c r="Z1439" s="127"/>
      <c r="AA1439" s="69"/>
      <c r="AB1439" s="69"/>
      <c r="AC1439" s="135" t="e">
        <f>VLOOKUP(E1439,#REF!,2,FALSE)</f>
        <v>#REF!</v>
      </c>
      <c r="AD1439" s="69"/>
      <c r="AE1439" s="69"/>
      <c r="AF1439" s="136" t="e">
        <f>SUM(PRODUCT(AC1439,#REF!),PRODUCT(AD1439,#REF!),PRODUCT(AE1439,#REF!))</f>
        <v>#REF!</v>
      </c>
      <c r="AG1439" s="134" t="e">
        <f>IF(AF1439&gt;=#REF!,"Oui","Non")</f>
        <v>#REF!</v>
      </c>
      <c r="AH1439" s="134">
        <f t="shared" si="181"/>
        <v>1</v>
      </c>
      <c r="AI1439" s="133" t="e">
        <f>VLOOKUP(Z1439,#REF!,3,FALSE)</f>
        <v>#REF!</v>
      </c>
      <c r="AL1439" s="12">
        <f t="shared" si="183"/>
        <v>0</v>
      </c>
    </row>
    <row r="1440" spans="1:38" ht="15" customHeight="1" x14ac:dyDescent="0.25">
      <c r="A1440" s="127"/>
      <c r="B1440" s="127"/>
      <c r="C1440" s="69"/>
      <c r="D1440" s="71"/>
      <c r="E1440" s="71"/>
      <c r="F1440" s="71"/>
      <c r="G1440" s="70"/>
      <c r="H1440" s="117" t="str">
        <f t="shared" si="179"/>
        <v/>
      </c>
      <c r="I1440" s="117" t="str">
        <f t="shared" si="182"/>
        <v/>
      </c>
      <c r="J1440" s="70"/>
      <c r="K1440" s="117" t="str">
        <f t="shared" si="180"/>
        <v/>
      </c>
      <c r="L1440" s="118" t="str">
        <f t="shared" si="184"/>
        <v/>
      </c>
      <c r="M1440" s="118">
        <f t="shared" si="178"/>
        <v>1</v>
      </c>
      <c r="N1440" s="117">
        <f t="shared" si="185"/>
        <v>0</v>
      </c>
      <c r="O1440" s="66" t="e">
        <f>VLOOKUP(P1440,#REF!,2,FALSE)</f>
        <v>#REF!</v>
      </c>
      <c r="P1440" s="69"/>
      <c r="Q1440" s="69"/>
      <c r="R1440" s="14"/>
      <c r="S1440" s="93" t="s">
        <v>112</v>
      </c>
      <c r="T1440" s="71"/>
      <c r="U1440" s="117" t="e">
        <f>VLOOKUP(V1440,#REF!,2,FALSE)</f>
        <v>#REF!</v>
      </c>
      <c r="V1440" s="127"/>
      <c r="W1440" s="69"/>
      <c r="X1440" s="69"/>
      <c r="Y1440" s="126"/>
      <c r="Z1440" s="127"/>
      <c r="AA1440" s="69"/>
      <c r="AB1440" s="69"/>
      <c r="AC1440" s="135" t="e">
        <f>VLOOKUP(E1440,#REF!,2,FALSE)</f>
        <v>#REF!</v>
      </c>
      <c r="AD1440" s="69"/>
      <c r="AE1440" s="69"/>
      <c r="AF1440" s="136" t="e">
        <f>SUM(PRODUCT(AC1440,#REF!),PRODUCT(AD1440,#REF!),PRODUCT(AE1440,#REF!))</f>
        <v>#REF!</v>
      </c>
      <c r="AG1440" s="134" t="e">
        <f>IF(AF1440&gt;=#REF!,"Oui","Non")</f>
        <v>#REF!</v>
      </c>
      <c r="AH1440" s="134">
        <f t="shared" si="181"/>
        <v>1</v>
      </c>
      <c r="AI1440" s="133" t="e">
        <f>VLOOKUP(Z1440,#REF!,3,FALSE)</f>
        <v>#REF!</v>
      </c>
      <c r="AL1440" s="12">
        <f t="shared" si="183"/>
        <v>0</v>
      </c>
    </row>
    <row r="1441" spans="1:38" ht="15" customHeight="1" x14ac:dyDescent="0.25">
      <c r="A1441" s="127"/>
      <c r="B1441" s="127"/>
      <c r="C1441" s="69"/>
      <c r="D1441" s="71"/>
      <c r="E1441" s="71"/>
      <c r="F1441" s="71"/>
      <c r="G1441" s="70"/>
      <c r="H1441" s="117" t="str">
        <f t="shared" si="179"/>
        <v/>
      </c>
      <c r="I1441" s="117" t="str">
        <f t="shared" si="182"/>
        <v/>
      </c>
      <c r="J1441" s="70"/>
      <c r="K1441" s="117" t="str">
        <f t="shared" si="180"/>
        <v/>
      </c>
      <c r="L1441" s="118" t="str">
        <f t="shared" si="184"/>
        <v/>
      </c>
      <c r="M1441" s="118">
        <f t="shared" si="178"/>
        <v>1</v>
      </c>
      <c r="N1441" s="117">
        <f t="shared" si="185"/>
        <v>0</v>
      </c>
      <c r="O1441" s="66" t="e">
        <f>VLOOKUP(P1441,#REF!,2,FALSE)</f>
        <v>#REF!</v>
      </c>
      <c r="P1441" s="69"/>
      <c r="Q1441" s="69"/>
      <c r="R1441" s="14"/>
      <c r="S1441" s="93" t="s">
        <v>112</v>
      </c>
      <c r="T1441" s="71"/>
      <c r="U1441" s="117" t="e">
        <f>VLOOKUP(V1441,#REF!,2,FALSE)</f>
        <v>#REF!</v>
      </c>
      <c r="V1441" s="127"/>
      <c r="W1441" s="69"/>
      <c r="X1441" s="69"/>
      <c r="Y1441" s="126"/>
      <c r="Z1441" s="127"/>
      <c r="AA1441" s="69"/>
      <c r="AB1441" s="69"/>
      <c r="AC1441" s="135" t="e">
        <f>VLOOKUP(E1441,#REF!,2,FALSE)</f>
        <v>#REF!</v>
      </c>
      <c r="AD1441" s="69"/>
      <c r="AE1441" s="69"/>
      <c r="AF1441" s="136" t="e">
        <f>SUM(PRODUCT(AC1441,#REF!),PRODUCT(AD1441,#REF!),PRODUCT(AE1441,#REF!))</f>
        <v>#REF!</v>
      </c>
      <c r="AG1441" s="134" t="e">
        <f>IF(AF1441&gt;=#REF!,"Oui","Non")</f>
        <v>#REF!</v>
      </c>
      <c r="AH1441" s="134">
        <f t="shared" si="181"/>
        <v>1</v>
      </c>
      <c r="AI1441" s="133" t="e">
        <f>VLOOKUP(Z1441,#REF!,3,FALSE)</f>
        <v>#REF!</v>
      </c>
      <c r="AL1441" s="12">
        <f t="shared" si="183"/>
        <v>0</v>
      </c>
    </row>
    <row r="1442" spans="1:38" ht="15" customHeight="1" x14ac:dyDescent="0.25">
      <c r="A1442" s="127"/>
      <c r="B1442" s="127"/>
      <c r="C1442" s="69"/>
      <c r="D1442" s="71"/>
      <c r="E1442" s="71"/>
      <c r="F1442" s="71"/>
      <c r="G1442" s="70"/>
      <c r="H1442" s="117" t="str">
        <f t="shared" si="179"/>
        <v/>
      </c>
      <c r="I1442" s="117" t="str">
        <f t="shared" si="182"/>
        <v/>
      </c>
      <c r="J1442" s="70"/>
      <c r="K1442" s="117" t="str">
        <f t="shared" si="180"/>
        <v/>
      </c>
      <c r="L1442" s="118" t="str">
        <f t="shared" si="184"/>
        <v/>
      </c>
      <c r="M1442" s="118">
        <f t="shared" ref="M1442:M1505" si="186">SUM($J1442-$G1442)+1</f>
        <v>1</v>
      </c>
      <c r="N1442" s="117">
        <f t="shared" si="185"/>
        <v>0</v>
      </c>
      <c r="O1442" s="66" t="e">
        <f>VLOOKUP(P1442,#REF!,2,FALSE)</f>
        <v>#REF!</v>
      </c>
      <c r="P1442" s="69"/>
      <c r="Q1442" s="69"/>
      <c r="R1442" s="14"/>
      <c r="S1442" s="93" t="s">
        <v>112</v>
      </c>
      <c r="T1442" s="71"/>
      <c r="U1442" s="117" t="e">
        <f>VLOOKUP(V1442,#REF!,2,FALSE)</f>
        <v>#REF!</v>
      </c>
      <c r="V1442" s="127"/>
      <c r="W1442" s="69"/>
      <c r="X1442" s="69"/>
      <c r="Y1442" s="126"/>
      <c r="Z1442" s="127"/>
      <c r="AA1442" s="69"/>
      <c r="AB1442" s="69"/>
      <c r="AC1442" s="135" t="e">
        <f>VLOOKUP(E1442,#REF!,2,FALSE)</f>
        <v>#REF!</v>
      </c>
      <c r="AD1442" s="69"/>
      <c r="AE1442" s="69"/>
      <c r="AF1442" s="136" t="e">
        <f>SUM(PRODUCT(AC1442,#REF!),PRODUCT(AD1442,#REF!),PRODUCT(AE1442,#REF!))</f>
        <v>#REF!</v>
      </c>
      <c r="AG1442" s="134" t="e">
        <f>IF(AF1442&gt;=#REF!,"Oui","Non")</f>
        <v>#REF!</v>
      </c>
      <c r="AH1442" s="134">
        <f t="shared" si="181"/>
        <v>1</v>
      </c>
      <c r="AI1442" s="133" t="e">
        <f>VLOOKUP(Z1442,#REF!,3,FALSE)</f>
        <v>#REF!</v>
      </c>
      <c r="AL1442" s="12">
        <f t="shared" si="183"/>
        <v>0</v>
      </c>
    </row>
    <row r="1443" spans="1:38" ht="15" customHeight="1" x14ac:dyDescent="0.25">
      <c r="A1443" s="127"/>
      <c r="B1443" s="127"/>
      <c r="C1443" s="69"/>
      <c r="D1443" s="71"/>
      <c r="E1443" s="71"/>
      <c r="F1443" s="71"/>
      <c r="G1443" s="70"/>
      <c r="H1443" s="117" t="str">
        <f t="shared" ref="H1443:H1506" si="187">IF(ISBLANK(G1443),"",IF(G1443="?","?",VALUE(IF(TYPE(G1443)=2,LEFT(G1443,4),YEAR(G1443)))))</f>
        <v/>
      </c>
      <c r="I1443" s="117" t="str">
        <f t="shared" si="182"/>
        <v/>
      </c>
      <c r="J1443" s="70"/>
      <c r="K1443" s="117" t="str">
        <f t="shared" ref="K1443:K1506" si="188">IF(ISBLANK(J1443),"",IF(J1443="?","?",VALUE(IF(TYPE(J1443)=2,LEFT(J1443,4),YEAR(J1443)))))</f>
        <v/>
      </c>
      <c r="L1443" s="118" t="str">
        <f t="shared" si="184"/>
        <v/>
      </c>
      <c r="M1443" s="118">
        <f t="shared" si="186"/>
        <v>1</v>
      </c>
      <c r="N1443" s="117">
        <f t="shared" si="185"/>
        <v>0</v>
      </c>
      <c r="O1443" s="66" t="e">
        <f>VLOOKUP(P1443,#REF!,2,FALSE)</f>
        <v>#REF!</v>
      </c>
      <c r="P1443" s="69"/>
      <c r="Q1443" s="69"/>
      <c r="R1443" s="14"/>
      <c r="S1443" s="93" t="s">
        <v>112</v>
      </c>
      <c r="T1443" s="71"/>
      <c r="U1443" s="117" t="e">
        <f>VLOOKUP(V1443,#REF!,2,FALSE)</f>
        <v>#REF!</v>
      </c>
      <c r="V1443" s="127"/>
      <c r="W1443" s="69"/>
      <c r="X1443" s="69"/>
      <c r="Y1443" s="126"/>
      <c r="Z1443" s="127"/>
      <c r="AA1443" s="69"/>
      <c r="AB1443" s="69"/>
      <c r="AC1443" s="135" t="e">
        <f>VLOOKUP(E1443,#REF!,2,FALSE)</f>
        <v>#REF!</v>
      </c>
      <c r="AD1443" s="69"/>
      <c r="AE1443" s="69"/>
      <c r="AF1443" s="136" t="e">
        <f>SUM(PRODUCT(AC1443,#REF!),PRODUCT(AD1443,#REF!),PRODUCT(AE1443,#REF!))</f>
        <v>#REF!</v>
      </c>
      <c r="AG1443" s="134" t="e">
        <f>IF(AF1443&gt;=#REF!,"Oui","Non")</f>
        <v>#REF!</v>
      </c>
      <c r="AH1443" s="134">
        <f t="shared" si="181"/>
        <v>1</v>
      </c>
      <c r="AI1443" s="133" t="e">
        <f>VLOOKUP(Z1443,#REF!,3,FALSE)</f>
        <v>#REF!</v>
      </c>
      <c r="AL1443" s="12">
        <f t="shared" si="183"/>
        <v>0</v>
      </c>
    </row>
    <row r="1444" spans="1:38" ht="15" customHeight="1" x14ac:dyDescent="0.25">
      <c r="A1444" s="127"/>
      <c r="B1444" s="127"/>
      <c r="C1444" s="69"/>
      <c r="D1444" s="71"/>
      <c r="E1444" s="71"/>
      <c r="F1444" s="71"/>
      <c r="G1444" s="70"/>
      <c r="H1444" s="117" t="str">
        <f t="shared" si="187"/>
        <v/>
      </c>
      <c r="I1444" s="117" t="str">
        <f t="shared" si="182"/>
        <v/>
      </c>
      <c r="J1444" s="70"/>
      <c r="K1444" s="117" t="str">
        <f t="shared" si="188"/>
        <v/>
      </c>
      <c r="L1444" s="118" t="str">
        <f t="shared" si="184"/>
        <v/>
      </c>
      <c r="M1444" s="118">
        <f t="shared" si="186"/>
        <v>1</v>
      </c>
      <c r="N1444" s="117">
        <f t="shared" si="185"/>
        <v>0</v>
      </c>
      <c r="O1444" s="66" t="e">
        <f>VLOOKUP(P1444,#REF!,2,FALSE)</f>
        <v>#REF!</v>
      </c>
      <c r="P1444" s="69"/>
      <c r="Q1444" s="69"/>
      <c r="R1444" s="14"/>
      <c r="S1444" s="93" t="s">
        <v>112</v>
      </c>
      <c r="T1444" s="71"/>
      <c r="U1444" s="117" t="e">
        <f>VLOOKUP(V1444,#REF!,2,FALSE)</f>
        <v>#REF!</v>
      </c>
      <c r="V1444" s="127"/>
      <c r="W1444" s="69"/>
      <c r="X1444" s="69"/>
      <c r="Y1444" s="126"/>
      <c r="Z1444" s="127"/>
      <c r="AA1444" s="69"/>
      <c r="AB1444" s="69"/>
      <c r="AC1444" s="135" t="e">
        <f>VLOOKUP(E1444,#REF!,2,FALSE)</f>
        <v>#REF!</v>
      </c>
      <c r="AD1444" s="69"/>
      <c r="AE1444" s="69"/>
      <c r="AF1444" s="136" t="e">
        <f>SUM(PRODUCT(AC1444,#REF!),PRODUCT(AD1444,#REF!),PRODUCT(AE1444,#REF!))</f>
        <v>#REF!</v>
      </c>
      <c r="AG1444" s="134" t="e">
        <f>IF(AF1444&gt;=#REF!,"Oui","Non")</f>
        <v>#REF!</v>
      </c>
      <c r="AH1444" s="134">
        <f t="shared" si="181"/>
        <v>1</v>
      </c>
      <c r="AI1444" s="133" t="e">
        <f>VLOOKUP(Z1444,#REF!,3,FALSE)</f>
        <v>#REF!</v>
      </c>
      <c r="AL1444" s="12">
        <f t="shared" si="183"/>
        <v>0</v>
      </c>
    </row>
    <row r="1445" spans="1:38" ht="15" customHeight="1" x14ac:dyDescent="0.25">
      <c r="A1445" s="127"/>
      <c r="B1445" s="127"/>
      <c r="C1445" s="69"/>
      <c r="D1445" s="71"/>
      <c r="E1445" s="71"/>
      <c r="F1445" s="71"/>
      <c r="G1445" s="70"/>
      <c r="H1445" s="117" t="str">
        <f t="shared" si="187"/>
        <v/>
      </c>
      <c r="I1445" s="117" t="str">
        <f t="shared" si="182"/>
        <v/>
      </c>
      <c r="J1445" s="70"/>
      <c r="K1445" s="117" t="str">
        <f t="shared" si="188"/>
        <v/>
      </c>
      <c r="L1445" s="118" t="str">
        <f t="shared" si="184"/>
        <v/>
      </c>
      <c r="M1445" s="118">
        <f t="shared" si="186"/>
        <v>1</v>
      </c>
      <c r="N1445" s="117">
        <f t="shared" si="185"/>
        <v>0</v>
      </c>
      <c r="O1445" s="66" t="e">
        <f>VLOOKUP(P1445,#REF!,2,FALSE)</f>
        <v>#REF!</v>
      </c>
      <c r="P1445" s="69"/>
      <c r="Q1445" s="69"/>
      <c r="R1445" s="14"/>
      <c r="S1445" s="93" t="s">
        <v>112</v>
      </c>
      <c r="T1445" s="71"/>
      <c r="U1445" s="117" t="e">
        <f>VLOOKUP(V1445,#REF!,2,FALSE)</f>
        <v>#REF!</v>
      </c>
      <c r="V1445" s="127"/>
      <c r="W1445" s="69"/>
      <c r="X1445" s="69"/>
      <c r="Y1445" s="126"/>
      <c r="Z1445" s="127"/>
      <c r="AA1445" s="69"/>
      <c r="AB1445" s="69"/>
      <c r="AC1445" s="135" t="e">
        <f>VLOOKUP(E1445,#REF!,2,FALSE)</f>
        <v>#REF!</v>
      </c>
      <c r="AD1445" s="69"/>
      <c r="AE1445" s="69"/>
      <c r="AF1445" s="136" t="e">
        <f>SUM(PRODUCT(AC1445,#REF!),PRODUCT(AD1445,#REF!),PRODUCT(AE1445,#REF!))</f>
        <v>#REF!</v>
      </c>
      <c r="AG1445" s="134" t="e">
        <f>IF(AF1445&gt;=#REF!,"Oui","Non")</f>
        <v>#REF!</v>
      </c>
      <c r="AH1445" s="134">
        <f t="shared" si="181"/>
        <v>1</v>
      </c>
      <c r="AI1445" s="133" t="e">
        <f>VLOOKUP(Z1445,#REF!,3,FALSE)</f>
        <v>#REF!</v>
      </c>
      <c r="AL1445" s="12">
        <f t="shared" si="183"/>
        <v>0</v>
      </c>
    </row>
    <row r="1446" spans="1:38" ht="15" customHeight="1" x14ac:dyDescent="0.25">
      <c r="A1446" s="127"/>
      <c r="B1446" s="127"/>
      <c r="C1446" s="69"/>
      <c r="D1446" s="71"/>
      <c r="E1446" s="71"/>
      <c r="F1446" s="71"/>
      <c r="G1446" s="70"/>
      <c r="H1446" s="117" t="str">
        <f t="shared" si="187"/>
        <v/>
      </c>
      <c r="I1446" s="117" t="str">
        <f t="shared" si="182"/>
        <v/>
      </c>
      <c r="J1446" s="70"/>
      <c r="K1446" s="117" t="str">
        <f t="shared" si="188"/>
        <v/>
      </c>
      <c r="L1446" s="118" t="str">
        <f t="shared" si="184"/>
        <v/>
      </c>
      <c r="M1446" s="118">
        <f t="shared" si="186"/>
        <v>1</v>
      </c>
      <c r="N1446" s="117">
        <f t="shared" si="185"/>
        <v>0</v>
      </c>
      <c r="O1446" s="66" t="e">
        <f>VLOOKUP(P1446,#REF!,2,FALSE)</f>
        <v>#REF!</v>
      </c>
      <c r="P1446" s="69"/>
      <c r="Q1446" s="69"/>
      <c r="R1446" s="14"/>
      <c r="S1446" s="93" t="s">
        <v>112</v>
      </c>
      <c r="T1446" s="71"/>
      <c r="U1446" s="117" t="e">
        <f>VLOOKUP(V1446,#REF!,2,FALSE)</f>
        <v>#REF!</v>
      </c>
      <c r="V1446" s="127"/>
      <c r="W1446" s="69"/>
      <c r="X1446" s="69"/>
      <c r="Y1446" s="126"/>
      <c r="Z1446" s="127"/>
      <c r="AA1446" s="69"/>
      <c r="AB1446" s="69"/>
      <c r="AC1446" s="135" t="e">
        <f>VLOOKUP(E1446,#REF!,2,FALSE)</f>
        <v>#REF!</v>
      </c>
      <c r="AD1446" s="69"/>
      <c r="AE1446" s="69"/>
      <c r="AF1446" s="136" t="e">
        <f>SUM(PRODUCT(AC1446,#REF!),PRODUCT(AD1446,#REF!),PRODUCT(AE1446,#REF!))</f>
        <v>#REF!</v>
      </c>
      <c r="AG1446" s="134" t="e">
        <f>IF(AF1446&gt;=#REF!,"Oui","Non")</f>
        <v>#REF!</v>
      </c>
      <c r="AH1446" s="134">
        <f t="shared" si="181"/>
        <v>1</v>
      </c>
      <c r="AI1446" s="133" t="e">
        <f>VLOOKUP(Z1446,#REF!,3,FALSE)</f>
        <v>#REF!</v>
      </c>
      <c r="AL1446" s="12">
        <f t="shared" si="183"/>
        <v>0</v>
      </c>
    </row>
    <row r="1447" spans="1:38" ht="15" customHeight="1" x14ac:dyDescent="0.25">
      <c r="A1447" s="127"/>
      <c r="B1447" s="127"/>
      <c r="C1447" s="69"/>
      <c r="D1447" s="71"/>
      <c r="E1447" s="71"/>
      <c r="F1447" s="71"/>
      <c r="G1447" s="70"/>
      <c r="H1447" s="117" t="str">
        <f t="shared" si="187"/>
        <v/>
      </c>
      <c r="I1447" s="117" t="str">
        <f t="shared" si="182"/>
        <v/>
      </c>
      <c r="J1447" s="70"/>
      <c r="K1447" s="117" t="str">
        <f t="shared" si="188"/>
        <v/>
      </c>
      <c r="L1447" s="118" t="str">
        <f t="shared" si="184"/>
        <v/>
      </c>
      <c r="M1447" s="118">
        <f t="shared" si="186"/>
        <v>1</v>
      </c>
      <c r="N1447" s="117">
        <f t="shared" si="185"/>
        <v>0</v>
      </c>
      <c r="O1447" s="66" t="e">
        <f>VLOOKUP(P1447,#REF!,2,FALSE)</f>
        <v>#REF!</v>
      </c>
      <c r="P1447" s="69"/>
      <c r="Q1447" s="69"/>
      <c r="R1447" s="14"/>
      <c r="S1447" s="93" t="s">
        <v>112</v>
      </c>
      <c r="T1447" s="71"/>
      <c r="U1447" s="117" t="e">
        <f>VLOOKUP(V1447,#REF!,2,FALSE)</f>
        <v>#REF!</v>
      </c>
      <c r="V1447" s="127"/>
      <c r="W1447" s="69"/>
      <c r="X1447" s="69"/>
      <c r="Y1447" s="126"/>
      <c r="Z1447" s="127"/>
      <c r="AA1447" s="69"/>
      <c r="AB1447" s="69"/>
      <c r="AC1447" s="135" t="e">
        <f>VLOOKUP(E1447,#REF!,2,FALSE)</f>
        <v>#REF!</v>
      </c>
      <c r="AD1447" s="69"/>
      <c r="AE1447" s="69"/>
      <c r="AF1447" s="136" t="e">
        <f>SUM(PRODUCT(AC1447,#REF!),PRODUCT(AD1447,#REF!),PRODUCT(AE1447,#REF!))</f>
        <v>#REF!</v>
      </c>
      <c r="AG1447" s="134" t="e">
        <f>IF(AF1447&gt;=#REF!,"Oui","Non")</f>
        <v>#REF!</v>
      </c>
      <c r="AH1447" s="134">
        <f t="shared" si="181"/>
        <v>1</v>
      </c>
      <c r="AI1447" s="133" t="e">
        <f>VLOOKUP(Z1447,#REF!,3,FALSE)</f>
        <v>#REF!</v>
      </c>
      <c r="AL1447" s="12">
        <f t="shared" si="183"/>
        <v>0</v>
      </c>
    </row>
    <row r="1448" spans="1:38" ht="15" customHeight="1" x14ac:dyDescent="0.25">
      <c r="A1448" s="127"/>
      <c r="B1448" s="127"/>
      <c r="C1448" s="69"/>
      <c r="D1448" s="71"/>
      <c r="E1448" s="71"/>
      <c r="F1448" s="71"/>
      <c r="G1448" s="70"/>
      <c r="H1448" s="117" t="str">
        <f t="shared" si="187"/>
        <v/>
      </c>
      <c r="I1448" s="117" t="str">
        <f t="shared" si="182"/>
        <v/>
      </c>
      <c r="J1448" s="70"/>
      <c r="K1448" s="117" t="str">
        <f t="shared" si="188"/>
        <v/>
      </c>
      <c r="L1448" s="118" t="str">
        <f t="shared" si="184"/>
        <v/>
      </c>
      <c r="M1448" s="118">
        <f t="shared" si="186"/>
        <v>1</v>
      </c>
      <c r="N1448" s="117">
        <f t="shared" si="185"/>
        <v>0</v>
      </c>
      <c r="O1448" s="66" t="e">
        <f>VLOOKUP(P1448,#REF!,2,FALSE)</f>
        <v>#REF!</v>
      </c>
      <c r="P1448" s="69"/>
      <c r="Q1448" s="69"/>
      <c r="R1448" s="14"/>
      <c r="S1448" s="93" t="s">
        <v>112</v>
      </c>
      <c r="T1448" s="71"/>
      <c r="U1448" s="117" t="e">
        <f>VLOOKUP(V1448,#REF!,2,FALSE)</f>
        <v>#REF!</v>
      </c>
      <c r="V1448" s="127"/>
      <c r="W1448" s="69"/>
      <c r="X1448" s="69"/>
      <c r="Y1448" s="126"/>
      <c r="Z1448" s="127"/>
      <c r="AA1448" s="69"/>
      <c r="AB1448" s="69"/>
      <c r="AC1448" s="135" t="e">
        <f>VLOOKUP(E1448,#REF!,2,FALSE)</f>
        <v>#REF!</v>
      </c>
      <c r="AD1448" s="69"/>
      <c r="AE1448" s="69"/>
      <c r="AF1448" s="136" t="e">
        <f>SUM(PRODUCT(AC1448,#REF!),PRODUCT(AD1448,#REF!),PRODUCT(AE1448,#REF!))</f>
        <v>#REF!</v>
      </c>
      <c r="AG1448" s="134" t="e">
        <f>IF(AF1448&gt;=#REF!,"Oui","Non")</f>
        <v>#REF!</v>
      </c>
      <c r="AH1448" s="134">
        <f t="shared" si="181"/>
        <v>1</v>
      </c>
      <c r="AI1448" s="133" t="e">
        <f>VLOOKUP(Z1448,#REF!,3,FALSE)</f>
        <v>#REF!</v>
      </c>
      <c r="AL1448" s="12">
        <f t="shared" si="183"/>
        <v>0</v>
      </c>
    </row>
    <row r="1449" spans="1:38" ht="15" customHeight="1" x14ac:dyDescent="0.25">
      <c r="A1449" s="127"/>
      <c r="B1449" s="127"/>
      <c r="C1449" s="69"/>
      <c r="D1449" s="71"/>
      <c r="E1449" s="71"/>
      <c r="F1449" s="71"/>
      <c r="G1449" s="70"/>
      <c r="H1449" s="117" t="str">
        <f t="shared" si="187"/>
        <v/>
      </c>
      <c r="I1449" s="117" t="str">
        <f t="shared" si="182"/>
        <v/>
      </c>
      <c r="J1449" s="70"/>
      <c r="K1449" s="117" t="str">
        <f t="shared" si="188"/>
        <v/>
      </c>
      <c r="L1449" s="118" t="str">
        <f t="shared" si="184"/>
        <v/>
      </c>
      <c r="M1449" s="118">
        <f t="shared" si="186"/>
        <v>1</v>
      </c>
      <c r="N1449" s="117">
        <f t="shared" si="185"/>
        <v>0</v>
      </c>
      <c r="O1449" s="66" t="e">
        <f>VLOOKUP(P1449,#REF!,2,FALSE)</f>
        <v>#REF!</v>
      </c>
      <c r="P1449" s="69"/>
      <c r="Q1449" s="69"/>
      <c r="R1449" s="14"/>
      <c r="S1449" s="93" t="s">
        <v>112</v>
      </c>
      <c r="T1449" s="71"/>
      <c r="U1449" s="117" t="e">
        <f>VLOOKUP(V1449,#REF!,2,FALSE)</f>
        <v>#REF!</v>
      </c>
      <c r="V1449" s="127"/>
      <c r="W1449" s="69"/>
      <c r="X1449" s="69"/>
      <c r="Y1449" s="126"/>
      <c r="Z1449" s="127"/>
      <c r="AA1449" s="69"/>
      <c r="AB1449" s="69"/>
      <c r="AC1449" s="135" t="e">
        <f>VLOOKUP(E1449,#REF!,2,FALSE)</f>
        <v>#REF!</v>
      </c>
      <c r="AD1449" s="69"/>
      <c r="AE1449" s="69"/>
      <c r="AF1449" s="136" t="e">
        <f>SUM(PRODUCT(AC1449,#REF!),PRODUCT(AD1449,#REF!),PRODUCT(AE1449,#REF!))</f>
        <v>#REF!</v>
      </c>
      <c r="AG1449" s="134" t="e">
        <f>IF(AF1449&gt;=#REF!,"Oui","Non")</f>
        <v>#REF!</v>
      </c>
      <c r="AH1449" s="134">
        <f t="shared" si="181"/>
        <v>1</v>
      </c>
      <c r="AI1449" s="133" t="e">
        <f>VLOOKUP(Z1449,#REF!,3,FALSE)</f>
        <v>#REF!</v>
      </c>
      <c r="AL1449" s="12">
        <f t="shared" si="183"/>
        <v>0</v>
      </c>
    </row>
    <row r="1450" spans="1:38" ht="15" customHeight="1" x14ac:dyDescent="0.25">
      <c r="A1450" s="127"/>
      <c r="B1450" s="127"/>
      <c r="C1450" s="69"/>
      <c r="D1450" s="71"/>
      <c r="E1450" s="71"/>
      <c r="F1450" s="71"/>
      <c r="G1450" s="70"/>
      <c r="H1450" s="117" t="str">
        <f t="shared" si="187"/>
        <v/>
      </c>
      <c r="I1450" s="117" t="str">
        <f t="shared" si="182"/>
        <v/>
      </c>
      <c r="J1450" s="70"/>
      <c r="K1450" s="117" t="str">
        <f t="shared" si="188"/>
        <v/>
      </c>
      <c r="L1450" s="118" t="str">
        <f t="shared" si="184"/>
        <v/>
      </c>
      <c r="M1450" s="118">
        <f t="shared" si="186"/>
        <v>1</v>
      </c>
      <c r="N1450" s="117">
        <f t="shared" si="185"/>
        <v>0</v>
      </c>
      <c r="O1450" s="66" t="e">
        <f>VLOOKUP(P1450,#REF!,2,FALSE)</f>
        <v>#REF!</v>
      </c>
      <c r="P1450" s="69"/>
      <c r="Q1450" s="69"/>
      <c r="R1450" s="14"/>
      <c r="S1450" s="93" t="s">
        <v>112</v>
      </c>
      <c r="T1450" s="71"/>
      <c r="U1450" s="117" t="e">
        <f>VLOOKUP(V1450,#REF!,2,FALSE)</f>
        <v>#REF!</v>
      </c>
      <c r="V1450" s="127"/>
      <c r="W1450" s="69"/>
      <c r="X1450" s="69"/>
      <c r="Y1450" s="126"/>
      <c r="Z1450" s="127"/>
      <c r="AA1450" s="69"/>
      <c r="AB1450" s="69"/>
      <c r="AC1450" s="135" t="e">
        <f>VLOOKUP(E1450,#REF!,2,FALSE)</f>
        <v>#REF!</v>
      </c>
      <c r="AD1450" s="69"/>
      <c r="AE1450" s="69"/>
      <c r="AF1450" s="136" t="e">
        <f>SUM(PRODUCT(AC1450,#REF!),PRODUCT(AD1450,#REF!),PRODUCT(AE1450,#REF!))</f>
        <v>#REF!</v>
      </c>
      <c r="AG1450" s="134" t="e">
        <f>IF(AF1450&gt;=#REF!,"Oui","Non")</f>
        <v>#REF!</v>
      </c>
      <c r="AH1450" s="134">
        <f t="shared" si="181"/>
        <v>1</v>
      </c>
      <c r="AI1450" s="133" t="e">
        <f>VLOOKUP(Z1450,#REF!,3,FALSE)</f>
        <v>#REF!</v>
      </c>
      <c r="AL1450" s="12">
        <f t="shared" si="183"/>
        <v>0</v>
      </c>
    </row>
    <row r="1451" spans="1:38" ht="15" customHeight="1" x14ac:dyDescent="0.25">
      <c r="A1451" s="127"/>
      <c r="B1451" s="127"/>
      <c r="C1451" s="69"/>
      <c r="D1451" s="71"/>
      <c r="E1451" s="71"/>
      <c r="F1451" s="71"/>
      <c r="G1451" s="70"/>
      <c r="H1451" s="117" t="str">
        <f t="shared" si="187"/>
        <v/>
      </c>
      <c r="I1451" s="117" t="str">
        <f t="shared" si="182"/>
        <v/>
      </c>
      <c r="J1451" s="70"/>
      <c r="K1451" s="117" t="str">
        <f t="shared" si="188"/>
        <v/>
      </c>
      <c r="L1451" s="118" t="str">
        <f t="shared" si="184"/>
        <v/>
      </c>
      <c r="M1451" s="118">
        <f t="shared" si="186"/>
        <v>1</v>
      </c>
      <c r="N1451" s="117">
        <f t="shared" si="185"/>
        <v>0</v>
      </c>
      <c r="O1451" s="66" t="e">
        <f>VLOOKUP(P1451,#REF!,2,FALSE)</f>
        <v>#REF!</v>
      </c>
      <c r="P1451" s="69"/>
      <c r="Q1451" s="69"/>
      <c r="R1451" s="14"/>
      <c r="S1451" s="93" t="s">
        <v>112</v>
      </c>
      <c r="T1451" s="71"/>
      <c r="U1451" s="117" t="e">
        <f>VLOOKUP(V1451,#REF!,2,FALSE)</f>
        <v>#REF!</v>
      </c>
      <c r="V1451" s="127"/>
      <c r="W1451" s="69"/>
      <c r="X1451" s="69"/>
      <c r="Y1451" s="126"/>
      <c r="Z1451" s="127"/>
      <c r="AA1451" s="69"/>
      <c r="AB1451" s="69"/>
      <c r="AC1451" s="135" t="e">
        <f>VLOOKUP(E1451,#REF!,2,FALSE)</f>
        <v>#REF!</v>
      </c>
      <c r="AD1451" s="69"/>
      <c r="AE1451" s="69"/>
      <c r="AF1451" s="136" t="e">
        <f>SUM(PRODUCT(AC1451,#REF!),PRODUCT(AD1451,#REF!),PRODUCT(AE1451,#REF!))</f>
        <v>#REF!</v>
      </c>
      <c r="AG1451" s="134" t="e">
        <f>IF(AF1451&gt;=#REF!,"Oui","Non")</f>
        <v>#REF!</v>
      </c>
      <c r="AH1451" s="134">
        <f t="shared" si="181"/>
        <v>1</v>
      </c>
      <c r="AI1451" s="133" t="e">
        <f>VLOOKUP(Z1451,#REF!,3,FALSE)</f>
        <v>#REF!</v>
      </c>
      <c r="AL1451" s="12">
        <f t="shared" si="183"/>
        <v>0</v>
      </c>
    </row>
    <row r="1452" spans="1:38" ht="15" customHeight="1" x14ac:dyDescent="0.25">
      <c r="A1452" s="127"/>
      <c r="B1452" s="127"/>
      <c r="C1452" s="69"/>
      <c r="D1452" s="71"/>
      <c r="E1452" s="71"/>
      <c r="F1452" s="71"/>
      <c r="G1452" s="70"/>
      <c r="H1452" s="117" t="str">
        <f t="shared" si="187"/>
        <v/>
      </c>
      <c r="I1452" s="117" t="str">
        <f t="shared" si="182"/>
        <v/>
      </c>
      <c r="J1452" s="70"/>
      <c r="K1452" s="117" t="str">
        <f t="shared" si="188"/>
        <v/>
      </c>
      <c r="L1452" s="118" t="str">
        <f t="shared" si="184"/>
        <v/>
      </c>
      <c r="M1452" s="118">
        <f t="shared" si="186"/>
        <v>1</v>
      </c>
      <c r="N1452" s="117">
        <f t="shared" si="185"/>
        <v>0</v>
      </c>
      <c r="O1452" s="66" t="e">
        <f>VLOOKUP(P1452,#REF!,2,FALSE)</f>
        <v>#REF!</v>
      </c>
      <c r="P1452" s="69"/>
      <c r="Q1452" s="69"/>
      <c r="R1452" s="14"/>
      <c r="S1452" s="93" t="s">
        <v>112</v>
      </c>
      <c r="T1452" s="71"/>
      <c r="U1452" s="117" t="e">
        <f>VLOOKUP(V1452,#REF!,2,FALSE)</f>
        <v>#REF!</v>
      </c>
      <c r="V1452" s="127"/>
      <c r="W1452" s="69"/>
      <c r="X1452" s="69"/>
      <c r="Y1452" s="126"/>
      <c r="Z1452" s="127"/>
      <c r="AA1452" s="69"/>
      <c r="AB1452" s="69"/>
      <c r="AC1452" s="135" t="e">
        <f>VLOOKUP(E1452,#REF!,2,FALSE)</f>
        <v>#REF!</v>
      </c>
      <c r="AD1452" s="69"/>
      <c r="AE1452" s="69"/>
      <c r="AF1452" s="136" t="e">
        <f>SUM(PRODUCT(AC1452,#REF!),PRODUCT(AD1452,#REF!),PRODUCT(AE1452,#REF!))</f>
        <v>#REF!</v>
      </c>
      <c r="AG1452" s="134" t="e">
        <f>IF(AF1452&gt;=#REF!,"Oui","Non")</f>
        <v>#REF!</v>
      </c>
      <c r="AH1452" s="134">
        <f t="shared" si="181"/>
        <v>1</v>
      </c>
      <c r="AI1452" s="133" t="e">
        <f>VLOOKUP(Z1452,#REF!,3,FALSE)</f>
        <v>#REF!</v>
      </c>
      <c r="AL1452" s="12">
        <f t="shared" si="183"/>
        <v>0</v>
      </c>
    </row>
    <row r="1453" spans="1:38" ht="15" customHeight="1" x14ac:dyDescent="0.25">
      <c r="A1453" s="127"/>
      <c r="B1453" s="127"/>
      <c r="C1453" s="69"/>
      <c r="D1453" s="71"/>
      <c r="E1453" s="71"/>
      <c r="F1453" s="71"/>
      <c r="G1453" s="70"/>
      <c r="H1453" s="117" t="str">
        <f t="shared" si="187"/>
        <v/>
      </c>
      <c r="I1453" s="117" t="str">
        <f t="shared" si="182"/>
        <v/>
      </c>
      <c r="J1453" s="70"/>
      <c r="K1453" s="117" t="str">
        <f t="shared" si="188"/>
        <v/>
      </c>
      <c r="L1453" s="118" t="str">
        <f t="shared" si="184"/>
        <v/>
      </c>
      <c r="M1453" s="118">
        <f t="shared" si="186"/>
        <v>1</v>
      </c>
      <c r="N1453" s="117">
        <f t="shared" si="185"/>
        <v>0</v>
      </c>
      <c r="O1453" s="66" t="e">
        <f>VLOOKUP(P1453,#REF!,2,FALSE)</f>
        <v>#REF!</v>
      </c>
      <c r="P1453" s="69"/>
      <c r="Q1453" s="69"/>
      <c r="R1453" s="14"/>
      <c r="S1453" s="93" t="s">
        <v>112</v>
      </c>
      <c r="T1453" s="71"/>
      <c r="U1453" s="117" t="e">
        <f>VLOOKUP(V1453,#REF!,2,FALSE)</f>
        <v>#REF!</v>
      </c>
      <c r="V1453" s="127"/>
      <c r="W1453" s="69"/>
      <c r="X1453" s="69"/>
      <c r="Y1453" s="126"/>
      <c r="Z1453" s="127"/>
      <c r="AA1453" s="69"/>
      <c r="AB1453" s="69"/>
      <c r="AC1453" s="135" t="e">
        <f>VLOOKUP(E1453,#REF!,2,FALSE)</f>
        <v>#REF!</v>
      </c>
      <c r="AD1453" s="69"/>
      <c r="AE1453" s="69"/>
      <c r="AF1453" s="136" t="e">
        <f>SUM(PRODUCT(AC1453,#REF!),PRODUCT(AD1453,#REF!),PRODUCT(AE1453,#REF!))</f>
        <v>#REF!</v>
      </c>
      <c r="AG1453" s="134" t="e">
        <f>IF(AF1453&gt;=#REF!,"Oui","Non")</f>
        <v>#REF!</v>
      </c>
      <c r="AH1453" s="134">
        <f t="shared" si="181"/>
        <v>1</v>
      </c>
      <c r="AI1453" s="133" t="e">
        <f>VLOOKUP(Z1453,#REF!,3,FALSE)</f>
        <v>#REF!</v>
      </c>
      <c r="AL1453" s="12">
        <f t="shared" si="183"/>
        <v>0</v>
      </c>
    </row>
    <row r="1454" spans="1:38" ht="15" customHeight="1" x14ac:dyDescent="0.25">
      <c r="A1454" s="127"/>
      <c r="B1454" s="127"/>
      <c r="C1454" s="69"/>
      <c r="D1454" s="71"/>
      <c r="E1454" s="71"/>
      <c r="F1454" s="71"/>
      <c r="G1454" s="70"/>
      <c r="H1454" s="117" t="str">
        <f t="shared" si="187"/>
        <v/>
      </c>
      <c r="I1454" s="117" t="str">
        <f t="shared" si="182"/>
        <v/>
      </c>
      <c r="J1454" s="70"/>
      <c r="K1454" s="117" t="str">
        <f t="shared" si="188"/>
        <v/>
      </c>
      <c r="L1454" s="118" t="str">
        <f t="shared" si="184"/>
        <v/>
      </c>
      <c r="M1454" s="118">
        <f t="shared" si="186"/>
        <v>1</v>
      </c>
      <c r="N1454" s="117">
        <f t="shared" si="185"/>
        <v>0</v>
      </c>
      <c r="O1454" s="66" t="e">
        <f>VLOOKUP(P1454,#REF!,2,FALSE)</f>
        <v>#REF!</v>
      </c>
      <c r="P1454" s="69"/>
      <c r="Q1454" s="69"/>
      <c r="R1454" s="14"/>
      <c r="S1454" s="93" t="s">
        <v>112</v>
      </c>
      <c r="T1454" s="71"/>
      <c r="U1454" s="117" t="e">
        <f>VLOOKUP(V1454,#REF!,2,FALSE)</f>
        <v>#REF!</v>
      </c>
      <c r="V1454" s="127"/>
      <c r="W1454" s="69"/>
      <c r="X1454" s="69"/>
      <c r="Y1454" s="126"/>
      <c r="Z1454" s="127"/>
      <c r="AA1454" s="69"/>
      <c r="AB1454" s="69"/>
      <c r="AC1454" s="135" t="e">
        <f>VLOOKUP(E1454,#REF!,2,FALSE)</f>
        <v>#REF!</v>
      </c>
      <c r="AD1454" s="69"/>
      <c r="AE1454" s="69"/>
      <c r="AF1454" s="136" t="e">
        <f>SUM(PRODUCT(AC1454,#REF!),PRODUCT(AD1454,#REF!),PRODUCT(AE1454,#REF!))</f>
        <v>#REF!</v>
      </c>
      <c r="AG1454" s="134" t="e">
        <f>IF(AF1454&gt;=#REF!,"Oui","Non")</f>
        <v>#REF!</v>
      </c>
      <c r="AH1454" s="134">
        <f t="shared" si="181"/>
        <v>1</v>
      </c>
      <c r="AI1454" s="133" t="e">
        <f>VLOOKUP(Z1454,#REF!,3,FALSE)</f>
        <v>#REF!</v>
      </c>
      <c r="AL1454" s="12">
        <f t="shared" si="183"/>
        <v>0</v>
      </c>
    </row>
    <row r="1455" spans="1:38" ht="15" customHeight="1" x14ac:dyDescent="0.25">
      <c r="A1455" s="127"/>
      <c r="B1455" s="127"/>
      <c r="C1455" s="69"/>
      <c r="D1455" s="71"/>
      <c r="E1455" s="71"/>
      <c r="F1455" s="71"/>
      <c r="G1455" s="70"/>
      <c r="H1455" s="117" t="str">
        <f t="shared" si="187"/>
        <v/>
      </c>
      <c r="I1455" s="117" t="str">
        <f t="shared" si="182"/>
        <v/>
      </c>
      <c r="J1455" s="70"/>
      <c r="K1455" s="117" t="str">
        <f t="shared" si="188"/>
        <v/>
      </c>
      <c r="L1455" s="118" t="str">
        <f t="shared" si="184"/>
        <v/>
      </c>
      <c r="M1455" s="118">
        <f t="shared" si="186"/>
        <v>1</v>
      </c>
      <c r="N1455" s="117">
        <f t="shared" si="185"/>
        <v>0</v>
      </c>
      <c r="O1455" s="66" t="e">
        <f>VLOOKUP(P1455,#REF!,2,FALSE)</f>
        <v>#REF!</v>
      </c>
      <c r="P1455" s="69"/>
      <c r="Q1455" s="69"/>
      <c r="R1455" s="14"/>
      <c r="S1455" s="93" t="s">
        <v>112</v>
      </c>
      <c r="T1455" s="71"/>
      <c r="U1455" s="117" t="e">
        <f>VLOOKUP(V1455,#REF!,2,FALSE)</f>
        <v>#REF!</v>
      </c>
      <c r="V1455" s="127"/>
      <c r="W1455" s="69"/>
      <c r="X1455" s="69"/>
      <c r="Y1455" s="126"/>
      <c r="Z1455" s="127"/>
      <c r="AA1455" s="69"/>
      <c r="AB1455" s="69"/>
      <c r="AC1455" s="135" t="e">
        <f>VLOOKUP(E1455,#REF!,2,FALSE)</f>
        <v>#REF!</v>
      </c>
      <c r="AD1455" s="69"/>
      <c r="AE1455" s="69"/>
      <c r="AF1455" s="136" t="e">
        <f>SUM(PRODUCT(AC1455,#REF!),PRODUCT(AD1455,#REF!),PRODUCT(AE1455,#REF!))</f>
        <v>#REF!</v>
      </c>
      <c r="AG1455" s="134" t="e">
        <f>IF(AF1455&gt;=#REF!,"Oui","Non")</f>
        <v>#REF!</v>
      </c>
      <c r="AH1455" s="134">
        <f t="shared" si="181"/>
        <v>1</v>
      </c>
      <c r="AI1455" s="133" t="e">
        <f>VLOOKUP(Z1455,#REF!,3,FALSE)</f>
        <v>#REF!</v>
      </c>
      <c r="AL1455" s="12">
        <f t="shared" si="183"/>
        <v>0</v>
      </c>
    </row>
    <row r="1456" spans="1:38" ht="15" customHeight="1" x14ac:dyDescent="0.25">
      <c r="A1456" s="127"/>
      <c r="B1456" s="127"/>
      <c r="C1456" s="69"/>
      <c r="D1456" s="71"/>
      <c r="E1456" s="71"/>
      <c r="F1456" s="71"/>
      <c r="G1456" s="70"/>
      <c r="H1456" s="117" t="str">
        <f t="shared" si="187"/>
        <v/>
      </c>
      <c r="I1456" s="117" t="str">
        <f t="shared" si="182"/>
        <v/>
      </c>
      <c r="J1456" s="70"/>
      <c r="K1456" s="117" t="str">
        <f t="shared" si="188"/>
        <v/>
      </c>
      <c r="L1456" s="118" t="str">
        <f t="shared" si="184"/>
        <v/>
      </c>
      <c r="M1456" s="118">
        <f t="shared" si="186"/>
        <v>1</v>
      </c>
      <c r="N1456" s="117">
        <f t="shared" si="185"/>
        <v>0</v>
      </c>
      <c r="O1456" s="66" t="e">
        <f>VLOOKUP(P1456,#REF!,2,FALSE)</f>
        <v>#REF!</v>
      </c>
      <c r="P1456" s="69"/>
      <c r="Q1456" s="69"/>
      <c r="R1456" s="14"/>
      <c r="S1456" s="93" t="s">
        <v>112</v>
      </c>
      <c r="T1456" s="71"/>
      <c r="U1456" s="117" t="e">
        <f>VLOOKUP(V1456,#REF!,2,FALSE)</f>
        <v>#REF!</v>
      </c>
      <c r="V1456" s="127"/>
      <c r="W1456" s="69"/>
      <c r="X1456" s="69"/>
      <c r="Y1456" s="126"/>
      <c r="Z1456" s="127"/>
      <c r="AA1456" s="69"/>
      <c r="AB1456" s="69"/>
      <c r="AC1456" s="135" t="e">
        <f>VLOOKUP(E1456,#REF!,2,FALSE)</f>
        <v>#REF!</v>
      </c>
      <c r="AD1456" s="69"/>
      <c r="AE1456" s="69"/>
      <c r="AF1456" s="136" t="e">
        <f>SUM(PRODUCT(AC1456,#REF!),PRODUCT(AD1456,#REF!),PRODUCT(AE1456,#REF!))</f>
        <v>#REF!</v>
      </c>
      <c r="AG1456" s="134" t="e">
        <f>IF(AF1456&gt;=#REF!,"Oui","Non")</f>
        <v>#REF!</v>
      </c>
      <c r="AH1456" s="134">
        <f t="shared" si="181"/>
        <v>1</v>
      </c>
      <c r="AI1456" s="133" t="e">
        <f>VLOOKUP(Z1456,#REF!,3,FALSE)</f>
        <v>#REF!</v>
      </c>
      <c r="AL1456" s="12">
        <f t="shared" si="183"/>
        <v>0</v>
      </c>
    </row>
    <row r="1457" spans="1:38" ht="15" customHeight="1" x14ac:dyDescent="0.25">
      <c r="A1457" s="127"/>
      <c r="B1457" s="127"/>
      <c r="C1457" s="69"/>
      <c r="D1457" s="71"/>
      <c r="E1457" s="71"/>
      <c r="F1457" s="71"/>
      <c r="G1457" s="70"/>
      <c r="H1457" s="117" t="str">
        <f t="shared" si="187"/>
        <v/>
      </c>
      <c r="I1457" s="117" t="str">
        <f t="shared" si="182"/>
        <v/>
      </c>
      <c r="J1457" s="70"/>
      <c r="K1457" s="117" t="str">
        <f t="shared" si="188"/>
        <v/>
      </c>
      <c r="L1457" s="118" t="str">
        <f t="shared" si="184"/>
        <v/>
      </c>
      <c r="M1457" s="118">
        <f t="shared" si="186"/>
        <v>1</v>
      </c>
      <c r="N1457" s="117">
        <f t="shared" si="185"/>
        <v>0</v>
      </c>
      <c r="O1457" s="66" t="e">
        <f>VLOOKUP(P1457,#REF!,2,FALSE)</f>
        <v>#REF!</v>
      </c>
      <c r="P1457" s="69"/>
      <c r="Q1457" s="69"/>
      <c r="R1457" s="14"/>
      <c r="S1457" s="93" t="s">
        <v>112</v>
      </c>
      <c r="T1457" s="71"/>
      <c r="U1457" s="117" t="e">
        <f>VLOOKUP(V1457,#REF!,2,FALSE)</f>
        <v>#REF!</v>
      </c>
      <c r="V1457" s="127"/>
      <c r="W1457" s="69"/>
      <c r="X1457" s="69"/>
      <c r="Y1457" s="126"/>
      <c r="Z1457" s="127"/>
      <c r="AA1457" s="69"/>
      <c r="AB1457" s="69"/>
      <c r="AC1457" s="135" t="e">
        <f>VLOOKUP(E1457,#REF!,2,FALSE)</f>
        <v>#REF!</v>
      </c>
      <c r="AD1457" s="69"/>
      <c r="AE1457" s="69"/>
      <c r="AF1457" s="136" t="e">
        <f>SUM(PRODUCT(AC1457,#REF!),PRODUCT(AD1457,#REF!),PRODUCT(AE1457,#REF!))</f>
        <v>#REF!</v>
      </c>
      <c r="AG1457" s="134" t="e">
        <f>IF(AF1457&gt;=#REF!,"Oui","Non")</f>
        <v>#REF!</v>
      </c>
      <c r="AH1457" s="134">
        <f t="shared" si="181"/>
        <v>1</v>
      </c>
      <c r="AI1457" s="133" t="e">
        <f>VLOOKUP(Z1457,#REF!,3,FALSE)</f>
        <v>#REF!</v>
      </c>
      <c r="AL1457" s="12">
        <f t="shared" si="183"/>
        <v>0</v>
      </c>
    </row>
    <row r="1458" spans="1:38" ht="15" customHeight="1" x14ac:dyDescent="0.25">
      <c r="A1458" s="127"/>
      <c r="B1458" s="127"/>
      <c r="C1458" s="69"/>
      <c r="D1458" s="71"/>
      <c r="E1458" s="71"/>
      <c r="F1458" s="71"/>
      <c r="G1458" s="70"/>
      <c r="H1458" s="117" t="str">
        <f t="shared" si="187"/>
        <v/>
      </c>
      <c r="I1458" s="117" t="str">
        <f t="shared" si="182"/>
        <v/>
      </c>
      <c r="J1458" s="70"/>
      <c r="K1458" s="117" t="str">
        <f t="shared" si="188"/>
        <v/>
      </c>
      <c r="L1458" s="118" t="str">
        <f t="shared" si="184"/>
        <v/>
      </c>
      <c r="M1458" s="118">
        <f t="shared" si="186"/>
        <v>1</v>
      </c>
      <c r="N1458" s="117">
        <f t="shared" si="185"/>
        <v>0</v>
      </c>
      <c r="O1458" s="66" t="e">
        <f>VLOOKUP(P1458,#REF!,2,FALSE)</f>
        <v>#REF!</v>
      </c>
      <c r="P1458" s="69"/>
      <c r="Q1458" s="69"/>
      <c r="R1458" s="14"/>
      <c r="S1458" s="93" t="s">
        <v>112</v>
      </c>
      <c r="T1458" s="71"/>
      <c r="U1458" s="117" t="e">
        <f>VLOOKUP(V1458,#REF!,2,FALSE)</f>
        <v>#REF!</v>
      </c>
      <c r="V1458" s="127"/>
      <c r="W1458" s="69"/>
      <c r="X1458" s="69"/>
      <c r="Y1458" s="126"/>
      <c r="Z1458" s="127"/>
      <c r="AA1458" s="69"/>
      <c r="AB1458" s="69"/>
      <c r="AC1458" s="135" t="e">
        <f>VLOOKUP(E1458,#REF!,2,FALSE)</f>
        <v>#REF!</v>
      </c>
      <c r="AD1458" s="69"/>
      <c r="AE1458" s="69"/>
      <c r="AF1458" s="136" t="e">
        <f>SUM(PRODUCT(AC1458,#REF!),PRODUCT(AD1458,#REF!),PRODUCT(AE1458,#REF!))</f>
        <v>#REF!</v>
      </c>
      <c r="AG1458" s="134" t="e">
        <f>IF(AF1458&gt;=#REF!,"Oui","Non")</f>
        <v>#REF!</v>
      </c>
      <c r="AH1458" s="134">
        <f t="shared" si="181"/>
        <v>1</v>
      </c>
      <c r="AI1458" s="133" t="e">
        <f>VLOOKUP(Z1458,#REF!,3,FALSE)</f>
        <v>#REF!</v>
      </c>
      <c r="AL1458" s="12">
        <f t="shared" si="183"/>
        <v>0</v>
      </c>
    </row>
    <row r="1459" spans="1:38" ht="15" customHeight="1" x14ac:dyDescent="0.25">
      <c r="A1459" s="127"/>
      <c r="B1459" s="127"/>
      <c r="C1459" s="69"/>
      <c r="D1459" s="71"/>
      <c r="E1459" s="71"/>
      <c r="F1459" s="71"/>
      <c r="G1459" s="70"/>
      <c r="H1459" s="117" t="str">
        <f t="shared" si="187"/>
        <v/>
      </c>
      <c r="I1459" s="117" t="str">
        <f t="shared" si="182"/>
        <v/>
      </c>
      <c r="J1459" s="70"/>
      <c r="K1459" s="117" t="str">
        <f t="shared" si="188"/>
        <v/>
      </c>
      <c r="L1459" s="118" t="str">
        <f t="shared" si="184"/>
        <v/>
      </c>
      <c r="M1459" s="118">
        <f t="shared" si="186"/>
        <v>1</v>
      </c>
      <c r="N1459" s="117">
        <f t="shared" si="185"/>
        <v>0</v>
      </c>
      <c r="O1459" s="66" t="e">
        <f>VLOOKUP(P1459,#REF!,2,FALSE)</f>
        <v>#REF!</v>
      </c>
      <c r="P1459" s="69"/>
      <c r="Q1459" s="69"/>
      <c r="R1459" s="14"/>
      <c r="S1459" s="93" t="s">
        <v>112</v>
      </c>
      <c r="T1459" s="71"/>
      <c r="U1459" s="117" t="e">
        <f>VLOOKUP(V1459,#REF!,2,FALSE)</f>
        <v>#REF!</v>
      </c>
      <c r="V1459" s="127"/>
      <c r="W1459" s="69"/>
      <c r="X1459" s="69"/>
      <c r="Y1459" s="126"/>
      <c r="Z1459" s="127"/>
      <c r="AA1459" s="69"/>
      <c r="AB1459" s="69"/>
      <c r="AC1459" s="135" t="e">
        <f>VLOOKUP(E1459,#REF!,2,FALSE)</f>
        <v>#REF!</v>
      </c>
      <c r="AD1459" s="69"/>
      <c r="AE1459" s="69"/>
      <c r="AF1459" s="136" t="e">
        <f>SUM(PRODUCT(AC1459,#REF!),PRODUCT(AD1459,#REF!),PRODUCT(AE1459,#REF!))</f>
        <v>#REF!</v>
      </c>
      <c r="AG1459" s="134" t="e">
        <f>IF(AF1459&gt;=#REF!,"Oui","Non")</f>
        <v>#REF!</v>
      </c>
      <c r="AH1459" s="134">
        <f t="shared" si="181"/>
        <v>1</v>
      </c>
      <c r="AI1459" s="133" t="e">
        <f>VLOOKUP(Z1459,#REF!,3,FALSE)</f>
        <v>#REF!</v>
      </c>
      <c r="AL1459" s="12">
        <f t="shared" si="183"/>
        <v>0</v>
      </c>
    </row>
    <row r="1460" spans="1:38" ht="15" customHeight="1" x14ac:dyDescent="0.25">
      <c r="A1460" s="127"/>
      <c r="B1460" s="127"/>
      <c r="C1460" s="69"/>
      <c r="D1460" s="71"/>
      <c r="E1460" s="71"/>
      <c r="F1460" s="71"/>
      <c r="G1460" s="70"/>
      <c r="H1460" s="117" t="str">
        <f t="shared" si="187"/>
        <v/>
      </c>
      <c r="I1460" s="117" t="str">
        <f t="shared" si="182"/>
        <v/>
      </c>
      <c r="J1460" s="70"/>
      <c r="K1460" s="117" t="str">
        <f t="shared" si="188"/>
        <v/>
      </c>
      <c r="L1460" s="118" t="str">
        <f t="shared" si="184"/>
        <v/>
      </c>
      <c r="M1460" s="118">
        <f t="shared" si="186"/>
        <v>1</v>
      </c>
      <c r="N1460" s="117">
        <f t="shared" si="185"/>
        <v>0</v>
      </c>
      <c r="O1460" s="66" t="e">
        <f>VLOOKUP(P1460,#REF!,2,FALSE)</f>
        <v>#REF!</v>
      </c>
      <c r="P1460" s="69"/>
      <c r="Q1460" s="69"/>
      <c r="R1460" s="14"/>
      <c r="S1460" s="93" t="s">
        <v>112</v>
      </c>
      <c r="T1460" s="71"/>
      <c r="U1460" s="117" t="e">
        <f>VLOOKUP(V1460,#REF!,2,FALSE)</f>
        <v>#REF!</v>
      </c>
      <c r="V1460" s="127"/>
      <c r="W1460" s="69"/>
      <c r="X1460" s="69"/>
      <c r="Y1460" s="126"/>
      <c r="Z1460" s="127"/>
      <c r="AA1460" s="69"/>
      <c r="AB1460" s="69"/>
      <c r="AC1460" s="135" t="e">
        <f>VLOOKUP(E1460,#REF!,2,FALSE)</f>
        <v>#REF!</v>
      </c>
      <c r="AD1460" s="69"/>
      <c r="AE1460" s="69"/>
      <c r="AF1460" s="136" t="e">
        <f>SUM(PRODUCT(AC1460,#REF!),PRODUCT(AD1460,#REF!),PRODUCT(AE1460,#REF!))</f>
        <v>#REF!</v>
      </c>
      <c r="AG1460" s="134" t="e">
        <f>IF(AF1460&gt;=#REF!,"Oui","Non")</f>
        <v>#REF!</v>
      </c>
      <c r="AH1460" s="134">
        <f t="shared" si="181"/>
        <v>1</v>
      </c>
      <c r="AI1460" s="133" t="e">
        <f>VLOOKUP(Z1460,#REF!,3,FALSE)</f>
        <v>#REF!</v>
      </c>
      <c r="AL1460" s="12">
        <f t="shared" si="183"/>
        <v>0</v>
      </c>
    </row>
    <row r="1461" spans="1:38" ht="15" customHeight="1" x14ac:dyDescent="0.25">
      <c r="A1461" s="127"/>
      <c r="B1461" s="127"/>
      <c r="C1461" s="69"/>
      <c r="D1461" s="71"/>
      <c r="E1461" s="71"/>
      <c r="F1461" s="71"/>
      <c r="G1461" s="70"/>
      <c r="H1461" s="117" t="str">
        <f t="shared" si="187"/>
        <v/>
      </c>
      <c r="I1461" s="117" t="str">
        <f t="shared" si="182"/>
        <v/>
      </c>
      <c r="J1461" s="70"/>
      <c r="K1461" s="117" t="str">
        <f t="shared" si="188"/>
        <v/>
      </c>
      <c r="L1461" s="118" t="str">
        <f t="shared" si="184"/>
        <v/>
      </c>
      <c r="M1461" s="118">
        <f t="shared" si="186"/>
        <v>1</v>
      </c>
      <c r="N1461" s="117">
        <f t="shared" si="185"/>
        <v>0</v>
      </c>
      <c r="O1461" s="66" t="e">
        <f>VLOOKUP(P1461,#REF!,2,FALSE)</f>
        <v>#REF!</v>
      </c>
      <c r="P1461" s="69"/>
      <c r="Q1461" s="69"/>
      <c r="R1461" s="14"/>
      <c r="S1461" s="93" t="s">
        <v>112</v>
      </c>
      <c r="T1461" s="71"/>
      <c r="U1461" s="117" t="e">
        <f>VLOOKUP(V1461,#REF!,2,FALSE)</f>
        <v>#REF!</v>
      </c>
      <c r="V1461" s="127"/>
      <c r="W1461" s="69"/>
      <c r="X1461" s="69"/>
      <c r="Y1461" s="126"/>
      <c r="Z1461" s="127"/>
      <c r="AA1461" s="69"/>
      <c r="AB1461" s="69"/>
      <c r="AC1461" s="135" t="e">
        <f>VLOOKUP(E1461,#REF!,2,FALSE)</f>
        <v>#REF!</v>
      </c>
      <c r="AD1461" s="69"/>
      <c r="AE1461" s="69"/>
      <c r="AF1461" s="136" t="e">
        <f>SUM(PRODUCT(AC1461,#REF!),PRODUCT(AD1461,#REF!),PRODUCT(AE1461,#REF!))</f>
        <v>#REF!</v>
      </c>
      <c r="AG1461" s="134" t="e">
        <f>IF(AF1461&gt;=#REF!,"Oui","Non")</f>
        <v>#REF!</v>
      </c>
      <c r="AH1461" s="134">
        <f t="shared" si="181"/>
        <v>1</v>
      </c>
      <c r="AI1461" s="133" t="e">
        <f>VLOOKUP(Z1461,#REF!,3,FALSE)</f>
        <v>#REF!</v>
      </c>
      <c r="AL1461" s="12">
        <f t="shared" si="183"/>
        <v>0</v>
      </c>
    </row>
    <row r="1462" spans="1:38" ht="15" customHeight="1" x14ac:dyDescent="0.25">
      <c r="A1462" s="127"/>
      <c r="B1462" s="127"/>
      <c r="C1462" s="69"/>
      <c r="D1462" s="71"/>
      <c r="E1462" s="71"/>
      <c r="F1462" s="71"/>
      <c r="G1462" s="70"/>
      <c r="H1462" s="117" t="str">
        <f t="shared" si="187"/>
        <v/>
      </c>
      <c r="I1462" s="117" t="str">
        <f t="shared" si="182"/>
        <v/>
      </c>
      <c r="J1462" s="70"/>
      <c r="K1462" s="117" t="str">
        <f t="shared" si="188"/>
        <v/>
      </c>
      <c r="L1462" s="118" t="str">
        <f t="shared" si="184"/>
        <v/>
      </c>
      <c r="M1462" s="118">
        <f t="shared" si="186"/>
        <v>1</v>
      </c>
      <c r="N1462" s="117">
        <f t="shared" si="185"/>
        <v>0</v>
      </c>
      <c r="O1462" s="66" t="e">
        <f>VLOOKUP(P1462,#REF!,2,FALSE)</f>
        <v>#REF!</v>
      </c>
      <c r="P1462" s="69"/>
      <c r="Q1462" s="69"/>
      <c r="R1462" s="14"/>
      <c r="S1462" s="93" t="s">
        <v>112</v>
      </c>
      <c r="T1462" s="71"/>
      <c r="U1462" s="117" t="e">
        <f>VLOOKUP(V1462,#REF!,2,FALSE)</f>
        <v>#REF!</v>
      </c>
      <c r="V1462" s="127"/>
      <c r="W1462" s="69"/>
      <c r="X1462" s="69"/>
      <c r="Y1462" s="126"/>
      <c r="Z1462" s="127"/>
      <c r="AA1462" s="69"/>
      <c r="AB1462" s="69"/>
      <c r="AC1462" s="135" t="e">
        <f>VLOOKUP(E1462,#REF!,2,FALSE)</f>
        <v>#REF!</v>
      </c>
      <c r="AD1462" s="69"/>
      <c r="AE1462" s="69"/>
      <c r="AF1462" s="136" t="e">
        <f>SUM(PRODUCT(AC1462,#REF!),PRODUCT(AD1462,#REF!),PRODUCT(AE1462,#REF!))</f>
        <v>#REF!</v>
      </c>
      <c r="AG1462" s="134" t="e">
        <f>IF(AF1462&gt;=#REF!,"Oui","Non")</f>
        <v>#REF!</v>
      </c>
      <c r="AH1462" s="134">
        <f t="shared" si="181"/>
        <v>1</v>
      </c>
      <c r="AI1462" s="133" t="e">
        <f>VLOOKUP(Z1462,#REF!,3,FALSE)</f>
        <v>#REF!</v>
      </c>
      <c r="AL1462" s="12">
        <f t="shared" si="183"/>
        <v>0</v>
      </c>
    </row>
    <row r="1463" spans="1:38" ht="15" customHeight="1" x14ac:dyDescent="0.25">
      <c r="A1463" s="127"/>
      <c r="B1463" s="127"/>
      <c r="C1463" s="69"/>
      <c r="D1463" s="71"/>
      <c r="E1463" s="71"/>
      <c r="F1463" s="71"/>
      <c r="G1463" s="70"/>
      <c r="H1463" s="117" t="str">
        <f t="shared" si="187"/>
        <v/>
      </c>
      <c r="I1463" s="117" t="str">
        <f t="shared" si="182"/>
        <v/>
      </c>
      <c r="J1463" s="70"/>
      <c r="K1463" s="117" t="str">
        <f t="shared" si="188"/>
        <v/>
      </c>
      <c r="L1463" s="118" t="str">
        <f t="shared" si="184"/>
        <v/>
      </c>
      <c r="M1463" s="118">
        <f t="shared" si="186"/>
        <v>1</v>
      </c>
      <c r="N1463" s="117">
        <f t="shared" si="185"/>
        <v>0</v>
      </c>
      <c r="O1463" s="66" t="e">
        <f>VLOOKUP(P1463,#REF!,2,FALSE)</f>
        <v>#REF!</v>
      </c>
      <c r="P1463" s="69"/>
      <c r="Q1463" s="69"/>
      <c r="R1463" s="14"/>
      <c r="S1463" s="93" t="s">
        <v>112</v>
      </c>
      <c r="T1463" s="71"/>
      <c r="U1463" s="117" t="e">
        <f>VLOOKUP(V1463,#REF!,2,FALSE)</f>
        <v>#REF!</v>
      </c>
      <c r="V1463" s="127"/>
      <c r="W1463" s="69"/>
      <c r="X1463" s="69"/>
      <c r="Y1463" s="126"/>
      <c r="Z1463" s="127"/>
      <c r="AA1463" s="69"/>
      <c r="AB1463" s="69"/>
      <c r="AC1463" s="135" t="e">
        <f>VLOOKUP(E1463,#REF!,2,FALSE)</f>
        <v>#REF!</v>
      </c>
      <c r="AD1463" s="69"/>
      <c r="AE1463" s="69"/>
      <c r="AF1463" s="136" t="e">
        <f>SUM(PRODUCT(AC1463,#REF!),PRODUCT(AD1463,#REF!),PRODUCT(AE1463,#REF!))</f>
        <v>#REF!</v>
      </c>
      <c r="AG1463" s="134" t="e">
        <f>IF(AF1463&gt;=#REF!,"Oui","Non")</f>
        <v>#REF!</v>
      </c>
      <c r="AH1463" s="134">
        <f t="shared" si="181"/>
        <v>1</v>
      </c>
      <c r="AI1463" s="133" t="e">
        <f>VLOOKUP(Z1463,#REF!,3,FALSE)</f>
        <v>#REF!</v>
      </c>
      <c r="AL1463" s="12">
        <f t="shared" si="183"/>
        <v>0</v>
      </c>
    </row>
    <row r="1464" spans="1:38" ht="15" customHeight="1" x14ac:dyDescent="0.25">
      <c r="A1464" s="127"/>
      <c r="B1464" s="127"/>
      <c r="C1464" s="69"/>
      <c r="D1464" s="71"/>
      <c r="E1464" s="71"/>
      <c r="F1464" s="71"/>
      <c r="G1464" s="70"/>
      <c r="H1464" s="117" t="str">
        <f t="shared" si="187"/>
        <v/>
      </c>
      <c r="I1464" s="117" t="str">
        <f t="shared" si="182"/>
        <v/>
      </c>
      <c r="J1464" s="70"/>
      <c r="K1464" s="117" t="str">
        <f t="shared" si="188"/>
        <v/>
      </c>
      <c r="L1464" s="118" t="str">
        <f t="shared" si="184"/>
        <v/>
      </c>
      <c r="M1464" s="118">
        <f t="shared" si="186"/>
        <v>1</v>
      </c>
      <c r="N1464" s="117">
        <f t="shared" si="185"/>
        <v>0</v>
      </c>
      <c r="O1464" s="66" t="e">
        <f>VLOOKUP(P1464,#REF!,2,FALSE)</f>
        <v>#REF!</v>
      </c>
      <c r="P1464" s="69"/>
      <c r="Q1464" s="69"/>
      <c r="R1464" s="14"/>
      <c r="S1464" s="93" t="s">
        <v>112</v>
      </c>
      <c r="T1464" s="71"/>
      <c r="U1464" s="117" t="e">
        <f>VLOOKUP(V1464,#REF!,2,FALSE)</f>
        <v>#REF!</v>
      </c>
      <c r="V1464" s="127"/>
      <c r="W1464" s="69"/>
      <c r="X1464" s="69"/>
      <c r="Y1464" s="126"/>
      <c r="Z1464" s="127"/>
      <c r="AA1464" s="69"/>
      <c r="AB1464" s="69"/>
      <c r="AC1464" s="135" t="e">
        <f>VLOOKUP(E1464,#REF!,2,FALSE)</f>
        <v>#REF!</v>
      </c>
      <c r="AD1464" s="69"/>
      <c r="AE1464" s="69"/>
      <c r="AF1464" s="136" t="e">
        <f>SUM(PRODUCT(AC1464,#REF!),PRODUCT(AD1464,#REF!),PRODUCT(AE1464,#REF!))</f>
        <v>#REF!</v>
      </c>
      <c r="AG1464" s="134" t="e">
        <f>IF(AF1464&gt;=#REF!,"Oui","Non")</f>
        <v>#REF!</v>
      </c>
      <c r="AH1464" s="134">
        <f t="shared" si="181"/>
        <v>1</v>
      </c>
      <c r="AI1464" s="133" t="e">
        <f>VLOOKUP(Z1464,#REF!,3,FALSE)</f>
        <v>#REF!</v>
      </c>
      <c r="AL1464" s="12">
        <f t="shared" si="183"/>
        <v>0</v>
      </c>
    </row>
    <row r="1465" spans="1:38" ht="15" customHeight="1" x14ac:dyDescent="0.25">
      <c r="A1465" s="127"/>
      <c r="B1465" s="127"/>
      <c r="C1465" s="69"/>
      <c r="D1465" s="71"/>
      <c r="E1465" s="71"/>
      <c r="F1465" s="71"/>
      <c r="G1465" s="70"/>
      <c r="H1465" s="117" t="str">
        <f t="shared" si="187"/>
        <v/>
      </c>
      <c r="I1465" s="117" t="str">
        <f t="shared" si="182"/>
        <v/>
      </c>
      <c r="J1465" s="70"/>
      <c r="K1465" s="117" t="str">
        <f t="shared" si="188"/>
        <v/>
      </c>
      <c r="L1465" s="118" t="str">
        <f t="shared" si="184"/>
        <v/>
      </c>
      <c r="M1465" s="118">
        <f t="shared" si="186"/>
        <v>1</v>
      </c>
      <c r="N1465" s="117">
        <f t="shared" si="185"/>
        <v>0</v>
      </c>
      <c r="O1465" s="66" t="e">
        <f>VLOOKUP(P1465,#REF!,2,FALSE)</f>
        <v>#REF!</v>
      </c>
      <c r="P1465" s="69"/>
      <c r="Q1465" s="69"/>
      <c r="R1465" s="14"/>
      <c r="S1465" s="93" t="s">
        <v>112</v>
      </c>
      <c r="T1465" s="71"/>
      <c r="U1465" s="117" t="e">
        <f>VLOOKUP(V1465,#REF!,2,FALSE)</f>
        <v>#REF!</v>
      </c>
      <c r="V1465" s="127"/>
      <c r="W1465" s="69"/>
      <c r="X1465" s="69"/>
      <c r="Y1465" s="126"/>
      <c r="Z1465" s="127"/>
      <c r="AA1465" s="69"/>
      <c r="AB1465" s="69"/>
      <c r="AC1465" s="135" t="e">
        <f>VLOOKUP(E1465,#REF!,2,FALSE)</f>
        <v>#REF!</v>
      </c>
      <c r="AD1465" s="69"/>
      <c r="AE1465" s="69"/>
      <c r="AF1465" s="136" t="e">
        <f>SUM(PRODUCT(AC1465,#REF!),PRODUCT(AD1465,#REF!),PRODUCT(AE1465,#REF!))</f>
        <v>#REF!</v>
      </c>
      <c r="AG1465" s="134" t="e">
        <f>IF(AF1465&gt;=#REF!,"Oui","Non")</f>
        <v>#REF!</v>
      </c>
      <c r="AH1465" s="134">
        <f t="shared" si="181"/>
        <v>1</v>
      </c>
      <c r="AI1465" s="133" t="e">
        <f>VLOOKUP(Z1465,#REF!,3,FALSE)</f>
        <v>#REF!</v>
      </c>
      <c r="AL1465" s="12">
        <f t="shared" si="183"/>
        <v>0</v>
      </c>
    </row>
    <row r="1466" spans="1:38" ht="15" customHeight="1" x14ac:dyDescent="0.25">
      <c r="A1466" s="127"/>
      <c r="B1466" s="127"/>
      <c r="C1466" s="69"/>
      <c r="D1466" s="71"/>
      <c r="E1466" s="71"/>
      <c r="F1466" s="71"/>
      <c r="G1466" s="70"/>
      <c r="H1466" s="117" t="str">
        <f t="shared" si="187"/>
        <v/>
      </c>
      <c r="I1466" s="117" t="str">
        <f t="shared" si="182"/>
        <v/>
      </c>
      <c r="J1466" s="70"/>
      <c r="K1466" s="117" t="str">
        <f t="shared" si="188"/>
        <v/>
      </c>
      <c r="L1466" s="118" t="str">
        <f t="shared" si="184"/>
        <v/>
      </c>
      <c r="M1466" s="118">
        <f t="shared" si="186"/>
        <v>1</v>
      </c>
      <c r="N1466" s="117">
        <f t="shared" si="185"/>
        <v>0</v>
      </c>
      <c r="O1466" s="66" t="e">
        <f>VLOOKUP(P1466,#REF!,2,FALSE)</f>
        <v>#REF!</v>
      </c>
      <c r="P1466" s="69"/>
      <c r="Q1466" s="69"/>
      <c r="R1466" s="14"/>
      <c r="S1466" s="93" t="s">
        <v>112</v>
      </c>
      <c r="T1466" s="71"/>
      <c r="U1466" s="117" t="e">
        <f>VLOOKUP(V1466,#REF!,2,FALSE)</f>
        <v>#REF!</v>
      </c>
      <c r="V1466" s="127"/>
      <c r="W1466" s="69"/>
      <c r="X1466" s="69"/>
      <c r="Y1466" s="126"/>
      <c r="Z1466" s="127"/>
      <c r="AA1466" s="69"/>
      <c r="AB1466" s="69"/>
      <c r="AC1466" s="135" t="e">
        <f>VLOOKUP(E1466,#REF!,2,FALSE)</f>
        <v>#REF!</v>
      </c>
      <c r="AD1466" s="69"/>
      <c r="AE1466" s="69"/>
      <c r="AF1466" s="136" t="e">
        <f>SUM(PRODUCT(AC1466,#REF!),PRODUCT(AD1466,#REF!),PRODUCT(AE1466,#REF!))</f>
        <v>#REF!</v>
      </c>
      <c r="AG1466" s="134" t="e">
        <f>IF(AF1466&gt;=#REF!,"Oui","Non")</f>
        <v>#REF!</v>
      </c>
      <c r="AH1466" s="134">
        <f t="shared" ref="AH1466:AH1529" si="189">IF(OR(Y1466="?",G1466="?",J1466="?"),"?",IF(AND(ISNONTEXT(G1466),ISNONTEXT(J1466)),PRODUCT(Y1466,SUM(J1466,-G1466,1)),PRODUCT(Y1466,SUM(PRODUCT(SUM(L1466,-I1466,1),7),-2))))</f>
        <v>1</v>
      </c>
      <c r="AI1466" s="133" t="e">
        <f>VLOOKUP(Z1466,#REF!,3,FALSE)</f>
        <v>#REF!</v>
      </c>
      <c r="AL1466" s="12">
        <f t="shared" si="183"/>
        <v>0</v>
      </c>
    </row>
    <row r="1467" spans="1:38" ht="15" customHeight="1" x14ac:dyDescent="0.25">
      <c r="A1467" s="127"/>
      <c r="B1467" s="127"/>
      <c r="C1467" s="69"/>
      <c r="D1467" s="71"/>
      <c r="E1467" s="71"/>
      <c r="F1467" s="71"/>
      <c r="G1467" s="70"/>
      <c r="H1467" s="117" t="str">
        <f t="shared" si="187"/>
        <v/>
      </c>
      <c r="I1467" s="117" t="str">
        <f t="shared" si="182"/>
        <v/>
      </c>
      <c r="J1467" s="70"/>
      <c r="K1467" s="117" t="str">
        <f t="shared" si="188"/>
        <v/>
      </c>
      <c r="L1467" s="118" t="str">
        <f t="shared" si="184"/>
        <v/>
      </c>
      <c r="M1467" s="118">
        <f t="shared" si="186"/>
        <v>1</v>
      </c>
      <c r="N1467" s="117">
        <f t="shared" si="185"/>
        <v>0</v>
      </c>
      <c r="O1467" s="66" t="e">
        <f>VLOOKUP(P1467,#REF!,2,FALSE)</f>
        <v>#REF!</v>
      </c>
      <c r="P1467" s="69"/>
      <c r="Q1467" s="69"/>
      <c r="R1467" s="14"/>
      <c r="S1467" s="93" t="s">
        <v>112</v>
      </c>
      <c r="T1467" s="71"/>
      <c r="U1467" s="117" t="e">
        <f>VLOOKUP(V1467,#REF!,2,FALSE)</f>
        <v>#REF!</v>
      </c>
      <c r="V1467" s="127"/>
      <c r="W1467" s="69"/>
      <c r="X1467" s="69"/>
      <c r="Y1467" s="126"/>
      <c r="Z1467" s="127"/>
      <c r="AA1467" s="69"/>
      <c r="AB1467" s="69"/>
      <c r="AC1467" s="135" t="e">
        <f>VLOOKUP(E1467,#REF!,2,FALSE)</f>
        <v>#REF!</v>
      </c>
      <c r="AD1467" s="69"/>
      <c r="AE1467" s="69"/>
      <c r="AF1467" s="136" t="e">
        <f>SUM(PRODUCT(AC1467,#REF!),PRODUCT(AD1467,#REF!),PRODUCT(AE1467,#REF!))</f>
        <v>#REF!</v>
      </c>
      <c r="AG1467" s="134" t="e">
        <f>IF(AF1467&gt;=#REF!,"Oui","Non")</f>
        <v>#REF!</v>
      </c>
      <c r="AH1467" s="134">
        <f t="shared" si="189"/>
        <v>1</v>
      </c>
      <c r="AI1467" s="133" t="e">
        <f>VLOOKUP(Z1467,#REF!,3,FALSE)</f>
        <v>#REF!</v>
      </c>
      <c r="AL1467" s="12">
        <f t="shared" si="183"/>
        <v>0</v>
      </c>
    </row>
    <row r="1468" spans="1:38" ht="15" customHeight="1" x14ac:dyDescent="0.25">
      <c r="A1468" s="127"/>
      <c r="B1468" s="127"/>
      <c r="C1468" s="69"/>
      <c r="D1468" s="71"/>
      <c r="E1468" s="71"/>
      <c r="F1468" s="71"/>
      <c r="G1468" s="70"/>
      <c r="H1468" s="117" t="str">
        <f t="shared" si="187"/>
        <v/>
      </c>
      <c r="I1468" s="117" t="str">
        <f t="shared" si="182"/>
        <v/>
      </c>
      <c r="J1468" s="70"/>
      <c r="K1468" s="117" t="str">
        <f t="shared" si="188"/>
        <v/>
      </c>
      <c r="L1468" s="118" t="str">
        <f t="shared" si="184"/>
        <v/>
      </c>
      <c r="M1468" s="118">
        <f t="shared" si="186"/>
        <v>1</v>
      </c>
      <c r="N1468" s="117">
        <f t="shared" si="185"/>
        <v>0</v>
      </c>
      <c r="O1468" s="66" t="e">
        <f>VLOOKUP(P1468,#REF!,2,FALSE)</f>
        <v>#REF!</v>
      </c>
      <c r="P1468" s="69"/>
      <c r="Q1468" s="69"/>
      <c r="R1468" s="14"/>
      <c r="S1468" s="93" t="s">
        <v>112</v>
      </c>
      <c r="T1468" s="71"/>
      <c r="U1468" s="117" t="e">
        <f>VLOOKUP(V1468,#REF!,2,FALSE)</f>
        <v>#REF!</v>
      </c>
      <c r="V1468" s="127"/>
      <c r="W1468" s="69"/>
      <c r="X1468" s="69"/>
      <c r="Y1468" s="126"/>
      <c r="Z1468" s="127"/>
      <c r="AA1468" s="69"/>
      <c r="AB1468" s="69"/>
      <c r="AC1468" s="135" t="e">
        <f>VLOOKUP(E1468,#REF!,2,FALSE)</f>
        <v>#REF!</v>
      </c>
      <c r="AD1468" s="69"/>
      <c r="AE1468" s="69"/>
      <c r="AF1468" s="136" t="e">
        <f>SUM(PRODUCT(AC1468,#REF!),PRODUCT(AD1468,#REF!),PRODUCT(AE1468,#REF!))</f>
        <v>#REF!</v>
      </c>
      <c r="AG1468" s="134" t="e">
        <f>IF(AF1468&gt;=#REF!,"Oui","Non")</f>
        <v>#REF!</v>
      </c>
      <c r="AH1468" s="134">
        <f t="shared" si="189"/>
        <v>1</v>
      </c>
      <c r="AI1468" s="133" t="e">
        <f>VLOOKUP(Z1468,#REF!,3,FALSE)</f>
        <v>#REF!</v>
      </c>
      <c r="AL1468" s="12">
        <f t="shared" si="183"/>
        <v>0</v>
      </c>
    </row>
    <row r="1469" spans="1:38" ht="15" customHeight="1" x14ac:dyDescent="0.25">
      <c r="A1469" s="127"/>
      <c r="B1469" s="127"/>
      <c r="C1469" s="69"/>
      <c r="D1469" s="71"/>
      <c r="E1469" s="71"/>
      <c r="F1469" s="71"/>
      <c r="G1469" s="70"/>
      <c r="H1469" s="117" t="str">
        <f t="shared" si="187"/>
        <v/>
      </c>
      <c r="I1469" s="117" t="str">
        <f t="shared" si="182"/>
        <v/>
      </c>
      <c r="J1469" s="70"/>
      <c r="K1469" s="117" t="str">
        <f t="shared" si="188"/>
        <v/>
      </c>
      <c r="L1469" s="118" t="str">
        <f t="shared" si="184"/>
        <v/>
      </c>
      <c r="M1469" s="118">
        <f t="shared" si="186"/>
        <v>1</v>
      </c>
      <c r="N1469" s="117">
        <f t="shared" si="185"/>
        <v>0</v>
      </c>
      <c r="O1469" s="66" t="e">
        <f>VLOOKUP(P1469,#REF!,2,FALSE)</f>
        <v>#REF!</v>
      </c>
      <c r="P1469" s="69"/>
      <c r="Q1469" s="69"/>
      <c r="R1469" s="14"/>
      <c r="S1469" s="93" t="s">
        <v>112</v>
      </c>
      <c r="T1469" s="71"/>
      <c r="U1469" s="117" t="e">
        <f>VLOOKUP(V1469,#REF!,2,FALSE)</f>
        <v>#REF!</v>
      </c>
      <c r="V1469" s="127"/>
      <c r="W1469" s="69"/>
      <c r="X1469" s="69"/>
      <c r="Y1469" s="126"/>
      <c r="Z1469" s="127"/>
      <c r="AA1469" s="69"/>
      <c r="AB1469" s="69"/>
      <c r="AC1469" s="135" t="e">
        <f>VLOOKUP(E1469,#REF!,2,FALSE)</f>
        <v>#REF!</v>
      </c>
      <c r="AD1469" s="69"/>
      <c r="AE1469" s="69"/>
      <c r="AF1469" s="136" t="e">
        <f>SUM(PRODUCT(AC1469,#REF!),PRODUCT(AD1469,#REF!),PRODUCT(AE1469,#REF!))</f>
        <v>#REF!</v>
      </c>
      <c r="AG1469" s="134" t="e">
        <f>IF(AF1469&gt;=#REF!,"Oui","Non")</f>
        <v>#REF!</v>
      </c>
      <c r="AH1469" s="134">
        <f t="shared" si="189"/>
        <v>1</v>
      </c>
      <c r="AI1469" s="133" t="e">
        <f>VLOOKUP(Z1469,#REF!,3,FALSE)</f>
        <v>#REF!</v>
      </c>
      <c r="AL1469" s="12">
        <f t="shared" si="183"/>
        <v>0</v>
      </c>
    </row>
    <row r="1470" spans="1:38" ht="15" customHeight="1" x14ac:dyDescent="0.25">
      <c r="A1470" s="127"/>
      <c r="B1470" s="127"/>
      <c r="C1470" s="69"/>
      <c r="D1470" s="71"/>
      <c r="E1470" s="71"/>
      <c r="F1470" s="71"/>
      <c r="G1470" s="70"/>
      <c r="H1470" s="117" t="str">
        <f t="shared" si="187"/>
        <v/>
      </c>
      <c r="I1470" s="117" t="str">
        <f t="shared" si="182"/>
        <v/>
      </c>
      <c r="J1470" s="70"/>
      <c r="K1470" s="117" t="str">
        <f t="shared" si="188"/>
        <v/>
      </c>
      <c r="L1470" s="118" t="str">
        <f t="shared" si="184"/>
        <v/>
      </c>
      <c r="M1470" s="118">
        <f t="shared" si="186"/>
        <v>1</v>
      </c>
      <c r="N1470" s="117">
        <f t="shared" si="185"/>
        <v>0</v>
      </c>
      <c r="O1470" s="66" t="e">
        <f>VLOOKUP(P1470,#REF!,2,FALSE)</f>
        <v>#REF!</v>
      </c>
      <c r="P1470" s="69"/>
      <c r="Q1470" s="69"/>
      <c r="R1470" s="14"/>
      <c r="S1470" s="93" t="s">
        <v>112</v>
      </c>
      <c r="T1470" s="71"/>
      <c r="U1470" s="117" t="e">
        <f>VLOOKUP(V1470,#REF!,2,FALSE)</f>
        <v>#REF!</v>
      </c>
      <c r="V1470" s="127"/>
      <c r="W1470" s="69"/>
      <c r="X1470" s="69"/>
      <c r="Y1470" s="126"/>
      <c r="Z1470" s="127"/>
      <c r="AA1470" s="69"/>
      <c r="AB1470" s="69"/>
      <c r="AC1470" s="135" t="e">
        <f>VLOOKUP(E1470,#REF!,2,FALSE)</f>
        <v>#REF!</v>
      </c>
      <c r="AD1470" s="69"/>
      <c r="AE1470" s="69"/>
      <c r="AF1470" s="136" t="e">
        <f>SUM(PRODUCT(AC1470,#REF!),PRODUCT(AD1470,#REF!),PRODUCT(AE1470,#REF!))</f>
        <v>#REF!</v>
      </c>
      <c r="AG1470" s="134" t="e">
        <f>IF(AF1470&gt;=#REF!,"Oui","Non")</f>
        <v>#REF!</v>
      </c>
      <c r="AH1470" s="134">
        <f t="shared" si="189"/>
        <v>1</v>
      </c>
      <c r="AI1470" s="133" t="e">
        <f>VLOOKUP(Z1470,#REF!,3,FALSE)</f>
        <v>#REF!</v>
      </c>
      <c r="AL1470" s="12">
        <f t="shared" si="183"/>
        <v>0</v>
      </c>
    </row>
    <row r="1471" spans="1:38" ht="15" customHeight="1" x14ac:dyDescent="0.25">
      <c r="A1471" s="127"/>
      <c r="B1471" s="127"/>
      <c r="C1471" s="69"/>
      <c r="D1471" s="71"/>
      <c r="E1471" s="71"/>
      <c r="F1471" s="71"/>
      <c r="G1471" s="70"/>
      <c r="H1471" s="117" t="str">
        <f t="shared" si="187"/>
        <v/>
      </c>
      <c r="I1471" s="117" t="str">
        <f t="shared" si="182"/>
        <v/>
      </c>
      <c r="J1471" s="70"/>
      <c r="K1471" s="117" t="str">
        <f t="shared" si="188"/>
        <v/>
      </c>
      <c r="L1471" s="118" t="str">
        <f t="shared" si="184"/>
        <v/>
      </c>
      <c r="M1471" s="118">
        <f t="shared" si="186"/>
        <v>1</v>
      </c>
      <c r="N1471" s="117">
        <f t="shared" si="185"/>
        <v>0</v>
      </c>
      <c r="O1471" s="66" t="e">
        <f>VLOOKUP(P1471,#REF!,2,FALSE)</f>
        <v>#REF!</v>
      </c>
      <c r="P1471" s="69"/>
      <c r="Q1471" s="69"/>
      <c r="R1471" s="14"/>
      <c r="S1471" s="93" t="s">
        <v>112</v>
      </c>
      <c r="T1471" s="71"/>
      <c r="U1471" s="117" t="e">
        <f>VLOOKUP(V1471,#REF!,2,FALSE)</f>
        <v>#REF!</v>
      </c>
      <c r="V1471" s="127"/>
      <c r="W1471" s="69"/>
      <c r="X1471" s="69"/>
      <c r="Y1471" s="126"/>
      <c r="Z1471" s="127"/>
      <c r="AA1471" s="69"/>
      <c r="AB1471" s="69"/>
      <c r="AC1471" s="135" t="e">
        <f>VLOOKUP(E1471,#REF!,2,FALSE)</f>
        <v>#REF!</v>
      </c>
      <c r="AD1471" s="69"/>
      <c r="AE1471" s="69"/>
      <c r="AF1471" s="136" t="e">
        <f>SUM(PRODUCT(AC1471,#REF!),PRODUCT(AD1471,#REF!),PRODUCT(AE1471,#REF!))</f>
        <v>#REF!</v>
      </c>
      <c r="AG1471" s="134" t="e">
        <f>IF(AF1471&gt;=#REF!,"Oui","Non")</f>
        <v>#REF!</v>
      </c>
      <c r="AH1471" s="134">
        <f t="shared" si="189"/>
        <v>1</v>
      </c>
      <c r="AI1471" s="133" t="e">
        <f>VLOOKUP(Z1471,#REF!,3,FALSE)</f>
        <v>#REF!</v>
      </c>
      <c r="AL1471" s="12">
        <f t="shared" si="183"/>
        <v>0</v>
      </c>
    </row>
    <row r="1472" spans="1:38" ht="15" customHeight="1" x14ac:dyDescent="0.25">
      <c r="A1472" s="127"/>
      <c r="B1472" s="127"/>
      <c r="C1472" s="69"/>
      <c r="D1472" s="71"/>
      <c r="E1472" s="71"/>
      <c r="F1472" s="71"/>
      <c r="G1472" s="70"/>
      <c r="H1472" s="117" t="str">
        <f t="shared" si="187"/>
        <v/>
      </c>
      <c r="I1472" s="117" t="str">
        <f t="shared" si="182"/>
        <v/>
      </c>
      <c r="J1472" s="70"/>
      <c r="K1472" s="117" t="str">
        <f t="shared" si="188"/>
        <v/>
      </c>
      <c r="L1472" s="118" t="str">
        <f t="shared" si="184"/>
        <v/>
      </c>
      <c r="M1472" s="118">
        <f t="shared" si="186"/>
        <v>1</v>
      </c>
      <c r="N1472" s="117">
        <f t="shared" si="185"/>
        <v>0</v>
      </c>
      <c r="O1472" s="66" t="e">
        <f>VLOOKUP(P1472,#REF!,2,FALSE)</f>
        <v>#REF!</v>
      </c>
      <c r="P1472" s="69"/>
      <c r="Q1472" s="69"/>
      <c r="R1472" s="14"/>
      <c r="S1472" s="93" t="s">
        <v>112</v>
      </c>
      <c r="T1472" s="71"/>
      <c r="U1472" s="117" t="e">
        <f>VLOOKUP(V1472,#REF!,2,FALSE)</f>
        <v>#REF!</v>
      </c>
      <c r="V1472" s="127"/>
      <c r="W1472" s="69"/>
      <c r="X1472" s="69"/>
      <c r="Y1472" s="126"/>
      <c r="Z1472" s="127"/>
      <c r="AA1472" s="69"/>
      <c r="AB1472" s="69"/>
      <c r="AC1472" s="135" t="e">
        <f>VLOOKUP(E1472,#REF!,2,FALSE)</f>
        <v>#REF!</v>
      </c>
      <c r="AD1472" s="69"/>
      <c r="AE1472" s="69"/>
      <c r="AF1472" s="136" t="e">
        <f>SUM(PRODUCT(AC1472,#REF!),PRODUCT(AD1472,#REF!),PRODUCT(AE1472,#REF!))</f>
        <v>#REF!</v>
      </c>
      <c r="AG1472" s="134" t="e">
        <f>IF(AF1472&gt;=#REF!,"Oui","Non")</f>
        <v>#REF!</v>
      </c>
      <c r="AH1472" s="134">
        <f t="shared" si="189"/>
        <v>1</v>
      </c>
      <c r="AI1472" s="133" t="e">
        <f>VLOOKUP(Z1472,#REF!,3,FALSE)</f>
        <v>#REF!</v>
      </c>
      <c r="AL1472" s="12">
        <f t="shared" si="183"/>
        <v>0</v>
      </c>
    </row>
    <row r="1473" spans="1:38" ht="15" customHeight="1" x14ac:dyDescent="0.25">
      <c r="A1473" s="127"/>
      <c r="B1473" s="127"/>
      <c r="C1473" s="69"/>
      <c r="D1473" s="71"/>
      <c r="E1473" s="71"/>
      <c r="F1473" s="71"/>
      <c r="G1473" s="70"/>
      <c r="H1473" s="117" t="str">
        <f t="shared" si="187"/>
        <v/>
      </c>
      <c r="I1473" s="117" t="str">
        <f t="shared" ref="I1473:I1536" si="190">IF(ISBLANK(G1473),"",IF(G1473="?","?",VALUE(IF(TYPE(G1473)=2,RIGHT(G1473,2),WEEKNUM(G1473,2)))))</f>
        <v/>
      </c>
      <c r="J1473" s="70"/>
      <c r="K1473" s="117" t="str">
        <f t="shared" si="188"/>
        <v/>
      </c>
      <c r="L1473" s="118" t="str">
        <f t="shared" si="184"/>
        <v/>
      </c>
      <c r="M1473" s="118">
        <f t="shared" si="186"/>
        <v>1</v>
      </c>
      <c r="N1473" s="117">
        <f t="shared" si="185"/>
        <v>0</v>
      </c>
      <c r="O1473" s="66" t="e">
        <f>VLOOKUP(P1473,#REF!,2,FALSE)</f>
        <v>#REF!</v>
      </c>
      <c r="P1473" s="69"/>
      <c r="Q1473" s="69"/>
      <c r="R1473" s="14"/>
      <c r="S1473" s="93" t="s">
        <v>112</v>
      </c>
      <c r="T1473" s="71"/>
      <c r="U1473" s="117" t="e">
        <f>VLOOKUP(V1473,#REF!,2,FALSE)</f>
        <v>#REF!</v>
      </c>
      <c r="V1473" s="127"/>
      <c r="W1473" s="69"/>
      <c r="X1473" s="69"/>
      <c r="Y1473" s="126"/>
      <c r="Z1473" s="127"/>
      <c r="AA1473" s="69"/>
      <c r="AB1473" s="69"/>
      <c r="AC1473" s="135" t="e">
        <f>VLOOKUP(E1473,#REF!,2,FALSE)</f>
        <v>#REF!</v>
      </c>
      <c r="AD1473" s="69"/>
      <c r="AE1473" s="69"/>
      <c r="AF1473" s="136" t="e">
        <f>SUM(PRODUCT(AC1473,#REF!),PRODUCT(AD1473,#REF!),PRODUCT(AE1473,#REF!))</f>
        <v>#REF!</v>
      </c>
      <c r="AG1473" s="134" t="e">
        <f>IF(AF1473&gt;=#REF!,"Oui","Non")</f>
        <v>#REF!</v>
      </c>
      <c r="AH1473" s="134">
        <f t="shared" si="189"/>
        <v>1</v>
      </c>
      <c r="AI1473" s="133" t="e">
        <f>VLOOKUP(Z1473,#REF!,3,FALSE)</f>
        <v>#REF!</v>
      </c>
      <c r="AL1473" s="12">
        <f t="shared" si="183"/>
        <v>0</v>
      </c>
    </row>
    <row r="1474" spans="1:38" ht="15" customHeight="1" x14ac:dyDescent="0.25">
      <c r="A1474" s="127"/>
      <c r="B1474" s="127"/>
      <c r="C1474" s="69"/>
      <c r="D1474" s="71"/>
      <c r="E1474" s="71"/>
      <c r="F1474" s="71"/>
      <c r="G1474" s="70"/>
      <c r="H1474" s="117" t="str">
        <f t="shared" si="187"/>
        <v/>
      </c>
      <c r="I1474" s="117" t="str">
        <f t="shared" si="190"/>
        <v/>
      </c>
      <c r="J1474" s="70"/>
      <c r="K1474" s="117" t="str">
        <f t="shared" si="188"/>
        <v/>
      </c>
      <c r="L1474" s="118" t="str">
        <f t="shared" si="184"/>
        <v/>
      </c>
      <c r="M1474" s="118">
        <f t="shared" si="186"/>
        <v>1</v>
      </c>
      <c r="N1474" s="117">
        <f t="shared" si="185"/>
        <v>0</v>
      </c>
      <c r="O1474" s="66" t="e">
        <f>VLOOKUP(P1474,#REF!,2,FALSE)</f>
        <v>#REF!</v>
      </c>
      <c r="P1474" s="69"/>
      <c r="Q1474" s="69"/>
      <c r="R1474" s="14"/>
      <c r="S1474" s="93" t="s">
        <v>112</v>
      </c>
      <c r="T1474" s="71"/>
      <c r="U1474" s="117" t="e">
        <f>VLOOKUP(V1474,#REF!,2,FALSE)</f>
        <v>#REF!</v>
      </c>
      <c r="V1474" s="127"/>
      <c r="W1474" s="69"/>
      <c r="X1474" s="69"/>
      <c r="Y1474" s="126"/>
      <c r="Z1474" s="127"/>
      <c r="AA1474" s="69"/>
      <c r="AB1474" s="69"/>
      <c r="AC1474" s="135" t="e">
        <f>VLOOKUP(E1474,#REF!,2,FALSE)</f>
        <v>#REF!</v>
      </c>
      <c r="AD1474" s="69"/>
      <c r="AE1474" s="69"/>
      <c r="AF1474" s="136" t="e">
        <f>SUM(PRODUCT(AC1474,#REF!),PRODUCT(AD1474,#REF!),PRODUCT(AE1474,#REF!))</f>
        <v>#REF!</v>
      </c>
      <c r="AG1474" s="134" t="e">
        <f>IF(AF1474&gt;=#REF!,"Oui","Non")</f>
        <v>#REF!</v>
      </c>
      <c r="AH1474" s="134">
        <f t="shared" si="189"/>
        <v>1</v>
      </c>
      <c r="AI1474" s="133" t="e">
        <f>VLOOKUP(Z1474,#REF!,3,FALSE)</f>
        <v>#REF!</v>
      </c>
      <c r="AL1474" s="12">
        <f t="shared" si="183"/>
        <v>0</v>
      </c>
    </row>
    <row r="1475" spans="1:38" ht="15" customHeight="1" x14ac:dyDescent="0.25">
      <c r="A1475" s="127"/>
      <c r="B1475" s="127"/>
      <c r="C1475" s="69"/>
      <c r="D1475" s="71"/>
      <c r="E1475" s="71"/>
      <c r="F1475" s="71"/>
      <c r="G1475" s="70"/>
      <c r="H1475" s="117" t="str">
        <f t="shared" si="187"/>
        <v/>
      </c>
      <c r="I1475" s="117" t="str">
        <f t="shared" si="190"/>
        <v/>
      </c>
      <c r="J1475" s="70"/>
      <c r="K1475" s="117" t="str">
        <f t="shared" si="188"/>
        <v/>
      </c>
      <c r="L1475" s="118" t="str">
        <f t="shared" si="184"/>
        <v/>
      </c>
      <c r="M1475" s="118">
        <f t="shared" si="186"/>
        <v>1</v>
      </c>
      <c r="N1475" s="117">
        <f t="shared" si="185"/>
        <v>0</v>
      </c>
      <c r="O1475" s="66" t="e">
        <f>VLOOKUP(P1475,#REF!,2,FALSE)</f>
        <v>#REF!</v>
      </c>
      <c r="P1475" s="69"/>
      <c r="Q1475" s="69"/>
      <c r="R1475" s="14"/>
      <c r="S1475" s="93" t="s">
        <v>112</v>
      </c>
      <c r="T1475" s="71"/>
      <c r="U1475" s="117" t="e">
        <f>VLOOKUP(V1475,#REF!,2,FALSE)</f>
        <v>#REF!</v>
      </c>
      <c r="V1475" s="127"/>
      <c r="W1475" s="69"/>
      <c r="X1475" s="69"/>
      <c r="Y1475" s="126"/>
      <c r="Z1475" s="127"/>
      <c r="AA1475" s="69"/>
      <c r="AB1475" s="69"/>
      <c r="AC1475" s="135" t="e">
        <f>VLOOKUP(E1475,#REF!,2,FALSE)</f>
        <v>#REF!</v>
      </c>
      <c r="AD1475" s="69"/>
      <c r="AE1475" s="69"/>
      <c r="AF1475" s="136" t="e">
        <f>SUM(PRODUCT(AC1475,#REF!),PRODUCT(AD1475,#REF!),PRODUCT(AE1475,#REF!))</f>
        <v>#REF!</v>
      </c>
      <c r="AG1475" s="134" t="e">
        <f>IF(AF1475&gt;=#REF!,"Oui","Non")</f>
        <v>#REF!</v>
      </c>
      <c r="AH1475" s="134">
        <f t="shared" si="189"/>
        <v>1</v>
      </c>
      <c r="AI1475" s="133" t="e">
        <f>VLOOKUP(Z1475,#REF!,3,FALSE)</f>
        <v>#REF!</v>
      </c>
      <c r="AL1475" s="12">
        <f t="shared" si="183"/>
        <v>0</v>
      </c>
    </row>
    <row r="1476" spans="1:38" ht="15" customHeight="1" x14ac:dyDescent="0.25">
      <c r="A1476" s="127"/>
      <c r="B1476" s="127"/>
      <c r="C1476" s="69"/>
      <c r="D1476" s="71"/>
      <c r="E1476" s="71"/>
      <c r="F1476" s="71"/>
      <c r="G1476" s="70"/>
      <c r="H1476" s="117" t="str">
        <f t="shared" si="187"/>
        <v/>
      </c>
      <c r="I1476" s="117" t="str">
        <f t="shared" si="190"/>
        <v/>
      </c>
      <c r="J1476" s="70"/>
      <c r="K1476" s="117" t="str">
        <f t="shared" si="188"/>
        <v/>
      </c>
      <c r="L1476" s="118" t="str">
        <f t="shared" si="184"/>
        <v/>
      </c>
      <c r="M1476" s="118">
        <f t="shared" si="186"/>
        <v>1</v>
      </c>
      <c r="N1476" s="117">
        <f t="shared" si="185"/>
        <v>0</v>
      </c>
      <c r="O1476" s="66" t="e">
        <f>VLOOKUP(P1476,#REF!,2,FALSE)</f>
        <v>#REF!</v>
      </c>
      <c r="P1476" s="69"/>
      <c r="Q1476" s="69"/>
      <c r="R1476" s="14"/>
      <c r="S1476" s="93" t="s">
        <v>112</v>
      </c>
      <c r="T1476" s="71"/>
      <c r="U1476" s="117" t="e">
        <f>VLOOKUP(V1476,#REF!,2,FALSE)</f>
        <v>#REF!</v>
      </c>
      <c r="V1476" s="127"/>
      <c r="W1476" s="69"/>
      <c r="X1476" s="69"/>
      <c r="Y1476" s="126"/>
      <c r="Z1476" s="127"/>
      <c r="AA1476" s="69"/>
      <c r="AB1476" s="69"/>
      <c r="AC1476" s="135" t="e">
        <f>VLOOKUP(E1476,#REF!,2,FALSE)</f>
        <v>#REF!</v>
      </c>
      <c r="AD1476" s="69"/>
      <c r="AE1476" s="69"/>
      <c r="AF1476" s="136" t="e">
        <f>SUM(PRODUCT(AC1476,#REF!),PRODUCT(AD1476,#REF!),PRODUCT(AE1476,#REF!))</f>
        <v>#REF!</v>
      </c>
      <c r="AG1476" s="134" t="e">
        <f>IF(AF1476&gt;=#REF!,"Oui","Non")</f>
        <v>#REF!</v>
      </c>
      <c r="AH1476" s="134">
        <f t="shared" si="189"/>
        <v>1</v>
      </c>
      <c r="AI1476" s="133" t="e">
        <f>VLOOKUP(Z1476,#REF!,3,FALSE)</f>
        <v>#REF!</v>
      </c>
      <c r="AL1476" s="12">
        <f t="shared" si="183"/>
        <v>0</v>
      </c>
    </row>
    <row r="1477" spans="1:38" ht="15" customHeight="1" x14ac:dyDescent="0.25">
      <c r="A1477" s="127"/>
      <c r="B1477" s="127"/>
      <c r="C1477" s="69"/>
      <c r="D1477" s="71"/>
      <c r="E1477" s="71"/>
      <c r="F1477" s="71"/>
      <c r="G1477" s="70"/>
      <c r="H1477" s="117" t="str">
        <f t="shared" si="187"/>
        <v/>
      </c>
      <c r="I1477" s="117" t="str">
        <f t="shared" si="190"/>
        <v/>
      </c>
      <c r="J1477" s="70"/>
      <c r="K1477" s="117" t="str">
        <f t="shared" si="188"/>
        <v/>
      </c>
      <c r="L1477" s="118" t="str">
        <f t="shared" si="184"/>
        <v/>
      </c>
      <c r="M1477" s="118">
        <f t="shared" si="186"/>
        <v>1</v>
      </c>
      <c r="N1477" s="117">
        <f t="shared" si="185"/>
        <v>0</v>
      </c>
      <c r="O1477" s="66" t="e">
        <f>VLOOKUP(P1477,#REF!,2,FALSE)</f>
        <v>#REF!</v>
      </c>
      <c r="P1477" s="69"/>
      <c r="Q1477" s="69"/>
      <c r="R1477" s="14"/>
      <c r="S1477" s="93" t="s">
        <v>112</v>
      </c>
      <c r="T1477" s="71"/>
      <c r="U1477" s="117" t="e">
        <f>VLOOKUP(V1477,#REF!,2,FALSE)</f>
        <v>#REF!</v>
      </c>
      <c r="V1477" s="127"/>
      <c r="W1477" s="69"/>
      <c r="X1477" s="69"/>
      <c r="Y1477" s="126"/>
      <c r="Z1477" s="127"/>
      <c r="AA1477" s="69"/>
      <c r="AB1477" s="69"/>
      <c r="AC1477" s="135" t="e">
        <f>VLOOKUP(E1477,#REF!,2,FALSE)</f>
        <v>#REF!</v>
      </c>
      <c r="AD1477" s="69"/>
      <c r="AE1477" s="69"/>
      <c r="AF1477" s="136" t="e">
        <f>SUM(PRODUCT(AC1477,#REF!),PRODUCT(AD1477,#REF!),PRODUCT(AE1477,#REF!))</f>
        <v>#REF!</v>
      </c>
      <c r="AG1477" s="134" t="e">
        <f>IF(AF1477&gt;=#REF!,"Oui","Non")</f>
        <v>#REF!</v>
      </c>
      <c r="AH1477" s="134">
        <f t="shared" si="189"/>
        <v>1</v>
      </c>
      <c r="AI1477" s="133" t="e">
        <f>VLOOKUP(Z1477,#REF!,3,FALSE)</f>
        <v>#REF!</v>
      </c>
      <c r="AL1477" s="12">
        <f t="shared" si="183"/>
        <v>0</v>
      </c>
    </row>
    <row r="1478" spans="1:38" ht="15" customHeight="1" x14ac:dyDescent="0.25">
      <c r="A1478" s="127"/>
      <c r="B1478" s="127"/>
      <c r="C1478" s="69"/>
      <c r="D1478" s="71"/>
      <c r="E1478" s="71"/>
      <c r="F1478" s="71"/>
      <c r="G1478" s="70"/>
      <c r="H1478" s="117" t="str">
        <f t="shared" si="187"/>
        <v/>
      </c>
      <c r="I1478" s="117" t="str">
        <f t="shared" si="190"/>
        <v/>
      </c>
      <c r="J1478" s="70"/>
      <c r="K1478" s="117" t="str">
        <f t="shared" si="188"/>
        <v/>
      </c>
      <c r="L1478" s="118" t="str">
        <f t="shared" si="184"/>
        <v/>
      </c>
      <c r="M1478" s="118">
        <f t="shared" si="186"/>
        <v>1</v>
      </c>
      <c r="N1478" s="117">
        <f t="shared" si="185"/>
        <v>0</v>
      </c>
      <c r="O1478" s="66" t="e">
        <f>VLOOKUP(P1478,#REF!,2,FALSE)</f>
        <v>#REF!</v>
      </c>
      <c r="P1478" s="69"/>
      <c r="Q1478" s="69"/>
      <c r="R1478" s="14"/>
      <c r="S1478" s="93" t="s">
        <v>112</v>
      </c>
      <c r="T1478" s="71"/>
      <c r="U1478" s="117" t="e">
        <f>VLOOKUP(V1478,#REF!,2,FALSE)</f>
        <v>#REF!</v>
      </c>
      <c r="V1478" s="127"/>
      <c r="W1478" s="69"/>
      <c r="X1478" s="69"/>
      <c r="Y1478" s="126"/>
      <c r="Z1478" s="127"/>
      <c r="AA1478" s="69"/>
      <c r="AB1478" s="69"/>
      <c r="AC1478" s="135" t="e">
        <f>VLOOKUP(E1478,#REF!,2,FALSE)</f>
        <v>#REF!</v>
      </c>
      <c r="AD1478" s="69"/>
      <c r="AE1478" s="69"/>
      <c r="AF1478" s="136" t="e">
        <f>SUM(PRODUCT(AC1478,#REF!),PRODUCT(AD1478,#REF!),PRODUCT(AE1478,#REF!))</f>
        <v>#REF!</v>
      </c>
      <c r="AG1478" s="134" t="e">
        <f>IF(AF1478&gt;=#REF!,"Oui","Non")</f>
        <v>#REF!</v>
      </c>
      <c r="AH1478" s="134">
        <f t="shared" si="189"/>
        <v>1</v>
      </c>
      <c r="AI1478" s="133" t="e">
        <f>VLOOKUP(Z1478,#REF!,3,FALSE)</f>
        <v>#REF!</v>
      </c>
      <c r="AL1478" s="12">
        <f t="shared" ref="AL1478:AL1541" si="191">SUM(AK1478:AK1478)</f>
        <v>0</v>
      </c>
    </row>
    <row r="1479" spans="1:38" ht="15" customHeight="1" x14ac:dyDescent="0.25">
      <c r="A1479" s="127"/>
      <c r="B1479" s="127"/>
      <c r="C1479" s="69"/>
      <c r="D1479" s="71"/>
      <c r="E1479" s="71"/>
      <c r="F1479" s="71"/>
      <c r="G1479" s="70"/>
      <c r="H1479" s="117" t="str">
        <f t="shared" si="187"/>
        <v/>
      </c>
      <c r="I1479" s="117" t="str">
        <f t="shared" si="190"/>
        <v/>
      </c>
      <c r="J1479" s="70"/>
      <c r="K1479" s="117" t="str">
        <f t="shared" si="188"/>
        <v/>
      </c>
      <c r="L1479" s="118" t="str">
        <f t="shared" si="184"/>
        <v/>
      </c>
      <c r="M1479" s="118">
        <f t="shared" si="186"/>
        <v>1</v>
      </c>
      <c r="N1479" s="117">
        <f t="shared" si="185"/>
        <v>0</v>
      </c>
      <c r="O1479" s="66" t="e">
        <f>VLOOKUP(P1479,#REF!,2,FALSE)</f>
        <v>#REF!</v>
      </c>
      <c r="P1479" s="69"/>
      <c r="Q1479" s="69"/>
      <c r="R1479" s="14"/>
      <c r="S1479" s="93" t="s">
        <v>112</v>
      </c>
      <c r="T1479" s="71"/>
      <c r="U1479" s="117" t="e">
        <f>VLOOKUP(V1479,#REF!,2,FALSE)</f>
        <v>#REF!</v>
      </c>
      <c r="V1479" s="127"/>
      <c r="W1479" s="69"/>
      <c r="X1479" s="69"/>
      <c r="Y1479" s="126"/>
      <c r="Z1479" s="127"/>
      <c r="AA1479" s="69"/>
      <c r="AB1479" s="69"/>
      <c r="AC1479" s="135" t="e">
        <f>VLOOKUP(E1479,#REF!,2,FALSE)</f>
        <v>#REF!</v>
      </c>
      <c r="AD1479" s="69"/>
      <c r="AE1479" s="69"/>
      <c r="AF1479" s="136" t="e">
        <f>SUM(PRODUCT(AC1479,#REF!),PRODUCT(AD1479,#REF!),PRODUCT(AE1479,#REF!))</f>
        <v>#REF!</v>
      </c>
      <c r="AG1479" s="134" t="e">
        <f>IF(AF1479&gt;=#REF!,"Oui","Non")</f>
        <v>#REF!</v>
      </c>
      <c r="AH1479" s="134">
        <f t="shared" si="189"/>
        <v>1</v>
      </c>
      <c r="AI1479" s="133" t="e">
        <f>VLOOKUP(Z1479,#REF!,3,FALSE)</f>
        <v>#REF!</v>
      </c>
      <c r="AL1479" s="12">
        <f t="shared" si="191"/>
        <v>0</v>
      </c>
    </row>
    <row r="1480" spans="1:38" ht="15" customHeight="1" x14ac:dyDescent="0.25">
      <c r="A1480" s="127"/>
      <c r="B1480" s="127"/>
      <c r="C1480" s="69"/>
      <c r="D1480" s="71"/>
      <c r="E1480" s="71"/>
      <c r="F1480" s="71"/>
      <c r="G1480" s="70"/>
      <c r="H1480" s="117" t="str">
        <f t="shared" si="187"/>
        <v/>
      </c>
      <c r="I1480" s="117" t="str">
        <f t="shared" si="190"/>
        <v/>
      </c>
      <c r="J1480" s="70"/>
      <c r="K1480" s="117" t="str">
        <f t="shared" si="188"/>
        <v/>
      </c>
      <c r="L1480" s="118" t="str">
        <f t="shared" ref="L1480:L1543" si="192">IF(ISBLANK(J1480),"",IF(J1480="?","?",VALUE(IF(TYPE(J1480)=2,RIGHT(J1480,2),WEEKNUM(J1480,2)))))</f>
        <v/>
      </c>
      <c r="M1480" s="118">
        <f t="shared" si="186"/>
        <v>1</v>
      </c>
      <c r="N1480" s="117">
        <f t="shared" si="185"/>
        <v>0</v>
      </c>
      <c r="O1480" s="66" t="e">
        <f>VLOOKUP(P1480,#REF!,2,FALSE)</f>
        <v>#REF!</v>
      </c>
      <c r="P1480" s="69"/>
      <c r="Q1480" s="69"/>
      <c r="R1480" s="14"/>
      <c r="S1480" s="93" t="s">
        <v>112</v>
      </c>
      <c r="T1480" s="71"/>
      <c r="U1480" s="117" t="e">
        <f>VLOOKUP(V1480,#REF!,2,FALSE)</f>
        <v>#REF!</v>
      </c>
      <c r="V1480" s="127"/>
      <c r="W1480" s="69"/>
      <c r="X1480" s="69"/>
      <c r="Y1480" s="126"/>
      <c r="Z1480" s="127"/>
      <c r="AA1480" s="69"/>
      <c r="AB1480" s="69"/>
      <c r="AC1480" s="135" t="e">
        <f>VLOOKUP(E1480,#REF!,2,FALSE)</f>
        <v>#REF!</v>
      </c>
      <c r="AD1480" s="69"/>
      <c r="AE1480" s="69"/>
      <c r="AF1480" s="136" t="e">
        <f>SUM(PRODUCT(AC1480,#REF!),PRODUCT(AD1480,#REF!),PRODUCT(AE1480,#REF!))</f>
        <v>#REF!</v>
      </c>
      <c r="AG1480" s="134" t="e">
        <f>IF(AF1480&gt;=#REF!,"Oui","Non")</f>
        <v>#REF!</v>
      </c>
      <c r="AH1480" s="134">
        <f t="shared" si="189"/>
        <v>1</v>
      </c>
      <c r="AI1480" s="133" t="e">
        <f>VLOOKUP(Z1480,#REF!,3,FALSE)</f>
        <v>#REF!</v>
      </c>
      <c r="AL1480" s="12">
        <f t="shared" si="191"/>
        <v>0</v>
      </c>
    </row>
    <row r="1481" spans="1:38" ht="15" customHeight="1" x14ac:dyDescent="0.25">
      <c r="A1481" s="127"/>
      <c r="B1481" s="127"/>
      <c r="C1481" s="69"/>
      <c r="D1481" s="71"/>
      <c r="E1481" s="71"/>
      <c r="F1481" s="71"/>
      <c r="G1481" s="70"/>
      <c r="H1481" s="117" t="str">
        <f t="shared" si="187"/>
        <v/>
      </c>
      <c r="I1481" s="117" t="str">
        <f t="shared" si="190"/>
        <v/>
      </c>
      <c r="J1481" s="70"/>
      <c r="K1481" s="117" t="str">
        <f t="shared" si="188"/>
        <v/>
      </c>
      <c r="L1481" s="118" t="str">
        <f t="shared" si="192"/>
        <v/>
      </c>
      <c r="M1481" s="118">
        <f t="shared" si="186"/>
        <v>1</v>
      </c>
      <c r="N1481" s="117">
        <f t="shared" si="185"/>
        <v>0</v>
      </c>
      <c r="O1481" s="66" t="e">
        <f>VLOOKUP(P1481,#REF!,2,FALSE)</f>
        <v>#REF!</v>
      </c>
      <c r="P1481" s="69"/>
      <c r="Q1481" s="69"/>
      <c r="R1481" s="14"/>
      <c r="S1481" s="93" t="s">
        <v>112</v>
      </c>
      <c r="T1481" s="71"/>
      <c r="U1481" s="117" t="e">
        <f>VLOOKUP(V1481,#REF!,2,FALSE)</f>
        <v>#REF!</v>
      </c>
      <c r="V1481" s="127"/>
      <c r="W1481" s="69"/>
      <c r="X1481" s="69"/>
      <c r="Y1481" s="126"/>
      <c r="Z1481" s="127"/>
      <c r="AA1481" s="69"/>
      <c r="AB1481" s="69"/>
      <c r="AC1481" s="135" t="e">
        <f>VLOOKUP(E1481,#REF!,2,FALSE)</f>
        <v>#REF!</v>
      </c>
      <c r="AD1481" s="69"/>
      <c r="AE1481" s="69"/>
      <c r="AF1481" s="136" t="e">
        <f>SUM(PRODUCT(AC1481,#REF!),PRODUCT(AD1481,#REF!),PRODUCT(AE1481,#REF!))</f>
        <v>#REF!</v>
      </c>
      <c r="AG1481" s="134" t="e">
        <f>IF(AF1481&gt;=#REF!,"Oui","Non")</f>
        <v>#REF!</v>
      </c>
      <c r="AH1481" s="134">
        <f t="shared" si="189"/>
        <v>1</v>
      </c>
      <c r="AI1481" s="133" t="e">
        <f>VLOOKUP(Z1481,#REF!,3,FALSE)</f>
        <v>#REF!</v>
      </c>
      <c r="AL1481" s="12">
        <f t="shared" si="191"/>
        <v>0</v>
      </c>
    </row>
    <row r="1482" spans="1:38" ht="15" customHeight="1" x14ac:dyDescent="0.25">
      <c r="A1482" s="127"/>
      <c r="B1482" s="127"/>
      <c r="C1482" s="69"/>
      <c r="D1482" s="71"/>
      <c r="E1482" s="71"/>
      <c r="F1482" s="71"/>
      <c r="G1482" s="70"/>
      <c r="H1482" s="117" t="str">
        <f t="shared" si="187"/>
        <v/>
      </c>
      <c r="I1482" s="117" t="str">
        <f t="shared" si="190"/>
        <v/>
      </c>
      <c r="J1482" s="70"/>
      <c r="K1482" s="117" t="str">
        <f t="shared" si="188"/>
        <v/>
      </c>
      <c r="L1482" s="118" t="str">
        <f t="shared" si="192"/>
        <v/>
      </c>
      <c r="M1482" s="118">
        <f t="shared" si="186"/>
        <v>1</v>
      </c>
      <c r="N1482" s="117">
        <f t="shared" ref="N1482:N1545" si="193">IF(AND(OR(A1482="Validé",A1482="Prévu"),OR(K1482&gt;$H$5,K1482="?",AND(K1482=$H$5,OR(L1482&gt;=$I$5,L1482="?"))),OR(H1482&lt;$K$5,H1482="?",AND(H1482=$K$5,OR(I1482&lt;=$L$5,I1482="?")))),1,0)</f>
        <v>0</v>
      </c>
      <c r="O1482" s="66" t="e">
        <f>VLOOKUP(P1482,#REF!,2,FALSE)</f>
        <v>#REF!</v>
      </c>
      <c r="P1482" s="69"/>
      <c r="Q1482" s="69"/>
      <c r="R1482" s="14"/>
      <c r="S1482" s="93" t="s">
        <v>112</v>
      </c>
      <c r="T1482" s="71"/>
      <c r="U1482" s="117" t="e">
        <f>VLOOKUP(V1482,#REF!,2,FALSE)</f>
        <v>#REF!</v>
      </c>
      <c r="V1482" s="127"/>
      <c r="W1482" s="69"/>
      <c r="X1482" s="69"/>
      <c r="Y1482" s="126"/>
      <c r="Z1482" s="127"/>
      <c r="AA1482" s="69"/>
      <c r="AB1482" s="69"/>
      <c r="AC1482" s="135" t="e">
        <f>VLOOKUP(E1482,#REF!,2,FALSE)</f>
        <v>#REF!</v>
      </c>
      <c r="AD1482" s="69"/>
      <c r="AE1482" s="69"/>
      <c r="AF1482" s="136" t="e">
        <f>SUM(PRODUCT(AC1482,#REF!),PRODUCT(AD1482,#REF!),PRODUCT(AE1482,#REF!))</f>
        <v>#REF!</v>
      </c>
      <c r="AG1482" s="134" t="e">
        <f>IF(AF1482&gt;=#REF!,"Oui","Non")</f>
        <v>#REF!</v>
      </c>
      <c r="AH1482" s="134">
        <f t="shared" si="189"/>
        <v>1</v>
      </c>
      <c r="AI1482" s="133" t="e">
        <f>VLOOKUP(Z1482,#REF!,3,FALSE)</f>
        <v>#REF!</v>
      </c>
      <c r="AL1482" s="12">
        <f t="shared" si="191"/>
        <v>0</v>
      </c>
    </row>
    <row r="1483" spans="1:38" ht="15" customHeight="1" x14ac:dyDescent="0.25">
      <c r="A1483" s="127"/>
      <c r="B1483" s="127"/>
      <c r="C1483" s="69"/>
      <c r="D1483" s="71"/>
      <c r="E1483" s="71"/>
      <c r="F1483" s="71"/>
      <c r="G1483" s="70"/>
      <c r="H1483" s="117" t="str">
        <f t="shared" si="187"/>
        <v/>
      </c>
      <c r="I1483" s="117" t="str">
        <f t="shared" si="190"/>
        <v/>
      </c>
      <c r="J1483" s="70"/>
      <c r="K1483" s="117" t="str">
        <f t="shared" si="188"/>
        <v/>
      </c>
      <c r="L1483" s="118" t="str">
        <f t="shared" si="192"/>
        <v/>
      </c>
      <c r="M1483" s="118">
        <f t="shared" si="186"/>
        <v>1</v>
      </c>
      <c r="N1483" s="117">
        <f t="shared" si="193"/>
        <v>0</v>
      </c>
      <c r="O1483" s="66" t="e">
        <f>VLOOKUP(P1483,#REF!,2,FALSE)</f>
        <v>#REF!</v>
      </c>
      <c r="P1483" s="69"/>
      <c r="Q1483" s="69"/>
      <c r="R1483" s="14"/>
      <c r="S1483" s="93" t="s">
        <v>112</v>
      </c>
      <c r="T1483" s="71"/>
      <c r="U1483" s="117" t="e">
        <f>VLOOKUP(V1483,#REF!,2,FALSE)</f>
        <v>#REF!</v>
      </c>
      <c r="V1483" s="127"/>
      <c r="W1483" s="69"/>
      <c r="X1483" s="69"/>
      <c r="Y1483" s="126"/>
      <c r="Z1483" s="127"/>
      <c r="AA1483" s="69"/>
      <c r="AB1483" s="69"/>
      <c r="AC1483" s="135" t="e">
        <f>VLOOKUP(E1483,#REF!,2,FALSE)</f>
        <v>#REF!</v>
      </c>
      <c r="AD1483" s="69"/>
      <c r="AE1483" s="69"/>
      <c r="AF1483" s="136" t="e">
        <f>SUM(PRODUCT(AC1483,#REF!),PRODUCT(AD1483,#REF!),PRODUCT(AE1483,#REF!))</f>
        <v>#REF!</v>
      </c>
      <c r="AG1483" s="134" t="e">
        <f>IF(AF1483&gt;=#REF!,"Oui","Non")</f>
        <v>#REF!</v>
      </c>
      <c r="AH1483" s="134">
        <f t="shared" si="189"/>
        <v>1</v>
      </c>
      <c r="AI1483" s="133" t="e">
        <f>VLOOKUP(Z1483,#REF!,3,FALSE)</f>
        <v>#REF!</v>
      </c>
      <c r="AL1483" s="12">
        <f t="shared" si="191"/>
        <v>0</v>
      </c>
    </row>
    <row r="1484" spans="1:38" ht="15" customHeight="1" x14ac:dyDescent="0.25">
      <c r="A1484" s="127"/>
      <c r="B1484" s="127"/>
      <c r="C1484" s="69"/>
      <c r="D1484" s="71"/>
      <c r="E1484" s="71"/>
      <c r="F1484" s="71"/>
      <c r="G1484" s="70"/>
      <c r="H1484" s="117" t="str">
        <f t="shared" si="187"/>
        <v/>
      </c>
      <c r="I1484" s="117" t="str">
        <f t="shared" si="190"/>
        <v/>
      </c>
      <c r="J1484" s="70"/>
      <c r="K1484" s="117" t="str">
        <f t="shared" si="188"/>
        <v/>
      </c>
      <c r="L1484" s="118" t="str">
        <f t="shared" si="192"/>
        <v/>
      </c>
      <c r="M1484" s="118">
        <f t="shared" si="186"/>
        <v>1</v>
      </c>
      <c r="N1484" s="117">
        <f t="shared" si="193"/>
        <v>0</v>
      </c>
      <c r="O1484" s="66" t="e">
        <f>VLOOKUP(P1484,#REF!,2,FALSE)</f>
        <v>#REF!</v>
      </c>
      <c r="P1484" s="69"/>
      <c r="Q1484" s="69"/>
      <c r="R1484" s="14"/>
      <c r="S1484" s="93" t="s">
        <v>112</v>
      </c>
      <c r="T1484" s="71"/>
      <c r="U1484" s="117" t="e">
        <f>VLOOKUP(V1484,#REF!,2,FALSE)</f>
        <v>#REF!</v>
      </c>
      <c r="V1484" s="127"/>
      <c r="W1484" s="69"/>
      <c r="X1484" s="69"/>
      <c r="Y1484" s="126"/>
      <c r="Z1484" s="127"/>
      <c r="AA1484" s="69"/>
      <c r="AB1484" s="69"/>
      <c r="AC1484" s="135" t="e">
        <f>VLOOKUP(E1484,#REF!,2,FALSE)</f>
        <v>#REF!</v>
      </c>
      <c r="AD1484" s="69"/>
      <c r="AE1484" s="69"/>
      <c r="AF1484" s="136" t="e">
        <f>SUM(PRODUCT(AC1484,#REF!),PRODUCT(AD1484,#REF!),PRODUCT(AE1484,#REF!))</f>
        <v>#REF!</v>
      </c>
      <c r="AG1484" s="134" t="e">
        <f>IF(AF1484&gt;=#REF!,"Oui","Non")</f>
        <v>#REF!</v>
      </c>
      <c r="AH1484" s="134">
        <f t="shared" si="189"/>
        <v>1</v>
      </c>
      <c r="AI1484" s="133" t="e">
        <f>VLOOKUP(Z1484,#REF!,3,FALSE)</f>
        <v>#REF!</v>
      </c>
      <c r="AL1484" s="12">
        <f t="shared" si="191"/>
        <v>0</v>
      </c>
    </row>
    <row r="1485" spans="1:38" ht="15" customHeight="1" x14ac:dyDescent="0.25">
      <c r="A1485" s="127"/>
      <c r="B1485" s="127"/>
      <c r="C1485" s="69"/>
      <c r="D1485" s="71"/>
      <c r="E1485" s="71"/>
      <c r="F1485" s="71"/>
      <c r="G1485" s="70"/>
      <c r="H1485" s="117" t="str">
        <f t="shared" si="187"/>
        <v/>
      </c>
      <c r="I1485" s="117" t="str">
        <f t="shared" si="190"/>
        <v/>
      </c>
      <c r="J1485" s="70"/>
      <c r="K1485" s="117" t="str">
        <f t="shared" si="188"/>
        <v/>
      </c>
      <c r="L1485" s="118" t="str">
        <f t="shared" si="192"/>
        <v/>
      </c>
      <c r="M1485" s="118">
        <f t="shared" si="186"/>
        <v>1</v>
      </c>
      <c r="N1485" s="117">
        <f t="shared" si="193"/>
        <v>0</v>
      </c>
      <c r="O1485" s="66" t="e">
        <f>VLOOKUP(P1485,#REF!,2,FALSE)</f>
        <v>#REF!</v>
      </c>
      <c r="P1485" s="69"/>
      <c r="Q1485" s="69"/>
      <c r="R1485" s="14"/>
      <c r="S1485" s="93" t="s">
        <v>112</v>
      </c>
      <c r="T1485" s="71"/>
      <c r="U1485" s="117" t="e">
        <f>VLOOKUP(V1485,#REF!,2,FALSE)</f>
        <v>#REF!</v>
      </c>
      <c r="V1485" s="127"/>
      <c r="W1485" s="69"/>
      <c r="X1485" s="69"/>
      <c r="Y1485" s="126"/>
      <c r="Z1485" s="127"/>
      <c r="AA1485" s="69"/>
      <c r="AB1485" s="69"/>
      <c r="AC1485" s="135" t="e">
        <f>VLOOKUP(E1485,#REF!,2,FALSE)</f>
        <v>#REF!</v>
      </c>
      <c r="AD1485" s="69"/>
      <c r="AE1485" s="69"/>
      <c r="AF1485" s="136" t="e">
        <f>SUM(PRODUCT(AC1485,#REF!),PRODUCT(AD1485,#REF!),PRODUCT(AE1485,#REF!))</f>
        <v>#REF!</v>
      </c>
      <c r="AG1485" s="134" t="e">
        <f>IF(AF1485&gt;=#REF!,"Oui","Non")</f>
        <v>#REF!</v>
      </c>
      <c r="AH1485" s="134">
        <f t="shared" si="189"/>
        <v>1</v>
      </c>
      <c r="AI1485" s="133" t="e">
        <f>VLOOKUP(Z1485,#REF!,3,FALSE)</f>
        <v>#REF!</v>
      </c>
      <c r="AL1485" s="12">
        <f t="shared" si="191"/>
        <v>0</v>
      </c>
    </row>
    <row r="1486" spans="1:38" ht="15" customHeight="1" x14ac:dyDescent="0.25">
      <c r="A1486" s="127"/>
      <c r="B1486" s="127"/>
      <c r="C1486" s="69"/>
      <c r="D1486" s="71"/>
      <c r="E1486" s="71"/>
      <c r="F1486" s="71"/>
      <c r="G1486" s="70"/>
      <c r="H1486" s="117" t="str">
        <f t="shared" si="187"/>
        <v/>
      </c>
      <c r="I1486" s="117" t="str">
        <f t="shared" si="190"/>
        <v/>
      </c>
      <c r="J1486" s="70"/>
      <c r="K1486" s="117" t="str">
        <f t="shared" si="188"/>
        <v/>
      </c>
      <c r="L1486" s="118" t="str">
        <f t="shared" si="192"/>
        <v/>
      </c>
      <c r="M1486" s="118">
        <f t="shared" si="186"/>
        <v>1</v>
      </c>
      <c r="N1486" s="117">
        <f t="shared" si="193"/>
        <v>0</v>
      </c>
      <c r="O1486" s="66" t="e">
        <f>VLOOKUP(P1486,#REF!,2,FALSE)</f>
        <v>#REF!</v>
      </c>
      <c r="P1486" s="69"/>
      <c r="Q1486" s="69"/>
      <c r="R1486" s="14"/>
      <c r="S1486" s="93" t="s">
        <v>112</v>
      </c>
      <c r="T1486" s="71"/>
      <c r="U1486" s="117" t="e">
        <f>VLOOKUP(V1486,#REF!,2,FALSE)</f>
        <v>#REF!</v>
      </c>
      <c r="V1486" s="127"/>
      <c r="W1486" s="69"/>
      <c r="X1486" s="69"/>
      <c r="Y1486" s="126"/>
      <c r="Z1486" s="127"/>
      <c r="AA1486" s="69"/>
      <c r="AB1486" s="69"/>
      <c r="AC1486" s="135" t="e">
        <f>VLOOKUP(E1486,#REF!,2,FALSE)</f>
        <v>#REF!</v>
      </c>
      <c r="AD1486" s="69"/>
      <c r="AE1486" s="69"/>
      <c r="AF1486" s="136" t="e">
        <f>SUM(PRODUCT(AC1486,#REF!),PRODUCT(AD1486,#REF!),PRODUCT(AE1486,#REF!))</f>
        <v>#REF!</v>
      </c>
      <c r="AG1486" s="134" t="e">
        <f>IF(AF1486&gt;=#REF!,"Oui","Non")</f>
        <v>#REF!</v>
      </c>
      <c r="AH1486" s="134">
        <f t="shared" si="189"/>
        <v>1</v>
      </c>
      <c r="AI1486" s="133" t="e">
        <f>VLOOKUP(Z1486,#REF!,3,FALSE)</f>
        <v>#REF!</v>
      </c>
      <c r="AL1486" s="12">
        <f t="shared" si="191"/>
        <v>0</v>
      </c>
    </row>
    <row r="1487" spans="1:38" ht="15" customHeight="1" x14ac:dyDescent="0.25">
      <c r="A1487" s="127"/>
      <c r="B1487" s="127"/>
      <c r="C1487" s="69"/>
      <c r="D1487" s="71"/>
      <c r="E1487" s="71"/>
      <c r="F1487" s="71"/>
      <c r="G1487" s="70"/>
      <c r="H1487" s="117" t="str">
        <f t="shared" si="187"/>
        <v/>
      </c>
      <c r="I1487" s="117" t="str">
        <f t="shared" si="190"/>
        <v/>
      </c>
      <c r="J1487" s="70"/>
      <c r="K1487" s="117" t="str">
        <f t="shared" si="188"/>
        <v/>
      </c>
      <c r="L1487" s="118" t="str">
        <f t="shared" si="192"/>
        <v/>
      </c>
      <c r="M1487" s="118">
        <f t="shared" si="186"/>
        <v>1</v>
      </c>
      <c r="N1487" s="117">
        <f t="shared" si="193"/>
        <v>0</v>
      </c>
      <c r="O1487" s="66" t="e">
        <f>VLOOKUP(P1487,#REF!,2,FALSE)</f>
        <v>#REF!</v>
      </c>
      <c r="P1487" s="69"/>
      <c r="Q1487" s="69"/>
      <c r="R1487" s="14"/>
      <c r="S1487" s="93" t="s">
        <v>112</v>
      </c>
      <c r="T1487" s="71"/>
      <c r="U1487" s="117" t="e">
        <f>VLOOKUP(V1487,#REF!,2,FALSE)</f>
        <v>#REF!</v>
      </c>
      <c r="V1487" s="127"/>
      <c r="W1487" s="69"/>
      <c r="X1487" s="69"/>
      <c r="Y1487" s="126"/>
      <c r="Z1487" s="127"/>
      <c r="AA1487" s="69"/>
      <c r="AB1487" s="69"/>
      <c r="AC1487" s="135" t="e">
        <f>VLOOKUP(E1487,#REF!,2,FALSE)</f>
        <v>#REF!</v>
      </c>
      <c r="AD1487" s="69"/>
      <c r="AE1487" s="69"/>
      <c r="AF1487" s="136" t="e">
        <f>SUM(PRODUCT(AC1487,#REF!),PRODUCT(AD1487,#REF!),PRODUCT(AE1487,#REF!))</f>
        <v>#REF!</v>
      </c>
      <c r="AG1487" s="134" t="e">
        <f>IF(AF1487&gt;=#REF!,"Oui","Non")</f>
        <v>#REF!</v>
      </c>
      <c r="AH1487" s="134">
        <f t="shared" si="189"/>
        <v>1</v>
      </c>
      <c r="AI1487" s="133" t="e">
        <f>VLOOKUP(Z1487,#REF!,3,FALSE)</f>
        <v>#REF!</v>
      </c>
      <c r="AL1487" s="12">
        <f t="shared" si="191"/>
        <v>0</v>
      </c>
    </row>
    <row r="1488" spans="1:38" ht="15" customHeight="1" x14ac:dyDescent="0.25">
      <c r="A1488" s="127"/>
      <c r="B1488" s="127"/>
      <c r="C1488" s="69"/>
      <c r="D1488" s="71"/>
      <c r="E1488" s="71"/>
      <c r="F1488" s="71"/>
      <c r="G1488" s="70"/>
      <c r="H1488" s="117" t="str">
        <f t="shared" si="187"/>
        <v/>
      </c>
      <c r="I1488" s="117" t="str">
        <f t="shared" si="190"/>
        <v/>
      </c>
      <c r="J1488" s="70"/>
      <c r="K1488" s="117" t="str">
        <f t="shared" si="188"/>
        <v/>
      </c>
      <c r="L1488" s="118" t="str">
        <f t="shared" si="192"/>
        <v/>
      </c>
      <c r="M1488" s="118">
        <f t="shared" si="186"/>
        <v>1</v>
      </c>
      <c r="N1488" s="117">
        <f t="shared" si="193"/>
        <v>0</v>
      </c>
      <c r="O1488" s="66" t="e">
        <f>VLOOKUP(P1488,#REF!,2,FALSE)</f>
        <v>#REF!</v>
      </c>
      <c r="P1488" s="69"/>
      <c r="Q1488" s="69"/>
      <c r="R1488" s="14"/>
      <c r="S1488" s="93" t="s">
        <v>112</v>
      </c>
      <c r="T1488" s="71"/>
      <c r="U1488" s="117" t="e">
        <f>VLOOKUP(V1488,#REF!,2,FALSE)</f>
        <v>#REF!</v>
      </c>
      <c r="V1488" s="127"/>
      <c r="W1488" s="69"/>
      <c r="X1488" s="69"/>
      <c r="Y1488" s="126"/>
      <c r="Z1488" s="127"/>
      <c r="AA1488" s="69"/>
      <c r="AB1488" s="69"/>
      <c r="AC1488" s="135" t="e">
        <f>VLOOKUP(E1488,#REF!,2,FALSE)</f>
        <v>#REF!</v>
      </c>
      <c r="AD1488" s="69"/>
      <c r="AE1488" s="69"/>
      <c r="AF1488" s="136" t="e">
        <f>SUM(PRODUCT(AC1488,#REF!),PRODUCT(AD1488,#REF!),PRODUCT(AE1488,#REF!))</f>
        <v>#REF!</v>
      </c>
      <c r="AG1488" s="134" t="e">
        <f>IF(AF1488&gt;=#REF!,"Oui","Non")</f>
        <v>#REF!</v>
      </c>
      <c r="AH1488" s="134">
        <f t="shared" si="189"/>
        <v>1</v>
      </c>
      <c r="AI1488" s="133" t="e">
        <f>VLOOKUP(Z1488,#REF!,3,FALSE)</f>
        <v>#REF!</v>
      </c>
      <c r="AL1488" s="12">
        <f t="shared" si="191"/>
        <v>0</v>
      </c>
    </row>
    <row r="1489" spans="1:38" ht="15" customHeight="1" x14ac:dyDescent="0.25">
      <c r="A1489" s="127"/>
      <c r="B1489" s="127"/>
      <c r="C1489" s="69"/>
      <c r="D1489" s="71"/>
      <c r="E1489" s="71"/>
      <c r="F1489" s="71"/>
      <c r="G1489" s="70"/>
      <c r="H1489" s="117" t="str">
        <f t="shared" si="187"/>
        <v/>
      </c>
      <c r="I1489" s="117" t="str">
        <f t="shared" si="190"/>
        <v/>
      </c>
      <c r="J1489" s="70"/>
      <c r="K1489" s="117" t="str">
        <f t="shared" si="188"/>
        <v/>
      </c>
      <c r="L1489" s="118" t="str">
        <f t="shared" si="192"/>
        <v/>
      </c>
      <c r="M1489" s="118">
        <f t="shared" si="186"/>
        <v>1</v>
      </c>
      <c r="N1489" s="117">
        <f t="shared" si="193"/>
        <v>0</v>
      </c>
      <c r="O1489" s="66" t="e">
        <f>VLOOKUP(P1489,#REF!,2,FALSE)</f>
        <v>#REF!</v>
      </c>
      <c r="P1489" s="69"/>
      <c r="Q1489" s="69"/>
      <c r="R1489" s="14"/>
      <c r="S1489" s="93" t="s">
        <v>112</v>
      </c>
      <c r="T1489" s="71"/>
      <c r="U1489" s="117" t="e">
        <f>VLOOKUP(V1489,#REF!,2,FALSE)</f>
        <v>#REF!</v>
      </c>
      <c r="V1489" s="127"/>
      <c r="W1489" s="69"/>
      <c r="X1489" s="69"/>
      <c r="Y1489" s="126"/>
      <c r="Z1489" s="127"/>
      <c r="AA1489" s="69"/>
      <c r="AB1489" s="69"/>
      <c r="AC1489" s="135" t="e">
        <f>VLOOKUP(E1489,#REF!,2,FALSE)</f>
        <v>#REF!</v>
      </c>
      <c r="AD1489" s="69"/>
      <c r="AE1489" s="69"/>
      <c r="AF1489" s="136" t="e">
        <f>SUM(PRODUCT(AC1489,#REF!),PRODUCT(AD1489,#REF!),PRODUCT(AE1489,#REF!))</f>
        <v>#REF!</v>
      </c>
      <c r="AG1489" s="134" t="e">
        <f>IF(AF1489&gt;=#REF!,"Oui","Non")</f>
        <v>#REF!</v>
      </c>
      <c r="AH1489" s="134">
        <f t="shared" si="189"/>
        <v>1</v>
      </c>
      <c r="AI1489" s="133" t="e">
        <f>VLOOKUP(Z1489,#REF!,3,FALSE)</f>
        <v>#REF!</v>
      </c>
      <c r="AL1489" s="12">
        <f t="shared" si="191"/>
        <v>0</v>
      </c>
    </row>
    <row r="1490" spans="1:38" ht="15" customHeight="1" x14ac:dyDescent="0.25">
      <c r="A1490" s="127"/>
      <c r="B1490" s="127"/>
      <c r="C1490" s="69"/>
      <c r="D1490" s="71"/>
      <c r="E1490" s="71"/>
      <c r="F1490" s="71"/>
      <c r="G1490" s="70"/>
      <c r="H1490" s="117" t="str">
        <f t="shared" si="187"/>
        <v/>
      </c>
      <c r="I1490" s="117" t="str">
        <f t="shared" si="190"/>
        <v/>
      </c>
      <c r="J1490" s="70"/>
      <c r="K1490" s="117" t="str">
        <f t="shared" si="188"/>
        <v/>
      </c>
      <c r="L1490" s="118" t="str">
        <f t="shared" si="192"/>
        <v/>
      </c>
      <c r="M1490" s="118">
        <f t="shared" si="186"/>
        <v>1</v>
      </c>
      <c r="N1490" s="117">
        <f t="shared" si="193"/>
        <v>0</v>
      </c>
      <c r="O1490" s="66" t="e">
        <f>VLOOKUP(P1490,#REF!,2,FALSE)</f>
        <v>#REF!</v>
      </c>
      <c r="P1490" s="69"/>
      <c r="Q1490" s="69"/>
      <c r="R1490" s="14"/>
      <c r="S1490" s="93" t="s">
        <v>112</v>
      </c>
      <c r="T1490" s="71"/>
      <c r="U1490" s="117" t="e">
        <f>VLOOKUP(V1490,#REF!,2,FALSE)</f>
        <v>#REF!</v>
      </c>
      <c r="V1490" s="127"/>
      <c r="W1490" s="69"/>
      <c r="X1490" s="69"/>
      <c r="Y1490" s="126"/>
      <c r="Z1490" s="127"/>
      <c r="AA1490" s="69"/>
      <c r="AB1490" s="69"/>
      <c r="AC1490" s="135" t="e">
        <f>VLOOKUP(E1490,#REF!,2,FALSE)</f>
        <v>#REF!</v>
      </c>
      <c r="AD1490" s="69"/>
      <c r="AE1490" s="69"/>
      <c r="AF1490" s="136" t="e">
        <f>SUM(PRODUCT(AC1490,#REF!),PRODUCT(AD1490,#REF!),PRODUCT(AE1490,#REF!))</f>
        <v>#REF!</v>
      </c>
      <c r="AG1490" s="134" t="e">
        <f>IF(AF1490&gt;=#REF!,"Oui","Non")</f>
        <v>#REF!</v>
      </c>
      <c r="AH1490" s="134">
        <f t="shared" si="189"/>
        <v>1</v>
      </c>
      <c r="AI1490" s="133" t="e">
        <f>VLOOKUP(Z1490,#REF!,3,FALSE)</f>
        <v>#REF!</v>
      </c>
      <c r="AL1490" s="12">
        <f t="shared" si="191"/>
        <v>0</v>
      </c>
    </row>
    <row r="1491" spans="1:38" ht="15" customHeight="1" x14ac:dyDescent="0.25">
      <c r="A1491" s="127"/>
      <c r="B1491" s="127"/>
      <c r="C1491" s="69"/>
      <c r="D1491" s="71"/>
      <c r="E1491" s="71"/>
      <c r="F1491" s="71"/>
      <c r="G1491" s="70"/>
      <c r="H1491" s="117" t="str">
        <f t="shared" si="187"/>
        <v/>
      </c>
      <c r="I1491" s="117" t="str">
        <f t="shared" si="190"/>
        <v/>
      </c>
      <c r="J1491" s="70"/>
      <c r="K1491" s="117" t="str">
        <f t="shared" si="188"/>
        <v/>
      </c>
      <c r="L1491" s="118" t="str">
        <f t="shared" si="192"/>
        <v/>
      </c>
      <c r="M1491" s="118">
        <f t="shared" si="186"/>
        <v>1</v>
      </c>
      <c r="N1491" s="117">
        <f t="shared" si="193"/>
        <v>0</v>
      </c>
      <c r="O1491" s="66" t="e">
        <f>VLOOKUP(P1491,#REF!,2,FALSE)</f>
        <v>#REF!</v>
      </c>
      <c r="P1491" s="69"/>
      <c r="Q1491" s="69"/>
      <c r="R1491" s="14"/>
      <c r="S1491" s="93" t="s">
        <v>112</v>
      </c>
      <c r="T1491" s="71"/>
      <c r="U1491" s="117" t="e">
        <f>VLOOKUP(V1491,#REF!,2,FALSE)</f>
        <v>#REF!</v>
      </c>
      <c r="V1491" s="127"/>
      <c r="W1491" s="69"/>
      <c r="X1491" s="69"/>
      <c r="Y1491" s="126"/>
      <c r="Z1491" s="127"/>
      <c r="AA1491" s="69"/>
      <c r="AB1491" s="69"/>
      <c r="AC1491" s="135" t="e">
        <f>VLOOKUP(E1491,#REF!,2,FALSE)</f>
        <v>#REF!</v>
      </c>
      <c r="AD1491" s="69"/>
      <c r="AE1491" s="69"/>
      <c r="AF1491" s="136" t="e">
        <f>SUM(PRODUCT(AC1491,#REF!),PRODUCT(AD1491,#REF!),PRODUCT(AE1491,#REF!))</f>
        <v>#REF!</v>
      </c>
      <c r="AG1491" s="134" t="e">
        <f>IF(AF1491&gt;=#REF!,"Oui","Non")</f>
        <v>#REF!</v>
      </c>
      <c r="AH1491" s="134">
        <f t="shared" si="189"/>
        <v>1</v>
      </c>
      <c r="AI1491" s="133" t="e">
        <f>VLOOKUP(Z1491,#REF!,3,FALSE)</f>
        <v>#REF!</v>
      </c>
      <c r="AL1491" s="12">
        <f t="shared" si="191"/>
        <v>0</v>
      </c>
    </row>
    <row r="1492" spans="1:38" ht="15" customHeight="1" x14ac:dyDescent="0.25">
      <c r="A1492" s="127"/>
      <c r="B1492" s="127"/>
      <c r="C1492" s="69"/>
      <c r="D1492" s="71"/>
      <c r="E1492" s="71"/>
      <c r="F1492" s="71"/>
      <c r="G1492" s="70"/>
      <c r="H1492" s="117" t="str">
        <f t="shared" si="187"/>
        <v/>
      </c>
      <c r="I1492" s="117" t="str">
        <f t="shared" si="190"/>
        <v/>
      </c>
      <c r="J1492" s="70"/>
      <c r="K1492" s="117" t="str">
        <f t="shared" si="188"/>
        <v/>
      </c>
      <c r="L1492" s="118" t="str">
        <f t="shared" si="192"/>
        <v/>
      </c>
      <c r="M1492" s="118">
        <f t="shared" si="186"/>
        <v>1</v>
      </c>
      <c r="N1492" s="117">
        <f t="shared" si="193"/>
        <v>0</v>
      </c>
      <c r="O1492" s="66" t="e">
        <f>VLOOKUP(P1492,#REF!,2,FALSE)</f>
        <v>#REF!</v>
      </c>
      <c r="P1492" s="69"/>
      <c r="Q1492" s="69"/>
      <c r="R1492" s="14"/>
      <c r="S1492" s="93" t="s">
        <v>112</v>
      </c>
      <c r="T1492" s="71"/>
      <c r="U1492" s="117" t="e">
        <f>VLOOKUP(V1492,#REF!,2,FALSE)</f>
        <v>#REF!</v>
      </c>
      <c r="V1492" s="127"/>
      <c r="W1492" s="69"/>
      <c r="X1492" s="69"/>
      <c r="Y1492" s="126"/>
      <c r="Z1492" s="127"/>
      <c r="AA1492" s="69"/>
      <c r="AB1492" s="69"/>
      <c r="AC1492" s="135" t="e">
        <f>VLOOKUP(E1492,#REF!,2,FALSE)</f>
        <v>#REF!</v>
      </c>
      <c r="AD1492" s="69"/>
      <c r="AE1492" s="69"/>
      <c r="AF1492" s="136" t="e">
        <f>SUM(PRODUCT(AC1492,#REF!),PRODUCT(AD1492,#REF!),PRODUCT(AE1492,#REF!))</f>
        <v>#REF!</v>
      </c>
      <c r="AG1492" s="134" t="e">
        <f>IF(AF1492&gt;=#REF!,"Oui","Non")</f>
        <v>#REF!</v>
      </c>
      <c r="AH1492" s="134">
        <f t="shared" si="189"/>
        <v>1</v>
      </c>
      <c r="AI1492" s="133" t="e">
        <f>VLOOKUP(Z1492,#REF!,3,FALSE)</f>
        <v>#REF!</v>
      </c>
      <c r="AL1492" s="12">
        <f t="shared" si="191"/>
        <v>0</v>
      </c>
    </row>
    <row r="1493" spans="1:38" ht="15" customHeight="1" x14ac:dyDescent="0.25">
      <c r="A1493" s="127"/>
      <c r="B1493" s="127"/>
      <c r="C1493" s="69"/>
      <c r="D1493" s="71"/>
      <c r="E1493" s="71"/>
      <c r="F1493" s="71"/>
      <c r="G1493" s="70"/>
      <c r="H1493" s="117" t="str">
        <f t="shared" si="187"/>
        <v/>
      </c>
      <c r="I1493" s="117" t="str">
        <f t="shared" si="190"/>
        <v/>
      </c>
      <c r="J1493" s="70"/>
      <c r="K1493" s="117" t="str">
        <f t="shared" si="188"/>
        <v/>
      </c>
      <c r="L1493" s="118" t="str">
        <f t="shared" si="192"/>
        <v/>
      </c>
      <c r="M1493" s="118">
        <f t="shared" si="186"/>
        <v>1</v>
      </c>
      <c r="N1493" s="117">
        <f t="shared" si="193"/>
        <v>0</v>
      </c>
      <c r="O1493" s="66" t="e">
        <f>VLOOKUP(P1493,#REF!,2,FALSE)</f>
        <v>#REF!</v>
      </c>
      <c r="P1493" s="69"/>
      <c r="Q1493" s="69"/>
      <c r="R1493" s="14"/>
      <c r="S1493" s="93" t="s">
        <v>112</v>
      </c>
      <c r="T1493" s="71"/>
      <c r="U1493" s="117" t="e">
        <f>VLOOKUP(V1493,#REF!,2,FALSE)</f>
        <v>#REF!</v>
      </c>
      <c r="V1493" s="127"/>
      <c r="W1493" s="69"/>
      <c r="X1493" s="69"/>
      <c r="Y1493" s="126"/>
      <c r="Z1493" s="127"/>
      <c r="AA1493" s="69"/>
      <c r="AB1493" s="69"/>
      <c r="AC1493" s="135" t="e">
        <f>VLOOKUP(E1493,#REF!,2,FALSE)</f>
        <v>#REF!</v>
      </c>
      <c r="AD1493" s="69"/>
      <c r="AE1493" s="69"/>
      <c r="AF1493" s="136" t="e">
        <f>SUM(PRODUCT(AC1493,#REF!),PRODUCT(AD1493,#REF!),PRODUCT(AE1493,#REF!))</f>
        <v>#REF!</v>
      </c>
      <c r="AG1493" s="134" t="e">
        <f>IF(AF1493&gt;=#REF!,"Oui","Non")</f>
        <v>#REF!</v>
      </c>
      <c r="AH1493" s="134">
        <f t="shared" si="189"/>
        <v>1</v>
      </c>
      <c r="AI1493" s="133" t="e">
        <f>VLOOKUP(Z1493,#REF!,3,FALSE)</f>
        <v>#REF!</v>
      </c>
      <c r="AL1493" s="12">
        <f t="shared" si="191"/>
        <v>0</v>
      </c>
    </row>
    <row r="1494" spans="1:38" ht="15" customHeight="1" x14ac:dyDescent="0.25">
      <c r="A1494" s="127"/>
      <c r="B1494" s="127"/>
      <c r="C1494" s="69"/>
      <c r="D1494" s="71"/>
      <c r="E1494" s="71"/>
      <c r="F1494" s="71"/>
      <c r="G1494" s="70"/>
      <c r="H1494" s="117" t="str">
        <f t="shared" si="187"/>
        <v/>
      </c>
      <c r="I1494" s="117" t="str">
        <f t="shared" si="190"/>
        <v/>
      </c>
      <c r="J1494" s="70"/>
      <c r="K1494" s="117" t="str">
        <f t="shared" si="188"/>
        <v/>
      </c>
      <c r="L1494" s="118" t="str">
        <f t="shared" si="192"/>
        <v/>
      </c>
      <c r="M1494" s="118">
        <f t="shared" si="186"/>
        <v>1</v>
      </c>
      <c r="N1494" s="117">
        <f t="shared" si="193"/>
        <v>0</v>
      </c>
      <c r="O1494" s="66" t="e">
        <f>VLOOKUP(P1494,#REF!,2,FALSE)</f>
        <v>#REF!</v>
      </c>
      <c r="P1494" s="69"/>
      <c r="Q1494" s="69"/>
      <c r="R1494" s="14"/>
      <c r="S1494" s="93" t="s">
        <v>112</v>
      </c>
      <c r="T1494" s="71"/>
      <c r="U1494" s="117" t="e">
        <f>VLOOKUP(V1494,#REF!,2,FALSE)</f>
        <v>#REF!</v>
      </c>
      <c r="V1494" s="127"/>
      <c r="W1494" s="69"/>
      <c r="X1494" s="69"/>
      <c r="Y1494" s="126"/>
      <c r="Z1494" s="127"/>
      <c r="AA1494" s="69"/>
      <c r="AB1494" s="69"/>
      <c r="AC1494" s="135" t="e">
        <f>VLOOKUP(E1494,#REF!,2,FALSE)</f>
        <v>#REF!</v>
      </c>
      <c r="AD1494" s="69"/>
      <c r="AE1494" s="69"/>
      <c r="AF1494" s="136" t="e">
        <f>SUM(PRODUCT(AC1494,#REF!),PRODUCT(AD1494,#REF!),PRODUCT(AE1494,#REF!))</f>
        <v>#REF!</v>
      </c>
      <c r="AG1494" s="134" t="e">
        <f>IF(AF1494&gt;=#REF!,"Oui","Non")</f>
        <v>#REF!</v>
      </c>
      <c r="AH1494" s="134">
        <f t="shared" si="189"/>
        <v>1</v>
      </c>
      <c r="AI1494" s="133" t="e">
        <f>VLOOKUP(Z1494,#REF!,3,FALSE)</f>
        <v>#REF!</v>
      </c>
      <c r="AL1494" s="12">
        <f t="shared" si="191"/>
        <v>0</v>
      </c>
    </row>
    <row r="1495" spans="1:38" ht="15" customHeight="1" x14ac:dyDescent="0.25">
      <c r="A1495" s="127"/>
      <c r="B1495" s="127"/>
      <c r="C1495" s="69"/>
      <c r="D1495" s="71"/>
      <c r="E1495" s="71"/>
      <c r="F1495" s="71"/>
      <c r="G1495" s="70"/>
      <c r="H1495" s="117" t="str">
        <f t="shared" si="187"/>
        <v/>
      </c>
      <c r="I1495" s="117" t="str">
        <f t="shared" si="190"/>
        <v/>
      </c>
      <c r="J1495" s="70"/>
      <c r="K1495" s="117" t="str">
        <f t="shared" si="188"/>
        <v/>
      </c>
      <c r="L1495" s="118" t="str">
        <f t="shared" si="192"/>
        <v/>
      </c>
      <c r="M1495" s="118">
        <f t="shared" si="186"/>
        <v>1</v>
      </c>
      <c r="N1495" s="117">
        <f t="shared" si="193"/>
        <v>0</v>
      </c>
      <c r="O1495" s="66" t="e">
        <f>VLOOKUP(P1495,#REF!,2,FALSE)</f>
        <v>#REF!</v>
      </c>
      <c r="P1495" s="69"/>
      <c r="Q1495" s="69"/>
      <c r="R1495" s="14"/>
      <c r="S1495" s="93" t="s">
        <v>112</v>
      </c>
      <c r="T1495" s="71"/>
      <c r="U1495" s="117" t="e">
        <f>VLOOKUP(V1495,#REF!,2,FALSE)</f>
        <v>#REF!</v>
      </c>
      <c r="V1495" s="127"/>
      <c r="W1495" s="69"/>
      <c r="X1495" s="69"/>
      <c r="Y1495" s="126"/>
      <c r="Z1495" s="127"/>
      <c r="AA1495" s="69"/>
      <c r="AB1495" s="69"/>
      <c r="AC1495" s="135" t="e">
        <f>VLOOKUP(E1495,#REF!,2,FALSE)</f>
        <v>#REF!</v>
      </c>
      <c r="AD1495" s="69"/>
      <c r="AE1495" s="69"/>
      <c r="AF1495" s="136" t="e">
        <f>SUM(PRODUCT(AC1495,#REF!),PRODUCT(AD1495,#REF!),PRODUCT(AE1495,#REF!))</f>
        <v>#REF!</v>
      </c>
      <c r="AG1495" s="134" t="e">
        <f>IF(AF1495&gt;=#REF!,"Oui","Non")</f>
        <v>#REF!</v>
      </c>
      <c r="AH1495" s="134">
        <f t="shared" si="189"/>
        <v>1</v>
      </c>
      <c r="AI1495" s="133" t="e">
        <f>VLOOKUP(Z1495,#REF!,3,FALSE)</f>
        <v>#REF!</v>
      </c>
      <c r="AL1495" s="12">
        <f t="shared" si="191"/>
        <v>0</v>
      </c>
    </row>
    <row r="1496" spans="1:38" ht="15" customHeight="1" x14ac:dyDescent="0.25">
      <c r="A1496" s="127"/>
      <c r="B1496" s="127"/>
      <c r="C1496" s="69"/>
      <c r="D1496" s="71"/>
      <c r="E1496" s="71"/>
      <c r="F1496" s="71"/>
      <c r="G1496" s="70"/>
      <c r="H1496" s="117" t="str">
        <f t="shared" si="187"/>
        <v/>
      </c>
      <c r="I1496" s="117" t="str">
        <f t="shared" si="190"/>
        <v/>
      </c>
      <c r="J1496" s="70"/>
      <c r="K1496" s="117" t="str">
        <f t="shared" si="188"/>
        <v/>
      </c>
      <c r="L1496" s="118" t="str">
        <f t="shared" si="192"/>
        <v/>
      </c>
      <c r="M1496" s="118">
        <f t="shared" si="186"/>
        <v>1</v>
      </c>
      <c r="N1496" s="117">
        <f t="shared" si="193"/>
        <v>0</v>
      </c>
      <c r="O1496" s="66" t="e">
        <f>VLOOKUP(P1496,#REF!,2,FALSE)</f>
        <v>#REF!</v>
      </c>
      <c r="P1496" s="69"/>
      <c r="Q1496" s="69"/>
      <c r="R1496" s="14"/>
      <c r="S1496" s="93" t="s">
        <v>112</v>
      </c>
      <c r="T1496" s="71"/>
      <c r="U1496" s="117" t="e">
        <f>VLOOKUP(V1496,#REF!,2,FALSE)</f>
        <v>#REF!</v>
      </c>
      <c r="V1496" s="127"/>
      <c r="W1496" s="69"/>
      <c r="X1496" s="69"/>
      <c r="Y1496" s="126"/>
      <c r="Z1496" s="127"/>
      <c r="AA1496" s="69"/>
      <c r="AB1496" s="69"/>
      <c r="AC1496" s="135" t="e">
        <f>VLOOKUP(E1496,#REF!,2,FALSE)</f>
        <v>#REF!</v>
      </c>
      <c r="AD1496" s="69"/>
      <c r="AE1496" s="69"/>
      <c r="AF1496" s="136" t="e">
        <f>SUM(PRODUCT(AC1496,#REF!),PRODUCT(AD1496,#REF!),PRODUCT(AE1496,#REF!))</f>
        <v>#REF!</v>
      </c>
      <c r="AG1496" s="134" t="e">
        <f>IF(AF1496&gt;=#REF!,"Oui","Non")</f>
        <v>#REF!</v>
      </c>
      <c r="AH1496" s="134">
        <f t="shared" si="189"/>
        <v>1</v>
      </c>
      <c r="AI1496" s="133" t="e">
        <f>VLOOKUP(Z1496,#REF!,3,FALSE)</f>
        <v>#REF!</v>
      </c>
      <c r="AL1496" s="12">
        <f t="shared" si="191"/>
        <v>0</v>
      </c>
    </row>
    <row r="1497" spans="1:38" ht="15" customHeight="1" x14ac:dyDescent="0.25">
      <c r="A1497" s="127"/>
      <c r="B1497" s="127"/>
      <c r="C1497" s="69"/>
      <c r="D1497" s="71"/>
      <c r="E1497" s="71"/>
      <c r="F1497" s="71"/>
      <c r="G1497" s="70"/>
      <c r="H1497" s="117" t="str">
        <f t="shared" si="187"/>
        <v/>
      </c>
      <c r="I1497" s="117" t="str">
        <f t="shared" si="190"/>
        <v/>
      </c>
      <c r="J1497" s="70"/>
      <c r="K1497" s="117" t="str">
        <f t="shared" si="188"/>
        <v/>
      </c>
      <c r="L1497" s="118" t="str">
        <f t="shared" si="192"/>
        <v/>
      </c>
      <c r="M1497" s="118">
        <f t="shared" si="186"/>
        <v>1</v>
      </c>
      <c r="N1497" s="117">
        <f t="shared" si="193"/>
        <v>0</v>
      </c>
      <c r="O1497" s="66" t="e">
        <f>VLOOKUP(P1497,#REF!,2,FALSE)</f>
        <v>#REF!</v>
      </c>
      <c r="P1497" s="69"/>
      <c r="Q1497" s="69"/>
      <c r="R1497" s="14"/>
      <c r="S1497" s="93" t="s">
        <v>112</v>
      </c>
      <c r="T1497" s="71"/>
      <c r="U1497" s="117" t="e">
        <f>VLOOKUP(V1497,#REF!,2,FALSE)</f>
        <v>#REF!</v>
      </c>
      <c r="V1497" s="127"/>
      <c r="W1497" s="69"/>
      <c r="X1497" s="69"/>
      <c r="Y1497" s="126"/>
      <c r="Z1497" s="127"/>
      <c r="AA1497" s="69"/>
      <c r="AB1497" s="69"/>
      <c r="AC1497" s="135" t="e">
        <f>VLOOKUP(E1497,#REF!,2,FALSE)</f>
        <v>#REF!</v>
      </c>
      <c r="AD1497" s="69"/>
      <c r="AE1497" s="69"/>
      <c r="AF1497" s="136" t="e">
        <f>SUM(PRODUCT(AC1497,#REF!),PRODUCT(AD1497,#REF!),PRODUCT(AE1497,#REF!))</f>
        <v>#REF!</v>
      </c>
      <c r="AG1497" s="134" t="e">
        <f>IF(AF1497&gt;=#REF!,"Oui","Non")</f>
        <v>#REF!</v>
      </c>
      <c r="AH1497" s="134">
        <f t="shared" si="189"/>
        <v>1</v>
      </c>
      <c r="AI1497" s="133" t="e">
        <f>VLOOKUP(Z1497,#REF!,3,FALSE)</f>
        <v>#REF!</v>
      </c>
      <c r="AL1497" s="12">
        <f t="shared" si="191"/>
        <v>0</v>
      </c>
    </row>
    <row r="1498" spans="1:38" ht="15" customHeight="1" x14ac:dyDescent="0.25">
      <c r="A1498" s="127"/>
      <c r="B1498" s="127"/>
      <c r="C1498" s="69"/>
      <c r="D1498" s="71"/>
      <c r="E1498" s="71"/>
      <c r="F1498" s="71"/>
      <c r="G1498" s="70"/>
      <c r="H1498" s="117" t="str">
        <f t="shared" si="187"/>
        <v/>
      </c>
      <c r="I1498" s="117" t="str">
        <f t="shared" si="190"/>
        <v/>
      </c>
      <c r="J1498" s="70"/>
      <c r="K1498" s="117" t="str">
        <f t="shared" si="188"/>
        <v/>
      </c>
      <c r="L1498" s="118" t="str">
        <f t="shared" si="192"/>
        <v/>
      </c>
      <c r="M1498" s="118">
        <f t="shared" si="186"/>
        <v>1</v>
      </c>
      <c r="N1498" s="117">
        <f t="shared" si="193"/>
        <v>0</v>
      </c>
      <c r="O1498" s="66" t="e">
        <f>VLOOKUP(P1498,#REF!,2,FALSE)</f>
        <v>#REF!</v>
      </c>
      <c r="P1498" s="69"/>
      <c r="Q1498" s="69"/>
      <c r="R1498" s="14"/>
      <c r="S1498" s="93" t="s">
        <v>112</v>
      </c>
      <c r="T1498" s="71"/>
      <c r="U1498" s="117" t="e">
        <f>VLOOKUP(V1498,#REF!,2,FALSE)</f>
        <v>#REF!</v>
      </c>
      <c r="V1498" s="127"/>
      <c r="W1498" s="69"/>
      <c r="X1498" s="69"/>
      <c r="Y1498" s="126"/>
      <c r="Z1498" s="127"/>
      <c r="AA1498" s="69"/>
      <c r="AB1498" s="69"/>
      <c r="AC1498" s="135" t="e">
        <f>VLOOKUP(E1498,#REF!,2,FALSE)</f>
        <v>#REF!</v>
      </c>
      <c r="AD1498" s="69"/>
      <c r="AE1498" s="69"/>
      <c r="AF1498" s="136" t="e">
        <f>SUM(PRODUCT(AC1498,#REF!),PRODUCT(AD1498,#REF!),PRODUCT(AE1498,#REF!))</f>
        <v>#REF!</v>
      </c>
      <c r="AG1498" s="134" t="e">
        <f>IF(AF1498&gt;=#REF!,"Oui","Non")</f>
        <v>#REF!</v>
      </c>
      <c r="AH1498" s="134">
        <f t="shared" si="189"/>
        <v>1</v>
      </c>
      <c r="AI1498" s="133" t="e">
        <f>VLOOKUP(Z1498,#REF!,3,FALSE)</f>
        <v>#REF!</v>
      </c>
      <c r="AL1498" s="12">
        <f t="shared" si="191"/>
        <v>0</v>
      </c>
    </row>
    <row r="1499" spans="1:38" ht="15" customHeight="1" x14ac:dyDescent="0.25">
      <c r="A1499" s="127"/>
      <c r="B1499" s="127"/>
      <c r="C1499" s="69"/>
      <c r="D1499" s="71"/>
      <c r="E1499" s="71"/>
      <c r="F1499" s="71"/>
      <c r="G1499" s="70"/>
      <c r="H1499" s="117" t="str">
        <f t="shared" si="187"/>
        <v/>
      </c>
      <c r="I1499" s="117" t="str">
        <f t="shared" si="190"/>
        <v/>
      </c>
      <c r="J1499" s="70"/>
      <c r="K1499" s="117" t="str">
        <f t="shared" si="188"/>
        <v/>
      </c>
      <c r="L1499" s="118" t="str">
        <f t="shared" si="192"/>
        <v/>
      </c>
      <c r="M1499" s="118">
        <f t="shared" si="186"/>
        <v>1</v>
      </c>
      <c r="N1499" s="117">
        <f t="shared" si="193"/>
        <v>0</v>
      </c>
      <c r="O1499" s="66" t="e">
        <f>VLOOKUP(P1499,#REF!,2,FALSE)</f>
        <v>#REF!</v>
      </c>
      <c r="P1499" s="69"/>
      <c r="Q1499" s="69"/>
      <c r="R1499" s="14"/>
      <c r="S1499" s="93" t="s">
        <v>112</v>
      </c>
      <c r="T1499" s="71"/>
      <c r="U1499" s="117" t="e">
        <f>VLOOKUP(V1499,#REF!,2,FALSE)</f>
        <v>#REF!</v>
      </c>
      <c r="V1499" s="127"/>
      <c r="W1499" s="69"/>
      <c r="X1499" s="69"/>
      <c r="Y1499" s="126"/>
      <c r="Z1499" s="127"/>
      <c r="AA1499" s="69"/>
      <c r="AB1499" s="69"/>
      <c r="AC1499" s="135" t="e">
        <f>VLOOKUP(E1499,#REF!,2,FALSE)</f>
        <v>#REF!</v>
      </c>
      <c r="AD1499" s="69"/>
      <c r="AE1499" s="69"/>
      <c r="AF1499" s="136" t="e">
        <f>SUM(PRODUCT(AC1499,#REF!),PRODUCT(AD1499,#REF!),PRODUCT(AE1499,#REF!))</f>
        <v>#REF!</v>
      </c>
      <c r="AG1499" s="134" t="e">
        <f>IF(AF1499&gt;=#REF!,"Oui","Non")</f>
        <v>#REF!</v>
      </c>
      <c r="AH1499" s="134">
        <f t="shared" si="189"/>
        <v>1</v>
      </c>
      <c r="AI1499" s="133" t="e">
        <f>VLOOKUP(Z1499,#REF!,3,FALSE)</f>
        <v>#REF!</v>
      </c>
      <c r="AL1499" s="12">
        <f t="shared" si="191"/>
        <v>0</v>
      </c>
    </row>
    <row r="1500" spans="1:38" ht="15" customHeight="1" x14ac:dyDescent="0.25">
      <c r="A1500" s="127"/>
      <c r="B1500" s="127"/>
      <c r="C1500" s="69"/>
      <c r="D1500" s="71"/>
      <c r="E1500" s="71"/>
      <c r="F1500" s="71"/>
      <c r="G1500" s="70"/>
      <c r="H1500" s="117" t="str">
        <f t="shared" si="187"/>
        <v/>
      </c>
      <c r="I1500" s="117" t="str">
        <f t="shared" si="190"/>
        <v/>
      </c>
      <c r="J1500" s="70"/>
      <c r="K1500" s="117" t="str">
        <f t="shared" si="188"/>
        <v/>
      </c>
      <c r="L1500" s="118" t="str">
        <f t="shared" si="192"/>
        <v/>
      </c>
      <c r="M1500" s="118">
        <f t="shared" si="186"/>
        <v>1</v>
      </c>
      <c r="N1500" s="117">
        <f t="shared" si="193"/>
        <v>0</v>
      </c>
      <c r="O1500" s="66" t="e">
        <f>VLOOKUP(P1500,#REF!,2,FALSE)</f>
        <v>#REF!</v>
      </c>
      <c r="P1500" s="69"/>
      <c r="Q1500" s="69"/>
      <c r="R1500" s="14"/>
      <c r="S1500" s="93" t="s">
        <v>112</v>
      </c>
      <c r="T1500" s="71"/>
      <c r="U1500" s="117" t="e">
        <f>VLOOKUP(V1500,#REF!,2,FALSE)</f>
        <v>#REF!</v>
      </c>
      <c r="V1500" s="127"/>
      <c r="W1500" s="69"/>
      <c r="X1500" s="69"/>
      <c r="Y1500" s="126"/>
      <c r="Z1500" s="127"/>
      <c r="AA1500" s="69"/>
      <c r="AB1500" s="69"/>
      <c r="AC1500" s="135" t="e">
        <f>VLOOKUP(E1500,#REF!,2,FALSE)</f>
        <v>#REF!</v>
      </c>
      <c r="AD1500" s="69"/>
      <c r="AE1500" s="69"/>
      <c r="AF1500" s="136" t="e">
        <f>SUM(PRODUCT(AC1500,#REF!),PRODUCT(AD1500,#REF!),PRODUCT(AE1500,#REF!))</f>
        <v>#REF!</v>
      </c>
      <c r="AG1500" s="134" t="e">
        <f>IF(AF1500&gt;=#REF!,"Oui","Non")</f>
        <v>#REF!</v>
      </c>
      <c r="AH1500" s="134">
        <f t="shared" si="189"/>
        <v>1</v>
      </c>
      <c r="AI1500" s="133" t="e">
        <f>VLOOKUP(Z1500,#REF!,3,FALSE)</f>
        <v>#REF!</v>
      </c>
      <c r="AL1500" s="12">
        <f t="shared" si="191"/>
        <v>0</v>
      </c>
    </row>
    <row r="1501" spans="1:38" ht="15" customHeight="1" x14ac:dyDescent="0.25">
      <c r="A1501" s="127"/>
      <c r="B1501" s="127"/>
      <c r="C1501" s="69"/>
      <c r="D1501" s="71"/>
      <c r="E1501" s="71"/>
      <c r="F1501" s="71"/>
      <c r="G1501" s="70"/>
      <c r="H1501" s="117" t="str">
        <f t="shared" si="187"/>
        <v/>
      </c>
      <c r="I1501" s="117" t="str">
        <f t="shared" si="190"/>
        <v/>
      </c>
      <c r="J1501" s="70"/>
      <c r="K1501" s="117" t="str">
        <f t="shared" si="188"/>
        <v/>
      </c>
      <c r="L1501" s="118" t="str">
        <f t="shared" si="192"/>
        <v/>
      </c>
      <c r="M1501" s="118">
        <f t="shared" si="186"/>
        <v>1</v>
      </c>
      <c r="N1501" s="117">
        <f t="shared" si="193"/>
        <v>0</v>
      </c>
      <c r="O1501" s="66" t="e">
        <f>VLOOKUP(P1501,#REF!,2,FALSE)</f>
        <v>#REF!</v>
      </c>
      <c r="P1501" s="69"/>
      <c r="Q1501" s="69"/>
      <c r="R1501" s="14"/>
      <c r="S1501" s="93" t="s">
        <v>112</v>
      </c>
      <c r="T1501" s="71"/>
      <c r="U1501" s="117" t="e">
        <f>VLOOKUP(V1501,#REF!,2,FALSE)</f>
        <v>#REF!</v>
      </c>
      <c r="V1501" s="127"/>
      <c r="W1501" s="69"/>
      <c r="X1501" s="69"/>
      <c r="Y1501" s="126"/>
      <c r="Z1501" s="127"/>
      <c r="AA1501" s="69"/>
      <c r="AB1501" s="69"/>
      <c r="AC1501" s="135" t="e">
        <f>VLOOKUP(E1501,#REF!,2,FALSE)</f>
        <v>#REF!</v>
      </c>
      <c r="AD1501" s="69"/>
      <c r="AE1501" s="69"/>
      <c r="AF1501" s="136" t="e">
        <f>SUM(PRODUCT(AC1501,#REF!),PRODUCT(AD1501,#REF!),PRODUCT(AE1501,#REF!))</f>
        <v>#REF!</v>
      </c>
      <c r="AG1501" s="134" t="e">
        <f>IF(AF1501&gt;=#REF!,"Oui","Non")</f>
        <v>#REF!</v>
      </c>
      <c r="AH1501" s="134">
        <f t="shared" si="189"/>
        <v>1</v>
      </c>
      <c r="AI1501" s="133" t="e">
        <f>VLOOKUP(Z1501,#REF!,3,FALSE)</f>
        <v>#REF!</v>
      </c>
      <c r="AL1501" s="12">
        <f t="shared" si="191"/>
        <v>0</v>
      </c>
    </row>
    <row r="1502" spans="1:38" ht="15" customHeight="1" x14ac:dyDescent="0.25">
      <c r="A1502" s="127"/>
      <c r="B1502" s="127"/>
      <c r="C1502" s="69"/>
      <c r="D1502" s="71"/>
      <c r="E1502" s="71"/>
      <c r="F1502" s="71"/>
      <c r="G1502" s="70"/>
      <c r="H1502" s="117" t="str">
        <f t="shared" si="187"/>
        <v/>
      </c>
      <c r="I1502" s="117" t="str">
        <f t="shared" si="190"/>
        <v/>
      </c>
      <c r="J1502" s="70"/>
      <c r="K1502" s="117" t="str">
        <f t="shared" si="188"/>
        <v/>
      </c>
      <c r="L1502" s="118" t="str">
        <f t="shared" si="192"/>
        <v/>
      </c>
      <c r="M1502" s="118">
        <f t="shared" si="186"/>
        <v>1</v>
      </c>
      <c r="N1502" s="117">
        <f t="shared" si="193"/>
        <v>0</v>
      </c>
      <c r="O1502" s="66" t="e">
        <f>VLOOKUP(P1502,#REF!,2,FALSE)</f>
        <v>#REF!</v>
      </c>
      <c r="P1502" s="69"/>
      <c r="Q1502" s="69"/>
      <c r="R1502" s="14"/>
      <c r="S1502" s="93" t="s">
        <v>112</v>
      </c>
      <c r="T1502" s="71"/>
      <c r="U1502" s="117" t="e">
        <f>VLOOKUP(V1502,#REF!,2,FALSE)</f>
        <v>#REF!</v>
      </c>
      <c r="V1502" s="127"/>
      <c r="W1502" s="69"/>
      <c r="X1502" s="69"/>
      <c r="Y1502" s="126"/>
      <c r="Z1502" s="127"/>
      <c r="AA1502" s="69"/>
      <c r="AB1502" s="69"/>
      <c r="AC1502" s="135" t="e">
        <f>VLOOKUP(E1502,#REF!,2,FALSE)</f>
        <v>#REF!</v>
      </c>
      <c r="AD1502" s="69"/>
      <c r="AE1502" s="69"/>
      <c r="AF1502" s="136" t="e">
        <f>SUM(PRODUCT(AC1502,#REF!),PRODUCT(AD1502,#REF!),PRODUCT(AE1502,#REF!))</f>
        <v>#REF!</v>
      </c>
      <c r="AG1502" s="134" t="e">
        <f>IF(AF1502&gt;=#REF!,"Oui","Non")</f>
        <v>#REF!</v>
      </c>
      <c r="AH1502" s="134">
        <f t="shared" si="189"/>
        <v>1</v>
      </c>
      <c r="AI1502" s="133" t="e">
        <f>VLOOKUP(Z1502,#REF!,3,FALSE)</f>
        <v>#REF!</v>
      </c>
      <c r="AL1502" s="12">
        <f t="shared" si="191"/>
        <v>0</v>
      </c>
    </row>
    <row r="1503" spans="1:38" ht="15" customHeight="1" x14ac:dyDescent="0.25">
      <c r="A1503" s="127"/>
      <c r="B1503" s="127"/>
      <c r="C1503" s="69"/>
      <c r="D1503" s="71"/>
      <c r="E1503" s="71"/>
      <c r="F1503" s="71"/>
      <c r="G1503" s="70"/>
      <c r="H1503" s="117" t="str">
        <f t="shared" si="187"/>
        <v/>
      </c>
      <c r="I1503" s="117" t="str">
        <f t="shared" si="190"/>
        <v/>
      </c>
      <c r="J1503" s="70"/>
      <c r="K1503" s="117" t="str">
        <f t="shared" si="188"/>
        <v/>
      </c>
      <c r="L1503" s="118" t="str">
        <f t="shared" si="192"/>
        <v/>
      </c>
      <c r="M1503" s="118">
        <f t="shared" si="186"/>
        <v>1</v>
      </c>
      <c r="N1503" s="117">
        <f t="shared" si="193"/>
        <v>0</v>
      </c>
      <c r="O1503" s="66" t="e">
        <f>VLOOKUP(P1503,#REF!,2,FALSE)</f>
        <v>#REF!</v>
      </c>
      <c r="P1503" s="69"/>
      <c r="Q1503" s="69"/>
      <c r="R1503" s="14"/>
      <c r="S1503" s="93" t="s">
        <v>112</v>
      </c>
      <c r="T1503" s="71"/>
      <c r="U1503" s="117" t="e">
        <f>VLOOKUP(V1503,#REF!,2,FALSE)</f>
        <v>#REF!</v>
      </c>
      <c r="V1503" s="127"/>
      <c r="W1503" s="69"/>
      <c r="X1503" s="69"/>
      <c r="Y1503" s="126"/>
      <c r="Z1503" s="127"/>
      <c r="AA1503" s="69"/>
      <c r="AB1503" s="69"/>
      <c r="AC1503" s="135" t="e">
        <f>VLOOKUP(E1503,#REF!,2,FALSE)</f>
        <v>#REF!</v>
      </c>
      <c r="AD1503" s="69"/>
      <c r="AE1503" s="69"/>
      <c r="AF1503" s="136" t="e">
        <f>SUM(PRODUCT(AC1503,#REF!),PRODUCT(AD1503,#REF!),PRODUCT(AE1503,#REF!))</f>
        <v>#REF!</v>
      </c>
      <c r="AG1503" s="134" t="e">
        <f>IF(AF1503&gt;=#REF!,"Oui","Non")</f>
        <v>#REF!</v>
      </c>
      <c r="AH1503" s="134">
        <f t="shared" si="189"/>
        <v>1</v>
      </c>
      <c r="AI1503" s="133" t="e">
        <f>VLOOKUP(Z1503,#REF!,3,FALSE)</f>
        <v>#REF!</v>
      </c>
      <c r="AL1503" s="12">
        <f t="shared" si="191"/>
        <v>0</v>
      </c>
    </row>
    <row r="1504" spans="1:38" ht="15" customHeight="1" x14ac:dyDescent="0.25">
      <c r="A1504" s="127"/>
      <c r="B1504" s="127"/>
      <c r="C1504" s="69"/>
      <c r="D1504" s="71"/>
      <c r="E1504" s="71"/>
      <c r="F1504" s="71"/>
      <c r="G1504" s="70"/>
      <c r="H1504" s="117" t="str">
        <f t="shared" si="187"/>
        <v/>
      </c>
      <c r="I1504" s="117" t="str">
        <f t="shared" si="190"/>
        <v/>
      </c>
      <c r="J1504" s="70"/>
      <c r="K1504" s="117" t="str">
        <f t="shared" si="188"/>
        <v/>
      </c>
      <c r="L1504" s="118" t="str">
        <f t="shared" si="192"/>
        <v/>
      </c>
      <c r="M1504" s="118">
        <f t="shared" si="186"/>
        <v>1</v>
      </c>
      <c r="N1504" s="117">
        <f t="shared" si="193"/>
        <v>0</v>
      </c>
      <c r="O1504" s="66" t="e">
        <f>VLOOKUP(P1504,#REF!,2,FALSE)</f>
        <v>#REF!</v>
      </c>
      <c r="P1504" s="69"/>
      <c r="Q1504" s="69"/>
      <c r="R1504" s="14"/>
      <c r="S1504" s="93" t="s">
        <v>112</v>
      </c>
      <c r="T1504" s="71"/>
      <c r="U1504" s="117" t="e">
        <f>VLOOKUP(V1504,#REF!,2,FALSE)</f>
        <v>#REF!</v>
      </c>
      <c r="V1504" s="127"/>
      <c r="W1504" s="69"/>
      <c r="X1504" s="69"/>
      <c r="Y1504" s="126"/>
      <c r="Z1504" s="127"/>
      <c r="AA1504" s="69"/>
      <c r="AB1504" s="69"/>
      <c r="AC1504" s="135" t="e">
        <f>VLOOKUP(E1504,#REF!,2,FALSE)</f>
        <v>#REF!</v>
      </c>
      <c r="AD1504" s="69"/>
      <c r="AE1504" s="69"/>
      <c r="AF1504" s="136" t="e">
        <f>SUM(PRODUCT(AC1504,#REF!),PRODUCT(AD1504,#REF!),PRODUCT(AE1504,#REF!))</f>
        <v>#REF!</v>
      </c>
      <c r="AG1504" s="134" t="e">
        <f>IF(AF1504&gt;=#REF!,"Oui","Non")</f>
        <v>#REF!</v>
      </c>
      <c r="AH1504" s="134">
        <f t="shared" si="189"/>
        <v>1</v>
      </c>
      <c r="AI1504" s="133" t="e">
        <f>VLOOKUP(Z1504,#REF!,3,FALSE)</f>
        <v>#REF!</v>
      </c>
      <c r="AL1504" s="12">
        <f t="shared" si="191"/>
        <v>0</v>
      </c>
    </row>
    <row r="1505" spans="1:38" ht="15" customHeight="1" x14ac:dyDescent="0.25">
      <c r="A1505" s="127"/>
      <c r="B1505" s="127"/>
      <c r="C1505" s="69"/>
      <c r="D1505" s="71"/>
      <c r="E1505" s="71"/>
      <c r="F1505" s="71"/>
      <c r="G1505" s="70"/>
      <c r="H1505" s="117" t="str">
        <f t="shared" si="187"/>
        <v/>
      </c>
      <c r="I1505" s="117" t="str">
        <f t="shared" si="190"/>
        <v/>
      </c>
      <c r="J1505" s="70"/>
      <c r="K1505" s="117" t="str">
        <f t="shared" si="188"/>
        <v/>
      </c>
      <c r="L1505" s="118" t="str">
        <f t="shared" si="192"/>
        <v/>
      </c>
      <c r="M1505" s="118">
        <f t="shared" si="186"/>
        <v>1</v>
      </c>
      <c r="N1505" s="117">
        <f t="shared" si="193"/>
        <v>0</v>
      </c>
      <c r="O1505" s="66" t="e">
        <f>VLOOKUP(P1505,#REF!,2,FALSE)</f>
        <v>#REF!</v>
      </c>
      <c r="P1505" s="69"/>
      <c r="Q1505" s="69"/>
      <c r="R1505" s="14"/>
      <c r="S1505" s="93" t="s">
        <v>112</v>
      </c>
      <c r="T1505" s="71"/>
      <c r="U1505" s="117" t="e">
        <f>VLOOKUP(V1505,#REF!,2,FALSE)</f>
        <v>#REF!</v>
      </c>
      <c r="V1505" s="127"/>
      <c r="W1505" s="69"/>
      <c r="X1505" s="69"/>
      <c r="Y1505" s="126"/>
      <c r="Z1505" s="127"/>
      <c r="AA1505" s="69"/>
      <c r="AB1505" s="69"/>
      <c r="AC1505" s="135" t="e">
        <f>VLOOKUP(E1505,#REF!,2,FALSE)</f>
        <v>#REF!</v>
      </c>
      <c r="AD1505" s="69"/>
      <c r="AE1505" s="69"/>
      <c r="AF1505" s="136" t="e">
        <f>SUM(PRODUCT(AC1505,#REF!),PRODUCT(AD1505,#REF!),PRODUCT(AE1505,#REF!))</f>
        <v>#REF!</v>
      </c>
      <c r="AG1505" s="134" t="e">
        <f>IF(AF1505&gt;=#REF!,"Oui","Non")</f>
        <v>#REF!</v>
      </c>
      <c r="AH1505" s="134">
        <f t="shared" si="189"/>
        <v>1</v>
      </c>
      <c r="AI1505" s="133" t="e">
        <f>VLOOKUP(Z1505,#REF!,3,FALSE)</f>
        <v>#REF!</v>
      </c>
      <c r="AL1505" s="12">
        <f t="shared" si="191"/>
        <v>0</v>
      </c>
    </row>
    <row r="1506" spans="1:38" ht="15" customHeight="1" x14ac:dyDescent="0.25">
      <c r="A1506" s="127"/>
      <c r="B1506" s="127"/>
      <c r="C1506" s="69"/>
      <c r="D1506" s="71"/>
      <c r="E1506" s="71"/>
      <c r="F1506" s="71"/>
      <c r="G1506" s="70"/>
      <c r="H1506" s="117" t="str">
        <f t="shared" si="187"/>
        <v/>
      </c>
      <c r="I1506" s="117" t="str">
        <f t="shared" si="190"/>
        <v/>
      </c>
      <c r="J1506" s="70"/>
      <c r="K1506" s="117" t="str">
        <f t="shared" si="188"/>
        <v/>
      </c>
      <c r="L1506" s="118" t="str">
        <f t="shared" si="192"/>
        <v/>
      </c>
      <c r="M1506" s="118">
        <f t="shared" ref="M1506:M1569" si="194">SUM($J1506-$G1506)+1</f>
        <v>1</v>
      </c>
      <c r="N1506" s="117">
        <f t="shared" si="193"/>
        <v>0</v>
      </c>
      <c r="O1506" s="66" t="e">
        <f>VLOOKUP(P1506,#REF!,2,FALSE)</f>
        <v>#REF!</v>
      </c>
      <c r="P1506" s="69"/>
      <c r="Q1506" s="69"/>
      <c r="R1506" s="14"/>
      <c r="S1506" s="93" t="s">
        <v>112</v>
      </c>
      <c r="T1506" s="71"/>
      <c r="U1506" s="117" t="e">
        <f>VLOOKUP(V1506,#REF!,2,FALSE)</f>
        <v>#REF!</v>
      </c>
      <c r="V1506" s="127"/>
      <c r="W1506" s="69"/>
      <c r="X1506" s="69"/>
      <c r="Y1506" s="126"/>
      <c r="Z1506" s="127"/>
      <c r="AA1506" s="69"/>
      <c r="AB1506" s="69"/>
      <c r="AC1506" s="135" t="e">
        <f>VLOOKUP(E1506,#REF!,2,FALSE)</f>
        <v>#REF!</v>
      </c>
      <c r="AD1506" s="69"/>
      <c r="AE1506" s="69"/>
      <c r="AF1506" s="136" t="e">
        <f>SUM(PRODUCT(AC1506,#REF!),PRODUCT(AD1506,#REF!),PRODUCT(AE1506,#REF!))</f>
        <v>#REF!</v>
      </c>
      <c r="AG1506" s="134" t="e">
        <f>IF(AF1506&gt;=#REF!,"Oui","Non")</f>
        <v>#REF!</v>
      </c>
      <c r="AH1506" s="134">
        <f t="shared" si="189"/>
        <v>1</v>
      </c>
      <c r="AI1506" s="133" t="e">
        <f>VLOOKUP(Z1506,#REF!,3,FALSE)</f>
        <v>#REF!</v>
      </c>
      <c r="AL1506" s="12">
        <f t="shared" si="191"/>
        <v>0</v>
      </c>
    </row>
    <row r="1507" spans="1:38" ht="15" customHeight="1" x14ac:dyDescent="0.25">
      <c r="A1507" s="127"/>
      <c r="B1507" s="127"/>
      <c r="C1507" s="69"/>
      <c r="D1507" s="71"/>
      <c r="E1507" s="71"/>
      <c r="F1507" s="71"/>
      <c r="G1507" s="70"/>
      <c r="H1507" s="117" t="str">
        <f t="shared" ref="H1507:H1570" si="195">IF(ISBLANK(G1507),"",IF(G1507="?","?",VALUE(IF(TYPE(G1507)=2,LEFT(G1507,4),YEAR(G1507)))))</f>
        <v/>
      </c>
      <c r="I1507" s="117" t="str">
        <f t="shared" si="190"/>
        <v/>
      </c>
      <c r="J1507" s="70"/>
      <c r="K1507" s="117" t="str">
        <f t="shared" ref="K1507:K1570" si="196">IF(ISBLANK(J1507),"",IF(J1507="?","?",VALUE(IF(TYPE(J1507)=2,LEFT(J1507,4),YEAR(J1507)))))</f>
        <v/>
      </c>
      <c r="L1507" s="118" t="str">
        <f t="shared" si="192"/>
        <v/>
      </c>
      <c r="M1507" s="118">
        <f t="shared" si="194"/>
        <v>1</v>
      </c>
      <c r="N1507" s="117">
        <f t="shared" si="193"/>
        <v>0</v>
      </c>
      <c r="O1507" s="66" t="e">
        <f>VLOOKUP(P1507,#REF!,2,FALSE)</f>
        <v>#REF!</v>
      </c>
      <c r="P1507" s="69"/>
      <c r="Q1507" s="69"/>
      <c r="R1507" s="14"/>
      <c r="S1507" s="93" t="s">
        <v>112</v>
      </c>
      <c r="T1507" s="71"/>
      <c r="U1507" s="117" t="e">
        <f>VLOOKUP(V1507,#REF!,2,FALSE)</f>
        <v>#REF!</v>
      </c>
      <c r="V1507" s="127"/>
      <c r="W1507" s="69"/>
      <c r="X1507" s="69"/>
      <c r="Y1507" s="126"/>
      <c r="Z1507" s="127"/>
      <c r="AA1507" s="69"/>
      <c r="AB1507" s="69"/>
      <c r="AC1507" s="135" t="e">
        <f>VLOOKUP(E1507,#REF!,2,FALSE)</f>
        <v>#REF!</v>
      </c>
      <c r="AD1507" s="69"/>
      <c r="AE1507" s="69"/>
      <c r="AF1507" s="136" t="e">
        <f>SUM(PRODUCT(AC1507,#REF!),PRODUCT(AD1507,#REF!),PRODUCT(AE1507,#REF!))</f>
        <v>#REF!</v>
      </c>
      <c r="AG1507" s="134" t="e">
        <f>IF(AF1507&gt;=#REF!,"Oui","Non")</f>
        <v>#REF!</v>
      </c>
      <c r="AH1507" s="134">
        <f t="shared" si="189"/>
        <v>1</v>
      </c>
      <c r="AI1507" s="133" t="e">
        <f>VLOOKUP(Z1507,#REF!,3,FALSE)</f>
        <v>#REF!</v>
      </c>
      <c r="AL1507" s="12">
        <f t="shared" si="191"/>
        <v>0</v>
      </c>
    </row>
    <row r="1508" spans="1:38" ht="15" customHeight="1" x14ac:dyDescent="0.25">
      <c r="A1508" s="127"/>
      <c r="B1508" s="127"/>
      <c r="C1508" s="69"/>
      <c r="D1508" s="71"/>
      <c r="E1508" s="71"/>
      <c r="F1508" s="71"/>
      <c r="G1508" s="70"/>
      <c r="H1508" s="117" t="str">
        <f t="shared" si="195"/>
        <v/>
      </c>
      <c r="I1508" s="117" t="str">
        <f t="shared" si="190"/>
        <v/>
      </c>
      <c r="J1508" s="70"/>
      <c r="K1508" s="117" t="str">
        <f t="shared" si="196"/>
        <v/>
      </c>
      <c r="L1508" s="118" t="str">
        <f t="shared" si="192"/>
        <v/>
      </c>
      <c r="M1508" s="118">
        <f t="shared" si="194"/>
        <v>1</v>
      </c>
      <c r="N1508" s="117">
        <f t="shared" si="193"/>
        <v>0</v>
      </c>
      <c r="O1508" s="66" t="e">
        <f>VLOOKUP(P1508,#REF!,2,FALSE)</f>
        <v>#REF!</v>
      </c>
      <c r="P1508" s="69"/>
      <c r="Q1508" s="69"/>
      <c r="R1508" s="14"/>
      <c r="S1508" s="93" t="s">
        <v>112</v>
      </c>
      <c r="T1508" s="71"/>
      <c r="U1508" s="117" t="e">
        <f>VLOOKUP(V1508,#REF!,2,FALSE)</f>
        <v>#REF!</v>
      </c>
      <c r="V1508" s="127"/>
      <c r="W1508" s="69"/>
      <c r="X1508" s="69"/>
      <c r="Y1508" s="126"/>
      <c r="Z1508" s="127"/>
      <c r="AA1508" s="69"/>
      <c r="AB1508" s="69"/>
      <c r="AC1508" s="135" t="e">
        <f>VLOOKUP(E1508,#REF!,2,FALSE)</f>
        <v>#REF!</v>
      </c>
      <c r="AD1508" s="69"/>
      <c r="AE1508" s="69"/>
      <c r="AF1508" s="136" t="e">
        <f>SUM(PRODUCT(AC1508,#REF!),PRODUCT(AD1508,#REF!),PRODUCT(AE1508,#REF!))</f>
        <v>#REF!</v>
      </c>
      <c r="AG1508" s="134" t="e">
        <f>IF(AF1508&gt;=#REF!,"Oui","Non")</f>
        <v>#REF!</v>
      </c>
      <c r="AH1508" s="134">
        <f t="shared" si="189"/>
        <v>1</v>
      </c>
      <c r="AI1508" s="133" t="e">
        <f>VLOOKUP(Z1508,#REF!,3,FALSE)</f>
        <v>#REF!</v>
      </c>
      <c r="AL1508" s="12">
        <f t="shared" si="191"/>
        <v>0</v>
      </c>
    </row>
    <row r="1509" spans="1:38" ht="15" customHeight="1" x14ac:dyDescent="0.25">
      <c r="A1509" s="127"/>
      <c r="B1509" s="127"/>
      <c r="C1509" s="69"/>
      <c r="D1509" s="71"/>
      <c r="E1509" s="71"/>
      <c r="F1509" s="71"/>
      <c r="G1509" s="70"/>
      <c r="H1509" s="117" t="str">
        <f t="shared" si="195"/>
        <v/>
      </c>
      <c r="I1509" s="117" t="str">
        <f t="shared" si="190"/>
        <v/>
      </c>
      <c r="J1509" s="70"/>
      <c r="K1509" s="117" t="str">
        <f t="shared" si="196"/>
        <v/>
      </c>
      <c r="L1509" s="118" t="str">
        <f t="shared" si="192"/>
        <v/>
      </c>
      <c r="M1509" s="118">
        <f t="shared" si="194"/>
        <v>1</v>
      </c>
      <c r="N1509" s="117">
        <f t="shared" si="193"/>
        <v>0</v>
      </c>
      <c r="O1509" s="66" t="e">
        <f>VLOOKUP(P1509,#REF!,2,FALSE)</f>
        <v>#REF!</v>
      </c>
      <c r="P1509" s="69"/>
      <c r="Q1509" s="69"/>
      <c r="R1509" s="14"/>
      <c r="S1509" s="93" t="s">
        <v>112</v>
      </c>
      <c r="T1509" s="71"/>
      <c r="U1509" s="117" t="e">
        <f>VLOOKUP(V1509,#REF!,2,FALSE)</f>
        <v>#REF!</v>
      </c>
      <c r="V1509" s="127"/>
      <c r="W1509" s="69"/>
      <c r="X1509" s="69"/>
      <c r="Y1509" s="126"/>
      <c r="Z1509" s="127"/>
      <c r="AA1509" s="69"/>
      <c r="AB1509" s="69"/>
      <c r="AC1509" s="135" t="e">
        <f>VLOOKUP(E1509,#REF!,2,FALSE)</f>
        <v>#REF!</v>
      </c>
      <c r="AD1509" s="69"/>
      <c r="AE1509" s="69"/>
      <c r="AF1509" s="136" t="e">
        <f>SUM(PRODUCT(AC1509,#REF!),PRODUCT(AD1509,#REF!),PRODUCT(AE1509,#REF!))</f>
        <v>#REF!</v>
      </c>
      <c r="AG1509" s="134" t="e">
        <f>IF(AF1509&gt;=#REF!,"Oui","Non")</f>
        <v>#REF!</v>
      </c>
      <c r="AH1509" s="134">
        <f t="shared" si="189"/>
        <v>1</v>
      </c>
      <c r="AI1509" s="133" t="e">
        <f>VLOOKUP(Z1509,#REF!,3,FALSE)</f>
        <v>#REF!</v>
      </c>
      <c r="AL1509" s="12">
        <f t="shared" si="191"/>
        <v>0</v>
      </c>
    </row>
    <row r="1510" spans="1:38" ht="15" customHeight="1" x14ac:dyDescent="0.25">
      <c r="A1510" s="127"/>
      <c r="B1510" s="127"/>
      <c r="C1510" s="69"/>
      <c r="D1510" s="71"/>
      <c r="E1510" s="71"/>
      <c r="F1510" s="71"/>
      <c r="G1510" s="70"/>
      <c r="H1510" s="117" t="str">
        <f t="shared" si="195"/>
        <v/>
      </c>
      <c r="I1510" s="117" t="str">
        <f t="shared" si="190"/>
        <v/>
      </c>
      <c r="J1510" s="70"/>
      <c r="K1510" s="117" t="str">
        <f t="shared" si="196"/>
        <v/>
      </c>
      <c r="L1510" s="118" t="str">
        <f t="shared" si="192"/>
        <v/>
      </c>
      <c r="M1510" s="118">
        <f t="shared" si="194"/>
        <v>1</v>
      </c>
      <c r="N1510" s="117">
        <f t="shared" si="193"/>
        <v>0</v>
      </c>
      <c r="O1510" s="66" t="e">
        <f>VLOOKUP(P1510,#REF!,2,FALSE)</f>
        <v>#REF!</v>
      </c>
      <c r="P1510" s="69"/>
      <c r="Q1510" s="69"/>
      <c r="R1510" s="14"/>
      <c r="S1510" s="93" t="s">
        <v>112</v>
      </c>
      <c r="T1510" s="71"/>
      <c r="U1510" s="117" t="e">
        <f>VLOOKUP(V1510,#REF!,2,FALSE)</f>
        <v>#REF!</v>
      </c>
      <c r="V1510" s="127"/>
      <c r="W1510" s="69"/>
      <c r="X1510" s="69"/>
      <c r="Y1510" s="126"/>
      <c r="Z1510" s="127"/>
      <c r="AA1510" s="69"/>
      <c r="AB1510" s="69"/>
      <c r="AC1510" s="135" t="e">
        <f>VLOOKUP(E1510,#REF!,2,FALSE)</f>
        <v>#REF!</v>
      </c>
      <c r="AD1510" s="69"/>
      <c r="AE1510" s="69"/>
      <c r="AF1510" s="136" t="e">
        <f>SUM(PRODUCT(AC1510,#REF!),PRODUCT(AD1510,#REF!),PRODUCT(AE1510,#REF!))</f>
        <v>#REF!</v>
      </c>
      <c r="AG1510" s="134" t="e">
        <f>IF(AF1510&gt;=#REF!,"Oui","Non")</f>
        <v>#REF!</v>
      </c>
      <c r="AH1510" s="134">
        <f t="shared" si="189"/>
        <v>1</v>
      </c>
      <c r="AI1510" s="133" t="e">
        <f>VLOOKUP(Z1510,#REF!,3,FALSE)</f>
        <v>#REF!</v>
      </c>
      <c r="AL1510" s="12">
        <f t="shared" si="191"/>
        <v>0</v>
      </c>
    </row>
    <row r="1511" spans="1:38" ht="15" customHeight="1" x14ac:dyDescent="0.25">
      <c r="A1511" s="127"/>
      <c r="B1511" s="127"/>
      <c r="C1511" s="69"/>
      <c r="D1511" s="71"/>
      <c r="E1511" s="71"/>
      <c r="F1511" s="71"/>
      <c r="G1511" s="70"/>
      <c r="H1511" s="117" t="str">
        <f t="shared" si="195"/>
        <v/>
      </c>
      <c r="I1511" s="117" t="str">
        <f t="shared" si="190"/>
        <v/>
      </c>
      <c r="J1511" s="70"/>
      <c r="K1511" s="117" t="str">
        <f t="shared" si="196"/>
        <v/>
      </c>
      <c r="L1511" s="118" t="str">
        <f t="shared" si="192"/>
        <v/>
      </c>
      <c r="M1511" s="118">
        <f t="shared" si="194"/>
        <v>1</v>
      </c>
      <c r="N1511" s="117">
        <f t="shared" si="193"/>
        <v>0</v>
      </c>
      <c r="O1511" s="66" t="e">
        <f>VLOOKUP(P1511,#REF!,2,FALSE)</f>
        <v>#REF!</v>
      </c>
      <c r="P1511" s="69"/>
      <c r="Q1511" s="69"/>
      <c r="R1511" s="14"/>
      <c r="S1511" s="93" t="s">
        <v>112</v>
      </c>
      <c r="T1511" s="71"/>
      <c r="U1511" s="117" t="e">
        <f>VLOOKUP(V1511,#REF!,2,FALSE)</f>
        <v>#REF!</v>
      </c>
      <c r="V1511" s="127"/>
      <c r="W1511" s="69"/>
      <c r="X1511" s="69"/>
      <c r="Y1511" s="126"/>
      <c r="Z1511" s="127"/>
      <c r="AA1511" s="69"/>
      <c r="AB1511" s="69"/>
      <c r="AC1511" s="135" t="e">
        <f>VLOOKUP(E1511,#REF!,2,FALSE)</f>
        <v>#REF!</v>
      </c>
      <c r="AD1511" s="69"/>
      <c r="AE1511" s="69"/>
      <c r="AF1511" s="136" t="e">
        <f>SUM(PRODUCT(AC1511,#REF!),PRODUCT(AD1511,#REF!),PRODUCT(AE1511,#REF!))</f>
        <v>#REF!</v>
      </c>
      <c r="AG1511" s="134" t="e">
        <f>IF(AF1511&gt;=#REF!,"Oui","Non")</f>
        <v>#REF!</v>
      </c>
      <c r="AH1511" s="134">
        <f t="shared" si="189"/>
        <v>1</v>
      </c>
      <c r="AI1511" s="133" t="e">
        <f>VLOOKUP(Z1511,#REF!,3,FALSE)</f>
        <v>#REF!</v>
      </c>
      <c r="AL1511" s="12">
        <f t="shared" si="191"/>
        <v>0</v>
      </c>
    </row>
    <row r="1512" spans="1:38" ht="15" customHeight="1" x14ac:dyDescent="0.25">
      <c r="A1512" s="127"/>
      <c r="B1512" s="127"/>
      <c r="C1512" s="69"/>
      <c r="D1512" s="71"/>
      <c r="E1512" s="71"/>
      <c r="F1512" s="71"/>
      <c r="G1512" s="70"/>
      <c r="H1512" s="117" t="str">
        <f t="shared" si="195"/>
        <v/>
      </c>
      <c r="I1512" s="117" t="str">
        <f t="shared" si="190"/>
        <v/>
      </c>
      <c r="J1512" s="70"/>
      <c r="K1512" s="117" t="str">
        <f t="shared" si="196"/>
        <v/>
      </c>
      <c r="L1512" s="118" t="str">
        <f t="shared" si="192"/>
        <v/>
      </c>
      <c r="M1512" s="118">
        <f t="shared" si="194"/>
        <v>1</v>
      </c>
      <c r="N1512" s="117">
        <f t="shared" si="193"/>
        <v>0</v>
      </c>
      <c r="O1512" s="66" t="e">
        <f>VLOOKUP(P1512,#REF!,2,FALSE)</f>
        <v>#REF!</v>
      </c>
      <c r="P1512" s="69"/>
      <c r="Q1512" s="69"/>
      <c r="R1512" s="14"/>
      <c r="S1512" s="93" t="s">
        <v>112</v>
      </c>
      <c r="T1512" s="71"/>
      <c r="U1512" s="117" t="e">
        <f>VLOOKUP(V1512,#REF!,2,FALSE)</f>
        <v>#REF!</v>
      </c>
      <c r="V1512" s="127"/>
      <c r="W1512" s="69"/>
      <c r="X1512" s="69"/>
      <c r="Y1512" s="126"/>
      <c r="Z1512" s="127"/>
      <c r="AA1512" s="69"/>
      <c r="AB1512" s="69"/>
      <c r="AC1512" s="135" t="e">
        <f>VLOOKUP(E1512,#REF!,2,FALSE)</f>
        <v>#REF!</v>
      </c>
      <c r="AD1512" s="69"/>
      <c r="AE1512" s="69"/>
      <c r="AF1512" s="136" t="e">
        <f>SUM(PRODUCT(AC1512,#REF!),PRODUCT(AD1512,#REF!),PRODUCT(AE1512,#REF!))</f>
        <v>#REF!</v>
      </c>
      <c r="AG1512" s="134" t="e">
        <f>IF(AF1512&gt;=#REF!,"Oui","Non")</f>
        <v>#REF!</v>
      </c>
      <c r="AH1512" s="134">
        <f t="shared" si="189"/>
        <v>1</v>
      </c>
      <c r="AI1512" s="133" t="e">
        <f>VLOOKUP(Z1512,#REF!,3,FALSE)</f>
        <v>#REF!</v>
      </c>
      <c r="AL1512" s="12">
        <f t="shared" si="191"/>
        <v>0</v>
      </c>
    </row>
    <row r="1513" spans="1:38" ht="15" customHeight="1" x14ac:dyDescent="0.25">
      <c r="A1513" s="127"/>
      <c r="B1513" s="127"/>
      <c r="C1513" s="69"/>
      <c r="D1513" s="71"/>
      <c r="E1513" s="71"/>
      <c r="F1513" s="71"/>
      <c r="G1513" s="70"/>
      <c r="H1513" s="117" t="str">
        <f t="shared" si="195"/>
        <v/>
      </c>
      <c r="I1513" s="117" t="str">
        <f t="shared" si="190"/>
        <v/>
      </c>
      <c r="J1513" s="70"/>
      <c r="K1513" s="117" t="str">
        <f t="shared" si="196"/>
        <v/>
      </c>
      <c r="L1513" s="118" t="str">
        <f t="shared" si="192"/>
        <v/>
      </c>
      <c r="M1513" s="118">
        <f t="shared" si="194"/>
        <v>1</v>
      </c>
      <c r="N1513" s="117">
        <f t="shared" si="193"/>
        <v>0</v>
      </c>
      <c r="O1513" s="66" t="e">
        <f>VLOOKUP(P1513,#REF!,2,FALSE)</f>
        <v>#REF!</v>
      </c>
      <c r="P1513" s="69"/>
      <c r="Q1513" s="69"/>
      <c r="R1513" s="14"/>
      <c r="S1513" s="93" t="s">
        <v>112</v>
      </c>
      <c r="T1513" s="71"/>
      <c r="U1513" s="117" t="e">
        <f>VLOOKUP(V1513,#REF!,2,FALSE)</f>
        <v>#REF!</v>
      </c>
      <c r="V1513" s="127"/>
      <c r="W1513" s="69"/>
      <c r="X1513" s="69"/>
      <c r="Y1513" s="126"/>
      <c r="Z1513" s="127"/>
      <c r="AA1513" s="69"/>
      <c r="AB1513" s="69"/>
      <c r="AC1513" s="135" t="e">
        <f>VLOOKUP(E1513,#REF!,2,FALSE)</f>
        <v>#REF!</v>
      </c>
      <c r="AD1513" s="69"/>
      <c r="AE1513" s="69"/>
      <c r="AF1513" s="136" t="e">
        <f>SUM(PRODUCT(AC1513,#REF!),PRODUCT(AD1513,#REF!),PRODUCT(AE1513,#REF!))</f>
        <v>#REF!</v>
      </c>
      <c r="AG1513" s="134" t="e">
        <f>IF(AF1513&gt;=#REF!,"Oui","Non")</f>
        <v>#REF!</v>
      </c>
      <c r="AH1513" s="134">
        <f t="shared" si="189"/>
        <v>1</v>
      </c>
      <c r="AI1513" s="133" t="e">
        <f>VLOOKUP(Z1513,#REF!,3,FALSE)</f>
        <v>#REF!</v>
      </c>
      <c r="AL1513" s="12">
        <f t="shared" si="191"/>
        <v>0</v>
      </c>
    </row>
    <row r="1514" spans="1:38" ht="15" customHeight="1" x14ac:dyDescent="0.25">
      <c r="A1514" s="127"/>
      <c r="B1514" s="127"/>
      <c r="C1514" s="69"/>
      <c r="D1514" s="71"/>
      <c r="E1514" s="71"/>
      <c r="F1514" s="71"/>
      <c r="G1514" s="70"/>
      <c r="H1514" s="117" t="str">
        <f t="shared" si="195"/>
        <v/>
      </c>
      <c r="I1514" s="117" t="str">
        <f t="shared" si="190"/>
        <v/>
      </c>
      <c r="J1514" s="70"/>
      <c r="K1514" s="117" t="str">
        <f t="shared" si="196"/>
        <v/>
      </c>
      <c r="L1514" s="118" t="str">
        <f t="shared" si="192"/>
        <v/>
      </c>
      <c r="M1514" s="118">
        <f t="shared" si="194"/>
        <v>1</v>
      </c>
      <c r="N1514" s="117">
        <f t="shared" si="193"/>
        <v>0</v>
      </c>
      <c r="O1514" s="66" t="e">
        <f>VLOOKUP(P1514,#REF!,2,FALSE)</f>
        <v>#REF!</v>
      </c>
      <c r="P1514" s="69"/>
      <c r="Q1514" s="69"/>
      <c r="R1514" s="14"/>
      <c r="S1514" s="93" t="s">
        <v>112</v>
      </c>
      <c r="T1514" s="71"/>
      <c r="U1514" s="117" t="e">
        <f>VLOOKUP(V1514,#REF!,2,FALSE)</f>
        <v>#REF!</v>
      </c>
      <c r="V1514" s="127"/>
      <c r="W1514" s="69"/>
      <c r="X1514" s="69"/>
      <c r="Y1514" s="126"/>
      <c r="Z1514" s="127"/>
      <c r="AA1514" s="69"/>
      <c r="AB1514" s="69"/>
      <c r="AC1514" s="135" t="e">
        <f>VLOOKUP(E1514,#REF!,2,FALSE)</f>
        <v>#REF!</v>
      </c>
      <c r="AD1514" s="69"/>
      <c r="AE1514" s="69"/>
      <c r="AF1514" s="136" t="e">
        <f>SUM(PRODUCT(AC1514,#REF!),PRODUCT(AD1514,#REF!),PRODUCT(AE1514,#REF!))</f>
        <v>#REF!</v>
      </c>
      <c r="AG1514" s="134" t="e">
        <f>IF(AF1514&gt;=#REF!,"Oui","Non")</f>
        <v>#REF!</v>
      </c>
      <c r="AH1514" s="134">
        <f t="shared" si="189"/>
        <v>1</v>
      </c>
      <c r="AI1514" s="133" t="e">
        <f>VLOOKUP(Z1514,#REF!,3,FALSE)</f>
        <v>#REF!</v>
      </c>
      <c r="AL1514" s="12">
        <f t="shared" si="191"/>
        <v>0</v>
      </c>
    </row>
    <row r="1515" spans="1:38" ht="15" customHeight="1" x14ac:dyDescent="0.25">
      <c r="A1515" s="127"/>
      <c r="B1515" s="127"/>
      <c r="C1515" s="69"/>
      <c r="D1515" s="71"/>
      <c r="E1515" s="71"/>
      <c r="F1515" s="71"/>
      <c r="G1515" s="70"/>
      <c r="H1515" s="117" t="str">
        <f t="shared" si="195"/>
        <v/>
      </c>
      <c r="I1515" s="117" t="str">
        <f t="shared" si="190"/>
        <v/>
      </c>
      <c r="J1515" s="70"/>
      <c r="K1515" s="117" t="str">
        <f t="shared" si="196"/>
        <v/>
      </c>
      <c r="L1515" s="118" t="str">
        <f t="shared" si="192"/>
        <v/>
      </c>
      <c r="M1515" s="118">
        <f t="shared" si="194"/>
        <v>1</v>
      </c>
      <c r="N1515" s="117">
        <f t="shared" si="193"/>
        <v>0</v>
      </c>
      <c r="O1515" s="66" t="e">
        <f>VLOOKUP(P1515,#REF!,2,FALSE)</f>
        <v>#REF!</v>
      </c>
      <c r="P1515" s="69"/>
      <c r="Q1515" s="69"/>
      <c r="R1515" s="14"/>
      <c r="S1515" s="93" t="s">
        <v>112</v>
      </c>
      <c r="T1515" s="71"/>
      <c r="U1515" s="117" t="e">
        <f>VLOOKUP(V1515,#REF!,2,FALSE)</f>
        <v>#REF!</v>
      </c>
      <c r="V1515" s="127"/>
      <c r="W1515" s="69"/>
      <c r="X1515" s="69"/>
      <c r="Y1515" s="126"/>
      <c r="Z1515" s="127"/>
      <c r="AA1515" s="69"/>
      <c r="AB1515" s="69"/>
      <c r="AC1515" s="135" t="e">
        <f>VLOOKUP(E1515,#REF!,2,FALSE)</f>
        <v>#REF!</v>
      </c>
      <c r="AD1515" s="69"/>
      <c r="AE1515" s="69"/>
      <c r="AF1515" s="136" t="e">
        <f>SUM(PRODUCT(AC1515,#REF!),PRODUCT(AD1515,#REF!),PRODUCT(AE1515,#REF!))</f>
        <v>#REF!</v>
      </c>
      <c r="AG1515" s="134" t="e">
        <f>IF(AF1515&gt;=#REF!,"Oui","Non")</f>
        <v>#REF!</v>
      </c>
      <c r="AH1515" s="134">
        <f t="shared" si="189"/>
        <v>1</v>
      </c>
      <c r="AI1515" s="133" t="e">
        <f>VLOOKUP(Z1515,#REF!,3,FALSE)</f>
        <v>#REF!</v>
      </c>
      <c r="AL1515" s="12">
        <f t="shared" si="191"/>
        <v>0</v>
      </c>
    </row>
    <row r="1516" spans="1:38" ht="15" customHeight="1" x14ac:dyDescent="0.25">
      <c r="A1516" s="127"/>
      <c r="B1516" s="127"/>
      <c r="C1516" s="69"/>
      <c r="D1516" s="71"/>
      <c r="E1516" s="71"/>
      <c r="F1516" s="71"/>
      <c r="G1516" s="70"/>
      <c r="H1516" s="117" t="str">
        <f t="shared" si="195"/>
        <v/>
      </c>
      <c r="I1516" s="117" t="str">
        <f t="shared" si="190"/>
        <v/>
      </c>
      <c r="J1516" s="70"/>
      <c r="K1516" s="117" t="str">
        <f t="shared" si="196"/>
        <v/>
      </c>
      <c r="L1516" s="118" t="str">
        <f t="shared" si="192"/>
        <v/>
      </c>
      <c r="M1516" s="118">
        <f t="shared" si="194"/>
        <v>1</v>
      </c>
      <c r="N1516" s="117">
        <f t="shared" si="193"/>
        <v>0</v>
      </c>
      <c r="O1516" s="66" t="e">
        <f>VLOOKUP(P1516,#REF!,2,FALSE)</f>
        <v>#REF!</v>
      </c>
      <c r="P1516" s="69"/>
      <c r="Q1516" s="69"/>
      <c r="R1516" s="14"/>
      <c r="S1516" s="93" t="s">
        <v>112</v>
      </c>
      <c r="T1516" s="71"/>
      <c r="U1516" s="117" t="e">
        <f>VLOOKUP(V1516,#REF!,2,FALSE)</f>
        <v>#REF!</v>
      </c>
      <c r="V1516" s="127"/>
      <c r="W1516" s="69"/>
      <c r="X1516" s="69"/>
      <c r="Y1516" s="126"/>
      <c r="Z1516" s="127"/>
      <c r="AA1516" s="69"/>
      <c r="AB1516" s="69"/>
      <c r="AC1516" s="135" t="e">
        <f>VLOOKUP(E1516,#REF!,2,FALSE)</f>
        <v>#REF!</v>
      </c>
      <c r="AD1516" s="69"/>
      <c r="AE1516" s="69"/>
      <c r="AF1516" s="136" t="e">
        <f>SUM(PRODUCT(AC1516,#REF!),PRODUCT(AD1516,#REF!),PRODUCT(AE1516,#REF!))</f>
        <v>#REF!</v>
      </c>
      <c r="AG1516" s="134" t="e">
        <f>IF(AF1516&gt;=#REF!,"Oui","Non")</f>
        <v>#REF!</v>
      </c>
      <c r="AH1516" s="134">
        <f t="shared" si="189"/>
        <v>1</v>
      </c>
      <c r="AI1516" s="133" t="e">
        <f>VLOOKUP(Z1516,#REF!,3,FALSE)</f>
        <v>#REF!</v>
      </c>
      <c r="AL1516" s="12">
        <f t="shared" si="191"/>
        <v>0</v>
      </c>
    </row>
    <row r="1517" spans="1:38" ht="15" customHeight="1" x14ac:dyDescent="0.25">
      <c r="A1517" s="127"/>
      <c r="B1517" s="127"/>
      <c r="C1517" s="69"/>
      <c r="D1517" s="71"/>
      <c r="E1517" s="71"/>
      <c r="F1517" s="71"/>
      <c r="G1517" s="70"/>
      <c r="H1517" s="117" t="str">
        <f t="shared" si="195"/>
        <v/>
      </c>
      <c r="I1517" s="117" t="str">
        <f t="shared" si="190"/>
        <v/>
      </c>
      <c r="J1517" s="70"/>
      <c r="K1517" s="117" t="str">
        <f t="shared" si="196"/>
        <v/>
      </c>
      <c r="L1517" s="118" t="str">
        <f t="shared" si="192"/>
        <v/>
      </c>
      <c r="M1517" s="118">
        <f t="shared" si="194"/>
        <v>1</v>
      </c>
      <c r="N1517" s="117">
        <f t="shared" si="193"/>
        <v>0</v>
      </c>
      <c r="O1517" s="66" t="e">
        <f>VLOOKUP(P1517,#REF!,2,FALSE)</f>
        <v>#REF!</v>
      </c>
      <c r="P1517" s="69"/>
      <c r="Q1517" s="69"/>
      <c r="R1517" s="14"/>
      <c r="S1517" s="93" t="s">
        <v>112</v>
      </c>
      <c r="T1517" s="71"/>
      <c r="U1517" s="117" t="e">
        <f>VLOOKUP(V1517,#REF!,2,FALSE)</f>
        <v>#REF!</v>
      </c>
      <c r="V1517" s="127"/>
      <c r="W1517" s="69"/>
      <c r="X1517" s="69"/>
      <c r="Y1517" s="126"/>
      <c r="Z1517" s="127"/>
      <c r="AA1517" s="69"/>
      <c r="AB1517" s="69"/>
      <c r="AC1517" s="135" t="e">
        <f>VLOOKUP(E1517,#REF!,2,FALSE)</f>
        <v>#REF!</v>
      </c>
      <c r="AD1517" s="69"/>
      <c r="AE1517" s="69"/>
      <c r="AF1517" s="136" t="e">
        <f>SUM(PRODUCT(AC1517,#REF!),PRODUCT(AD1517,#REF!),PRODUCT(AE1517,#REF!))</f>
        <v>#REF!</v>
      </c>
      <c r="AG1517" s="134" t="e">
        <f>IF(AF1517&gt;=#REF!,"Oui","Non")</f>
        <v>#REF!</v>
      </c>
      <c r="AH1517" s="134">
        <f t="shared" si="189"/>
        <v>1</v>
      </c>
      <c r="AI1517" s="133" t="e">
        <f>VLOOKUP(Z1517,#REF!,3,FALSE)</f>
        <v>#REF!</v>
      </c>
      <c r="AL1517" s="12">
        <f t="shared" si="191"/>
        <v>0</v>
      </c>
    </row>
    <row r="1518" spans="1:38" ht="15" customHeight="1" x14ac:dyDescent="0.25">
      <c r="A1518" s="127"/>
      <c r="B1518" s="127"/>
      <c r="C1518" s="69"/>
      <c r="D1518" s="71"/>
      <c r="E1518" s="71"/>
      <c r="F1518" s="71"/>
      <c r="G1518" s="70"/>
      <c r="H1518" s="117" t="str">
        <f t="shared" si="195"/>
        <v/>
      </c>
      <c r="I1518" s="117" t="str">
        <f t="shared" si="190"/>
        <v/>
      </c>
      <c r="J1518" s="70"/>
      <c r="K1518" s="117" t="str">
        <f t="shared" si="196"/>
        <v/>
      </c>
      <c r="L1518" s="118" t="str">
        <f t="shared" si="192"/>
        <v/>
      </c>
      <c r="M1518" s="118">
        <f t="shared" si="194"/>
        <v>1</v>
      </c>
      <c r="N1518" s="117">
        <f t="shared" si="193"/>
        <v>0</v>
      </c>
      <c r="O1518" s="66" t="e">
        <f>VLOOKUP(P1518,#REF!,2,FALSE)</f>
        <v>#REF!</v>
      </c>
      <c r="P1518" s="69"/>
      <c r="Q1518" s="69"/>
      <c r="R1518" s="14"/>
      <c r="S1518" s="93" t="s">
        <v>112</v>
      </c>
      <c r="T1518" s="71"/>
      <c r="U1518" s="117" t="e">
        <f>VLOOKUP(V1518,#REF!,2,FALSE)</f>
        <v>#REF!</v>
      </c>
      <c r="V1518" s="127"/>
      <c r="W1518" s="69"/>
      <c r="X1518" s="69"/>
      <c r="Y1518" s="126"/>
      <c r="Z1518" s="127"/>
      <c r="AA1518" s="69"/>
      <c r="AB1518" s="69"/>
      <c r="AC1518" s="135" t="e">
        <f>VLOOKUP(E1518,#REF!,2,FALSE)</f>
        <v>#REF!</v>
      </c>
      <c r="AD1518" s="69"/>
      <c r="AE1518" s="69"/>
      <c r="AF1518" s="136" t="e">
        <f>SUM(PRODUCT(AC1518,#REF!),PRODUCT(AD1518,#REF!),PRODUCT(AE1518,#REF!))</f>
        <v>#REF!</v>
      </c>
      <c r="AG1518" s="134" t="e">
        <f>IF(AF1518&gt;=#REF!,"Oui","Non")</f>
        <v>#REF!</v>
      </c>
      <c r="AH1518" s="134">
        <f t="shared" si="189"/>
        <v>1</v>
      </c>
      <c r="AI1518" s="133" t="e">
        <f>VLOOKUP(Z1518,#REF!,3,FALSE)</f>
        <v>#REF!</v>
      </c>
      <c r="AL1518" s="12">
        <f t="shared" si="191"/>
        <v>0</v>
      </c>
    </row>
    <row r="1519" spans="1:38" ht="15" customHeight="1" x14ac:dyDescent="0.25">
      <c r="A1519" s="127"/>
      <c r="B1519" s="127"/>
      <c r="C1519" s="69"/>
      <c r="D1519" s="71"/>
      <c r="E1519" s="71"/>
      <c r="F1519" s="71"/>
      <c r="G1519" s="70"/>
      <c r="H1519" s="117" t="str">
        <f t="shared" si="195"/>
        <v/>
      </c>
      <c r="I1519" s="117" t="str">
        <f t="shared" si="190"/>
        <v/>
      </c>
      <c r="J1519" s="70"/>
      <c r="K1519" s="117" t="str">
        <f t="shared" si="196"/>
        <v/>
      </c>
      <c r="L1519" s="118" t="str">
        <f t="shared" si="192"/>
        <v/>
      </c>
      <c r="M1519" s="118">
        <f t="shared" si="194"/>
        <v>1</v>
      </c>
      <c r="N1519" s="117">
        <f t="shared" si="193"/>
        <v>0</v>
      </c>
      <c r="O1519" s="66" t="e">
        <f>VLOOKUP(P1519,#REF!,2,FALSE)</f>
        <v>#REF!</v>
      </c>
      <c r="P1519" s="69"/>
      <c r="Q1519" s="69"/>
      <c r="R1519" s="14"/>
      <c r="S1519" s="93" t="s">
        <v>112</v>
      </c>
      <c r="T1519" s="71"/>
      <c r="U1519" s="117" t="e">
        <f>VLOOKUP(V1519,#REF!,2,FALSE)</f>
        <v>#REF!</v>
      </c>
      <c r="V1519" s="127"/>
      <c r="W1519" s="69"/>
      <c r="X1519" s="69"/>
      <c r="Y1519" s="126"/>
      <c r="Z1519" s="127"/>
      <c r="AA1519" s="69"/>
      <c r="AB1519" s="69"/>
      <c r="AC1519" s="135" t="e">
        <f>VLOOKUP(E1519,#REF!,2,FALSE)</f>
        <v>#REF!</v>
      </c>
      <c r="AD1519" s="69"/>
      <c r="AE1519" s="69"/>
      <c r="AF1519" s="136" t="e">
        <f>SUM(PRODUCT(AC1519,#REF!),PRODUCT(AD1519,#REF!),PRODUCT(AE1519,#REF!))</f>
        <v>#REF!</v>
      </c>
      <c r="AG1519" s="134" t="e">
        <f>IF(AF1519&gt;=#REF!,"Oui","Non")</f>
        <v>#REF!</v>
      </c>
      <c r="AH1519" s="134">
        <f t="shared" si="189"/>
        <v>1</v>
      </c>
      <c r="AI1519" s="133" t="e">
        <f>VLOOKUP(Z1519,#REF!,3,FALSE)</f>
        <v>#REF!</v>
      </c>
      <c r="AL1519" s="12">
        <f t="shared" si="191"/>
        <v>0</v>
      </c>
    </row>
    <row r="1520" spans="1:38" ht="15" customHeight="1" x14ac:dyDescent="0.25">
      <c r="A1520" s="127"/>
      <c r="B1520" s="127"/>
      <c r="C1520" s="69"/>
      <c r="D1520" s="71"/>
      <c r="E1520" s="71"/>
      <c r="F1520" s="71"/>
      <c r="G1520" s="70"/>
      <c r="H1520" s="117" t="str">
        <f t="shared" si="195"/>
        <v/>
      </c>
      <c r="I1520" s="117" t="str">
        <f t="shared" si="190"/>
        <v/>
      </c>
      <c r="J1520" s="70"/>
      <c r="K1520" s="117" t="str">
        <f t="shared" si="196"/>
        <v/>
      </c>
      <c r="L1520" s="118" t="str">
        <f t="shared" si="192"/>
        <v/>
      </c>
      <c r="M1520" s="118">
        <f t="shared" si="194"/>
        <v>1</v>
      </c>
      <c r="N1520" s="117">
        <f t="shared" si="193"/>
        <v>0</v>
      </c>
      <c r="O1520" s="66" t="e">
        <f>VLOOKUP(P1520,#REF!,2,FALSE)</f>
        <v>#REF!</v>
      </c>
      <c r="P1520" s="69"/>
      <c r="Q1520" s="69"/>
      <c r="R1520" s="14"/>
      <c r="S1520" s="93" t="s">
        <v>112</v>
      </c>
      <c r="T1520" s="71"/>
      <c r="U1520" s="117" t="e">
        <f>VLOOKUP(V1520,#REF!,2,FALSE)</f>
        <v>#REF!</v>
      </c>
      <c r="V1520" s="127"/>
      <c r="W1520" s="69"/>
      <c r="X1520" s="69"/>
      <c r="Y1520" s="126"/>
      <c r="Z1520" s="127"/>
      <c r="AA1520" s="69"/>
      <c r="AB1520" s="69"/>
      <c r="AC1520" s="135" t="e">
        <f>VLOOKUP(E1520,#REF!,2,FALSE)</f>
        <v>#REF!</v>
      </c>
      <c r="AD1520" s="69"/>
      <c r="AE1520" s="69"/>
      <c r="AF1520" s="136" t="e">
        <f>SUM(PRODUCT(AC1520,#REF!),PRODUCT(AD1520,#REF!),PRODUCT(AE1520,#REF!))</f>
        <v>#REF!</v>
      </c>
      <c r="AG1520" s="134" t="e">
        <f>IF(AF1520&gt;=#REF!,"Oui","Non")</f>
        <v>#REF!</v>
      </c>
      <c r="AH1520" s="134">
        <f t="shared" si="189"/>
        <v>1</v>
      </c>
      <c r="AI1520" s="133" t="e">
        <f>VLOOKUP(Z1520,#REF!,3,FALSE)</f>
        <v>#REF!</v>
      </c>
      <c r="AL1520" s="12">
        <f t="shared" si="191"/>
        <v>0</v>
      </c>
    </row>
    <row r="1521" spans="1:38" ht="15" customHeight="1" x14ac:dyDescent="0.25">
      <c r="A1521" s="127"/>
      <c r="B1521" s="127"/>
      <c r="C1521" s="69"/>
      <c r="D1521" s="71"/>
      <c r="E1521" s="71"/>
      <c r="F1521" s="71"/>
      <c r="G1521" s="70"/>
      <c r="H1521" s="117" t="str">
        <f t="shared" si="195"/>
        <v/>
      </c>
      <c r="I1521" s="117" t="str">
        <f t="shared" si="190"/>
        <v/>
      </c>
      <c r="J1521" s="70"/>
      <c r="K1521" s="117" t="str">
        <f t="shared" si="196"/>
        <v/>
      </c>
      <c r="L1521" s="118" t="str">
        <f t="shared" si="192"/>
        <v/>
      </c>
      <c r="M1521" s="118">
        <f t="shared" si="194"/>
        <v>1</v>
      </c>
      <c r="N1521" s="117">
        <f t="shared" si="193"/>
        <v>0</v>
      </c>
      <c r="O1521" s="66" t="e">
        <f>VLOOKUP(P1521,#REF!,2,FALSE)</f>
        <v>#REF!</v>
      </c>
      <c r="P1521" s="69"/>
      <c r="Q1521" s="69"/>
      <c r="R1521" s="14"/>
      <c r="S1521" s="93" t="s">
        <v>112</v>
      </c>
      <c r="T1521" s="71"/>
      <c r="U1521" s="117" t="e">
        <f>VLOOKUP(V1521,#REF!,2,FALSE)</f>
        <v>#REF!</v>
      </c>
      <c r="V1521" s="127"/>
      <c r="W1521" s="69"/>
      <c r="X1521" s="69"/>
      <c r="Y1521" s="126"/>
      <c r="Z1521" s="127"/>
      <c r="AA1521" s="69"/>
      <c r="AB1521" s="69"/>
      <c r="AC1521" s="135" t="e">
        <f>VLOOKUP(E1521,#REF!,2,FALSE)</f>
        <v>#REF!</v>
      </c>
      <c r="AD1521" s="69"/>
      <c r="AE1521" s="69"/>
      <c r="AF1521" s="136" t="e">
        <f>SUM(PRODUCT(AC1521,#REF!),PRODUCT(AD1521,#REF!),PRODUCT(AE1521,#REF!))</f>
        <v>#REF!</v>
      </c>
      <c r="AG1521" s="134" t="e">
        <f>IF(AF1521&gt;=#REF!,"Oui","Non")</f>
        <v>#REF!</v>
      </c>
      <c r="AH1521" s="134">
        <f t="shared" si="189"/>
        <v>1</v>
      </c>
      <c r="AI1521" s="133" t="e">
        <f>VLOOKUP(Z1521,#REF!,3,FALSE)</f>
        <v>#REF!</v>
      </c>
      <c r="AL1521" s="12">
        <f t="shared" si="191"/>
        <v>0</v>
      </c>
    </row>
    <row r="1522" spans="1:38" ht="15" customHeight="1" x14ac:dyDescent="0.25">
      <c r="A1522" s="127"/>
      <c r="B1522" s="127"/>
      <c r="C1522" s="69"/>
      <c r="D1522" s="71"/>
      <c r="E1522" s="71"/>
      <c r="F1522" s="71"/>
      <c r="G1522" s="70"/>
      <c r="H1522" s="117" t="str">
        <f t="shared" si="195"/>
        <v/>
      </c>
      <c r="I1522" s="117" t="str">
        <f t="shared" si="190"/>
        <v/>
      </c>
      <c r="J1522" s="70"/>
      <c r="K1522" s="117" t="str">
        <f t="shared" si="196"/>
        <v/>
      </c>
      <c r="L1522" s="118" t="str">
        <f t="shared" si="192"/>
        <v/>
      </c>
      <c r="M1522" s="118">
        <f t="shared" si="194"/>
        <v>1</v>
      </c>
      <c r="N1522" s="117">
        <f t="shared" si="193"/>
        <v>0</v>
      </c>
      <c r="O1522" s="66" t="e">
        <f>VLOOKUP(P1522,#REF!,2,FALSE)</f>
        <v>#REF!</v>
      </c>
      <c r="P1522" s="69"/>
      <c r="Q1522" s="69"/>
      <c r="R1522" s="14"/>
      <c r="S1522" s="93" t="s">
        <v>112</v>
      </c>
      <c r="T1522" s="71"/>
      <c r="U1522" s="117" t="e">
        <f>VLOOKUP(V1522,#REF!,2,FALSE)</f>
        <v>#REF!</v>
      </c>
      <c r="V1522" s="127"/>
      <c r="W1522" s="69"/>
      <c r="X1522" s="69"/>
      <c r="Y1522" s="126"/>
      <c r="Z1522" s="127"/>
      <c r="AA1522" s="69"/>
      <c r="AB1522" s="69"/>
      <c r="AC1522" s="135" t="e">
        <f>VLOOKUP(E1522,#REF!,2,FALSE)</f>
        <v>#REF!</v>
      </c>
      <c r="AD1522" s="69"/>
      <c r="AE1522" s="69"/>
      <c r="AF1522" s="136" t="e">
        <f>SUM(PRODUCT(AC1522,#REF!),PRODUCT(AD1522,#REF!),PRODUCT(AE1522,#REF!))</f>
        <v>#REF!</v>
      </c>
      <c r="AG1522" s="134" t="e">
        <f>IF(AF1522&gt;=#REF!,"Oui","Non")</f>
        <v>#REF!</v>
      </c>
      <c r="AH1522" s="134">
        <f t="shared" si="189"/>
        <v>1</v>
      </c>
      <c r="AI1522" s="133" t="e">
        <f>VLOOKUP(Z1522,#REF!,3,FALSE)</f>
        <v>#REF!</v>
      </c>
      <c r="AL1522" s="12">
        <f t="shared" si="191"/>
        <v>0</v>
      </c>
    </row>
    <row r="1523" spans="1:38" ht="15" customHeight="1" x14ac:dyDescent="0.25">
      <c r="A1523" s="127"/>
      <c r="B1523" s="127"/>
      <c r="C1523" s="69"/>
      <c r="D1523" s="71"/>
      <c r="E1523" s="71"/>
      <c r="F1523" s="71"/>
      <c r="G1523" s="70"/>
      <c r="H1523" s="117" t="str">
        <f t="shared" si="195"/>
        <v/>
      </c>
      <c r="I1523" s="117" t="str">
        <f t="shared" si="190"/>
        <v/>
      </c>
      <c r="J1523" s="70"/>
      <c r="K1523" s="117" t="str">
        <f t="shared" si="196"/>
        <v/>
      </c>
      <c r="L1523" s="118" t="str">
        <f t="shared" si="192"/>
        <v/>
      </c>
      <c r="M1523" s="118">
        <f t="shared" si="194"/>
        <v>1</v>
      </c>
      <c r="N1523" s="117">
        <f t="shared" si="193"/>
        <v>0</v>
      </c>
      <c r="O1523" s="66" t="e">
        <f>VLOOKUP(P1523,#REF!,2,FALSE)</f>
        <v>#REF!</v>
      </c>
      <c r="P1523" s="69"/>
      <c r="Q1523" s="69"/>
      <c r="R1523" s="14"/>
      <c r="S1523" s="93" t="s">
        <v>112</v>
      </c>
      <c r="T1523" s="71"/>
      <c r="U1523" s="117" t="e">
        <f>VLOOKUP(V1523,#REF!,2,FALSE)</f>
        <v>#REF!</v>
      </c>
      <c r="V1523" s="127"/>
      <c r="W1523" s="69"/>
      <c r="X1523" s="69"/>
      <c r="Y1523" s="126"/>
      <c r="Z1523" s="127"/>
      <c r="AA1523" s="69"/>
      <c r="AB1523" s="69"/>
      <c r="AC1523" s="135" t="e">
        <f>VLOOKUP(E1523,#REF!,2,FALSE)</f>
        <v>#REF!</v>
      </c>
      <c r="AD1523" s="69"/>
      <c r="AE1523" s="69"/>
      <c r="AF1523" s="136" t="e">
        <f>SUM(PRODUCT(AC1523,#REF!),PRODUCT(AD1523,#REF!),PRODUCT(AE1523,#REF!))</f>
        <v>#REF!</v>
      </c>
      <c r="AG1523" s="134" t="e">
        <f>IF(AF1523&gt;=#REF!,"Oui","Non")</f>
        <v>#REF!</v>
      </c>
      <c r="AH1523" s="134">
        <f t="shared" si="189"/>
        <v>1</v>
      </c>
      <c r="AI1523" s="133" t="e">
        <f>VLOOKUP(Z1523,#REF!,3,FALSE)</f>
        <v>#REF!</v>
      </c>
      <c r="AL1523" s="12">
        <f t="shared" si="191"/>
        <v>0</v>
      </c>
    </row>
    <row r="1524" spans="1:38" ht="15" customHeight="1" x14ac:dyDescent="0.25">
      <c r="A1524" s="127"/>
      <c r="B1524" s="127"/>
      <c r="C1524" s="69"/>
      <c r="D1524" s="71"/>
      <c r="E1524" s="71"/>
      <c r="F1524" s="71"/>
      <c r="G1524" s="70"/>
      <c r="H1524" s="117" t="str">
        <f t="shared" si="195"/>
        <v/>
      </c>
      <c r="I1524" s="117" t="str">
        <f t="shared" si="190"/>
        <v/>
      </c>
      <c r="J1524" s="70"/>
      <c r="K1524" s="117" t="str">
        <f t="shared" si="196"/>
        <v/>
      </c>
      <c r="L1524" s="118" t="str">
        <f t="shared" si="192"/>
        <v/>
      </c>
      <c r="M1524" s="118">
        <f t="shared" si="194"/>
        <v>1</v>
      </c>
      <c r="N1524" s="117">
        <f t="shared" si="193"/>
        <v>0</v>
      </c>
      <c r="O1524" s="66" t="e">
        <f>VLOOKUP(P1524,#REF!,2,FALSE)</f>
        <v>#REF!</v>
      </c>
      <c r="P1524" s="69"/>
      <c r="Q1524" s="69"/>
      <c r="R1524" s="14"/>
      <c r="S1524" s="93" t="s">
        <v>112</v>
      </c>
      <c r="T1524" s="71"/>
      <c r="U1524" s="117" t="e">
        <f>VLOOKUP(V1524,#REF!,2,FALSE)</f>
        <v>#REF!</v>
      </c>
      <c r="V1524" s="127"/>
      <c r="W1524" s="69"/>
      <c r="X1524" s="69"/>
      <c r="Y1524" s="126"/>
      <c r="Z1524" s="127"/>
      <c r="AA1524" s="69"/>
      <c r="AB1524" s="69"/>
      <c r="AC1524" s="135" t="e">
        <f>VLOOKUP(E1524,#REF!,2,FALSE)</f>
        <v>#REF!</v>
      </c>
      <c r="AD1524" s="69"/>
      <c r="AE1524" s="69"/>
      <c r="AF1524" s="136" t="e">
        <f>SUM(PRODUCT(AC1524,#REF!),PRODUCT(AD1524,#REF!),PRODUCT(AE1524,#REF!))</f>
        <v>#REF!</v>
      </c>
      <c r="AG1524" s="134" t="e">
        <f>IF(AF1524&gt;=#REF!,"Oui","Non")</f>
        <v>#REF!</v>
      </c>
      <c r="AH1524" s="134">
        <f t="shared" si="189"/>
        <v>1</v>
      </c>
      <c r="AI1524" s="133" t="e">
        <f>VLOOKUP(Z1524,#REF!,3,FALSE)</f>
        <v>#REF!</v>
      </c>
      <c r="AL1524" s="12">
        <f t="shared" si="191"/>
        <v>0</v>
      </c>
    </row>
    <row r="1525" spans="1:38" ht="15" customHeight="1" x14ac:dyDescent="0.25">
      <c r="A1525" s="127"/>
      <c r="B1525" s="127"/>
      <c r="C1525" s="69"/>
      <c r="D1525" s="71"/>
      <c r="E1525" s="71"/>
      <c r="F1525" s="71"/>
      <c r="G1525" s="70"/>
      <c r="H1525" s="117" t="str">
        <f t="shared" si="195"/>
        <v/>
      </c>
      <c r="I1525" s="117" t="str">
        <f t="shared" si="190"/>
        <v/>
      </c>
      <c r="J1525" s="70"/>
      <c r="K1525" s="117" t="str">
        <f t="shared" si="196"/>
        <v/>
      </c>
      <c r="L1525" s="118" t="str">
        <f t="shared" si="192"/>
        <v/>
      </c>
      <c r="M1525" s="118">
        <f t="shared" si="194"/>
        <v>1</v>
      </c>
      <c r="N1525" s="117">
        <f t="shared" si="193"/>
        <v>0</v>
      </c>
      <c r="O1525" s="66" t="e">
        <f>VLOOKUP(P1525,#REF!,2,FALSE)</f>
        <v>#REF!</v>
      </c>
      <c r="P1525" s="69"/>
      <c r="Q1525" s="69"/>
      <c r="R1525" s="14"/>
      <c r="S1525" s="93" t="s">
        <v>112</v>
      </c>
      <c r="T1525" s="71"/>
      <c r="U1525" s="117" t="e">
        <f>VLOOKUP(V1525,#REF!,2,FALSE)</f>
        <v>#REF!</v>
      </c>
      <c r="V1525" s="127"/>
      <c r="W1525" s="69"/>
      <c r="X1525" s="69"/>
      <c r="Y1525" s="126"/>
      <c r="Z1525" s="127"/>
      <c r="AA1525" s="69"/>
      <c r="AB1525" s="69"/>
      <c r="AC1525" s="135" t="e">
        <f>VLOOKUP(E1525,#REF!,2,FALSE)</f>
        <v>#REF!</v>
      </c>
      <c r="AD1525" s="69"/>
      <c r="AE1525" s="69"/>
      <c r="AF1525" s="136" t="e">
        <f>SUM(PRODUCT(AC1525,#REF!),PRODUCT(AD1525,#REF!),PRODUCT(AE1525,#REF!))</f>
        <v>#REF!</v>
      </c>
      <c r="AG1525" s="134" t="e">
        <f>IF(AF1525&gt;=#REF!,"Oui","Non")</f>
        <v>#REF!</v>
      </c>
      <c r="AH1525" s="134">
        <f t="shared" si="189"/>
        <v>1</v>
      </c>
      <c r="AI1525" s="133" t="e">
        <f>VLOOKUP(Z1525,#REF!,3,FALSE)</f>
        <v>#REF!</v>
      </c>
      <c r="AL1525" s="12">
        <f t="shared" si="191"/>
        <v>0</v>
      </c>
    </row>
    <row r="1526" spans="1:38" ht="15" customHeight="1" x14ac:dyDescent="0.25">
      <c r="A1526" s="127"/>
      <c r="B1526" s="127"/>
      <c r="C1526" s="69"/>
      <c r="D1526" s="71"/>
      <c r="E1526" s="71"/>
      <c r="F1526" s="71"/>
      <c r="G1526" s="70"/>
      <c r="H1526" s="117" t="str">
        <f t="shared" si="195"/>
        <v/>
      </c>
      <c r="I1526" s="117" t="str">
        <f t="shared" si="190"/>
        <v/>
      </c>
      <c r="J1526" s="70"/>
      <c r="K1526" s="117" t="str">
        <f t="shared" si="196"/>
        <v/>
      </c>
      <c r="L1526" s="118" t="str">
        <f t="shared" si="192"/>
        <v/>
      </c>
      <c r="M1526" s="118">
        <f t="shared" si="194"/>
        <v>1</v>
      </c>
      <c r="N1526" s="117">
        <f t="shared" si="193"/>
        <v>0</v>
      </c>
      <c r="O1526" s="66" t="e">
        <f>VLOOKUP(P1526,#REF!,2,FALSE)</f>
        <v>#REF!</v>
      </c>
      <c r="P1526" s="69"/>
      <c r="Q1526" s="69"/>
      <c r="R1526" s="14"/>
      <c r="S1526" s="93" t="s">
        <v>112</v>
      </c>
      <c r="T1526" s="71"/>
      <c r="U1526" s="117" t="e">
        <f>VLOOKUP(V1526,#REF!,2,FALSE)</f>
        <v>#REF!</v>
      </c>
      <c r="V1526" s="127"/>
      <c r="W1526" s="69"/>
      <c r="X1526" s="69"/>
      <c r="Y1526" s="126"/>
      <c r="Z1526" s="127"/>
      <c r="AA1526" s="69"/>
      <c r="AB1526" s="69"/>
      <c r="AC1526" s="135" t="e">
        <f>VLOOKUP(E1526,#REF!,2,FALSE)</f>
        <v>#REF!</v>
      </c>
      <c r="AD1526" s="69"/>
      <c r="AE1526" s="69"/>
      <c r="AF1526" s="136" t="e">
        <f>SUM(PRODUCT(AC1526,#REF!),PRODUCT(AD1526,#REF!),PRODUCT(AE1526,#REF!))</f>
        <v>#REF!</v>
      </c>
      <c r="AG1526" s="134" t="e">
        <f>IF(AF1526&gt;=#REF!,"Oui","Non")</f>
        <v>#REF!</v>
      </c>
      <c r="AH1526" s="134">
        <f t="shared" si="189"/>
        <v>1</v>
      </c>
      <c r="AI1526" s="133" t="e">
        <f>VLOOKUP(Z1526,#REF!,3,FALSE)</f>
        <v>#REF!</v>
      </c>
      <c r="AL1526" s="12">
        <f t="shared" si="191"/>
        <v>0</v>
      </c>
    </row>
    <row r="1527" spans="1:38" ht="15" customHeight="1" x14ac:dyDescent="0.25">
      <c r="A1527" s="127"/>
      <c r="B1527" s="127"/>
      <c r="C1527" s="69"/>
      <c r="D1527" s="71"/>
      <c r="E1527" s="71"/>
      <c r="F1527" s="71"/>
      <c r="G1527" s="70"/>
      <c r="H1527" s="117" t="str">
        <f t="shared" si="195"/>
        <v/>
      </c>
      <c r="I1527" s="117" t="str">
        <f t="shared" si="190"/>
        <v/>
      </c>
      <c r="J1527" s="70"/>
      <c r="K1527" s="117" t="str">
        <f t="shared" si="196"/>
        <v/>
      </c>
      <c r="L1527" s="118" t="str">
        <f t="shared" si="192"/>
        <v/>
      </c>
      <c r="M1527" s="118">
        <f t="shared" si="194"/>
        <v>1</v>
      </c>
      <c r="N1527" s="117">
        <f t="shared" si="193"/>
        <v>0</v>
      </c>
      <c r="O1527" s="66" t="e">
        <f>VLOOKUP(P1527,#REF!,2,FALSE)</f>
        <v>#REF!</v>
      </c>
      <c r="P1527" s="69"/>
      <c r="Q1527" s="69"/>
      <c r="R1527" s="14"/>
      <c r="S1527" s="93" t="s">
        <v>112</v>
      </c>
      <c r="T1527" s="71"/>
      <c r="U1527" s="117" t="e">
        <f>VLOOKUP(V1527,#REF!,2,FALSE)</f>
        <v>#REF!</v>
      </c>
      <c r="V1527" s="127"/>
      <c r="W1527" s="69"/>
      <c r="X1527" s="69"/>
      <c r="Y1527" s="126"/>
      <c r="Z1527" s="127"/>
      <c r="AA1527" s="69"/>
      <c r="AB1527" s="69"/>
      <c r="AC1527" s="135" t="e">
        <f>VLOOKUP(E1527,#REF!,2,FALSE)</f>
        <v>#REF!</v>
      </c>
      <c r="AD1527" s="69"/>
      <c r="AE1527" s="69"/>
      <c r="AF1527" s="136" t="e">
        <f>SUM(PRODUCT(AC1527,#REF!),PRODUCT(AD1527,#REF!),PRODUCT(AE1527,#REF!))</f>
        <v>#REF!</v>
      </c>
      <c r="AG1527" s="134" t="e">
        <f>IF(AF1527&gt;=#REF!,"Oui","Non")</f>
        <v>#REF!</v>
      </c>
      <c r="AH1527" s="134">
        <f t="shared" si="189"/>
        <v>1</v>
      </c>
      <c r="AI1527" s="133" t="e">
        <f>VLOOKUP(Z1527,#REF!,3,FALSE)</f>
        <v>#REF!</v>
      </c>
      <c r="AL1527" s="12">
        <f t="shared" si="191"/>
        <v>0</v>
      </c>
    </row>
    <row r="1528" spans="1:38" ht="15" customHeight="1" x14ac:dyDescent="0.25">
      <c r="A1528" s="127"/>
      <c r="B1528" s="127"/>
      <c r="C1528" s="69"/>
      <c r="D1528" s="71"/>
      <c r="E1528" s="71"/>
      <c r="F1528" s="71"/>
      <c r="G1528" s="70"/>
      <c r="H1528" s="117" t="str">
        <f t="shared" si="195"/>
        <v/>
      </c>
      <c r="I1528" s="117" t="str">
        <f t="shared" si="190"/>
        <v/>
      </c>
      <c r="J1528" s="70"/>
      <c r="K1528" s="117" t="str">
        <f t="shared" si="196"/>
        <v/>
      </c>
      <c r="L1528" s="118" t="str">
        <f t="shared" si="192"/>
        <v/>
      </c>
      <c r="M1528" s="118">
        <f t="shared" si="194"/>
        <v>1</v>
      </c>
      <c r="N1528" s="117">
        <f t="shared" si="193"/>
        <v>0</v>
      </c>
      <c r="O1528" s="66" t="e">
        <f>VLOOKUP(P1528,#REF!,2,FALSE)</f>
        <v>#REF!</v>
      </c>
      <c r="P1528" s="69"/>
      <c r="Q1528" s="69"/>
      <c r="R1528" s="14"/>
      <c r="S1528" s="93" t="s">
        <v>112</v>
      </c>
      <c r="T1528" s="71"/>
      <c r="U1528" s="117" t="e">
        <f>VLOOKUP(V1528,#REF!,2,FALSE)</f>
        <v>#REF!</v>
      </c>
      <c r="V1528" s="127"/>
      <c r="W1528" s="69"/>
      <c r="X1528" s="69"/>
      <c r="Y1528" s="126"/>
      <c r="Z1528" s="127"/>
      <c r="AA1528" s="69"/>
      <c r="AB1528" s="69"/>
      <c r="AC1528" s="135" t="e">
        <f>VLOOKUP(E1528,#REF!,2,FALSE)</f>
        <v>#REF!</v>
      </c>
      <c r="AD1528" s="69"/>
      <c r="AE1528" s="69"/>
      <c r="AF1528" s="136" t="e">
        <f>SUM(PRODUCT(AC1528,#REF!),PRODUCT(AD1528,#REF!),PRODUCT(AE1528,#REF!))</f>
        <v>#REF!</v>
      </c>
      <c r="AG1528" s="134" t="e">
        <f>IF(AF1528&gt;=#REF!,"Oui","Non")</f>
        <v>#REF!</v>
      </c>
      <c r="AH1528" s="134">
        <f t="shared" si="189"/>
        <v>1</v>
      </c>
      <c r="AI1528" s="133" t="e">
        <f>VLOOKUP(Z1528,#REF!,3,FALSE)</f>
        <v>#REF!</v>
      </c>
      <c r="AL1528" s="12">
        <f t="shared" si="191"/>
        <v>0</v>
      </c>
    </row>
    <row r="1529" spans="1:38" ht="15" customHeight="1" x14ac:dyDescent="0.25">
      <c r="A1529" s="127"/>
      <c r="B1529" s="127"/>
      <c r="C1529" s="69"/>
      <c r="D1529" s="71"/>
      <c r="E1529" s="71"/>
      <c r="F1529" s="71"/>
      <c r="G1529" s="70"/>
      <c r="H1529" s="117" t="str">
        <f t="shared" si="195"/>
        <v/>
      </c>
      <c r="I1529" s="117" t="str">
        <f t="shared" si="190"/>
        <v/>
      </c>
      <c r="J1529" s="70"/>
      <c r="K1529" s="117" t="str">
        <f t="shared" si="196"/>
        <v/>
      </c>
      <c r="L1529" s="118" t="str">
        <f t="shared" si="192"/>
        <v/>
      </c>
      <c r="M1529" s="118">
        <f t="shared" si="194"/>
        <v>1</v>
      </c>
      <c r="N1529" s="117">
        <f t="shared" si="193"/>
        <v>0</v>
      </c>
      <c r="O1529" s="66" t="e">
        <f>VLOOKUP(P1529,#REF!,2,FALSE)</f>
        <v>#REF!</v>
      </c>
      <c r="P1529" s="69"/>
      <c r="Q1529" s="69"/>
      <c r="R1529" s="14"/>
      <c r="S1529" s="93" t="s">
        <v>112</v>
      </c>
      <c r="T1529" s="71"/>
      <c r="U1529" s="117" t="e">
        <f>VLOOKUP(V1529,#REF!,2,FALSE)</f>
        <v>#REF!</v>
      </c>
      <c r="V1529" s="127"/>
      <c r="W1529" s="69"/>
      <c r="X1529" s="69"/>
      <c r="Y1529" s="126"/>
      <c r="Z1529" s="127"/>
      <c r="AA1529" s="69"/>
      <c r="AB1529" s="69"/>
      <c r="AC1529" s="135" t="e">
        <f>VLOOKUP(E1529,#REF!,2,FALSE)</f>
        <v>#REF!</v>
      </c>
      <c r="AD1529" s="69"/>
      <c r="AE1529" s="69"/>
      <c r="AF1529" s="136" t="e">
        <f>SUM(PRODUCT(AC1529,#REF!),PRODUCT(AD1529,#REF!),PRODUCT(AE1529,#REF!))</f>
        <v>#REF!</v>
      </c>
      <c r="AG1529" s="134" t="e">
        <f>IF(AF1529&gt;=#REF!,"Oui","Non")</f>
        <v>#REF!</v>
      </c>
      <c r="AH1529" s="134">
        <f t="shared" si="189"/>
        <v>1</v>
      </c>
      <c r="AI1529" s="133" t="e">
        <f>VLOOKUP(Z1529,#REF!,3,FALSE)</f>
        <v>#REF!</v>
      </c>
      <c r="AL1529" s="12">
        <f t="shared" si="191"/>
        <v>0</v>
      </c>
    </row>
    <row r="1530" spans="1:38" ht="15" customHeight="1" x14ac:dyDescent="0.25">
      <c r="A1530" s="127"/>
      <c r="B1530" s="127"/>
      <c r="C1530" s="69"/>
      <c r="D1530" s="71"/>
      <c r="E1530" s="71"/>
      <c r="F1530" s="71"/>
      <c r="G1530" s="70"/>
      <c r="H1530" s="117" t="str">
        <f t="shared" si="195"/>
        <v/>
      </c>
      <c r="I1530" s="117" t="str">
        <f t="shared" si="190"/>
        <v/>
      </c>
      <c r="J1530" s="70"/>
      <c r="K1530" s="117" t="str">
        <f t="shared" si="196"/>
        <v/>
      </c>
      <c r="L1530" s="118" t="str">
        <f t="shared" si="192"/>
        <v/>
      </c>
      <c r="M1530" s="118">
        <f t="shared" si="194"/>
        <v>1</v>
      </c>
      <c r="N1530" s="117">
        <f t="shared" si="193"/>
        <v>0</v>
      </c>
      <c r="O1530" s="66" t="e">
        <f>VLOOKUP(P1530,#REF!,2,FALSE)</f>
        <v>#REF!</v>
      </c>
      <c r="P1530" s="69"/>
      <c r="Q1530" s="69"/>
      <c r="R1530" s="14"/>
      <c r="S1530" s="93" t="s">
        <v>112</v>
      </c>
      <c r="T1530" s="71"/>
      <c r="U1530" s="117" t="e">
        <f>VLOOKUP(V1530,#REF!,2,FALSE)</f>
        <v>#REF!</v>
      </c>
      <c r="V1530" s="127"/>
      <c r="W1530" s="69"/>
      <c r="X1530" s="69"/>
      <c r="Y1530" s="126"/>
      <c r="Z1530" s="127"/>
      <c r="AA1530" s="69"/>
      <c r="AB1530" s="69"/>
      <c r="AC1530" s="135" t="e">
        <f>VLOOKUP(E1530,#REF!,2,FALSE)</f>
        <v>#REF!</v>
      </c>
      <c r="AD1530" s="69"/>
      <c r="AE1530" s="69"/>
      <c r="AF1530" s="136" t="e">
        <f>SUM(PRODUCT(AC1530,#REF!),PRODUCT(AD1530,#REF!),PRODUCT(AE1530,#REF!))</f>
        <v>#REF!</v>
      </c>
      <c r="AG1530" s="134" t="e">
        <f>IF(AF1530&gt;=#REF!,"Oui","Non")</f>
        <v>#REF!</v>
      </c>
      <c r="AH1530" s="134">
        <f t="shared" ref="AH1530:AH1593" si="197">IF(OR(Y1530="?",G1530="?",J1530="?"),"?",IF(AND(ISNONTEXT(G1530),ISNONTEXT(J1530)),PRODUCT(Y1530,SUM(J1530,-G1530,1)),PRODUCT(Y1530,SUM(PRODUCT(SUM(L1530,-I1530,1),7),-2))))</f>
        <v>1</v>
      </c>
      <c r="AI1530" s="133" t="e">
        <f>VLOOKUP(Z1530,#REF!,3,FALSE)</f>
        <v>#REF!</v>
      </c>
      <c r="AL1530" s="12">
        <f t="shared" si="191"/>
        <v>0</v>
      </c>
    </row>
    <row r="1531" spans="1:38" ht="15" customHeight="1" x14ac:dyDescent="0.25">
      <c r="A1531" s="127"/>
      <c r="B1531" s="127"/>
      <c r="C1531" s="69"/>
      <c r="D1531" s="71"/>
      <c r="E1531" s="71"/>
      <c r="F1531" s="71"/>
      <c r="G1531" s="70"/>
      <c r="H1531" s="117" t="str">
        <f t="shared" si="195"/>
        <v/>
      </c>
      <c r="I1531" s="117" t="str">
        <f t="shared" si="190"/>
        <v/>
      </c>
      <c r="J1531" s="70"/>
      <c r="K1531" s="117" t="str">
        <f t="shared" si="196"/>
        <v/>
      </c>
      <c r="L1531" s="118" t="str">
        <f t="shared" si="192"/>
        <v/>
      </c>
      <c r="M1531" s="118">
        <f t="shared" si="194"/>
        <v>1</v>
      </c>
      <c r="N1531" s="117">
        <f t="shared" si="193"/>
        <v>0</v>
      </c>
      <c r="O1531" s="66" t="e">
        <f>VLOOKUP(P1531,#REF!,2,FALSE)</f>
        <v>#REF!</v>
      </c>
      <c r="P1531" s="69"/>
      <c r="Q1531" s="69"/>
      <c r="R1531" s="14"/>
      <c r="S1531" s="93" t="s">
        <v>112</v>
      </c>
      <c r="T1531" s="71"/>
      <c r="U1531" s="117" t="e">
        <f>VLOOKUP(V1531,#REF!,2,FALSE)</f>
        <v>#REF!</v>
      </c>
      <c r="V1531" s="127"/>
      <c r="W1531" s="69"/>
      <c r="X1531" s="69"/>
      <c r="Y1531" s="126"/>
      <c r="Z1531" s="127"/>
      <c r="AA1531" s="69"/>
      <c r="AB1531" s="69"/>
      <c r="AC1531" s="135" t="e">
        <f>VLOOKUP(E1531,#REF!,2,FALSE)</f>
        <v>#REF!</v>
      </c>
      <c r="AD1531" s="69"/>
      <c r="AE1531" s="69"/>
      <c r="AF1531" s="136" t="e">
        <f>SUM(PRODUCT(AC1531,#REF!),PRODUCT(AD1531,#REF!),PRODUCT(AE1531,#REF!))</f>
        <v>#REF!</v>
      </c>
      <c r="AG1531" s="134" t="e">
        <f>IF(AF1531&gt;=#REF!,"Oui","Non")</f>
        <v>#REF!</v>
      </c>
      <c r="AH1531" s="134">
        <f t="shared" si="197"/>
        <v>1</v>
      </c>
      <c r="AI1531" s="133" t="e">
        <f>VLOOKUP(Z1531,#REF!,3,FALSE)</f>
        <v>#REF!</v>
      </c>
      <c r="AL1531" s="12">
        <f t="shared" si="191"/>
        <v>0</v>
      </c>
    </row>
    <row r="1532" spans="1:38" ht="15" customHeight="1" x14ac:dyDescent="0.25">
      <c r="A1532" s="127"/>
      <c r="B1532" s="127"/>
      <c r="C1532" s="69"/>
      <c r="D1532" s="71"/>
      <c r="E1532" s="71"/>
      <c r="F1532" s="71"/>
      <c r="G1532" s="70"/>
      <c r="H1532" s="117" t="str">
        <f t="shared" si="195"/>
        <v/>
      </c>
      <c r="I1532" s="117" t="str">
        <f t="shared" si="190"/>
        <v/>
      </c>
      <c r="J1532" s="70"/>
      <c r="K1532" s="117" t="str">
        <f t="shared" si="196"/>
        <v/>
      </c>
      <c r="L1532" s="118" t="str">
        <f t="shared" si="192"/>
        <v/>
      </c>
      <c r="M1532" s="118">
        <f t="shared" si="194"/>
        <v>1</v>
      </c>
      <c r="N1532" s="117">
        <f t="shared" si="193"/>
        <v>0</v>
      </c>
      <c r="O1532" s="66" t="e">
        <f>VLOOKUP(P1532,#REF!,2,FALSE)</f>
        <v>#REF!</v>
      </c>
      <c r="P1532" s="69"/>
      <c r="Q1532" s="69"/>
      <c r="R1532" s="14"/>
      <c r="S1532" s="93" t="s">
        <v>112</v>
      </c>
      <c r="T1532" s="71"/>
      <c r="U1532" s="117" t="e">
        <f>VLOOKUP(V1532,#REF!,2,FALSE)</f>
        <v>#REF!</v>
      </c>
      <c r="V1532" s="127"/>
      <c r="W1532" s="69"/>
      <c r="X1532" s="69"/>
      <c r="Y1532" s="126"/>
      <c r="Z1532" s="127"/>
      <c r="AA1532" s="69"/>
      <c r="AB1532" s="69"/>
      <c r="AC1532" s="135" t="e">
        <f>VLOOKUP(E1532,#REF!,2,FALSE)</f>
        <v>#REF!</v>
      </c>
      <c r="AD1532" s="69"/>
      <c r="AE1532" s="69"/>
      <c r="AF1532" s="136" t="e">
        <f>SUM(PRODUCT(AC1532,#REF!),PRODUCT(AD1532,#REF!),PRODUCT(AE1532,#REF!))</f>
        <v>#REF!</v>
      </c>
      <c r="AG1532" s="134" t="e">
        <f>IF(AF1532&gt;=#REF!,"Oui","Non")</f>
        <v>#REF!</v>
      </c>
      <c r="AH1532" s="134">
        <f t="shared" si="197"/>
        <v>1</v>
      </c>
      <c r="AI1532" s="133" t="e">
        <f>VLOOKUP(Z1532,#REF!,3,FALSE)</f>
        <v>#REF!</v>
      </c>
      <c r="AL1532" s="12">
        <f t="shared" si="191"/>
        <v>0</v>
      </c>
    </row>
    <row r="1533" spans="1:38" ht="15" customHeight="1" x14ac:dyDescent="0.25">
      <c r="A1533" s="127"/>
      <c r="B1533" s="127"/>
      <c r="C1533" s="69"/>
      <c r="D1533" s="71"/>
      <c r="E1533" s="71"/>
      <c r="F1533" s="71"/>
      <c r="G1533" s="70"/>
      <c r="H1533" s="117" t="str">
        <f t="shared" si="195"/>
        <v/>
      </c>
      <c r="I1533" s="117" t="str">
        <f t="shared" si="190"/>
        <v/>
      </c>
      <c r="J1533" s="70"/>
      <c r="K1533" s="117" t="str">
        <f t="shared" si="196"/>
        <v/>
      </c>
      <c r="L1533" s="118" t="str">
        <f t="shared" si="192"/>
        <v/>
      </c>
      <c r="M1533" s="118">
        <f t="shared" si="194"/>
        <v>1</v>
      </c>
      <c r="N1533" s="117">
        <f t="shared" si="193"/>
        <v>0</v>
      </c>
      <c r="O1533" s="66" t="e">
        <f>VLOOKUP(P1533,#REF!,2,FALSE)</f>
        <v>#REF!</v>
      </c>
      <c r="P1533" s="69"/>
      <c r="Q1533" s="69"/>
      <c r="R1533" s="14"/>
      <c r="S1533" s="93" t="s">
        <v>112</v>
      </c>
      <c r="T1533" s="71"/>
      <c r="U1533" s="117" t="e">
        <f>VLOOKUP(V1533,#REF!,2,FALSE)</f>
        <v>#REF!</v>
      </c>
      <c r="V1533" s="127"/>
      <c r="W1533" s="69"/>
      <c r="X1533" s="69"/>
      <c r="Y1533" s="126"/>
      <c r="Z1533" s="127"/>
      <c r="AA1533" s="69"/>
      <c r="AB1533" s="69"/>
      <c r="AC1533" s="135" t="e">
        <f>VLOOKUP(E1533,#REF!,2,FALSE)</f>
        <v>#REF!</v>
      </c>
      <c r="AD1533" s="69"/>
      <c r="AE1533" s="69"/>
      <c r="AF1533" s="136" t="e">
        <f>SUM(PRODUCT(AC1533,#REF!),PRODUCT(AD1533,#REF!),PRODUCT(AE1533,#REF!))</f>
        <v>#REF!</v>
      </c>
      <c r="AG1533" s="134" t="e">
        <f>IF(AF1533&gt;=#REF!,"Oui","Non")</f>
        <v>#REF!</v>
      </c>
      <c r="AH1533" s="134">
        <f t="shared" si="197"/>
        <v>1</v>
      </c>
      <c r="AI1533" s="133" t="e">
        <f>VLOOKUP(Z1533,#REF!,3,FALSE)</f>
        <v>#REF!</v>
      </c>
      <c r="AL1533" s="12">
        <f t="shared" si="191"/>
        <v>0</v>
      </c>
    </row>
    <row r="1534" spans="1:38" ht="15" customHeight="1" x14ac:dyDescent="0.25">
      <c r="A1534" s="127"/>
      <c r="B1534" s="127"/>
      <c r="C1534" s="69"/>
      <c r="D1534" s="71"/>
      <c r="E1534" s="71"/>
      <c r="F1534" s="71"/>
      <c r="G1534" s="70"/>
      <c r="H1534" s="117" t="str">
        <f t="shared" si="195"/>
        <v/>
      </c>
      <c r="I1534" s="117" t="str">
        <f t="shared" si="190"/>
        <v/>
      </c>
      <c r="J1534" s="70"/>
      <c r="K1534" s="117" t="str">
        <f t="shared" si="196"/>
        <v/>
      </c>
      <c r="L1534" s="118" t="str">
        <f t="shared" si="192"/>
        <v/>
      </c>
      <c r="M1534" s="118">
        <f t="shared" si="194"/>
        <v>1</v>
      </c>
      <c r="N1534" s="117">
        <f t="shared" si="193"/>
        <v>0</v>
      </c>
      <c r="O1534" s="66" t="e">
        <f>VLOOKUP(P1534,#REF!,2,FALSE)</f>
        <v>#REF!</v>
      </c>
      <c r="P1534" s="69"/>
      <c r="Q1534" s="69"/>
      <c r="R1534" s="14"/>
      <c r="S1534" s="93" t="s">
        <v>112</v>
      </c>
      <c r="T1534" s="71"/>
      <c r="U1534" s="117" t="e">
        <f>VLOOKUP(V1534,#REF!,2,FALSE)</f>
        <v>#REF!</v>
      </c>
      <c r="V1534" s="127"/>
      <c r="W1534" s="69"/>
      <c r="X1534" s="69"/>
      <c r="Y1534" s="126"/>
      <c r="Z1534" s="127"/>
      <c r="AA1534" s="69"/>
      <c r="AB1534" s="69"/>
      <c r="AC1534" s="135" t="e">
        <f>VLOOKUP(E1534,#REF!,2,FALSE)</f>
        <v>#REF!</v>
      </c>
      <c r="AD1534" s="69"/>
      <c r="AE1534" s="69"/>
      <c r="AF1534" s="136" t="e">
        <f>SUM(PRODUCT(AC1534,#REF!),PRODUCT(AD1534,#REF!),PRODUCT(AE1534,#REF!))</f>
        <v>#REF!</v>
      </c>
      <c r="AG1534" s="134" t="e">
        <f>IF(AF1534&gt;=#REF!,"Oui","Non")</f>
        <v>#REF!</v>
      </c>
      <c r="AH1534" s="134">
        <f t="shared" si="197"/>
        <v>1</v>
      </c>
      <c r="AI1534" s="133" t="e">
        <f>VLOOKUP(Z1534,#REF!,3,FALSE)</f>
        <v>#REF!</v>
      </c>
      <c r="AL1534" s="12">
        <f t="shared" si="191"/>
        <v>0</v>
      </c>
    </row>
    <row r="1535" spans="1:38" ht="15" customHeight="1" x14ac:dyDescent="0.25">
      <c r="A1535" s="127"/>
      <c r="B1535" s="127"/>
      <c r="C1535" s="69"/>
      <c r="D1535" s="71"/>
      <c r="E1535" s="71"/>
      <c r="F1535" s="71"/>
      <c r="G1535" s="70"/>
      <c r="H1535" s="117" t="str">
        <f t="shared" si="195"/>
        <v/>
      </c>
      <c r="I1535" s="117" t="str">
        <f t="shared" si="190"/>
        <v/>
      </c>
      <c r="J1535" s="70"/>
      <c r="K1535" s="117" t="str">
        <f t="shared" si="196"/>
        <v/>
      </c>
      <c r="L1535" s="118" t="str">
        <f t="shared" si="192"/>
        <v/>
      </c>
      <c r="M1535" s="118">
        <f t="shared" si="194"/>
        <v>1</v>
      </c>
      <c r="N1535" s="117">
        <f t="shared" si="193"/>
        <v>0</v>
      </c>
      <c r="O1535" s="66" t="e">
        <f>VLOOKUP(P1535,#REF!,2,FALSE)</f>
        <v>#REF!</v>
      </c>
      <c r="P1535" s="69"/>
      <c r="Q1535" s="69"/>
      <c r="R1535" s="14"/>
      <c r="S1535" s="93" t="s">
        <v>112</v>
      </c>
      <c r="T1535" s="71"/>
      <c r="U1535" s="117" t="e">
        <f>VLOOKUP(V1535,#REF!,2,FALSE)</f>
        <v>#REF!</v>
      </c>
      <c r="V1535" s="127"/>
      <c r="W1535" s="69"/>
      <c r="X1535" s="69"/>
      <c r="Y1535" s="126"/>
      <c r="Z1535" s="127"/>
      <c r="AA1535" s="69"/>
      <c r="AB1535" s="69"/>
      <c r="AC1535" s="135" t="e">
        <f>VLOOKUP(E1535,#REF!,2,FALSE)</f>
        <v>#REF!</v>
      </c>
      <c r="AD1535" s="69"/>
      <c r="AE1535" s="69"/>
      <c r="AF1535" s="136" t="e">
        <f>SUM(PRODUCT(AC1535,#REF!),PRODUCT(AD1535,#REF!),PRODUCT(AE1535,#REF!))</f>
        <v>#REF!</v>
      </c>
      <c r="AG1535" s="134" t="e">
        <f>IF(AF1535&gt;=#REF!,"Oui","Non")</f>
        <v>#REF!</v>
      </c>
      <c r="AH1535" s="134">
        <f t="shared" si="197"/>
        <v>1</v>
      </c>
      <c r="AI1535" s="133" t="e">
        <f>VLOOKUP(Z1535,#REF!,3,FALSE)</f>
        <v>#REF!</v>
      </c>
      <c r="AL1535" s="12">
        <f t="shared" si="191"/>
        <v>0</v>
      </c>
    </row>
    <row r="1536" spans="1:38" ht="15" customHeight="1" x14ac:dyDescent="0.25">
      <c r="A1536" s="127"/>
      <c r="B1536" s="127"/>
      <c r="C1536" s="69"/>
      <c r="D1536" s="71"/>
      <c r="E1536" s="71"/>
      <c r="F1536" s="71"/>
      <c r="G1536" s="70"/>
      <c r="H1536" s="117" t="str">
        <f t="shared" si="195"/>
        <v/>
      </c>
      <c r="I1536" s="117" t="str">
        <f t="shared" si="190"/>
        <v/>
      </c>
      <c r="J1536" s="70"/>
      <c r="K1536" s="117" t="str">
        <f t="shared" si="196"/>
        <v/>
      </c>
      <c r="L1536" s="118" t="str">
        <f t="shared" si="192"/>
        <v/>
      </c>
      <c r="M1536" s="118">
        <f t="shared" si="194"/>
        <v>1</v>
      </c>
      <c r="N1536" s="117">
        <f t="shared" si="193"/>
        <v>0</v>
      </c>
      <c r="O1536" s="66" t="e">
        <f>VLOOKUP(P1536,#REF!,2,FALSE)</f>
        <v>#REF!</v>
      </c>
      <c r="P1536" s="69"/>
      <c r="Q1536" s="69"/>
      <c r="R1536" s="14"/>
      <c r="S1536" s="93" t="s">
        <v>112</v>
      </c>
      <c r="T1536" s="71"/>
      <c r="U1536" s="117" t="e">
        <f>VLOOKUP(V1536,#REF!,2,FALSE)</f>
        <v>#REF!</v>
      </c>
      <c r="V1536" s="127"/>
      <c r="W1536" s="69"/>
      <c r="X1536" s="69"/>
      <c r="Y1536" s="126"/>
      <c r="Z1536" s="127"/>
      <c r="AA1536" s="69"/>
      <c r="AB1536" s="69"/>
      <c r="AC1536" s="135" t="e">
        <f>VLOOKUP(E1536,#REF!,2,FALSE)</f>
        <v>#REF!</v>
      </c>
      <c r="AD1536" s="69"/>
      <c r="AE1536" s="69"/>
      <c r="AF1536" s="136" t="e">
        <f>SUM(PRODUCT(AC1536,#REF!),PRODUCT(AD1536,#REF!),PRODUCT(AE1536,#REF!))</f>
        <v>#REF!</v>
      </c>
      <c r="AG1536" s="134" t="e">
        <f>IF(AF1536&gt;=#REF!,"Oui","Non")</f>
        <v>#REF!</v>
      </c>
      <c r="AH1536" s="134">
        <f t="shared" si="197"/>
        <v>1</v>
      </c>
      <c r="AI1536" s="133" t="e">
        <f>VLOOKUP(Z1536,#REF!,3,FALSE)</f>
        <v>#REF!</v>
      </c>
      <c r="AL1536" s="12">
        <f t="shared" si="191"/>
        <v>0</v>
      </c>
    </row>
    <row r="1537" spans="1:38" ht="15" customHeight="1" x14ac:dyDescent="0.25">
      <c r="A1537" s="127"/>
      <c r="B1537" s="127"/>
      <c r="C1537" s="69"/>
      <c r="D1537" s="71"/>
      <c r="E1537" s="71"/>
      <c r="F1537" s="71"/>
      <c r="G1537" s="70"/>
      <c r="H1537" s="117" t="str">
        <f t="shared" si="195"/>
        <v/>
      </c>
      <c r="I1537" s="117" t="str">
        <f t="shared" ref="I1537:I1602" si="198">IF(ISBLANK(G1537),"",IF(G1537="?","?",VALUE(IF(TYPE(G1537)=2,RIGHT(G1537,2),WEEKNUM(G1537,2)))))</f>
        <v/>
      </c>
      <c r="J1537" s="70"/>
      <c r="K1537" s="117" t="str">
        <f t="shared" si="196"/>
        <v/>
      </c>
      <c r="L1537" s="118" t="str">
        <f t="shared" si="192"/>
        <v/>
      </c>
      <c r="M1537" s="118">
        <f t="shared" si="194"/>
        <v>1</v>
      </c>
      <c r="N1537" s="117">
        <f t="shared" si="193"/>
        <v>0</v>
      </c>
      <c r="O1537" s="66" t="e">
        <f>VLOOKUP(P1537,#REF!,2,FALSE)</f>
        <v>#REF!</v>
      </c>
      <c r="P1537" s="69"/>
      <c r="Q1537" s="69"/>
      <c r="R1537" s="14"/>
      <c r="S1537" s="93" t="s">
        <v>112</v>
      </c>
      <c r="T1537" s="71"/>
      <c r="U1537" s="117" t="e">
        <f>VLOOKUP(V1537,#REF!,2,FALSE)</f>
        <v>#REF!</v>
      </c>
      <c r="V1537" s="127"/>
      <c r="W1537" s="69"/>
      <c r="X1537" s="69"/>
      <c r="Y1537" s="126"/>
      <c r="Z1537" s="127"/>
      <c r="AA1537" s="69"/>
      <c r="AB1537" s="69"/>
      <c r="AC1537" s="135" t="e">
        <f>VLOOKUP(E1537,#REF!,2,FALSE)</f>
        <v>#REF!</v>
      </c>
      <c r="AD1537" s="69"/>
      <c r="AE1537" s="69"/>
      <c r="AF1537" s="136" t="e">
        <f>SUM(PRODUCT(AC1537,#REF!),PRODUCT(AD1537,#REF!),PRODUCT(AE1537,#REF!))</f>
        <v>#REF!</v>
      </c>
      <c r="AG1537" s="134" t="e">
        <f>IF(AF1537&gt;=#REF!,"Oui","Non")</f>
        <v>#REF!</v>
      </c>
      <c r="AH1537" s="134">
        <f t="shared" si="197"/>
        <v>1</v>
      </c>
      <c r="AI1537" s="133" t="e">
        <f>VLOOKUP(Z1537,#REF!,3,FALSE)</f>
        <v>#REF!</v>
      </c>
      <c r="AL1537" s="12">
        <f t="shared" si="191"/>
        <v>0</v>
      </c>
    </row>
    <row r="1538" spans="1:38" ht="15" customHeight="1" x14ac:dyDescent="0.25">
      <c r="A1538" s="127"/>
      <c r="B1538" s="127"/>
      <c r="C1538" s="69"/>
      <c r="D1538" s="71"/>
      <c r="E1538" s="71"/>
      <c r="F1538" s="71"/>
      <c r="G1538" s="70"/>
      <c r="H1538" s="117" t="str">
        <f t="shared" si="195"/>
        <v/>
      </c>
      <c r="I1538" s="117" t="str">
        <f t="shared" si="198"/>
        <v/>
      </c>
      <c r="J1538" s="70"/>
      <c r="K1538" s="117" t="str">
        <f t="shared" si="196"/>
        <v/>
      </c>
      <c r="L1538" s="118" t="str">
        <f t="shared" si="192"/>
        <v/>
      </c>
      <c r="M1538" s="118">
        <f t="shared" si="194"/>
        <v>1</v>
      </c>
      <c r="N1538" s="117">
        <f t="shared" si="193"/>
        <v>0</v>
      </c>
      <c r="O1538" s="66" t="e">
        <f>VLOOKUP(P1538,#REF!,2,FALSE)</f>
        <v>#REF!</v>
      </c>
      <c r="P1538" s="69"/>
      <c r="Q1538" s="69"/>
      <c r="R1538" s="14"/>
      <c r="S1538" s="93" t="s">
        <v>112</v>
      </c>
      <c r="T1538" s="71"/>
      <c r="U1538" s="117" t="e">
        <f>VLOOKUP(V1538,#REF!,2,FALSE)</f>
        <v>#REF!</v>
      </c>
      <c r="V1538" s="127"/>
      <c r="W1538" s="69"/>
      <c r="X1538" s="69"/>
      <c r="Y1538" s="126"/>
      <c r="Z1538" s="127"/>
      <c r="AA1538" s="69"/>
      <c r="AB1538" s="69"/>
      <c r="AC1538" s="135" t="e">
        <f>VLOOKUP(E1538,#REF!,2,FALSE)</f>
        <v>#REF!</v>
      </c>
      <c r="AD1538" s="69"/>
      <c r="AE1538" s="69"/>
      <c r="AF1538" s="136" t="e">
        <f>SUM(PRODUCT(AC1538,#REF!),PRODUCT(AD1538,#REF!),PRODUCT(AE1538,#REF!))</f>
        <v>#REF!</v>
      </c>
      <c r="AG1538" s="134" t="e">
        <f>IF(AF1538&gt;=#REF!,"Oui","Non")</f>
        <v>#REF!</v>
      </c>
      <c r="AH1538" s="134">
        <f t="shared" si="197"/>
        <v>1</v>
      </c>
      <c r="AI1538" s="133" t="e">
        <f>VLOOKUP(Z1538,#REF!,3,FALSE)</f>
        <v>#REF!</v>
      </c>
      <c r="AL1538" s="12">
        <f t="shared" si="191"/>
        <v>0</v>
      </c>
    </row>
    <row r="1539" spans="1:38" ht="15" customHeight="1" x14ac:dyDescent="0.25">
      <c r="A1539" s="127"/>
      <c r="B1539" s="127"/>
      <c r="C1539" s="69"/>
      <c r="D1539" s="71"/>
      <c r="E1539" s="71"/>
      <c r="F1539" s="71"/>
      <c r="G1539" s="70"/>
      <c r="H1539" s="117" t="str">
        <f t="shared" si="195"/>
        <v/>
      </c>
      <c r="I1539" s="117" t="str">
        <f t="shared" si="198"/>
        <v/>
      </c>
      <c r="J1539" s="70"/>
      <c r="K1539" s="117" t="str">
        <f t="shared" si="196"/>
        <v/>
      </c>
      <c r="L1539" s="118" t="str">
        <f t="shared" si="192"/>
        <v/>
      </c>
      <c r="M1539" s="118">
        <f t="shared" si="194"/>
        <v>1</v>
      </c>
      <c r="N1539" s="117">
        <f t="shared" si="193"/>
        <v>0</v>
      </c>
      <c r="O1539" s="66" t="e">
        <f>VLOOKUP(P1539,#REF!,2,FALSE)</f>
        <v>#REF!</v>
      </c>
      <c r="P1539" s="69"/>
      <c r="Q1539" s="69"/>
      <c r="R1539" s="14"/>
      <c r="S1539" s="93" t="s">
        <v>112</v>
      </c>
      <c r="T1539" s="71"/>
      <c r="U1539" s="117" t="e">
        <f>VLOOKUP(V1539,#REF!,2,FALSE)</f>
        <v>#REF!</v>
      </c>
      <c r="V1539" s="127"/>
      <c r="W1539" s="69"/>
      <c r="X1539" s="69"/>
      <c r="Y1539" s="126"/>
      <c r="Z1539" s="127"/>
      <c r="AA1539" s="69"/>
      <c r="AB1539" s="69"/>
      <c r="AC1539" s="135" t="e">
        <f>VLOOKUP(E1539,#REF!,2,FALSE)</f>
        <v>#REF!</v>
      </c>
      <c r="AD1539" s="69"/>
      <c r="AE1539" s="69"/>
      <c r="AF1539" s="136" t="e">
        <f>SUM(PRODUCT(AC1539,#REF!),PRODUCT(AD1539,#REF!),PRODUCT(AE1539,#REF!))</f>
        <v>#REF!</v>
      </c>
      <c r="AG1539" s="134" t="e">
        <f>IF(AF1539&gt;=#REF!,"Oui","Non")</f>
        <v>#REF!</v>
      </c>
      <c r="AH1539" s="134">
        <f t="shared" si="197"/>
        <v>1</v>
      </c>
      <c r="AI1539" s="133" t="e">
        <f>VLOOKUP(Z1539,#REF!,3,FALSE)</f>
        <v>#REF!</v>
      </c>
      <c r="AL1539" s="12">
        <f t="shared" si="191"/>
        <v>0</v>
      </c>
    </row>
    <row r="1540" spans="1:38" ht="15" customHeight="1" x14ac:dyDescent="0.25">
      <c r="A1540" s="127"/>
      <c r="B1540" s="127"/>
      <c r="C1540" s="69"/>
      <c r="D1540" s="71"/>
      <c r="E1540" s="71"/>
      <c r="F1540" s="71"/>
      <c r="G1540" s="70"/>
      <c r="H1540" s="117" t="str">
        <f t="shared" si="195"/>
        <v/>
      </c>
      <c r="I1540" s="117" t="str">
        <f t="shared" si="198"/>
        <v/>
      </c>
      <c r="J1540" s="70"/>
      <c r="K1540" s="117" t="str">
        <f t="shared" si="196"/>
        <v/>
      </c>
      <c r="L1540" s="118" t="str">
        <f t="shared" si="192"/>
        <v/>
      </c>
      <c r="M1540" s="118">
        <f t="shared" si="194"/>
        <v>1</v>
      </c>
      <c r="N1540" s="117">
        <f t="shared" si="193"/>
        <v>0</v>
      </c>
      <c r="O1540" s="66" t="e">
        <f>VLOOKUP(P1540,#REF!,2,FALSE)</f>
        <v>#REF!</v>
      </c>
      <c r="P1540" s="69"/>
      <c r="Q1540" s="69"/>
      <c r="R1540" s="14"/>
      <c r="S1540" s="93" t="s">
        <v>112</v>
      </c>
      <c r="T1540" s="71"/>
      <c r="U1540" s="117" t="e">
        <f>VLOOKUP(V1540,#REF!,2,FALSE)</f>
        <v>#REF!</v>
      </c>
      <c r="V1540" s="127"/>
      <c r="W1540" s="69"/>
      <c r="X1540" s="69"/>
      <c r="Y1540" s="126"/>
      <c r="Z1540" s="127"/>
      <c r="AA1540" s="69"/>
      <c r="AB1540" s="69"/>
      <c r="AC1540" s="135" t="e">
        <f>VLOOKUP(E1540,#REF!,2,FALSE)</f>
        <v>#REF!</v>
      </c>
      <c r="AD1540" s="69"/>
      <c r="AE1540" s="69"/>
      <c r="AF1540" s="136" t="e">
        <f>SUM(PRODUCT(AC1540,#REF!),PRODUCT(AD1540,#REF!),PRODUCT(AE1540,#REF!))</f>
        <v>#REF!</v>
      </c>
      <c r="AG1540" s="134" t="e">
        <f>IF(AF1540&gt;=#REF!,"Oui","Non")</f>
        <v>#REF!</v>
      </c>
      <c r="AH1540" s="134">
        <f t="shared" si="197"/>
        <v>1</v>
      </c>
      <c r="AI1540" s="133" t="e">
        <f>VLOOKUP(Z1540,#REF!,3,FALSE)</f>
        <v>#REF!</v>
      </c>
      <c r="AL1540" s="12">
        <f t="shared" si="191"/>
        <v>0</v>
      </c>
    </row>
    <row r="1541" spans="1:38" ht="15" customHeight="1" x14ac:dyDescent="0.25">
      <c r="A1541" s="127"/>
      <c r="B1541" s="127"/>
      <c r="C1541" s="69"/>
      <c r="D1541" s="71"/>
      <c r="E1541" s="71"/>
      <c r="F1541" s="71"/>
      <c r="G1541" s="70"/>
      <c r="H1541" s="117" t="str">
        <f t="shared" si="195"/>
        <v/>
      </c>
      <c r="I1541" s="117" t="str">
        <f t="shared" si="198"/>
        <v/>
      </c>
      <c r="J1541" s="70"/>
      <c r="K1541" s="117" t="str">
        <f t="shared" si="196"/>
        <v/>
      </c>
      <c r="L1541" s="118" t="str">
        <f t="shared" si="192"/>
        <v/>
      </c>
      <c r="M1541" s="118">
        <f t="shared" si="194"/>
        <v>1</v>
      </c>
      <c r="N1541" s="117">
        <f t="shared" si="193"/>
        <v>0</v>
      </c>
      <c r="O1541" s="66" t="e">
        <f>VLOOKUP(P1541,#REF!,2,FALSE)</f>
        <v>#REF!</v>
      </c>
      <c r="P1541" s="69"/>
      <c r="Q1541" s="69"/>
      <c r="R1541" s="14"/>
      <c r="S1541" s="93" t="s">
        <v>112</v>
      </c>
      <c r="T1541" s="71"/>
      <c r="U1541" s="117" t="e">
        <f>VLOOKUP(V1541,#REF!,2,FALSE)</f>
        <v>#REF!</v>
      </c>
      <c r="V1541" s="127"/>
      <c r="W1541" s="69"/>
      <c r="X1541" s="69"/>
      <c r="Y1541" s="126"/>
      <c r="Z1541" s="127"/>
      <c r="AA1541" s="69"/>
      <c r="AB1541" s="69"/>
      <c r="AC1541" s="135" t="e">
        <f>VLOOKUP(E1541,#REF!,2,FALSE)</f>
        <v>#REF!</v>
      </c>
      <c r="AD1541" s="69"/>
      <c r="AE1541" s="69"/>
      <c r="AF1541" s="136" t="e">
        <f>SUM(PRODUCT(AC1541,#REF!),PRODUCT(AD1541,#REF!),PRODUCT(AE1541,#REF!))</f>
        <v>#REF!</v>
      </c>
      <c r="AG1541" s="134" t="e">
        <f>IF(AF1541&gt;=#REF!,"Oui","Non")</f>
        <v>#REF!</v>
      </c>
      <c r="AH1541" s="134">
        <f t="shared" si="197"/>
        <v>1</v>
      </c>
      <c r="AI1541" s="133" t="e">
        <f>VLOOKUP(Z1541,#REF!,3,FALSE)</f>
        <v>#REF!</v>
      </c>
      <c r="AL1541" s="12">
        <f t="shared" si="191"/>
        <v>0</v>
      </c>
    </row>
    <row r="1542" spans="1:38" ht="15" customHeight="1" x14ac:dyDescent="0.25">
      <c r="A1542" s="127"/>
      <c r="B1542" s="127"/>
      <c r="C1542" s="69"/>
      <c r="D1542" s="71"/>
      <c r="E1542" s="71"/>
      <c r="F1542" s="71"/>
      <c r="G1542" s="70"/>
      <c r="H1542" s="117" t="str">
        <f t="shared" si="195"/>
        <v/>
      </c>
      <c r="I1542" s="117" t="str">
        <f t="shared" si="198"/>
        <v/>
      </c>
      <c r="J1542" s="70"/>
      <c r="K1542" s="117" t="str">
        <f t="shared" si="196"/>
        <v/>
      </c>
      <c r="L1542" s="118" t="str">
        <f t="shared" si="192"/>
        <v/>
      </c>
      <c r="M1542" s="118">
        <f t="shared" si="194"/>
        <v>1</v>
      </c>
      <c r="N1542" s="117">
        <f t="shared" si="193"/>
        <v>0</v>
      </c>
      <c r="O1542" s="66" t="e">
        <f>VLOOKUP(P1542,#REF!,2,FALSE)</f>
        <v>#REF!</v>
      </c>
      <c r="P1542" s="69"/>
      <c r="Q1542" s="69"/>
      <c r="R1542" s="14"/>
      <c r="S1542" s="93" t="s">
        <v>112</v>
      </c>
      <c r="T1542" s="71"/>
      <c r="U1542" s="117" t="e">
        <f>VLOOKUP(V1542,#REF!,2,FALSE)</f>
        <v>#REF!</v>
      </c>
      <c r="V1542" s="127"/>
      <c r="W1542" s="69"/>
      <c r="X1542" s="69"/>
      <c r="Y1542" s="126"/>
      <c r="Z1542" s="127"/>
      <c r="AA1542" s="69"/>
      <c r="AB1542" s="69"/>
      <c r="AC1542" s="135" t="e">
        <f>VLOOKUP(E1542,#REF!,2,FALSE)</f>
        <v>#REF!</v>
      </c>
      <c r="AD1542" s="69"/>
      <c r="AE1542" s="69"/>
      <c r="AF1542" s="136" t="e">
        <f>SUM(PRODUCT(AC1542,#REF!),PRODUCT(AD1542,#REF!),PRODUCT(AE1542,#REF!))</f>
        <v>#REF!</v>
      </c>
      <c r="AG1542" s="134" t="e">
        <f>IF(AF1542&gt;=#REF!,"Oui","Non")</f>
        <v>#REF!</v>
      </c>
      <c r="AH1542" s="134">
        <f t="shared" si="197"/>
        <v>1</v>
      </c>
      <c r="AI1542" s="133" t="e">
        <f>VLOOKUP(Z1542,#REF!,3,FALSE)</f>
        <v>#REF!</v>
      </c>
      <c r="AL1542" s="12">
        <f t="shared" ref="AL1542:AL1602" si="199">SUM(AK1542:AK1542)</f>
        <v>0</v>
      </c>
    </row>
    <row r="1543" spans="1:38" ht="15" customHeight="1" x14ac:dyDescent="0.25">
      <c r="A1543" s="127"/>
      <c r="B1543" s="127"/>
      <c r="C1543" s="69"/>
      <c r="D1543" s="71"/>
      <c r="E1543" s="71"/>
      <c r="F1543" s="71"/>
      <c r="G1543" s="70"/>
      <c r="H1543" s="117" t="str">
        <f t="shared" si="195"/>
        <v/>
      </c>
      <c r="I1543" s="117" t="str">
        <f t="shared" si="198"/>
        <v/>
      </c>
      <c r="J1543" s="70"/>
      <c r="K1543" s="117" t="str">
        <f t="shared" si="196"/>
        <v/>
      </c>
      <c r="L1543" s="118" t="str">
        <f t="shared" si="192"/>
        <v/>
      </c>
      <c r="M1543" s="118">
        <f t="shared" si="194"/>
        <v>1</v>
      </c>
      <c r="N1543" s="117">
        <f t="shared" si="193"/>
        <v>0</v>
      </c>
      <c r="O1543" s="66" t="e">
        <f>VLOOKUP(P1543,#REF!,2,FALSE)</f>
        <v>#REF!</v>
      </c>
      <c r="P1543" s="69"/>
      <c r="Q1543" s="69"/>
      <c r="R1543" s="14"/>
      <c r="S1543" s="93" t="s">
        <v>112</v>
      </c>
      <c r="T1543" s="71"/>
      <c r="U1543" s="117" t="e">
        <f>VLOOKUP(V1543,#REF!,2,FALSE)</f>
        <v>#REF!</v>
      </c>
      <c r="V1543" s="127"/>
      <c r="W1543" s="69"/>
      <c r="X1543" s="69"/>
      <c r="Y1543" s="126"/>
      <c r="Z1543" s="127"/>
      <c r="AA1543" s="69"/>
      <c r="AB1543" s="69"/>
      <c r="AC1543" s="135" t="e">
        <f>VLOOKUP(E1543,#REF!,2,FALSE)</f>
        <v>#REF!</v>
      </c>
      <c r="AD1543" s="69"/>
      <c r="AE1543" s="69"/>
      <c r="AF1543" s="136" t="e">
        <f>SUM(PRODUCT(AC1543,#REF!),PRODUCT(AD1543,#REF!),PRODUCT(AE1543,#REF!))</f>
        <v>#REF!</v>
      </c>
      <c r="AG1543" s="134" t="e">
        <f>IF(AF1543&gt;=#REF!,"Oui","Non")</f>
        <v>#REF!</v>
      </c>
      <c r="AH1543" s="134">
        <f t="shared" si="197"/>
        <v>1</v>
      </c>
      <c r="AI1543" s="133" t="e">
        <f>VLOOKUP(Z1543,#REF!,3,FALSE)</f>
        <v>#REF!</v>
      </c>
      <c r="AL1543" s="12">
        <f t="shared" si="199"/>
        <v>0</v>
      </c>
    </row>
    <row r="1544" spans="1:38" ht="15" customHeight="1" x14ac:dyDescent="0.25">
      <c r="A1544" s="127"/>
      <c r="B1544" s="127"/>
      <c r="C1544" s="69"/>
      <c r="D1544" s="71"/>
      <c r="E1544" s="71"/>
      <c r="F1544" s="71"/>
      <c r="G1544" s="70"/>
      <c r="H1544" s="117" t="str">
        <f t="shared" si="195"/>
        <v/>
      </c>
      <c r="I1544" s="117" t="str">
        <f t="shared" si="198"/>
        <v/>
      </c>
      <c r="J1544" s="70"/>
      <c r="K1544" s="117" t="str">
        <f t="shared" si="196"/>
        <v/>
      </c>
      <c r="L1544" s="118" t="str">
        <f t="shared" ref="L1544:L1602" si="200">IF(ISBLANK(J1544),"",IF(J1544="?","?",VALUE(IF(TYPE(J1544)=2,RIGHT(J1544,2),WEEKNUM(J1544,2)))))</f>
        <v/>
      </c>
      <c r="M1544" s="118">
        <f t="shared" si="194"/>
        <v>1</v>
      </c>
      <c r="N1544" s="117">
        <f t="shared" si="193"/>
        <v>0</v>
      </c>
      <c r="O1544" s="66" t="e">
        <f>VLOOKUP(P1544,#REF!,2,FALSE)</f>
        <v>#REF!</v>
      </c>
      <c r="P1544" s="69"/>
      <c r="Q1544" s="69"/>
      <c r="R1544" s="14"/>
      <c r="S1544" s="93" t="s">
        <v>112</v>
      </c>
      <c r="T1544" s="71"/>
      <c r="U1544" s="117" t="e">
        <f>VLOOKUP(V1544,#REF!,2,FALSE)</f>
        <v>#REF!</v>
      </c>
      <c r="V1544" s="127"/>
      <c r="W1544" s="69"/>
      <c r="X1544" s="69"/>
      <c r="Y1544" s="126"/>
      <c r="Z1544" s="127"/>
      <c r="AA1544" s="69"/>
      <c r="AB1544" s="69"/>
      <c r="AC1544" s="135" t="e">
        <f>VLOOKUP(E1544,#REF!,2,FALSE)</f>
        <v>#REF!</v>
      </c>
      <c r="AD1544" s="69"/>
      <c r="AE1544" s="69"/>
      <c r="AF1544" s="136" t="e">
        <f>SUM(PRODUCT(AC1544,#REF!),PRODUCT(AD1544,#REF!),PRODUCT(AE1544,#REF!))</f>
        <v>#REF!</v>
      </c>
      <c r="AG1544" s="134" t="e">
        <f>IF(AF1544&gt;=#REF!,"Oui","Non")</f>
        <v>#REF!</v>
      </c>
      <c r="AH1544" s="134">
        <f t="shared" si="197"/>
        <v>1</v>
      </c>
      <c r="AI1544" s="133" t="e">
        <f>VLOOKUP(Z1544,#REF!,3,FALSE)</f>
        <v>#REF!</v>
      </c>
      <c r="AL1544" s="12">
        <f t="shared" si="199"/>
        <v>0</v>
      </c>
    </row>
    <row r="1545" spans="1:38" ht="15" customHeight="1" x14ac:dyDescent="0.25">
      <c r="A1545" s="127"/>
      <c r="B1545" s="127"/>
      <c r="C1545" s="69"/>
      <c r="D1545" s="71"/>
      <c r="E1545" s="71"/>
      <c r="F1545" s="71"/>
      <c r="G1545" s="70"/>
      <c r="H1545" s="117" t="str">
        <f t="shared" si="195"/>
        <v/>
      </c>
      <c r="I1545" s="117" t="str">
        <f t="shared" si="198"/>
        <v/>
      </c>
      <c r="J1545" s="70"/>
      <c r="K1545" s="117" t="str">
        <f t="shared" si="196"/>
        <v/>
      </c>
      <c r="L1545" s="118" t="str">
        <f t="shared" si="200"/>
        <v/>
      </c>
      <c r="M1545" s="118">
        <f t="shared" si="194"/>
        <v>1</v>
      </c>
      <c r="N1545" s="117">
        <f t="shared" si="193"/>
        <v>0</v>
      </c>
      <c r="O1545" s="66" t="e">
        <f>VLOOKUP(P1545,#REF!,2,FALSE)</f>
        <v>#REF!</v>
      </c>
      <c r="P1545" s="69"/>
      <c r="Q1545" s="69"/>
      <c r="R1545" s="14"/>
      <c r="S1545" s="93" t="s">
        <v>112</v>
      </c>
      <c r="T1545" s="71"/>
      <c r="U1545" s="117" t="e">
        <f>VLOOKUP(V1545,#REF!,2,FALSE)</f>
        <v>#REF!</v>
      </c>
      <c r="V1545" s="127"/>
      <c r="W1545" s="69"/>
      <c r="X1545" s="69"/>
      <c r="Y1545" s="126"/>
      <c r="Z1545" s="127"/>
      <c r="AA1545" s="69"/>
      <c r="AB1545" s="69"/>
      <c r="AC1545" s="135" t="e">
        <f>VLOOKUP(E1545,#REF!,2,FALSE)</f>
        <v>#REF!</v>
      </c>
      <c r="AD1545" s="69"/>
      <c r="AE1545" s="69"/>
      <c r="AF1545" s="136" t="e">
        <f>SUM(PRODUCT(AC1545,#REF!),PRODUCT(AD1545,#REF!),PRODUCT(AE1545,#REF!))</f>
        <v>#REF!</v>
      </c>
      <c r="AG1545" s="134" t="e">
        <f>IF(AF1545&gt;=#REF!,"Oui","Non")</f>
        <v>#REF!</v>
      </c>
      <c r="AH1545" s="134">
        <f t="shared" si="197"/>
        <v>1</v>
      </c>
      <c r="AI1545" s="133" t="e">
        <f>VLOOKUP(Z1545,#REF!,3,FALSE)</f>
        <v>#REF!</v>
      </c>
      <c r="AL1545" s="12">
        <f t="shared" si="199"/>
        <v>0</v>
      </c>
    </row>
    <row r="1546" spans="1:38" ht="15" customHeight="1" x14ac:dyDescent="0.25">
      <c r="A1546" s="127"/>
      <c r="B1546" s="127"/>
      <c r="C1546" s="69"/>
      <c r="D1546" s="71"/>
      <c r="E1546" s="71"/>
      <c r="F1546" s="71"/>
      <c r="G1546" s="70"/>
      <c r="H1546" s="117" t="str">
        <f t="shared" si="195"/>
        <v/>
      </c>
      <c r="I1546" s="117" t="str">
        <f t="shared" si="198"/>
        <v/>
      </c>
      <c r="J1546" s="70"/>
      <c r="K1546" s="117" t="str">
        <f t="shared" si="196"/>
        <v/>
      </c>
      <c r="L1546" s="118" t="str">
        <f t="shared" si="200"/>
        <v/>
      </c>
      <c r="M1546" s="118">
        <f t="shared" si="194"/>
        <v>1</v>
      </c>
      <c r="N1546" s="117">
        <f t="shared" ref="N1546:N1602" si="201">IF(AND(OR(A1546="Validé",A1546="Prévu"),OR(K1546&gt;$H$5,K1546="?",AND(K1546=$H$5,OR(L1546&gt;=$I$5,L1546="?"))),OR(H1546&lt;$K$5,H1546="?",AND(H1546=$K$5,OR(I1546&lt;=$L$5,I1546="?")))),1,0)</f>
        <v>0</v>
      </c>
      <c r="O1546" s="66" t="e">
        <f>VLOOKUP(P1546,#REF!,2,FALSE)</f>
        <v>#REF!</v>
      </c>
      <c r="P1546" s="69"/>
      <c r="Q1546" s="69"/>
      <c r="R1546" s="14"/>
      <c r="S1546" s="93" t="s">
        <v>112</v>
      </c>
      <c r="T1546" s="71"/>
      <c r="U1546" s="117" t="e">
        <f>VLOOKUP(V1546,#REF!,2,FALSE)</f>
        <v>#REF!</v>
      </c>
      <c r="V1546" s="127"/>
      <c r="W1546" s="69"/>
      <c r="X1546" s="69"/>
      <c r="Y1546" s="126"/>
      <c r="Z1546" s="127"/>
      <c r="AA1546" s="69"/>
      <c r="AB1546" s="69"/>
      <c r="AC1546" s="135" t="e">
        <f>VLOOKUP(E1546,#REF!,2,FALSE)</f>
        <v>#REF!</v>
      </c>
      <c r="AD1546" s="69"/>
      <c r="AE1546" s="69"/>
      <c r="AF1546" s="136" t="e">
        <f>SUM(PRODUCT(AC1546,#REF!),PRODUCT(AD1546,#REF!),PRODUCT(AE1546,#REF!))</f>
        <v>#REF!</v>
      </c>
      <c r="AG1546" s="134" t="e">
        <f>IF(AF1546&gt;=#REF!,"Oui","Non")</f>
        <v>#REF!</v>
      </c>
      <c r="AH1546" s="134">
        <f t="shared" si="197"/>
        <v>1</v>
      </c>
      <c r="AI1546" s="133" t="e">
        <f>VLOOKUP(Z1546,#REF!,3,FALSE)</f>
        <v>#REF!</v>
      </c>
      <c r="AL1546" s="12">
        <f t="shared" si="199"/>
        <v>0</v>
      </c>
    </row>
    <row r="1547" spans="1:38" ht="15" customHeight="1" x14ac:dyDescent="0.25">
      <c r="A1547" s="127"/>
      <c r="B1547" s="127"/>
      <c r="C1547" s="69"/>
      <c r="D1547" s="71"/>
      <c r="E1547" s="71"/>
      <c r="F1547" s="71"/>
      <c r="G1547" s="70"/>
      <c r="H1547" s="117" t="str">
        <f t="shared" si="195"/>
        <v/>
      </c>
      <c r="I1547" s="117" t="str">
        <f t="shared" si="198"/>
        <v/>
      </c>
      <c r="J1547" s="70"/>
      <c r="K1547" s="117" t="str">
        <f t="shared" si="196"/>
        <v/>
      </c>
      <c r="L1547" s="118" t="str">
        <f t="shared" si="200"/>
        <v/>
      </c>
      <c r="M1547" s="118">
        <f t="shared" si="194"/>
        <v>1</v>
      </c>
      <c r="N1547" s="117">
        <f t="shared" si="201"/>
        <v>0</v>
      </c>
      <c r="O1547" s="66" t="e">
        <f>VLOOKUP(P1547,#REF!,2,FALSE)</f>
        <v>#REF!</v>
      </c>
      <c r="P1547" s="69"/>
      <c r="Q1547" s="69"/>
      <c r="R1547" s="14"/>
      <c r="S1547" s="93" t="s">
        <v>112</v>
      </c>
      <c r="T1547" s="71"/>
      <c r="U1547" s="117" t="e">
        <f>VLOOKUP(V1547,#REF!,2,FALSE)</f>
        <v>#REF!</v>
      </c>
      <c r="V1547" s="127"/>
      <c r="W1547" s="69"/>
      <c r="X1547" s="69"/>
      <c r="Y1547" s="126"/>
      <c r="Z1547" s="127"/>
      <c r="AA1547" s="69"/>
      <c r="AB1547" s="69"/>
      <c r="AC1547" s="135" t="e">
        <f>VLOOKUP(E1547,#REF!,2,FALSE)</f>
        <v>#REF!</v>
      </c>
      <c r="AD1547" s="69"/>
      <c r="AE1547" s="69"/>
      <c r="AF1547" s="136" t="e">
        <f>SUM(PRODUCT(AC1547,#REF!),PRODUCT(AD1547,#REF!),PRODUCT(AE1547,#REF!))</f>
        <v>#REF!</v>
      </c>
      <c r="AG1547" s="134" t="e">
        <f>IF(AF1547&gt;=#REF!,"Oui","Non")</f>
        <v>#REF!</v>
      </c>
      <c r="AH1547" s="134">
        <f t="shared" si="197"/>
        <v>1</v>
      </c>
      <c r="AI1547" s="133" t="e">
        <f>VLOOKUP(Z1547,#REF!,3,FALSE)</f>
        <v>#REF!</v>
      </c>
      <c r="AL1547" s="12">
        <f t="shared" si="199"/>
        <v>0</v>
      </c>
    </row>
    <row r="1548" spans="1:38" ht="15" customHeight="1" x14ac:dyDescent="0.25">
      <c r="A1548" s="127"/>
      <c r="B1548" s="127"/>
      <c r="C1548" s="69"/>
      <c r="D1548" s="71"/>
      <c r="E1548" s="71"/>
      <c r="F1548" s="71"/>
      <c r="G1548" s="70"/>
      <c r="H1548" s="117" t="str">
        <f t="shared" si="195"/>
        <v/>
      </c>
      <c r="I1548" s="117" t="str">
        <f t="shared" si="198"/>
        <v/>
      </c>
      <c r="J1548" s="70"/>
      <c r="K1548" s="117" t="str">
        <f t="shared" si="196"/>
        <v/>
      </c>
      <c r="L1548" s="118" t="str">
        <f t="shared" si="200"/>
        <v/>
      </c>
      <c r="M1548" s="118">
        <f t="shared" si="194"/>
        <v>1</v>
      </c>
      <c r="N1548" s="117">
        <f t="shared" si="201"/>
        <v>0</v>
      </c>
      <c r="O1548" s="66" t="e">
        <f>VLOOKUP(P1548,#REF!,2,FALSE)</f>
        <v>#REF!</v>
      </c>
      <c r="P1548" s="69"/>
      <c r="Q1548" s="69"/>
      <c r="R1548" s="14"/>
      <c r="S1548" s="93" t="s">
        <v>112</v>
      </c>
      <c r="T1548" s="71"/>
      <c r="U1548" s="117" t="e">
        <f>VLOOKUP(V1548,#REF!,2,FALSE)</f>
        <v>#REF!</v>
      </c>
      <c r="V1548" s="127"/>
      <c r="W1548" s="69"/>
      <c r="X1548" s="69"/>
      <c r="Y1548" s="126"/>
      <c r="Z1548" s="127"/>
      <c r="AA1548" s="69"/>
      <c r="AB1548" s="69"/>
      <c r="AC1548" s="135" t="e">
        <f>VLOOKUP(E1548,#REF!,2,FALSE)</f>
        <v>#REF!</v>
      </c>
      <c r="AD1548" s="69"/>
      <c r="AE1548" s="69"/>
      <c r="AF1548" s="136" t="e">
        <f>SUM(PRODUCT(AC1548,#REF!),PRODUCT(AD1548,#REF!),PRODUCT(AE1548,#REF!))</f>
        <v>#REF!</v>
      </c>
      <c r="AG1548" s="134" t="e">
        <f>IF(AF1548&gt;=#REF!,"Oui","Non")</f>
        <v>#REF!</v>
      </c>
      <c r="AH1548" s="134">
        <f t="shared" si="197"/>
        <v>1</v>
      </c>
      <c r="AI1548" s="133" t="e">
        <f>VLOOKUP(Z1548,#REF!,3,FALSE)</f>
        <v>#REF!</v>
      </c>
      <c r="AL1548" s="12">
        <f t="shared" si="199"/>
        <v>0</v>
      </c>
    </row>
    <row r="1549" spans="1:38" ht="15" customHeight="1" x14ac:dyDescent="0.25">
      <c r="A1549" s="127"/>
      <c r="B1549" s="127"/>
      <c r="C1549" s="69"/>
      <c r="D1549" s="71"/>
      <c r="E1549" s="71"/>
      <c r="F1549" s="71"/>
      <c r="G1549" s="70"/>
      <c r="H1549" s="117" t="str">
        <f t="shared" si="195"/>
        <v/>
      </c>
      <c r="I1549" s="117" t="str">
        <f t="shared" si="198"/>
        <v/>
      </c>
      <c r="J1549" s="70"/>
      <c r="K1549" s="117" t="str">
        <f t="shared" si="196"/>
        <v/>
      </c>
      <c r="L1549" s="118" t="str">
        <f t="shared" si="200"/>
        <v/>
      </c>
      <c r="M1549" s="118">
        <f t="shared" si="194"/>
        <v>1</v>
      </c>
      <c r="N1549" s="117">
        <f t="shared" si="201"/>
        <v>0</v>
      </c>
      <c r="O1549" s="66" t="e">
        <f>VLOOKUP(P1549,#REF!,2,FALSE)</f>
        <v>#REF!</v>
      </c>
      <c r="P1549" s="69"/>
      <c r="Q1549" s="69"/>
      <c r="R1549" s="14"/>
      <c r="S1549" s="93" t="s">
        <v>112</v>
      </c>
      <c r="T1549" s="71"/>
      <c r="U1549" s="117" t="e">
        <f>VLOOKUP(V1549,#REF!,2,FALSE)</f>
        <v>#REF!</v>
      </c>
      <c r="V1549" s="127"/>
      <c r="W1549" s="69"/>
      <c r="X1549" s="69"/>
      <c r="Y1549" s="126"/>
      <c r="Z1549" s="127"/>
      <c r="AA1549" s="69"/>
      <c r="AB1549" s="69"/>
      <c r="AC1549" s="135" t="e">
        <f>VLOOKUP(E1549,#REF!,2,FALSE)</f>
        <v>#REF!</v>
      </c>
      <c r="AD1549" s="69"/>
      <c r="AE1549" s="69"/>
      <c r="AF1549" s="136" t="e">
        <f>SUM(PRODUCT(AC1549,#REF!),PRODUCT(AD1549,#REF!),PRODUCT(AE1549,#REF!))</f>
        <v>#REF!</v>
      </c>
      <c r="AG1549" s="134" t="e">
        <f>IF(AF1549&gt;=#REF!,"Oui","Non")</f>
        <v>#REF!</v>
      </c>
      <c r="AH1549" s="134">
        <f t="shared" si="197"/>
        <v>1</v>
      </c>
      <c r="AI1549" s="133" t="e">
        <f>VLOOKUP(Z1549,#REF!,3,FALSE)</f>
        <v>#REF!</v>
      </c>
      <c r="AL1549" s="12">
        <f t="shared" si="199"/>
        <v>0</v>
      </c>
    </row>
    <row r="1550" spans="1:38" ht="15" customHeight="1" x14ac:dyDescent="0.25">
      <c r="A1550" s="127"/>
      <c r="B1550" s="127"/>
      <c r="C1550" s="69"/>
      <c r="D1550" s="71"/>
      <c r="E1550" s="71"/>
      <c r="F1550" s="71"/>
      <c r="G1550" s="70"/>
      <c r="H1550" s="117" t="str">
        <f t="shared" si="195"/>
        <v/>
      </c>
      <c r="I1550" s="117" t="str">
        <f t="shared" si="198"/>
        <v/>
      </c>
      <c r="J1550" s="70"/>
      <c r="K1550" s="117" t="str">
        <f t="shared" si="196"/>
        <v/>
      </c>
      <c r="L1550" s="118" t="str">
        <f t="shared" si="200"/>
        <v/>
      </c>
      <c r="M1550" s="118">
        <f t="shared" si="194"/>
        <v>1</v>
      </c>
      <c r="N1550" s="117">
        <f t="shared" si="201"/>
        <v>0</v>
      </c>
      <c r="O1550" s="66" t="e">
        <f>VLOOKUP(P1550,#REF!,2,FALSE)</f>
        <v>#REF!</v>
      </c>
      <c r="P1550" s="69"/>
      <c r="Q1550" s="69"/>
      <c r="R1550" s="14"/>
      <c r="S1550" s="93" t="s">
        <v>112</v>
      </c>
      <c r="T1550" s="71"/>
      <c r="U1550" s="117" t="e">
        <f>VLOOKUP(V1550,#REF!,2,FALSE)</f>
        <v>#REF!</v>
      </c>
      <c r="V1550" s="127"/>
      <c r="W1550" s="69"/>
      <c r="X1550" s="69"/>
      <c r="Y1550" s="126"/>
      <c r="Z1550" s="127"/>
      <c r="AA1550" s="69"/>
      <c r="AB1550" s="69"/>
      <c r="AC1550" s="135" t="e">
        <f>VLOOKUP(E1550,#REF!,2,FALSE)</f>
        <v>#REF!</v>
      </c>
      <c r="AD1550" s="69"/>
      <c r="AE1550" s="69"/>
      <c r="AF1550" s="136" t="e">
        <f>SUM(PRODUCT(AC1550,#REF!),PRODUCT(AD1550,#REF!),PRODUCT(AE1550,#REF!))</f>
        <v>#REF!</v>
      </c>
      <c r="AG1550" s="134" t="e">
        <f>IF(AF1550&gt;=#REF!,"Oui","Non")</f>
        <v>#REF!</v>
      </c>
      <c r="AH1550" s="134">
        <f t="shared" si="197"/>
        <v>1</v>
      </c>
      <c r="AI1550" s="133" t="e">
        <f>VLOOKUP(Z1550,#REF!,3,FALSE)</f>
        <v>#REF!</v>
      </c>
      <c r="AL1550" s="12">
        <f t="shared" si="199"/>
        <v>0</v>
      </c>
    </row>
    <row r="1551" spans="1:38" ht="15" customHeight="1" x14ac:dyDescent="0.25">
      <c r="A1551" s="127"/>
      <c r="B1551" s="127"/>
      <c r="C1551" s="69"/>
      <c r="D1551" s="71"/>
      <c r="E1551" s="71"/>
      <c r="F1551" s="71"/>
      <c r="G1551" s="70"/>
      <c r="H1551" s="117" t="str">
        <f t="shared" si="195"/>
        <v/>
      </c>
      <c r="I1551" s="117" t="str">
        <f t="shared" si="198"/>
        <v/>
      </c>
      <c r="J1551" s="70"/>
      <c r="K1551" s="117" t="str">
        <f t="shared" si="196"/>
        <v/>
      </c>
      <c r="L1551" s="118" t="str">
        <f t="shared" si="200"/>
        <v/>
      </c>
      <c r="M1551" s="118">
        <f t="shared" si="194"/>
        <v>1</v>
      </c>
      <c r="N1551" s="117">
        <f t="shared" si="201"/>
        <v>0</v>
      </c>
      <c r="O1551" s="66" t="e">
        <f>VLOOKUP(P1551,#REF!,2,FALSE)</f>
        <v>#REF!</v>
      </c>
      <c r="P1551" s="69"/>
      <c r="Q1551" s="69"/>
      <c r="R1551" s="14"/>
      <c r="S1551" s="93" t="s">
        <v>112</v>
      </c>
      <c r="T1551" s="71"/>
      <c r="U1551" s="117" t="e">
        <f>VLOOKUP(V1551,#REF!,2,FALSE)</f>
        <v>#REF!</v>
      </c>
      <c r="V1551" s="127"/>
      <c r="W1551" s="69"/>
      <c r="X1551" s="69"/>
      <c r="Y1551" s="126"/>
      <c r="Z1551" s="127"/>
      <c r="AA1551" s="69"/>
      <c r="AB1551" s="69"/>
      <c r="AC1551" s="135" t="e">
        <f>VLOOKUP(E1551,#REF!,2,FALSE)</f>
        <v>#REF!</v>
      </c>
      <c r="AD1551" s="69"/>
      <c r="AE1551" s="69"/>
      <c r="AF1551" s="136" t="e">
        <f>SUM(PRODUCT(AC1551,#REF!),PRODUCT(AD1551,#REF!),PRODUCT(AE1551,#REF!))</f>
        <v>#REF!</v>
      </c>
      <c r="AG1551" s="134" t="e">
        <f>IF(AF1551&gt;=#REF!,"Oui","Non")</f>
        <v>#REF!</v>
      </c>
      <c r="AH1551" s="134">
        <f t="shared" si="197"/>
        <v>1</v>
      </c>
      <c r="AI1551" s="133" t="e">
        <f>VLOOKUP(Z1551,#REF!,3,FALSE)</f>
        <v>#REF!</v>
      </c>
      <c r="AL1551" s="12">
        <f t="shared" si="199"/>
        <v>0</v>
      </c>
    </row>
    <row r="1552" spans="1:38" ht="15" customHeight="1" x14ac:dyDescent="0.25">
      <c r="A1552" s="127"/>
      <c r="B1552" s="127"/>
      <c r="C1552" s="69"/>
      <c r="D1552" s="71"/>
      <c r="E1552" s="71"/>
      <c r="F1552" s="71"/>
      <c r="G1552" s="70"/>
      <c r="H1552" s="117" t="str">
        <f t="shared" si="195"/>
        <v/>
      </c>
      <c r="I1552" s="117" t="str">
        <f t="shared" si="198"/>
        <v/>
      </c>
      <c r="J1552" s="70"/>
      <c r="K1552" s="117" t="str">
        <f t="shared" si="196"/>
        <v/>
      </c>
      <c r="L1552" s="118" t="str">
        <f t="shared" si="200"/>
        <v/>
      </c>
      <c r="M1552" s="118">
        <f t="shared" si="194"/>
        <v>1</v>
      </c>
      <c r="N1552" s="117">
        <f t="shared" si="201"/>
        <v>0</v>
      </c>
      <c r="O1552" s="66" t="e">
        <f>VLOOKUP(P1552,#REF!,2,FALSE)</f>
        <v>#REF!</v>
      </c>
      <c r="P1552" s="69"/>
      <c r="Q1552" s="69"/>
      <c r="R1552" s="14"/>
      <c r="S1552" s="93" t="s">
        <v>112</v>
      </c>
      <c r="T1552" s="71"/>
      <c r="U1552" s="117" t="e">
        <f>VLOOKUP(V1552,#REF!,2,FALSE)</f>
        <v>#REF!</v>
      </c>
      <c r="V1552" s="127"/>
      <c r="W1552" s="69"/>
      <c r="X1552" s="69"/>
      <c r="Y1552" s="126"/>
      <c r="Z1552" s="127"/>
      <c r="AA1552" s="69"/>
      <c r="AB1552" s="69"/>
      <c r="AC1552" s="135" t="e">
        <f>VLOOKUP(E1552,#REF!,2,FALSE)</f>
        <v>#REF!</v>
      </c>
      <c r="AD1552" s="69"/>
      <c r="AE1552" s="69"/>
      <c r="AF1552" s="136" t="e">
        <f>SUM(PRODUCT(AC1552,#REF!),PRODUCT(AD1552,#REF!),PRODUCT(AE1552,#REF!))</f>
        <v>#REF!</v>
      </c>
      <c r="AG1552" s="134" t="e">
        <f>IF(AF1552&gt;=#REF!,"Oui","Non")</f>
        <v>#REF!</v>
      </c>
      <c r="AH1552" s="134">
        <f t="shared" si="197"/>
        <v>1</v>
      </c>
      <c r="AI1552" s="133" t="e">
        <f>VLOOKUP(Z1552,#REF!,3,FALSE)</f>
        <v>#REF!</v>
      </c>
      <c r="AL1552" s="12">
        <f t="shared" si="199"/>
        <v>0</v>
      </c>
    </row>
    <row r="1553" spans="1:38" ht="15" customHeight="1" x14ac:dyDescent="0.25">
      <c r="A1553" s="127"/>
      <c r="B1553" s="127"/>
      <c r="C1553" s="69"/>
      <c r="D1553" s="71"/>
      <c r="E1553" s="71"/>
      <c r="F1553" s="71"/>
      <c r="G1553" s="70"/>
      <c r="H1553" s="117" t="str">
        <f t="shared" si="195"/>
        <v/>
      </c>
      <c r="I1553" s="117" t="str">
        <f t="shared" si="198"/>
        <v/>
      </c>
      <c r="J1553" s="70"/>
      <c r="K1553" s="117" t="str">
        <f t="shared" si="196"/>
        <v/>
      </c>
      <c r="L1553" s="118" t="str">
        <f t="shared" si="200"/>
        <v/>
      </c>
      <c r="M1553" s="118">
        <f t="shared" si="194"/>
        <v>1</v>
      </c>
      <c r="N1553" s="117">
        <f t="shared" si="201"/>
        <v>0</v>
      </c>
      <c r="O1553" s="66" t="e">
        <f>VLOOKUP(P1553,#REF!,2,FALSE)</f>
        <v>#REF!</v>
      </c>
      <c r="P1553" s="69"/>
      <c r="Q1553" s="69"/>
      <c r="R1553" s="14"/>
      <c r="S1553" s="93" t="s">
        <v>112</v>
      </c>
      <c r="T1553" s="71"/>
      <c r="U1553" s="117" t="e">
        <f>VLOOKUP(V1553,#REF!,2,FALSE)</f>
        <v>#REF!</v>
      </c>
      <c r="V1553" s="127"/>
      <c r="W1553" s="69"/>
      <c r="X1553" s="69"/>
      <c r="Y1553" s="126"/>
      <c r="Z1553" s="127"/>
      <c r="AA1553" s="69"/>
      <c r="AB1553" s="69"/>
      <c r="AC1553" s="135" t="e">
        <f>VLOOKUP(E1553,#REF!,2,FALSE)</f>
        <v>#REF!</v>
      </c>
      <c r="AD1553" s="69"/>
      <c r="AE1553" s="69"/>
      <c r="AF1553" s="136" t="e">
        <f>SUM(PRODUCT(AC1553,#REF!),PRODUCT(AD1553,#REF!),PRODUCT(AE1553,#REF!))</f>
        <v>#REF!</v>
      </c>
      <c r="AG1553" s="134" t="e">
        <f>IF(AF1553&gt;=#REF!,"Oui","Non")</f>
        <v>#REF!</v>
      </c>
      <c r="AH1553" s="134">
        <f t="shared" si="197"/>
        <v>1</v>
      </c>
      <c r="AI1553" s="133" t="e">
        <f>VLOOKUP(Z1553,#REF!,3,FALSE)</f>
        <v>#REF!</v>
      </c>
      <c r="AL1553" s="12">
        <f t="shared" si="199"/>
        <v>0</v>
      </c>
    </row>
    <row r="1554" spans="1:38" ht="15" customHeight="1" x14ac:dyDescent="0.25">
      <c r="A1554" s="127"/>
      <c r="B1554" s="127"/>
      <c r="C1554" s="69"/>
      <c r="D1554" s="71"/>
      <c r="E1554" s="71"/>
      <c r="F1554" s="71"/>
      <c r="G1554" s="70"/>
      <c r="H1554" s="117" t="str">
        <f t="shared" si="195"/>
        <v/>
      </c>
      <c r="I1554" s="117" t="str">
        <f t="shared" si="198"/>
        <v/>
      </c>
      <c r="J1554" s="70"/>
      <c r="K1554" s="117" t="str">
        <f t="shared" si="196"/>
        <v/>
      </c>
      <c r="L1554" s="118" t="str">
        <f t="shared" si="200"/>
        <v/>
      </c>
      <c r="M1554" s="118">
        <f t="shared" si="194"/>
        <v>1</v>
      </c>
      <c r="N1554" s="117">
        <f t="shared" si="201"/>
        <v>0</v>
      </c>
      <c r="O1554" s="66" t="e">
        <f>VLOOKUP(P1554,#REF!,2,FALSE)</f>
        <v>#REF!</v>
      </c>
      <c r="P1554" s="69"/>
      <c r="Q1554" s="69"/>
      <c r="R1554" s="14"/>
      <c r="S1554" s="93" t="s">
        <v>112</v>
      </c>
      <c r="T1554" s="71"/>
      <c r="U1554" s="117" t="e">
        <f>VLOOKUP(V1554,#REF!,2,FALSE)</f>
        <v>#REF!</v>
      </c>
      <c r="V1554" s="127"/>
      <c r="W1554" s="69"/>
      <c r="X1554" s="69"/>
      <c r="Y1554" s="126"/>
      <c r="Z1554" s="127"/>
      <c r="AA1554" s="69"/>
      <c r="AB1554" s="69"/>
      <c r="AC1554" s="135" t="e">
        <f>VLOOKUP(E1554,#REF!,2,FALSE)</f>
        <v>#REF!</v>
      </c>
      <c r="AD1554" s="69"/>
      <c r="AE1554" s="69"/>
      <c r="AF1554" s="136" t="e">
        <f>SUM(PRODUCT(AC1554,#REF!),PRODUCT(AD1554,#REF!),PRODUCT(AE1554,#REF!))</f>
        <v>#REF!</v>
      </c>
      <c r="AG1554" s="134" t="e">
        <f>IF(AF1554&gt;=#REF!,"Oui","Non")</f>
        <v>#REF!</v>
      </c>
      <c r="AH1554" s="134">
        <f t="shared" si="197"/>
        <v>1</v>
      </c>
      <c r="AI1554" s="133" t="e">
        <f>VLOOKUP(Z1554,#REF!,3,FALSE)</f>
        <v>#REF!</v>
      </c>
      <c r="AL1554" s="12">
        <f t="shared" si="199"/>
        <v>0</v>
      </c>
    </row>
    <row r="1555" spans="1:38" ht="15" customHeight="1" x14ac:dyDescent="0.25">
      <c r="A1555" s="127"/>
      <c r="B1555" s="127"/>
      <c r="C1555" s="69"/>
      <c r="D1555" s="71"/>
      <c r="E1555" s="71"/>
      <c r="F1555" s="71"/>
      <c r="G1555" s="70"/>
      <c r="H1555" s="117" t="str">
        <f t="shared" si="195"/>
        <v/>
      </c>
      <c r="I1555" s="117" t="str">
        <f t="shared" si="198"/>
        <v/>
      </c>
      <c r="J1555" s="70"/>
      <c r="K1555" s="117" t="str">
        <f t="shared" si="196"/>
        <v/>
      </c>
      <c r="L1555" s="118" t="str">
        <f t="shared" si="200"/>
        <v/>
      </c>
      <c r="M1555" s="118">
        <f t="shared" si="194"/>
        <v>1</v>
      </c>
      <c r="N1555" s="117">
        <f t="shared" si="201"/>
        <v>0</v>
      </c>
      <c r="O1555" s="66" t="e">
        <f>VLOOKUP(P1555,#REF!,2,FALSE)</f>
        <v>#REF!</v>
      </c>
      <c r="P1555" s="69"/>
      <c r="Q1555" s="69"/>
      <c r="R1555" s="14"/>
      <c r="S1555" s="93" t="s">
        <v>112</v>
      </c>
      <c r="T1555" s="71"/>
      <c r="U1555" s="117" t="e">
        <f>VLOOKUP(V1555,#REF!,2,FALSE)</f>
        <v>#REF!</v>
      </c>
      <c r="V1555" s="127"/>
      <c r="W1555" s="69"/>
      <c r="X1555" s="69"/>
      <c r="Y1555" s="126"/>
      <c r="Z1555" s="127"/>
      <c r="AA1555" s="69"/>
      <c r="AB1555" s="69"/>
      <c r="AC1555" s="135" t="e">
        <f>VLOOKUP(E1555,#REF!,2,FALSE)</f>
        <v>#REF!</v>
      </c>
      <c r="AD1555" s="69"/>
      <c r="AE1555" s="69"/>
      <c r="AF1555" s="136" t="e">
        <f>SUM(PRODUCT(AC1555,#REF!),PRODUCT(AD1555,#REF!),PRODUCT(AE1555,#REF!))</f>
        <v>#REF!</v>
      </c>
      <c r="AG1555" s="134" t="e">
        <f>IF(AF1555&gt;=#REF!,"Oui","Non")</f>
        <v>#REF!</v>
      </c>
      <c r="AH1555" s="134">
        <f t="shared" si="197"/>
        <v>1</v>
      </c>
      <c r="AI1555" s="133" t="e">
        <f>VLOOKUP(Z1555,#REF!,3,FALSE)</f>
        <v>#REF!</v>
      </c>
      <c r="AL1555" s="12">
        <f t="shared" si="199"/>
        <v>0</v>
      </c>
    </row>
    <row r="1556" spans="1:38" ht="15" customHeight="1" x14ac:dyDescent="0.25">
      <c r="A1556" s="127"/>
      <c r="B1556" s="127"/>
      <c r="C1556" s="69"/>
      <c r="D1556" s="71"/>
      <c r="E1556" s="71"/>
      <c r="F1556" s="71"/>
      <c r="G1556" s="70"/>
      <c r="H1556" s="117" t="str">
        <f t="shared" si="195"/>
        <v/>
      </c>
      <c r="I1556" s="117" t="str">
        <f t="shared" si="198"/>
        <v/>
      </c>
      <c r="J1556" s="70"/>
      <c r="K1556" s="117" t="str">
        <f t="shared" si="196"/>
        <v/>
      </c>
      <c r="L1556" s="118" t="str">
        <f t="shared" si="200"/>
        <v/>
      </c>
      <c r="M1556" s="118">
        <f t="shared" si="194"/>
        <v>1</v>
      </c>
      <c r="N1556" s="117">
        <f t="shared" si="201"/>
        <v>0</v>
      </c>
      <c r="O1556" s="66" t="e">
        <f>VLOOKUP(P1556,#REF!,2,FALSE)</f>
        <v>#REF!</v>
      </c>
      <c r="P1556" s="69"/>
      <c r="Q1556" s="69"/>
      <c r="R1556" s="14"/>
      <c r="S1556" s="93" t="s">
        <v>112</v>
      </c>
      <c r="T1556" s="71"/>
      <c r="U1556" s="117" t="e">
        <f>VLOOKUP(V1556,#REF!,2,FALSE)</f>
        <v>#REF!</v>
      </c>
      <c r="V1556" s="127"/>
      <c r="W1556" s="69"/>
      <c r="X1556" s="69"/>
      <c r="Y1556" s="126"/>
      <c r="Z1556" s="127"/>
      <c r="AA1556" s="69"/>
      <c r="AB1556" s="69"/>
      <c r="AC1556" s="135" t="e">
        <f>VLOOKUP(E1556,#REF!,2,FALSE)</f>
        <v>#REF!</v>
      </c>
      <c r="AD1556" s="69"/>
      <c r="AE1556" s="69"/>
      <c r="AF1556" s="136" t="e">
        <f>SUM(PRODUCT(AC1556,#REF!),PRODUCT(AD1556,#REF!),PRODUCT(AE1556,#REF!))</f>
        <v>#REF!</v>
      </c>
      <c r="AG1556" s="134" t="e">
        <f>IF(AF1556&gt;=#REF!,"Oui","Non")</f>
        <v>#REF!</v>
      </c>
      <c r="AH1556" s="134">
        <f t="shared" si="197"/>
        <v>1</v>
      </c>
      <c r="AI1556" s="133" t="e">
        <f>VLOOKUP(Z1556,#REF!,3,FALSE)</f>
        <v>#REF!</v>
      </c>
      <c r="AL1556" s="12">
        <f t="shared" si="199"/>
        <v>0</v>
      </c>
    </row>
    <row r="1557" spans="1:38" ht="15" customHeight="1" x14ac:dyDescent="0.25">
      <c r="A1557" s="127"/>
      <c r="B1557" s="127"/>
      <c r="C1557" s="69"/>
      <c r="D1557" s="71"/>
      <c r="E1557" s="71"/>
      <c r="F1557" s="71"/>
      <c r="G1557" s="70"/>
      <c r="H1557" s="117" t="str">
        <f t="shared" si="195"/>
        <v/>
      </c>
      <c r="I1557" s="117" t="str">
        <f t="shared" si="198"/>
        <v/>
      </c>
      <c r="J1557" s="70"/>
      <c r="K1557" s="117" t="str">
        <f t="shared" si="196"/>
        <v/>
      </c>
      <c r="L1557" s="118" t="str">
        <f t="shared" si="200"/>
        <v/>
      </c>
      <c r="M1557" s="118">
        <f t="shared" si="194"/>
        <v>1</v>
      </c>
      <c r="N1557" s="117">
        <f t="shared" si="201"/>
        <v>0</v>
      </c>
      <c r="O1557" s="66" t="e">
        <f>VLOOKUP(P1557,#REF!,2,FALSE)</f>
        <v>#REF!</v>
      </c>
      <c r="P1557" s="69"/>
      <c r="Q1557" s="69"/>
      <c r="R1557" s="14"/>
      <c r="S1557" s="93" t="s">
        <v>112</v>
      </c>
      <c r="T1557" s="71"/>
      <c r="U1557" s="117" t="e">
        <f>VLOOKUP(V1557,#REF!,2,FALSE)</f>
        <v>#REF!</v>
      </c>
      <c r="V1557" s="127"/>
      <c r="W1557" s="69"/>
      <c r="X1557" s="69"/>
      <c r="Y1557" s="126"/>
      <c r="Z1557" s="127"/>
      <c r="AA1557" s="69"/>
      <c r="AB1557" s="69"/>
      <c r="AC1557" s="135" t="e">
        <f>VLOOKUP(E1557,#REF!,2,FALSE)</f>
        <v>#REF!</v>
      </c>
      <c r="AD1557" s="69"/>
      <c r="AE1557" s="69"/>
      <c r="AF1557" s="136" t="e">
        <f>SUM(PRODUCT(AC1557,#REF!),PRODUCT(AD1557,#REF!),PRODUCT(AE1557,#REF!))</f>
        <v>#REF!</v>
      </c>
      <c r="AG1557" s="134" t="e">
        <f>IF(AF1557&gt;=#REF!,"Oui","Non")</f>
        <v>#REF!</v>
      </c>
      <c r="AH1557" s="134">
        <f t="shared" si="197"/>
        <v>1</v>
      </c>
      <c r="AI1557" s="133" t="e">
        <f>VLOOKUP(Z1557,#REF!,3,FALSE)</f>
        <v>#REF!</v>
      </c>
      <c r="AL1557" s="12">
        <f t="shared" si="199"/>
        <v>0</v>
      </c>
    </row>
    <row r="1558" spans="1:38" ht="15" customHeight="1" x14ac:dyDescent="0.25">
      <c r="A1558" s="127"/>
      <c r="B1558" s="127"/>
      <c r="C1558" s="69"/>
      <c r="D1558" s="71"/>
      <c r="E1558" s="71"/>
      <c r="F1558" s="71"/>
      <c r="G1558" s="70"/>
      <c r="H1558" s="117" t="str">
        <f t="shared" si="195"/>
        <v/>
      </c>
      <c r="I1558" s="117" t="str">
        <f t="shared" si="198"/>
        <v/>
      </c>
      <c r="J1558" s="70"/>
      <c r="K1558" s="117" t="str">
        <f t="shared" si="196"/>
        <v/>
      </c>
      <c r="L1558" s="118" t="str">
        <f t="shared" si="200"/>
        <v/>
      </c>
      <c r="M1558" s="118">
        <f t="shared" si="194"/>
        <v>1</v>
      </c>
      <c r="N1558" s="117">
        <f t="shared" si="201"/>
        <v>0</v>
      </c>
      <c r="O1558" s="66" t="e">
        <f>VLOOKUP(P1558,#REF!,2,FALSE)</f>
        <v>#REF!</v>
      </c>
      <c r="P1558" s="69"/>
      <c r="Q1558" s="69"/>
      <c r="R1558" s="14"/>
      <c r="S1558" s="93" t="s">
        <v>112</v>
      </c>
      <c r="T1558" s="71"/>
      <c r="U1558" s="117" t="e">
        <f>VLOOKUP(V1558,#REF!,2,FALSE)</f>
        <v>#REF!</v>
      </c>
      <c r="V1558" s="127"/>
      <c r="W1558" s="69"/>
      <c r="X1558" s="69"/>
      <c r="Y1558" s="126"/>
      <c r="Z1558" s="127"/>
      <c r="AA1558" s="69"/>
      <c r="AB1558" s="69"/>
      <c r="AC1558" s="135" t="e">
        <f>VLOOKUP(E1558,#REF!,2,FALSE)</f>
        <v>#REF!</v>
      </c>
      <c r="AD1558" s="69"/>
      <c r="AE1558" s="69"/>
      <c r="AF1558" s="136" t="e">
        <f>SUM(PRODUCT(AC1558,#REF!),PRODUCT(AD1558,#REF!),PRODUCT(AE1558,#REF!))</f>
        <v>#REF!</v>
      </c>
      <c r="AG1558" s="134" t="e">
        <f>IF(AF1558&gt;=#REF!,"Oui","Non")</f>
        <v>#REF!</v>
      </c>
      <c r="AH1558" s="134">
        <f t="shared" si="197"/>
        <v>1</v>
      </c>
      <c r="AI1558" s="133" t="e">
        <f>VLOOKUP(Z1558,#REF!,3,FALSE)</f>
        <v>#REF!</v>
      </c>
      <c r="AL1558" s="12">
        <f t="shared" si="199"/>
        <v>0</v>
      </c>
    </row>
    <row r="1559" spans="1:38" ht="15" customHeight="1" x14ac:dyDescent="0.25">
      <c r="A1559" s="127"/>
      <c r="B1559" s="127"/>
      <c r="C1559" s="69"/>
      <c r="D1559" s="71"/>
      <c r="E1559" s="71"/>
      <c r="F1559" s="71"/>
      <c r="G1559" s="70"/>
      <c r="H1559" s="117" t="str">
        <f t="shared" si="195"/>
        <v/>
      </c>
      <c r="I1559" s="117" t="str">
        <f t="shared" si="198"/>
        <v/>
      </c>
      <c r="J1559" s="70"/>
      <c r="K1559" s="117" t="str">
        <f t="shared" si="196"/>
        <v/>
      </c>
      <c r="L1559" s="118" t="str">
        <f t="shared" si="200"/>
        <v/>
      </c>
      <c r="M1559" s="118">
        <f t="shared" si="194"/>
        <v>1</v>
      </c>
      <c r="N1559" s="117">
        <f t="shared" si="201"/>
        <v>0</v>
      </c>
      <c r="O1559" s="66" t="e">
        <f>VLOOKUP(P1559,#REF!,2,FALSE)</f>
        <v>#REF!</v>
      </c>
      <c r="P1559" s="69"/>
      <c r="Q1559" s="69"/>
      <c r="R1559" s="14"/>
      <c r="S1559" s="93" t="s">
        <v>112</v>
      </c>
      <c r="T1559" s="71"/>
      <c r="U1559" s="117" t="e">
        <f>VLOOKUP(V1559,#REF!,2,FALSE)</f>
        <v>#REF!</v>
      </c>
      <c r="V1559" s="127"/>
      <c r="W1559" s="69"/>
      <c r="X1559" s="69"/>
      <c r="Y1559" s="126"/>
      <c r="Z1559" s="127"/>
      <c r="AA1559" s="69"/>
      <c r="AB1559" s="69"/>
      <c r="AC1559" s="135" t="e">
        <f>VLOOKUP(E1559,#REF!,2,FALSE)</f>
        <v>#REF!</v>
      </c>
      <c r="AD1559" s="69"/>
      <c r="AE1559" s="69"/>
      <c r="AF1559" s="136" t="e">
        <f>SUM(PRODUCT(AC1559,#REF!),PRODUCT(AD1559,#REF!),PRODUCT(AE1559,#REF!))</f>
        <v>#REF!</v>
      </c>
      <c r="AG1559" s="134" t="e">
        <f>IF(AF1559&gt;=#REF!,"Oui","Non")</f>
        <v>#REF!</v>
      </c>
      <c r="AH1559" s="134">
        <f t="shared" si="197"/>
        <v>1</v>
      </c>
      <c r="AI1559" s="133" t="e">
        <f>VLOOKUP(Z1559,#REF!,3,FALSE)</f>
        <v>#REF!</v>
      </c>
      <c r="AL1559" s="12">
        <f t="shared" si="199"/>
        <v>0</v>
      </c>
    </row>
    <row r="1560" spans="1:38" ht="15" customHeight="1" x14ac:dyDescent="0.25">
      <c r="A1560" s="127"/>
      <c r="B1560" s="127"/>
      <c r="C1560" s="69"/>
      <c r="D1560" s="71"/>
      <c r="E1560" s="71"/>
      <c r="F1560" s="71"/>
      <c r="G1560" s="70"/>
      <c r="H1560" s="117" t="str">
        <f t="shared" si="195"/>
        <v/>
      </c>
      <c r="I1560" s="117" t="str">
        <f t="shared" si="198"/>
        <v/>
      </c>
      <c r="J1560" s="70"/>
      <c r="K1560" s="117" t="str">
        <f t="shared" si="196"/>
        <v/>
      </c>
      <c r="L1560" s="118" t="str">
        <f t="shared" si="200"/>
        <v/>
      </c>
      <c r="M1560" s="118">
        <f t="shared" si="194"/>
        <v>1</v>
      </c>
      <c r="N1560" s="117">
        <f t="shared" si="201"/>
        <v>0</v>
      </c>
      <c r="O1560" s="66" t="e">
        <f>VLOOKUP(P1560,#REF!,2,FALSE)</f>
        <v>#REF!</v>
      </c>
      <c r="P1560" s="69"/>
      <c r="Q1560" s="69"/>
      <c r="R1560" s="14"/>
      <c r="S1560" s="93" t="s">
        <v>112</v>
      </c>
      <c r="T1560" s="71"/>
      <c r="U1560" s="117" t="e">
        <f>VLOOKUP(V1560,#REF!,2,FALSE)</f>
        <v>#REF!</v>
      </c>
      <c r="V1560" s="127"/>
      <c r="W1560" s="69"/>
      <c r="X1560" s="69"/>
      <c r="Y1560" s="126"/>
      <c r="Z1560" s="127"/>
      <c r="AA1560" s="69"/>
      <c r="AB1560" s="69"/>
      <c r="AC1560" s="135" t="e">
        <f>VLOOKUP(E1560,#REF!,2,FALSE)</f>
        <v>#REF!</v>
      </c>
      <c r="AD1560" s="69"/>
      <c r="AE1560" s="69"/>
      <c r="AF1560" s="136" t="e">
        <f>SUM(PRODUCT(AC1560,#REF!),PRODUCT(AD1560,#REF!),PRODUCT(AE1560,#REF!))</f>
        <v>#REF!</v>
      </c>
      <c r="AG1560" s="134" t="e">
        <f>IF(AF1560&gt;=#REF!,"Oui","Non")</f>
        <v>#REF!</v>
      </c>
      <c r="AH1560" s="134">
        <f t="shared" si="197"/>
        <v>1</v>
      </c>
      <c r="AI1560" s="133" t="e">
        <f>VLOOKUP(Z1560,#REF!,3,FALSE)</f>
        <v>#REF!</v>
      </c>
      <c r="AL1560" s="12">
        <f t="shared" si="199"/>
        <v>0</v>
      </c>
    </row>
    <row r="1561" spans="1:38" ht="15" customHeight="1" x14ac:dyDescent="0.25">
      <c r="A1561" s="127"/>
      <c r="B1561" s="127"/>
      <c r="C1561" s="69"/>
      <c r="D1561" s="71"/>
      <c r="E1561" s="71"/>
      <c r="F1561" s="71"/>
      <c r="G1561" s="70"/>
      <c r="H1561" s="117" t="str">
        <f t="shared" si="195"/>
        <v/>
      </c>
      <c r="I1561" s="117" t="str">
        <f t="shared" si="198"/>
        <v/>
      </c>
      <c r="J1561" s="70"/>
      <c r="K1561" s="117" t="str">
        <f t="shared" si="196"/>
        <v/>
      </c>
      <c r="L1561" s="118" t="str">
        <f t="shared" si="200"/>
        <v/>
      </c>
      <c r="M1561" s="118">
        <f t="shared" si="194"/>
        <v>1</v>
      </c>
      <c r="N1561" s="117">
        <f t="shared" si="201"/>
        <v>0</v>
      </c>
      <c r="O1561" s="66" t="e">
        <f>VLOOKUP(P1561,#REF!,2,FALSE)</f>
        <v>#REF!</v>
      </c>
      <c r="P1561" s="69"/>
      <c r="Q1561" s="69"/>
      <c r="R1561" s="14"/>
      <c r="S1561" s="93" t="s">
        <v>112</v>
      </c>
      <c r="T1561" s="71"/>
      <c r="U1561" s="117" t="e">
        <f>VLOOKUP(V1561,#REF!,2,FALSE)</f>
        <v>#REF!</v>
      </c>
      <c r="V1561" s="127"/>
      <c r="W1561" s="69"/>
      <c r="X1561" s="69"/>
      <c r="Y1561" s="126"/>
      <c r="Z1561" s="127"/>
      <c r="AA1561" s="69"/>
      <c r="AB1561" s="69"/>
      <c r="AC1561" s="135" t="e">
        <f>VLOOKUP(E1561,#REF!,2,FALSE)</f>
        <v>#REF!</v>
      </c>
      <c r="AD1561" s="69"/>
      <c r="AE1561" s="69"/>
      <c r="AF1561" s="136" t="e">
        <f>SUM(PRODUCT(AC1561,#REF!),PRODUCT(AD1561,#REF!),PRODUCT(AE1561,#REF!))</f>
        <v>#REF!</v>
      </c>
      <c r="AG1561" s="134" t="e">
        <f>IF(AF1561&gt;=#REF!,"Oui","Non")</f>
        <v>#REF!</v>
      </c>
      <c r="AH1561" s="134">
        <f t="shared" si="197"/>
        <v>1</v>
      </c>
      <c r="AI1561" s="133" t="e">
        <f>VLOOKUP(Z1561,#REF!,3,FALSE)</f>
        <v>#REF!</v>
      </c>
      <c r="AL1561" s="12">
        <f t="shared" si="199"/>
        <v>0</v>
      </c>
    </row>
    <row r="1562" spans="1:38" ht="15" customHeight="1" x14ac:dyDescent="0.25">
      <c r="A1562" s="127"/>
      <c r="B1562" s="127"/>
      <c r="C1562" s="69"/>
      <c r="D1562" s="71"/>
      <c r="E1562" s="71"/>
      <c r="F1562" s="71"/>
      <c r="G1562" s="70"/>
      <c r="H1562" s="117" t="str">
        <f t="shared" si="195"/>
        <v/>
      </c>
      <c r="I1562" s="117" t="str">
        <f t="shared" si="198"/>
        <v/>
      </c>
      <c r="J1562" s="70"/>
      <c r="K1562" s="117" t="str">
        <f t="shared" si="196"/>
        <v/>
      </c>
      <c r="L1562" s="118" t="str">
        <f t="shared" si="200"/>
        <v/>
      </c>
      <c r="M1562" s="118">
        <f t="shared" si="194"/>
        <v>1</v>
      </c>
      <c r="N1562" s="117">
        <f t="shared" si="201"/>
        <v>0</v>
      </c>
      <c r="O1562" s="66" t="e">
        <f>VLOOKUP(P1562,#REF!,2,FALSE)</f>
        <v>#REF!</v>
      </c>
      <c r="P1562" s="69"/>
      <c r="Q1562" s="69"/>
      <c r="R1562" s="14"/>
      <c r="S1562" s="93" t="s">
        <v>112</v>
      </c>
      <c r="T1562" s="71"/>
      <c r="U1562" s="117" t="e">
        <f>VLOOKUP(V1562,#REF!,2,FALSE)</f>
        <v>#REF!</v>
      </c>
      <c r="V1562" s="127"/>
      <c r="W1562" s="69"/>
      <c r="X1562" s="69"/>
      <c r="Y1562" s="126"/>
      <c r="Z1562" s="127"/>
      <c r="AA1562" s="69"/>
      <c r="AB1562" s="69"/>
      <c r="AC1562" s="135" t="e">
        <f>VLOOKUP(E1562,#REF!,2,FALSE)</f>
        <v>#REF!</v>
      </c>
      <c r="AD1562" s="69"/>
      <c r="AE1562" s="69"/>
      <c r="AF1562" s="136" t="e">
        <f>SUM(PRODUCT(AC1562,#REF!),PRODUCT(AD1562,#REF!),PRODUCT(AE1562,#REF!))</f>
        <v>#REF!</v>
      </c>
      <c r="AG1562" s="134" t="e">
        <f>IF(AF1562&gt;=#REF!,"Oui","Non")</f>
        <v>#REF!</v>
      </c>
      <c r="AH1562" s="134">
        <f t="shared" si="197"/>
        <v>1</v>
      </c>
      <c r="AI1562" s="133" t="e">
        <f>VLOOKUP(Z1562,#REF!,3,FALSE)</f>
        <v>#REF!</v>
      </c>
      <c r="AL1562" s="12">
        <f t="shared" si="199"/>
        <v>0</v>
      </c>
    </row>
    <row r="1563" spans="1:38" ht="15" customHeight="1" x14ac:dyDescent="0.25">
      <c r="A1563" s="127"/>
      <c r="B1563" s="127"/>
      <c r="C1563" s="69"/>
      <c r="D1563" s="71"/>
      <c r="E1563" s="71"/>
      <c r="F1563" s="71"/>
      <c r="G1563" s="70"/>
      <c r="H1563" s="117" t="str">
        <f t="shared" si="195"/>
        <v/>
      </c>
      <c r="I1563" s="117" t="str">
        <f t="shared" si="198"/>
        <v/>
      </c>
      <c r="J1563" s="70"/>
      <c r="K1563" s="117" t="str">
        <f t="shared" si="196"/>
        <v/>
      </c>
      <c r="L1563" s="118" t="str">
        <f t="shared" si="200"/>
        <v/>
      </c>
      <c r="M1563" s="118">
        <f t="shared" si="194"/>
        <v>1</v>
      </c>
      <c r="N1563" s="117">
        <f t="shared" si="201"/>
        <v>0</v>
      </c>
      <c r="O1563" s="66" t="e">
        <f>VLOOKUP(P1563,#REF!,2,FALSE)</f>
        <v>#REF!</v>
      </c>
      <c r="P1563" s="69"/>
      <c r="Q1563" s="69"/>
      <c r="R1563" s="14"/>
      <c r="S1563" s="93" t="s">
        <v>112</v>
      </c>
      <c r="T1563" s="71"/>
      <c r="U1563" s="117" t="e">
        <f>VLOOKUP(V1563,#REF!,2,FALSE)</f>
        <v>#REF!</v>
      </c>
      <c r="V1563" s="127"/>
      <c r="W1563" s="69"/>
      <c r="X1563" s="69"/>
      <c r="Y1563" s="126"/>
      <c r="Z1563" s="127"/>
      <c r="AA1563" s="69"/>
      <c r="AB1563" s="69"/>
      <c r="AC1563" s="135" t="e">
        <f>VLOOKUP(E1563,#REF!,2,FALSE)</f>
        <v>#REF!</v>
      </c>
      <c r="AD1563" s="69"/>
      <c r="AE1563" s="69"/>
      <c r="AF1563" s="136" t="e">
        <f>SUM(PRODUCT(AC1563,#REF!),PRODUCT(AD1563,#REF!),PRODUCT(AE1563,#REF!))</f>
        <v>#REF!</v>
      </c>
      <c r="AG1563" s="134" t="e">
        <f>IF(AF1563&gt;=#REF!,"Oui","Non")</f>
        <v>#REF!</v>
      </c>
      <c r="AH1563" s="134">
        <f t="shared" si="197"/>
        <v>1</v>
      </c>
      <c r="AI1563" s="133" t="e">
        <f>VLOOKUP(Z1563,#REF!,3,FALSE)</f>
        <v>#REF!</v>
      </c>
      <c r="AL1563" s="12">
        <f t="shared" si="199"/>
        <v>0</v>
      </c>
    </row>
    <row r="1564" spans="1:38" ht="15" customHeight="1" x14ac:dyDescent="0.25">
      <c r="A1564" s="127"/>
      <c r="B1564" s="127"/>
      <c r="C1564" s="69"/>
      <c r="D1564" s="71"/>
      <c r="E1564" s="71"/>
      <c r="F1564" s="71"/>
      <c r="G1564" s="70"/>
      <c r="H1564" s="117" t="str">
        <f t="shared" si="195"/>
        <v/>
      </c>
      <c r="I1564" s="117" t="str">
        <f t="shared" si="198"/>
        <v/>
      </c>
      <c r="J1564" s="70"/>
      <c r="K1564" s="117" t="str">
        <f t="shared" si="196"/>
        <v/>
      </c>
      <c r="L1564" s="118" t="str">
        <f t="shared" si="200"/>
        <v/>
      </c>
      <c r="M1564" s="118">
        <f t="shared" si="194"/>
        <v>1</v>
      </c>
      <c r="N1564" s="117">
        <f t="shared" si="201"/>
        <v>0</v>
      </c>
      <c r="O1564" s="66" t="e">
        <f>VLOOKUP(P1564,#REF!,2,FALSE)</f>
        <v>#REF!</v>
      </c>
      <c r="P1564" s="69"/>
      <c r="Q1564" s="69"/>
      <c r="R1564" s="14"/>
      <c r="S1564" s="93" t="s">
        <v>112</v>
      </c>
      <c r="T1564" s="71"/>
      <c r="U1564" s="117" t="e">
        <f>VLOOKUP(V1564,#REF!,2,FALSE)</f>
        <v>#REF!</v>
      </c>
      <c r="V1564" s="127"/>
      <c r="W1564" s="69"/>
      <c r="X1564" s="69"/>
      <c r="Y1564" s="126"/>
      <c r="Z1564" s="127"/>
      <c r="AA1564" s="69"/>
      <c r="AB1564" s="69"/>
      <c r="AC1564" s="135" t="e">
        <f>VLOOKUP(E1564,#REF!,2,FALSE)</f>
        <v>#REF!</v>
      </c>
      <c r="AD1564" s="69"/>
      <c r="AE1564" s="69"/>
      <c r="AF1564" s="136" t="e">
        <f>SUM(PRODUCT(AC1564,#REF!),PRODUCT(AD1564,#REF!),PRODUCT(AE1564,#REF!))</f>
        <v>#REF!</v>
      </c>
      <c r="AG1564" s="134" t="e">
        <f>IF(AF1564&gt;=#REF!,"Oui","Non")</f>
        <v>#REF!</v>
      </c>
      <c r="AH1564" s="134">
        <f t="shared" si="197"/>
        <v>1</v>
      </c>
      <c r="AI1564" s="133" t="e">
        <f>VLOOKUP(Z1564,#REF!,3,FALSE)</f>
        <v>#REF!</v>
      </c>
      <c r="AL1564" s="12">
        <f t="shared" si="199"/>
        <v>0</v>
      </c>
    </row>
    <row r="1565" spans="1:38" ht="15" customHeight="1" x14ac:dyDescent="0.25">
      <c r="A1565" s="127"/>
      <c r="B1565" s="127"/>
      <c r="C1565" s="69"/>
      <c r="D1565" s="71"/>
      <c r="E1565" s="71"/>
      <c r="F1565" s="71"/>
      <c r="G1565" s="70"/>
      <c r="H1565" s="117" t="str">
        <f t="shared" si="195"/>
        <v/>
      </c>
      <c r="I1565" s="117" t="str">
        <f t="shared" si="198"/>
        <v/>
      </c>
      <c r="J1565" s="70"/>
      <c r="K1565" s="117" t="str">
        <f t="shared" si="196"/>
        <v/>
      </c>
      <c r="L1565" s="118" t="str">
        <f t="shared" si="200"/>
        <v/>
      </c>
      <c r="M1565" s="118">
        <f t="shared" si="194"/>
        <v>1</v>
      </c>
      <c r="N1565" s="117">
        <f t="shared" si="201"/>
        <v>0</v>
      </c>
      <c r="O1565" s="66" t="e">
        <f>VLOOKUP(P1565,#REF!,2,FALSE)</f>
        <v>#REF!</v>
      </c>
      <c r="P1565" s="69"/>
      <c r="Q1565" s="69"/>
      <c r="R1565" s="14"/>
      <c r="S1565" s="93" t="s">
        <v>112</v>
      </c>
      <c r="T1565" s="71"/>
      <c r="U1565" s="117" t="e">
        <f>VLOOKUP(V1565,#REF!,2,FALSE)</f>
        <v>#REF!</v>
      </c>
      <c r="V1565" s="127"/>
      <c r="W1565" s="69"/>
      <c r="X1565" s="69"/>
      <c r="Y1565" s="126"/>
      <c r="Z1565" s="127"/>
      <c r="AA1565" s="69"/>
      <c r="AB1565" s="69"/>
      <c r="AC1565" s="135" t="e">
        <f>VLOOKUP(E1565,#REF!,2,FALSE)</f>
        <v>#REF!</v>
      </c>
      <c r="AD1565" s="69"/>
      <c r="AE1565" s="69"/>
      <c r="AF1565" s="136" t="e">
        <f>SUM(PRODUCT(AC1565,#REF!),PRODUCT(AD1565,#REF!),PRODUCT(AE1565,#REF!))</f>
        <v>#REF!</v>
      </c>
      <c r="AG1565" s="134" t="e">
        <f>IF(AF1565&gt;=#REF!,"Oui","Non")</f>
        <v>#REF!</v>
      </c>
      <c r="AH1565" s="134">
        <f t="shared" si="197"/>
        <v>1</v>
      </c>
      <c r="AI1565" s="133" t="e">
        <f>VLOOKUP(Z1565,#REF!,3,FALSE)</f>
        <v>#REF!</v>
      </c>
      <c r="AL1565" s="12">
        <f t="shared" si="199"/>
        <v>0</v>
      </c>
    </row>
    <row r="1566" spans="1:38" ht="15" customHeight="1" x14ac:dyDescent="0.25">
      <c r="A1566" s="127"/>
      <c r="B1566" s="127"/>
      <c r="C1566" s="69"/>
      <c r="D1566" s="71"/>
      <c r="E1566" s="71"/>
      <c r="F1566" s="71"/>
      <c r="G1566" s="70"/>
      <c r="H1566" s="117" t="str">
        <f t="shared" si="195"/>
        <v/>
      </c>
      <c r="I1566" s="117" t="str">
        <f t="shared" si="198"/>
        <v/>
      </c>
      <c r="J1566" s="70"/>
      <c r="K1566" s="117" t="str">
        <f t="shared" si="196"/>
        <v/>
      </c>
      <c r="L1566" s="118" t="str">
        <f t="shared" si="200"/>
        <v/>
      </c>
      <c r="M1566" s="118">
        <f t="shared" si="194"/>
        <v>1</v>
      </c>
      <c r="N1566" s="117">
        <f t="shared" si="201"/>
        <v>0</v>
      </c>
      <c r="O1566" s="66" t="e">
        <f>VLOOKUP(P1566,#REF!,2,FALSE)</f>
        <v>#REF!</v>
      </c>
      <c r="P1566" s="69"/>
      <c r="Q1566" s="69"/>
      <c r="R1566" s="14"/>
      <c r="S1566" s="93" t="s">
        <v>112</v>
      </c>
      <c r="T1566" s="71"/>
      <c r="U1566" s="117" t="e">
        <f>VLOOKUP(V1566,#REF!,2,FALSE)</f>
        <v>#REF!</v>
      </c>
      <c r="V1566" s="127"/>
      <c r="W1566" s="69"/>
      <c r="X1566" s="69"/>
      <c r="Y1566" s="126"/>
      <c r="Z1566" s="127"/>
      <c r="AA1566" s="69"/>
      <c r="AB1566" s="69"/>
      <c r="AC1566" s="135" t="e">
        <f>VLOOKUP(E1566,#REF!,2,FALSE)</f>
        <v>#REF!</v>
      </c>
      <c r="AD1566" s="69"/>
      <c r="AE1566" s="69"/>
      <c r="AF1566" s="136" t="e">
        <f>SUM(PRODUCT(AC1566,#REF!),PRODUCT(AD1566,#REF!),PRODUCT(AE1566,#REF!))</f>
        <v>#REF!</v>
      </c>
      <c r="AG1566" s="134" t="e">
        <f>IF(AF1566&gt;=#REF!,"Oui","Non")</f>
        <v>#REF!</v>
      </c>
      <c r="AH1566" s="134">
        <f t="shared" si="197"/>
        <v>1</v>
      </c>
      <c r="AI1566" s="133" t="e">
        <f>VLOOKUP(Z1566,#REF!,3,FALSE)</f>
        <v>#REF!</v>
      </c>
      <c r="AL1566" s="12">
        <f t="shared" si="199"/>
        <v>0</v>
      </c>
    </row>
    <row r="1567" spans="1:38" ht="15" customHeight="1" x14ac:dyDescent="0.25">
      <c r="A1567" s="127"/>
      <c r="B1567" s="127"/>
      <c r="C1567" s="69"/>
      <c r="D1567" s="71"/>
      <c r="E1567" s="71"/>
      <c r="F1567" s="71"/>
      <c r="G1567" s="70"/>
      <c r="H1567" s="117" t="str">
        <f t="shared" si="195"/>
        <v/>
      </c>
      <c r="I1567" s="117" t="str">
        <f t="shared" si="198"/>
        <v/>
      </c>
      <c r="J1567" s="70"/>
      <c r="K1567" s="117" t="str">
        <f t="shared" si="196"/>
        <v/>
      </c>
      <c r="L1567" s="118" t="str">
        <f t="shared" si="200"/>
        <v/>
      </c>
      <c r="M1567" s="118">
        <f t="shared" si="194"/>
        <v>1</v>
      </c>
      <c r="N1567" s="117">
        <f t="shared" si="201"/>
        <v>0</v>
      </c>
      <c r="O1567" s="66" t="e">
        <f>VLOOKUP(P1567,#REF!,2,FALSE)</f>
        <v>#REF!</v>
      </c>
      <c r="P1567" s="69"/>
      <c r="Q1567" s="69"/>
      <c r="R1567" s="14"/>
      <c r="S1567" s="93" t="s">
        <v>112</v>
      </c>
      <c r="T1567" s="71"/>
      <c r="U1567" s="117" t="e">
        <f>VLOOKUP(V1567,#REF!,2,FALSE)</f>
        <v>#REF!</v>
      </c>
      <c r="V1567" s="127"/>
      <c r="W1567" s="69"/>
      <c r="X1567" s="69"/>
      <c r="Y1567" s="126"/>
      <c r="Z1567" s="127"/>
      <c r="AA1567" s="69"/>
      <c r="AB1567" s="69"/>
      <c r="AC1567" s="135" t="e">
        <f>VLOOKUP(E1567,#REF!,2,FALSE)</f>
        <v>#REF!</v>
      </c>
      <c r="AD1567" s="69"/>
      <c r="AE1567" s="69"/>
      <c r="AF1567" s="136" t="e">
        <f>SUM(PRODUCT(AC1567,#REF!),PRODUCT(AD1567,#REF!),PRODUCT(AE1567,#REF!))</f>
        <v>#REF!</v>
      </c>
      <c r="AG1567" s="134" t="e">
        <f>IF(AF1567&gt;=#REF!,"Oui","Non")</f>
        <v>#REF!</v>
      </c>
      <c r="AH1567" s="134">
        <f t="shared" si="197"/>
        <v>1</v>
      </c>
      <c r="AI1567" s="133" t="e">
        <f>VLOOKUP(Z1567,#REF!,3,FALSE)</f>
        <v>#REF!</v>
      </c>
      <c r="AL1567" s="12">
        <f t="shared" si="199"/>
        <v>0</v>
      </c>
    </row>
    <row r="1568" spans="1:38" ht="15" customHeight="1" x14ac:dyDescent="0.25">
      <c r="A1568" s="127"/>
      <c r="B1568" s="127"/>
      <c r="C1568" s="69"/>
      <c r="D1568" s="71"/>
      <c r="E1568" s="71"/>
      <c r="F1568" s="71"/>
      <c r="G1568" s="70"/>
      <c r="H1568" s="117" t="str">
        <f t="shared" si="195"/>
        <v/>
      </c>
      <c r="I1568" s="117" t="str">
        <f t="shared" si="198"/>
        <v/>
      </c>
      <c r="J1568" s="70"/>
      <c r="K1568" s="117" t="str">
        <f t="shared" si="196"/>
        <v/>
      </c>
      <c r="L1568" s="118" t="str">
        <f t="shared" si="200"/>
        <v/>
      </c>
      <c r="M1568" s="118">
        <f t="shared" si="194"/>
        <v>1</v>
      </c>
      <c r="N1568" s="117">
        <f t="shared" si="201"/>
        <v>0</v>
      </c>
      <c r="O1568" s="66" t="e">
        <f>VLOOKUP(P1568,#REF!,2,FALSE)</f>
        <v>#REF!</v>
      </c>
      <c r="P1568" s="69"/>
      <c r="Q1568" s="69"/>
      <c r="R1568" s="14"/>
      <c r="S1568" s="93" t="s">
        <v>112</v>
      </c>
      <c r="T1568" s="71"/>
      <c r="U1568" s="117" t="e">
        <f>VLOOKUP(V1568,#REF!,2,FALSE)</f>
        <v>#REF!</v>
      </c>
      <c r="V1568" s="127"/>
      <c r="W1568" s="69"/>
      <c r="X1568" s="69"/>
      <c r="Y1568" s="126"/>
      <c r="Z1568" s="127"/>
      <c r="AA1568" s="69"/>
      <c r="AB1568" s="69"/>
      <c r="AC1568" s="135" t="e">
        <f>VLOOKUP(E1568,#REF!,2,FALSE)</f>
        <v>#REF!</v>
      </c>
      <c r="AD1568" s="69"/>
      <c r="AE1568" s="69"/>
      <c r="AF1568" s="136" t="e">
        <f>SUM(PRODUCT(AC1568,#REF!),PRODUCT(AD1568,#REF!),PRODUCT(AE1568,#REF!))</f>
        <v>#REF!</v>
      </c>
      <c r="AG1568" s="134" t="e">
        <f>IF(AF1568&gt;=#REF!,"Oui","Non")</f>
        <v>#REF!</v>
      </c>
      <c r="AH1568" s="134">
        <f t="shared" si="197"/>
        <v>1</v>
      </c>
      <c r="AI1568" s="133" t="e">
        <f>VLOOKUP(Z1568,#REF!,3,FALSE)</f>
        <v>#REF!</v>
      </c>
      <c r="AL1568" s="12">
        <f t="shared" si="199"/>
        <v>0</v>
      </c>
    </row>
    <row r="1569" spans="1:38" ht="15" customHeight="1" x14ac:dyDescent="0.25">
      <c r="A1569" s="127"/>
      <c r="B1569" s="127"/>
      <c r="C1569" s="69"/>
      <c r="D1569" s="71"/>
      <c r="E1569" s="71"/>
      <c r="F1569" s="71"/>
      <c r="G1569" s="70"/>
      <c r="H1569" s="117" t="str">
        <f t="shared" si="195"/>
        <v/>
      </c>
      <c r="I1569" s="117" t="str">
        <f t="shared" si="198"/>
        <v/>
      </c>
      <c r="J1569" s="70"/>
      <c r="K1569" s="117" t="str">
        <f t="shared" si="196"/>
        <v/>
      </c>
      <c r="L1569" s="118" t="str">
        <f t="shared" si="200"/>
        <v/>
      </c>
      <c r="M1569" s="118">
        <f t="shared" si="194"/>
        <v>1</v>
      </c>
      <c r="N1569" s="117">
        <f t="shared" si="201"/>
        <v>0</v>
      </c>
      <c r="O1569" s="66" t="e">
        <f>VLOOKUP(P1569,#REF!,2,FALSE)</f>
        <v>#REF!</v>
      </c>
      <c r="P1569" s="69"/>
      <c r="Q1569" s="69"/>
      <c r="R1569" s="14"/>
      <c r="S1569" s="93" t="s">
        <v>112</v>
      </c>
      <c r="T1569" s="71"/>
      <c r="U1569" s="117" t="e">
        <f>VLOOKUP(V1569,#REF!,2,FALSE)</f>
        <v>#REF!</v>
      </c>
      <c r="V1569" s="127"/>
      <c r="W1569" s="69"/>
      <c r="X1569" s="69"/>
      <c r="Y1569" s="126"/>
      <c r="Z1569" s="127"/>
      <c r="AA1569" s="69"/>
      <c r="AB1569" s="69"/>
      <c r="AC1569" s="135" t="e">
        <f>VLOOKUP(E1569,#REF!,2,FALSE)</f>
        <v>#REF!</v>
      </c>
      <c r="AD1569" s="69"/>
      <c r="AE1569" s="69"/>
      <c r="AF1569" s="136" t="e">
        <f>SUM(PRODUCT(AC1569,#REF!),PRODUCT(AD1569,#REF!),PRODUCT(AE1569,#REF!))</f>
        <v>#REF!</v>
      </c>
      <c r="AG1569" s="134" t="e">
        <f>IF(AF1569&gt;=#REF!,"Oui","Non")</f>
        <v>#REF!</v>
      </c>
      <c r="AH1569" s="134">
        <f t="shared" si="197"/>
        <v>1</v>
      </c>
      <c r="AI1569" s="133" t="e">
        <f>VLOOKUP(Z1569,#REF!,3,FALSE)</f>
        <v>#REF!</v>
      </c>
      <c r="AL1569" s="12">
        <f t="shared" si="199"/>
        <v>0</v>
      </c>
    </row>
    <row r="1570" spans="1:38" ht="15" customHeight="1" x14ac:dyDescent="0.25">
      <c r="A1570" s="127"/>
      <c r="B1570" s="127"/>
      <c r="C1570" s="69"/>
      <c r="D1570" s="71"/>
      <c r="E1570" s="71"/>
      <c r="F1570" s="71"/>
      <c r="G1570" s="70"/>
      <c r="H1570" s="117" t="str">
        <f t="shared" si="195"/>
        <v/>
      </c>
      <c r="I1570" s="117" t="str">
        <f t="shared" si="198"/>
        <v/>
      </c>
      <c r="J1570" s="70"/>
      <c r="K1570" s="117" t="str">
        <f t="shared" si="196"/>
        <v/>
      </c>
      <c r="L1570" s="118" t="str">
        <f t="shared" si="200"/>
        <v/>
      </c>
      <c r="M1570" s="118">
        <f t="shared" ref="M1570:M1602" si="202">SUM($J1570-$G1570)+1</f>
        <v>1</v>
      </c>
      <c r="N1570" s="117">
        <f t="shared" si="201"/>
        <v>0</v>
      </c>
      <c r="O1570" s="66" t="e">
        <f>VLOOKUP(P1570,#REF!,2,FALSE)</f>
        <v>#REF!</v>
      </c>
      <c r="P1570" s="69"/>
      <c r="Q1570" s="69"/>
      <c r="R1570" s="14"/>
      <c r="S1570" s="93" t="s">
        <v>112</v>
      </c>
      <c r="T1570" s="71"/>
      <c r="U1570" s="117" t="e">
        <f>VLOOKUP(V1570,#REF!,2,FALSE)</f>
        <v>#REF!</v>
      </c>
      <c r="V1570" s="127"/>
      <c r="W1570" s="69"/>
      <c r="X1570" s="69"/>
      <c r="Y1570" s="126"/>
      <c r="Z1570" s="127"/>
      <c r="AA1570" s="69"/>
      <c r="AB1570" s="69"/>
      <c r="AC1570" s="135" t="e">
        <f>VLOOKUP(E1570,#REF!,2,FALSE)</f>
        <v>#REF!</v>
      </c>
      <c r="AD1570" s="69"/>
      <c r="AE1570" s="69"/>
      <c r="AF1570" s="136" t="e">
        <f>SUM(PRODUCT(AC1570,#REF!),PRODUCT(AD1570,#REF!),PRODUCT(AE1570,#REF!))</f>
        <v>#REF!</v>
      </c>
      <c r="AG1570" s="134" t="e">
        <f>IF(AF1570&gt;=#REF!,"Oui","Non")</f>
        <v>#REF!</v>
      </c>
      <c r="AH1570" s="134">
        <f t="shared" si="197"/>
        <v>1</v>
      </c>
      <c r="AI1570" s="133" t="e">
        <f>VLOOKUP(Z1570,#REF!,3,FALSE)</f>
        <v>#REF!</v>
      </c>
      <c r="AL1570" s="12">
        <f t="shared" si="199"/>
        <v>0</v>
      </c>
    </row>
    <row r="1571" spans="1:38" ht="15" customHeight="1" x14ac:dyDescent="0.25">
      <c r="A1571" s="127"/>
      <c r="B1571" s="127"/>
      <c r="C1571" s="69"/>
      <c r="D1571" s="71"/>
      <c r="E1571" s="71"/>
      <c r="F1571" s="71"/>
      <c r="G1571" s="70"/>
      <c r="H1571" s="117" t="str">
        <f t="shared" ref="H1571:H1602" si="203">IF(ISBLANK(G1571),"",IF(G1571="?","?",VALUE(IF(TYPE(G1571)=2,LEFT(G1571,4),YEAR(G1571)))))</f>
        <v/>
      </c>
      <c r="I1571" s="117" t="str">
        <f t="shared" si="198"/>
        <v/>
      </c>
      <c r="J1571" s="70"/>
      <c r="K1571" s="117" t="str">
        <f t="shared" ref="K1571:K1602" si="204">IF(ISBLANK(J1571),"",IF(J1571="?","?",VALUE(IF(TYPE(J1571)=2,LEFT(J1571,4),YEAR(J1571)))))</f>
        <v/>
      </c>
      <c r="L1571" s="118" t="str">
        <f t="shared" si="200"/>
        <v/>
      </c>
      <c r="M1571" s="118">
        <f t="shared" si="202"/>
        <v>1</v>
      </c>
      <c r="N1571" s="117">
        <f t="shared" si="201"/>
        <v>0</v>
      </c>
      <c r="O1571" s="66" t="e">
        <f>VLOOKUP(P1571,#REF!,2,FALSE)</f>
        <v>#REF!</v>
      </c>
      <c r="P1571" s="69"/>
      <c r="Q1571" s="69"/>
      <c r="R1571" s="14"/>
      <c r="S1571" s="93" t="s">
        <v>112</v>
      </c>
      <c r="T1571" s="71"/>
      <c r="U1571" s="117" t="e">
        <f>VLOOKUP(V1571,#REF!,2,FALSE)</f>
        <v>#REF!</v>
      </c>
      <c r="V1571" s="127"/>
      <c r="W1571" s="69"/>
      <c r="X1571" s="69"/>
      <c r="Y1571" s="126"/>
      <c r="Z1571" s="127"/>
      <c r="AA1571" s="69"/>
      <c r="AB1571" s="69"/>
      <c r="AC1571" s="135" t="e">
        <f>VLOOKUP(E1571,#REF!,2,FALSE)</f>
        <v>#REF!</v>
      </c>
      <c r="AD1571" s="69"/>
      <c r="AE1571" s="69"/>
      <c r="AF1571" s="136" t="e">
        <f>SUM(PRODUCT(AC1571,#REF!),PRODUCT(AD1571,#REF!),PRODUCT(AE1571,#REF!))</f>
        <v>#REF!</v>
      </c>
      <c r="AG1571" s="134" t="e">
        <f>IF(AF1571&gt;=#REF!,"Oui","Non")</f>
        <v>#REF!</v>
      </c>
      <c r="AH1571" s="134">
        <f t="shared" si="197"/>
        <v>1</v>
      </c>
      <c r="AI1571" s="133" t="e">
        <f>VLOOKUP(Z1571,#REF!,3,FALSE)</f>
        <v>#REF!</v>
      </c>
      <c r="AL1571" s="12">
        <f t="shared" si="199"/>
        <v>0</v>
      </c>
    </row>
    <row r="1572" spans="1:38" ht="15" customHeight="1" x14ac:dyDescent="0.25">
      <c r="A1572" s="127"/>
      <c r="B1572" s="127"/>
      <c r="C1572" s="69"/>
      <c r="D1572" s="71"/>
      <c r="E1572" s="71"/>
      <c r="F1572" s="71"/>
      <c r="G1572" s="70"/>
      <c r="H1572" s="117" t="str">
        <f t="shared" si="203"/>
        <v/>
      </c>
      <c r="I1572" s="117" t="str">
        <f t="shared" si="198"/>
        <v/>
      </c>
      <c r="J1572" s="70"/>
      <c r="K1572" s="117" t="str">
        <f t="shared" si="204"/>
        <v/>
      </c>
      <c r="L1572" s="118" t="str">
        <f t="shared" si="200"/>
        <v/>
      </c>
      <c r="M1572" s="118">
        <f t="shared" si="202"/>
        <v>1</v>
      </c>
      <c r="N1572" s="117">
        <f t="shared" si="201"/>
        <v>0</v>
      </c>
      <c r="O1572" s="66" t="e">
        <f>VLOOKUP(P1572,#REF!,2,FALSE)</f>
        <v>#REF!</v>
      </c>
      <c r="P1572" s="69"/>
      <c r="Q1572" s="69"/>
      <c r="R1572" s="14"/>
      <c r="S1572" s="93" t="s">
        <v>112</v>
      </c>
      <c r="T1572" s="71"/>
      <c r="U1572" s="117" t="e">
        <f>VLOOKUP(V1572,#REF!,2,FALSE)</f>
        <v>#REF!</v>
      </c>
      <c r="V1572" s="127"/>
      <c r="W1572" s="69"/>
      <c r="X1572" s="69"/>
      <c r="Y1572" s="126"/>
      <c r="Z1572" s="127"/>
      <c r="AA1572" s="69"/>
      <c r="AB1572" s="69"/>
      <c r="AC1572" s="135" t="e">
        <f>VLOOKUP(E1572,#REF!,2,FALSE)</f>
        <v>#REF!</v>
      </c>
      <c r="AD1572" s="69"/>
      <c r="AE1572" s="69"/>
      <c r="AF1572" s="136" t="e">
        <f>SUM(PRODUCT(AC1572,#REF!),PRODUCT(AD1572,#REF!),PRODUCT(AE1572,#REF!))</f>
        <v>#REF!</v>
      </c>
      <c r="AG1572" s="134" t="e">
        <f>IF(AF1572&gt;=#REF!,"Oui","Non")</f>
        <v>#REF!</v>
      </c>
      <c r="AH1572" s="134">
        <f t="shared" si="197"/>
        <v>1</v>
      </c>
      <c r="AI1572" s="133" t="e">
        <f>VLOOKUP(Z1572,#REF!,3,FALSE)</f>
        <v>#REF!</v>
      </c>
      <c r="AL1572" s="12">
        <f t="shared" si="199"/>
        <v>0</v>
      </c>
    </row>
    <row r="1573" spans="1:38" ht="15" customHeight="1" x14ac:dyDescent="0.25">
      <c r="A1573" s="127"/>
      <c r="B1573" s="127"/>
      <c r="C1573" s="69"/>
      <c r="D1573" s="71"/>
      <c r="E1573" s="71"/>
      <c r="F1573" s="71"/>
      <c r="G1573" s="70"/>
      <c r="H1573" s="117" t="str">
        <f t="shared" si="203"/>
        <v/>
      </c>
      <c r="I1573" s="117" t="str">
        <f t="shared" si="198"/>
        <v/>
      </c>
      <c r="J1573" s="70"/>
      <c r="K1573" s="117" t="str">
        <f t="shared" si="204"/>
        <v/>
      </c>
      <c r="L1573" s="118" t="str">
        <f t="shared" si="200"/>
        <v/>
      </c>
      <c r="M1573" s="118">
        <f t="shared" si="202"/>
        <v>1</v>
      </c>
      <c r="N1573" s="117">
        <f t="shared" si="201"/>
        <v>0</v>
      </c>
      <c r="O1573" s="66" t="e">
        <f>VLOOKUP(P1573,#REF!,2,FALSE)</f>
        <v>#REF!</v>
      </c>
      <c r="P1573" s="69"/>
      <c r="Q1573" s="69"/>
      <c r="R1573" s="14"/>
      <c r="S1573" s="93" t="s">
        <v>112</v>
      </c>
      <c r="T1573" s="71"/>
      <c r="U1573" s="117" t="e">
        <f>VLOOKUP(V1573,#REF!,2,FALSE)</f>
        <v>#REF!</v>
      </c>
      <c r="V1573" s="127"/>
      <c r="W1573" s="69"/>
      <c r="X1573" s="69"/>
      <c r="Y1573" s="126"/>
      <c r="Z1573" s="127"/>
      <c r="AA1573" s="69"/>
      <c r="AB1573" s="69"/>
      <c r="AC1573" s="135" t="e">
        <f>VLOOKUP(E1573,#REF!,2,FALSE)</f>
        <v>#REF!</v>
      </c>
      <c r="AD1573" s="69"/>
      <c r="AE1573" s="69"/>
      <c r="AF1573" s="136" t="e">
        <f>SUM(PRODUCT(AC1573,#REF!),PRODUCT(AD1573,#REF!),PRODUCT(AE1573,#REF!))</f>
        <v>#REF!</v>
      </c>
      <c r="AG1573" s="134" t="e">
        <f>IF(AF1573&gt;=#REF!,"Oui","Non")</f>
        <v>#REF!</v>
      </c>
      <c r="AH1573" s="134">
        <f t="shared" si="197"/>
        <v>1</v>
      </c>
      <c r="AI1573" s="133" t="e">
        <f>VLOOKUP(Z1573,#REF!,3,FALSE)</f>
        <v>#REF!</v>
      </c>
      <c r="AL1573" s="12">
        <f t="shared" si="199"/>
        <v>0</v>
      </c>
    </row>
    <row r="1574" spans="1:38" ht="15" customHeight="1" x14ac:dyDescent="0.25">
      <c r="A1574" s="127"/>
      <c r="B1574" s="127"/>
      <c r="C1574" s="69"/>
      <c r="D1574" s="71"/>
      <c r="E1574" s="71"/>
      <c r="F1574" s="71"/>
      <c r="G1574" s="70"/>
      <c r="H1574" s="117" t="str">
        <f t="shared" si="203"/>
        <v/>
      </c>
      <c r="I1574" s="117" t="str">
        <f t="shared" si="198"/>
        <v/>
      </c>
      <c r="J1574" s="70"/>
      <c r="K1574" s="117" t="str">
        <f t="shared" si="204"/>
        <v/>
      </c>
      <c r="L1574" s="118" t="str">
        <f t="shared" si="200"/>
        <v/>
      </c>
      <c r="M1574" s="118">
        <f t="shared" si="202"/>
        <v>1</v>
      </c>
      <c r="N1574" s="117">
        <f t="shared" si="201"/>
        <v>0</v>
      </c>
      <c r="O1574" s="66" t="e">
        <f>VLOOKUP(P1574,#REF!,2,FALSE)</f>
        <v>#REF!</v>
      </c>
      <c r="P1574" s="69"/>
      <c r="Q1574" s="69"/>
      <c r="R1574" s="14"/>
      <c r="S1574" s="93" t="s">
        <v>112</v>
      </c>
      <c r="T1574" s="71"/>
      <c r="U1574" s="117" t="e">
        <f>VLOOKUP(V1574,#REF!,2,FALSE)</f>
        <v>#REF!</v>
      </c>
      <c r="V1574" s="127"/>
      <c r="W1574" s="69"/>
      <c r="X1574" s="69"/>
      <c r="Y1574" s="126"/>
      <c r="Z1574" s="127"/>
      <c r="AA1574" s="69"/>
      <c r="AB1574" s="69"/>
      <c r="AC1574" s="135" t="e">
        <f>VLOOKUP(E1574,#REF!,2,FALSE)</f>
        <v>#REF!</v>
      </c>
      <c r="AD1574" s="69"/>
      <c r="AE1574" s="69"/>
      <c r="AF1574" s="136" t="e">
        <f>SUM(PRODUCT(AC1574,#REF!),PRODUCT(AD1574,#REF!),PRODUCT(AE1574,#REF!))</f>
        <v>#REF!</v>
      </c>
      <c r="AG1574" s="134" t="e">
        <f>IF(AF1574&gt;=#REF!,"Oui","Non")</f>
        <v>#REF!</v>
      </c>
      <c r="AH1574" s="134">
        <f t="shared" si="197"/>
        <v>1</v>
      </c>
      <c r="AI1574" s="133" t="e">
        <f>VLOOKUP(Z1574,#REF!,3,FALSE)</f>
        <v>#REF!</v>
      </c>
      <c r="AL1574" s="12">
        <f t="shared" si="199"/>
        <v>0</v>
      </c>
    </row>
    <row r="1575" spans="1:38" ht="15" customHeight="1" x14ac:dyDescent="0.25">
      <c r="A1575" s="127"/>
      <c r="B1575" s="127"/>
      <c r="C1575" s="69"/>
      <c r="D1575" s="71"/>
      <c r="E1575" s="71"/>
      <c r="F1575" s="71"/>
      <c r="G1575" s="70"/>
      <c r="H1575" s="117" t="str">
        <f t="shared" si="203"/>
        <v/>
      </c>
      <c r="I1575" s="117" t="str">
        <f t="shared" si="198"/>
        <v/>
      </c>
      <c r="J1575" s="70"/>
      <c r="K1575" s="117" t="str">
        <f t="shared" si="204"/>
        <v/>
      </c>
      <c r="L1575" s="118" t="str">
        <f t="shared" si="200"/>
        <v/>
      </c>
      <c r="M1575" s="118">
        <f t="shared" si="202"/>
        <v>1</v>
      </c>
      <c r="N1575" s="117">
        <f t="shared" si="201"/>
        <v>0</v>
      </c>
      <c r="O1575" s="66" t="e">
        <f>VLOOKUP(P1575,#REF!,2,FALSE)</f>
        <v>#REF!</v>
      </c>
      <c r="P1575" s="69"/>
      <c r="Q1575" s="69"/>
      <c r="R1575" s="14"/>
      <c r="S1575" s="93" t="s">
        <v>112</v>
      </c>
      <c r="T1575" s="71"/>
      <c r="U1575" s="117" t="e">
        <f>VLOOKUP(V1575,#REF!,2,FALSE)</f>
        <v>#REF!</v>
      </c>
      <c r="V1575" s="127"/>
      <c r="W1575" s="69"/>
      <c r="X1575" s="69"/>
      <c r="Y1575" s="126"/>
      <c r="Z1575" s="127"/>
      <c r="AA1575" s="69"/>
      <c r="AB1575" s="69"/>
      <c r="AC1575" s="135" t="e">
        <f>VLOOKUP(E1575,#REF!,2,FALSE)</f>
        <v>#REF!</v>
      </c>
      <c r="AD1575" s="69"/>
      <c r="AE1575" s="69"/>
      <c r="AF1575" s="136" t="e">
        <f>SUM(PRODUCT(AC1575,#REF!),PRODUCT(AD1575,#REF!),PRODUCT(AE1575,#REF!))</f>
        <v>#REF!</v>
      </c>
      <c r="AG1575" s="134" t="e">
        <f>IF(AF1575&gt;=#REF!,"Oui","Non")</f>
        <v>#REF!</v>
      </c>
      <c r="AH1575" s="134">
        <f t="shared" si="197"/>
        <v>1</v>
      </c>
      <c r="AI1575" s="133" t="e">
        <f>VLOOKUP(Z1575,#REF!,3,FALSE)</f>
        <v>#REF!</v>
      </c>
      <c r="AL1575" s="12">
        <f t="shared" si="199"/>
        <v>0</v>
      </c>
    </row>
    <row r="1576" spans="1:38" ht="15" customHeight="1" x14ac:dyDescent="0.25">
      <c r="A1576" s="127"/>
      <c r="B1576" s="127"/>
      <c r="C1576" s="69"/>
      <c r="D1576" s="71"/>
      <c r="E1576" s="71"/>
      <c r="F1576" s="71"/>
      <c r="G1576" s="70"/>
      <c r="H1576" s="117" t="str">
        <f t="shared" si="203"/>
        <v/>
      </c>
      <c r="I1576" s="117" t="str">
        <f t="shared" si="198"/>
        <v/>
      </c>
      <c r="J1576" s="70"/>
      <c r="K1576" s="117" t="str">
        <f t="shared" si="204"/>
        <v/>
      </c>
      <c r="L1576" s="118" t="str">
        <f t="shared" si="200"/>
        <v/>
      </c>
      <c r="M1576" s="118">
        <f t="shared" si="202"/>
        <v>1</v>
      </c>
      <c r="N1576" s="117">
        <f t="shared" si="201"/>
        <v>0</v>
      </c>
      <c r="O1576" s="66" t="e">
        <f>VLOOKUP(P1576,#REF!,2,FALSE)</f>
        <v>#REF!</v>
      </c>
      <c r="P1576" s="69"/>
      <c r="Q1576" s="69"/>
      <c r="R1576" s="14"/>
      <c r="S1576" s="93" t="s">
        <v>112</v>
      </c>
      <c r="T1576" s="71"/>
      <c r="U1576" s="117" t="e">
        <f>VLOOKUP(V1576,#REF!,2,FALSE)</f>
        <v>#REF!</v>
      </c>
      <c r="V1576" s="127"/>
      <c r="W1576" s="69"/>
      <c r="X1576" s="69"/>
      <c r="Y1576" s="126"/>
      <c r="Z1576" s="127"/>
      <c r="AA1576" s="69"/>
      <c r="AB1576" s="69"/>
      <c r="AC1576" s="135" t="e">
        <f>VLOOKUP(E1576,#REF!,2,FALSE)</f>
        <v>#REF!</v>
      </c>
      <c r="AD1576" s="69"/>
      <c r="AE1576" s="69"/>
      <c r="AF1576" s="136" t="e">
        <f>SUM(PRODUCT(AC1576,#REF!),PRODUCT(AD1576,#REF!),PRODUCT(AE1576,#REF!))</f>
        <v>#REF!</v>
      </c>
      <c r="AG1576" s="134" t="e">
        <f>IF(AF1576&gt;=#REF!,"Oui","Non")</f>
        <v>#REF!</v>
      </c>
      <c r="AH1576" s="134">
        <f t="shared" si="197"/>
        <v>1</v>
      </c>
      <c r="AI1576" s="133" t="e">
        <f>VLOOKUP(Z1576,#REF!,3,FALSE)</f>
        <v>#REF!</v>
      </c>
      <c r="AL1576" s="12">
        <f t="shared" si="199"/>
        <v>0</v>
      </c>
    </row>
    <row r="1577" spans="1:38" ht="15" customHeight="1" x14ac:dyDescent="0.25">
      <c r="A1577" s="127"/>
      <c r="B1577" s="127"/>
      <c r="C1577" s="69"/>
      <c r="D1577" s="71"/>
      <c r="E1577" s="71"/>
      <c r="F1577" s="71"/>
      <c r="G1577" s="70"/>
      <c r="H1577" s="117" t="str">
        <f t="shared" si="203"/>
        <v/>
      </c>
      <c r="I1577" s="117" t="str">
        <f t="shared" si="198"/>
        <v/>
      </c>
      <c r="J1577" s="70"/>
      <c r="K1577" s="117" t="str">
        <f t="shared" si="204"/>
        <v/>
      </c>
      <c r="L1577" s="118" t="str">
        <f t="shared" si="200"/>
        <v/>
      </c>
      <c r="M1577" s="118">
        <f t="shared" si="202"/>
        <v>1</v>
      </c>
      <c r="N1577" s="117">
        <f t="shared" si="201"/>
        <v>0</v>
      </c>
      <c r="O1577" s="66" t="e">
        <f>VLOOKUP(P1577,#REF!,2,FALSE)</f>
        <v>#REF!</v>
      </c>
      <c r="P1577" s="69"/>
      <c r="Q1577" s="69"/>
      <c r="R1577" s="14"/>
      <c r="S1577" s="93" t="s">
        <v>112</v>
      </c>
      <c r="T1577" s="71"/>
      <c r="U1577" s="117" t="e">
        <f>VLOOKUP(V1577,#REF!,2,FALSE)</f>
        <v>#REF!</v>
      </c>
      <c r="V1577" s="127"/>
      <c r="W1577" s="69"/>
      <c r="X1577" s="69"/>
      <c r="Y1577" s="126"/>
      <c r="Z1577" s="127"/>
      <c r="AA1577" s="69"/>
      <c r="AB1577" s="69"/>
      <c r="AC1577" s="135" t="e">
        <f>VLOOKUP(E1577,#REF!,2,FALSE)</f>
        <v>#REF!</v>
      </c>
      <c r="AD1577" s="69"/>
      <c r="AE1577" s="69"/>
      <c r="AF1577" s="136" t="e">
        <f>SUM(PRODUCT(AC1577,#REF!),PRODUCT(AD1577,#REF!),PRODUCT(AE1577,#REF!))</f>
        <v>#REF!</v>
      </c>
      <c r="AG1577" s="134" t="e">
        <f>IF(AF1577&gt;=#REF!,"Oui","Non")</f>
        <v>#REF!</v>
      </c>
      <c r="AH1577" s="134">
        <f t="shared" si="197"/>
        <v>1</v>
      </c>
      <c r="AI1577" s="133" t="e">
        <f>VLOOKUP(Z1577,#REF!,3,FALSE)</f>
        <v>#REF!</v>
      </c>
      <c r="AL1577" s="12">
        <f t="shared" si="199"/>
        <v>0</v>
      </c>
    </row>
    <row r="1578" spans="1:38" ht="15" customHeight="1" x14ac:dyDescent="0.25">
      <c r="A1578" s="127"/>
      <c r="B1578" s="127"/>
      <c r="C1578" s="69"/>
      <c r="D1578" s="71"/>
      <c r="E1578" s="71"/>
      <c r="F1578" s="71"/>
      <c r="G1578" s="70"/>
      <c r="H1578" s="117" t="str">
        <f t="shared" si="203"/>
        <v/>
      </c>
      <c r="I1578" s="117" t="str">
        <f t="shared" si="198"/>
        <v/>
      </c>
      <c r="J1578" s="70"/>
      <c r="K1578" s="117" t="str">
        <f t="shared" si="204"/>
        <v/>
      </c>
      <c r="L1578" s="118" t="str">
        <f t="shared" si="200"/>
        <v/>
      </c>
      <c r="M1578" s="118">
        <f t="shared" si="202"/>
        <v>1</v>
      </c>
      <c r="N1578" s="117">
        <f t="shared" si="201"/>
        <v>0</v>
      </c>
      <c r="O1578" s="66" t="e">
        <f>VLOOKUP(P1578,#REF!,2,FALSE)</f>
        <v>#REF!</v>
      </c>
      <c r="P1578" s="69"/>
      <c r="Q1578" s="69"/>
      <c r="R1578" s="14"/>
      <c r="S1578" s="93" t="s">
        <v>112</v>
      </c>
      <c r="T1578" s="71"/>
      <c r="U1578" s="117" t="e">
        <f>VLOOKUP(V1578,#REF!,2,FALSE)</f>
        <v>#REF!</v>
      </c>
      <c r="V1578" s="127"/>
      <c r="W1578" s="69"/>
      <c r="X1578" s="69"/>
      <c r="Y1578" s="126"/>
      <c r="Z1578" s="127"/>
      <c r="AA1578" s="69"/>
      <c r="AB1578" s="69"/>
      <c r="AC1578" s="135" t="e">
        <f>VLOOKUP(E1578,#REF!,2,FALSE)</f>
        <v>#REF!</v>
      </c>
      <c r="AD1578" s="69"/>
      <c r="AE1578" s="69"/>
      <c r="AF1578" s="136" t="e">
        <f>SUM(PRODUCT(AC1578,#REF!),PRODUCT(AD1578,#REF!),PRODUCT(AE1578,#REF!))</f>
        <v>#REF!</v>
      </c>
      <c r="AG1578" s="134" t="e">
        <f>IF(AF1578&gt;=#REF!,"Oui","Non")</f>
        <v>#REF!</v>
      </c>
      <c r="AH1578" s="134">
        <f t="shared" si="197"/>
        <v>1</v>
      </c>
      <c r="AI1578" s="133" t="e">
        <f>VLOOKUP(Z1578,#REF!,3,FALSE)</f>
        <v>#REF!</v>
      </c>
      <c r="AL1578" s="12">
        <f t="shared" si="199"/>
        <v>0</v>
      </c>
    </row>
    <row r="1579" spans="1:38" ht="15" customHeight="1" x14ac:dyDescent="0.25">
      <c r="A1579" s="127"/>
      <c r="B1579" s="127"/>
      <c r="C1579" s="69"/>
      <c r="D1579" s="71"/>
      <c r="E1579" s="71"/>
      <c r="F1579" s="71"/>
      <c r="G1579" s="70"/>
      <c r="H1579" s="117" t="str">
        <f t="shared" si="203"/>
        <v/>
      </c>
      <c r="I1579" s="117" t="str">
        <f t="shared" si="198"/>
        <v/>
      </c>
      <c r="J1579" s="70"/>
      <c r="K1579" s="117" t="str">
        <f t="shared" si="204"/>
        <v/>
      </c>
      <c r="L1579" s="118" t="str">
        <f t="shared" si="200"/>
        <v/>
      </c>
      <c r="M1579" s="118">
        <f t="shared" si="202"/>
        <v>1</v>
      </c>
      <c r="N1579" s="117">
        <f t="shared" si="201"/>
        <v>0</v>
      </c>
      <c r="O1579" s="66" t="e">
        <f>VLOOKUP(P1579,#REF!,2,FALSE)</f>
        <v>#REF!</v>
      </c>
      <c r="P1579" s="69"/>
      <c r="Q1579" s="69"/>
      <c r="R1579" s="14"/>
      <c r="S1579" s="93" t="s">
        <v>112</v>
      </c>
      <c r="T1579" s="71"/>
      <c r="U1579" s="117" t="e">
        <f>VLOOKUP(V1579,#REF!,2,FALSE)</f>
        <v>#REF!</v>
      </c>
      <c r="V1579" s="127"/>
      <c r="W1579" s="69"/>
      <c r="X1579" s="69"/>
      <c r="Y1579" s="126"/>
      <c r="Z1579" s="127"/>
      <c r="AA1579" s="69"/>
      <c r="AB1579" s="69"/>
      <c r="AC1579" s="135" t="e">
        <f>VLOOKUP(E1579,#REF!,2,FALSE)</f>
        <v>#REF!</v>
      </c>
      <c r="AD1579" s="69"/>
      <c r="AE1579" s="69"/>
      <c r="AF1579" s="136" t="e">
        <f>SUM(PRODUCT(AC1579,#REF!),PRODUCT(AD1579,#REF!),PRODUCT(AE1579,#REF!))</f>
        <v>#REF!</v>
      </c>
      <c r="AG1579" s="134" t="e">
        <f>IF(AF1579&gt;=#REF!,"Oui","Non")</f>
        <v>#REF!</v>
      </c>
      <c r="AH1579" s="134">
        <f t="shared" si="197"/>
        <v>1</v>
      </c>
      <c r="AI1579" s="133" t="e">
        <f>VLOOKUP(Z1579,#REF!,3,FALSE)</f>
        <v>#REF!</v>
      </c>
      <c r="AL1579" s="12">
        <f t="shared" si="199"/>
        <v>0</v>
      </c>
    </row>
    <row r="1580" spans="1:38" ht="15" customHeight="1" x14ac:dyDescent="0.25">
      <c r="A1580" s="127"/>
      <c r="B1580" s="127"/>
      <c r="C1580" s="69"/>
      <c r="D1580" s="71"/>
      <c r="E1580" s="71"/>
      <c r="F1580" s="71"/>
      <c r="G1580" s="70"/>
      <c r="H1580" s="117" t="str">
        <f t="shared" si="203"/>
        <v/>
      </c>
      <c r="I1580" s="117" t="str">
        <f t="shared" si="198"/>
        <v/>
      </c>
      <c r="J1580" s="70"/>
      <c r="K1580" s="117" t="str">
        <f t="shared" si="204"/>
        <v/>
      </c>
      <c r="L1580" s="118" t="str">
        <f t="shared" si="200"/>
        <v/>
      </c>
      <c r="M1580" s="118">
        <f t="shared" si="202"/>
        <v>1</v>
      </c>
      <c r="N1580" s="117">
        <f t="shared" si="201"/>
        <v>0</v>
      </c>
      <c r="O1580" s="66" t="e">
        <f>VLOOKUP(P1580,#REF!,2,FALSE)</f>
        <v>#REF!</v>
      </c>
      <c r="P1580" s="69"/>
      <c r="Q1580" s="69"/>
      <c r="R1580" s="14"/>
      <c r="S1580" s="93" t="s">
        <v>112</v>
      </c>
      <c r="T1580" s="71"/>
      <c r="U1580" s="117" t="e">
        <f>VLOOKUP(V1580,#REF!,2,FALSE)</f>
        <v>#REF!</v>
      </c>
      <c r="V1580" s="127"/>
      <c r="W1580" s="69"/>
      <c r="X1580" s="69"/>
      <c r="Y1580" s="126"/>
      <c r="Z1580" s="127"/>
      <c r="AA1580" s="69"/>
      <c r="AB1580" s="69"/>
      <c r="AC1580" s="135" t="e">
        <f>VLOOKUP(E1580,#REF!,2,FALSE)</f>
        <v>#REF!</v>
      </c>
      <c r="AD1580" s="69"/>
      <c r="AE1580" s="69"/>
      <c r="AF1580" s="136" t="e">
        <f>SUM(PRODUCT(AC1580,#REF!),PRODUCT(AD1580,#REF!),PRODUCT(AE1580,#REF!))</f>
        <v>#REF!</v>
      </c>
      <c r="AG1580" s="134" t="e">
        <f>IF(AF1580&gt;=#REF!,"Oui","Non")</f>
        <v>#REF!</v>
      </c>
      <c r="AH1580" s="134">
        <f t="shared" si="197"/>
        <v>1</v>
      </c>
      <c r="AI1580" s="133" t="e">
        <f>VLOOKUP(Z1580,#REF!,3,FALSE)</f>
        <v>#REF!</v>
      </c>
      <c r="AL1580" s="12">
        <f t="shared" si="199"/>
        <v>0</v>
      </c>
    </row>
    <row r="1581" spans="1:38" ht="15" customHeight="1" x14ac:dyDescent="0.25">
      <c r="A1581" s="127"/>
      <c r="B1581" s="127"/>
      <c r="C1581" s="69"/>
      <c r="D1581" s="71"/>
      <c r="E1581" s="71"/>
      <c r="F1581" s="71"/>
      <c r="G1581" s="70"/>
      <c r="H1581" s="117" t="str">
        <f t="shared" si="203"/>
        <v/>
      </c>
      <c r="I1581" s="117" t="str">
        <f t="shared" si="198"/>
        <v/>
      </c>
      <c r="J1581" s="70"/>
      <c r="K1581" s="117" t="str">
        <f t="shared" si="204"/>
        <v/>
      </c>
      <c r="L1581" s="118" t="str">
        <f t="shared" si="200"/>
        <v/>
      </c>
      <c r="M1581" s="118">
        <f t="shared" si="202"/>
        <v>1</v>
      </c>
      <c r="N1581" s="117">
        <f t="shared" si="201"/>
        <v>0</v>
      </c>
      <c r="O1581" s="66" t="e">
        <f>VLOOKUP(P1581,#REF!,2,FALSE)</f>
        <v>#REF!</v>
      </c>
      <c r="P1581" s="69"/>
      <c r="Q1581" s="69"/>
      <c r="R1581" s="14"/>
      <c r="S1581" s="93" t="s">
        <v>112</v>
      </c>
      <c r="T1581" s="71"/>
      <c r="U1581" s="117" t="e">
        <f>VLOOKUP(V1581,#REF!,2,FALSE)</f>
        <v>#REF!</v>
      </c>
      <c r="V1581" s="127"/>
      <c r="W1581" s="69"/>
      <c r="X1581" s="69"/>
      <c r="Y1581" s="126"/>
      <c r="Z1581" s="127"/>
      <c r="AA1581" s="69"/>
      <c r="AB1581" s="69"/>
      <c r="AC1581" s="135" t="e">
        <f>VLOOKUP(E1581,#REF!,2,FALSE)</f>
        <v>#REF!</v>
      </c>
      <c r="AD1581" s="69"/>
      <c r="AE1581" s="69"/>
      <c r="AF1581" s="136" t="e">
        <f>SUM(PRODUCT(AC1581,#REF!),PRODUCT(AD1581,#REF!),PRODUCT(AE1581,#REF!))</f>
        <v>#REF!</v>
      </c>
      <c r="AG1581" s="134" t="e">
        <f>IF(AF1581&gt;=#REF!,"Oui","Non")</f>
        <v>#REF!</v>
      </c>
      <c r="AH1581" s="134">
        <f t="shared" si="197"/>
        <v>1</v>
      </c>
      <c r="AI1581" s="133" t="e">
        <f>VLOOKUP(Z1581,#REF!,3,FALSE)</f>
        <v>#REF!</v>
      </c>
      <c r="AL1581" s="12">
        <f t="shared" si="199"/>
        <v>0</v>
      </c>
    </row>
    <row r="1582" spans="1:38" ht="15" customHeight="1" x14ac:dyDescent="0.25">
      <c r="A1582" s="127"/>
      <c r="B1582" s="127"/>
      <c r="C1582" s="69"/>
      <c r="D1582" s="71"/>
      <c r="E1582" s="71"/>
      <c r="F1582" s="71"/>
      <c r="G1582" s="70"/>
      <c r="H1582" s="117" t="str">
        <f t="shared" si="203"/>
        <v/>
      </c>
      <c r="I1582" s="117" t="str">
        <f t="shared" si="198"/>
        <v/>
      </c>
      <c r="J1582" s="70"/>
      <c r="K1582" s="117" t="str">
        <f t="shared" si="204"/>
        <v/>
      </c>
      <c r="L1582" s="118" t="str">
        <f t="shared" si="200"/>
        <v/>
      </c>
      <c r="M1582" s="118">
        <f t="shared" si="202"/>
        <v>1</v>
      </c>
      <c r="N1582" s="117">
        <f t="shared" si="201"/>
        <v>0</v>
      </c>
      <c r="O1582" s="66" t="e">
        <f>VLOOKUP(P1582,#REF!,2,FALSE)</f>
        <v>#REF!</v>
      </c>
      <c r="P1582" s="69"/>
      <c r="Q1582" s="69"/>
      <c r="R1582" s="14"/>
      <c r="S1582" s="93" t="s">
        <v>112</v>
      </c>
      <c r="T1582" s="71"/>
      <c r="U1582" s="117" t="e">
        <f>VLOOKUP(V1582,#REF!,2,FALSE)</f>
        <v>#REF!</v>
      </c>
      <c r="V1582" s="127"/>
      <c r="W1582" s="69"/>
      <c r="X1582" s="69"/>
      <c r="Y1582" s="126"/>
      <c r="Z1582" s="127"/>
      <c r="AA1582" s="69"/>
      <c r="AB1582" s="69"/>
      <c r="AC1582" s="135" t="e">
        <f>VLOOKUP(E1582,#REF!,2,FALSE)</f>
        <v>#REF!</v>
      </c>
      <c r="AD1582" s="69"/>
      <c r="AE1582" s="69"/>
      <c r="AF1582" s="136" t="e">
        <f>SUM(PRODUCT(AC1582,#REF!),PRODUCT(AD1582,#REF!),PRODUCT(AE1582,#REF!))</f>
        <v>#REF!</v>
      </c>
      <c r="AG1582" s="134" t="e">
        <f>IF(AF1582&gt;=#REF!,"Oui","Non")</f>
        <v>#REF!</v>
      </c>
      <c r="AH1582" s="134">
        <f t="shared" si="197"/>
        <v>1</v>
      </c>
      <c r="AI1582" s="133" t="e">
        <f>VLOOKUP(Z1582,#REF!,3,FALSE)</f>
        <v>#REF!</v>
      </c>
      <c r="AL1582" s="12">
        <f t="shared" si="199"/>
        <v>0</v>
      </c>
    </row>
    <row r="1583" spans="1:38" ht="15" customHeight="1" x14ac:dyDescent="0.25">
      <c r="A1583" s="127"/>
      <c r="B1583" s="127"/>
      <c r="C1583" s="69"/>
      <c r="D1583" s="71"/>
      <c r="E1583" s="71"/>
      <c r="F1583" s="71"/>
      <c r="G1583" s="70"/>
      <c r="H1583" s="117" t="str">
        <f t="shared" si="203"/>
        <v/>
      </c>
      <c r="I1583" s="117" t="str">
        <f t="shared" si="198"/>
        <v/>
      </c>
      <c r="J1583" s="70"/>
      <c r="K1583" s="117" t="str">
        <f t="shared" si="204"/>
        <v/>
      </c>
      <c r="L1583" s="118" t="str">
        <f t="shared" si="200"/>
        <v/>
      </c>
      <c r="M1583" s="118">
        <f t="shared" si="202"/>
        <v>1</v>
      </c>
      <c r="N1583" s="117">
        <f t="shared" si="201"/>
        <v>0</v>
      </c>
      <c r="O1583" s="66" t="e">
        <f>VLOOKUP(P1583,#REF!,2,FALSE)</f>
        <v>#REF!</v>
      </c>
      <c r="P1583" s="69"/>
      <c r="Q1583" s="69"/>
      <c r="R1583" s="14"/>
      <c r="S1583" s="93" t="s">
        <v>112</v>
      </c>
      <c r="T1583" s="71"/>
      <c r="U1583" s="117" t="e">
        <f>VLOOKUP(V1583,#REF!,2,FALSE)</f>
        <v>#REF!</v>
      </c>
      <c r="V1583" s="127"/>
      <c r="W1583" s="69"/>
      <c r="X1583" s="69"/>
      <c r="Y1583" s="126"/>
      <c r="Z1583" s="127"/>
      <c r="AA1583" s="69"/>
      <c r="AB1583" s="69"/>
      <c r="AC1583" s="135" t="e">
        <f>VLOOKUP(E1583,#REF!,2,FALSE)</f>
        <v>#REF!</v>
      </c>
      <c r="AD1583" s="69"/>
      <c r="AE1583" s="69"/>
      <c r="AF1583" s="136" t="e">
        <f>SUM(PRODUCT(AC1583,#REF!),PRODUCT(AD1583,#REF!),PRODUCT(AE1583,#REF!))</f>
        <v>#REF!</v>
      </c>
      <c r="AG1583" s="134" t="e">
        <f>IF(AF1583&gt;=#REF!,"Oui","Non")</f>
        <v>#REF!</v>
      </c>
      <c r="AH1583" s="134">
        <f t="shared" si="197"/>
        <v>1</v>
      </c>
      <c r="AI1583" s="133" t="e">
        <f>VLOOKUP(Z1583,#REF!,3,FALSE)</f>
        <v>#REF!</v>
      </c>
      <c r="AL1583" s="12">
        <f t="shared" si="199"/>
        <v>0</v>
      </c>
    </row>
    <row r="1584" spans="1:38" ht="15" customHeight="1" x14ac:dyDescent="0.25">
      <c r="A1584" s="127"/>
      <c r="B1584" s="127"/>
      <c r="C1584" s="69"/>
      <c r="D1584" s="71"/>
      <c r="E1584" s="71"/>
      <c r="F1584" s="71"/>
      <c r="G1584" s="70"/>
      <c r="H1584" s="117" t="str">
        <f t="shared" si="203"/>
        <v/>
      </c>
      <c r="I1584" s="117" t="str">
        <f t="shared" si="198"/>
        <v/>
      </c>
      <c r="J1584" s="70"/>
      <c r="K1584" s="117" t="str">
        <f t="shared" si="204"/>
        <v/>
      </c>
      <c r="L1584" s="118" t="str">
        <f t="shared" si="200"/>
        <v/>
      </c>
      <c r="M1584" s="118">
        <f t="shared" si="202"/>
        <v>1</v>
      </c>
      <c r="N1584" s="117">
        <f t="shared" si="201"/>
        <v>0</v>
      </c>
      <c r="O1584" s="66" t="e">
        <f>VLOOKUP(P1584,#REF!,2,FALSE)</f>
        <v>#REF!</v>
      </c>
      <c r="P1584" s="69"/>
      <c r="Q1584" s="69"/>
      <c r="R1584" s="14"/>
      <c r="S1584" s="93" t="s">
        <v>112</v>
      </c>
      <c r="T1584" s="71"/>
      <c r="U1584" s="117" t="e">
        <f>VLOOKUP(V1584,#REF!,2,FALSE)</f>
        <v>#REF!</v>
      </c>
      <c r="V1584" s="127"/>
      <c r="W1584" s="69"/>
      <c r="X1584" s="69"/>
      <c r="Y1584" s="126"/>
      <c r="Z1584" s="127"/>
      <c r="AA1584" s="69"/>
      <c r="AB1584" s="69"/>
      <c r="AC1584" s="135" t="e">
        <f>VLOOKUP(E1584,#REF!,2,FALSE)</f>
        <v>#REF!</v>
      </c>
      <c r="AD1584" s="69"/>
      <c r="AE1584" s="69"/>
      <c r="AF1584" s="136" t="e">
        <f>SUM(PRODUCT(AC1584,#REF!),PRODUCT(AD1584,#REF!),PRODUCT(AE1584,#REF!))</f>
        <v>#REF!</v>
      </c>
      <c r="AG1584" s="134" t="e">
        <f>IF(AF1584&gt;=#REF!,"Oui","Non")</f>
        <v>#REF!</v>
      </c>
      <c r="AH1584" s="134">
        <f t="shared" si="197"/>
        <v>1</v>
      </c>
      <c r="AI1584" s="133" t="e">
        <f>VLOOKUP(Z1584,#REF!,3,FALSE)</f>
        <v>#REF!</v>
      </c>
      <c r="AL1584" s="12">
        <f t="shared" si="199"/>
        <v>0</v>
      </c>
    </row>
    <row r="1585" spans="1:38" ht="15" customHeight="1" x14ac:dyDescent="0.25">
      <c r="A1585" s="127"/>
      <c r="B1585" s="127"/>
      <c r="C1585" s="69"/>
      <c r="D1585" s="71"/>
      <c r="E1585" s="71"/>
      <c r="F1585" s="71"/>
      <c r="G1585" s="70"/>
      <c r="H1585" s="117" t="str">
        <f t="shared" si="203"/>
        <v/>
      </c>
      <c r="I1585" s="117" t="str">
        <f t="shared" si="198"/>
        <v/>
      </c>
      <c r="J1585" s="70"/>
      <c r="K1585" s="117" t="str">
        <f t="shared" si="204"/>
        <v/>
      </c>
      <c r="L1585" s="118" t="str">
        <f t="shared" si="200"/>
        <v/>
      </c>
      <c r="M1585" s="118">
        <f t="shared" si="202"/>
        <v>1</v>
      </c>
      <c r="N1585" s="117">
        <f t="shared" si="201"/>
        <v>0</v>
      </c>
      <c r="O1585" s="66" t="e">
        <f>VLOOKUP(P1585,#REF!,2,FALSE)</f>
        <v>#REF!</v>
      </c>
      <c r="P1585" s="69"/>
      <c r="Q1585" s="69"/>
      <c r="R1585" s="14"/>
      <c r="S1585" s="93" t="s">
        <v>112</v>
      </c>
      <c r="T1585" s="71"/>
      <c r="U1585" s="117" t="e">
        <f>VLOOKUP(V1585,#REF!,2,FALSE)</f>
        <v>#REF!</v>
      </c>
      <c r="V1585" s="127"/>
      <c r="W1585" s="69"/>
      <c r="X1585" s="69"/>
      <c r="Y1585" s="126"/>
      <c r="Z1585" s="127"/>
      <c r="AA1585" s="69"/>
      <c r="AB1585" s="69"/>
      <c r="AC1585" s="135" t="e">
        <f>VLOOKUP(E1585,#REF!,2,FALSE)</f>
        <v>#REF!</v>
      </c>
      <c r="AD1585" s="69"/>
      <c r="AE1585" s="69"/>
      <c r="AF1585" s="136" t="e">
        <f>SUM(PRODUCT(AC1585,#REF!),PRODUCT(AD1585,#REF!),PRODUCT(AE1585,#REF!))</f>
        <v>#REF!</v>
      </c>
      <c r="AG1585" s="134" t="e">
        <f>IF(AF1585&gt;=#REF!,"Oui","Non")</f>
        <v>#REF!</v>
      </c>
      <c r="AH1585" s="134">
        <f t="shared" si="197"/>
        <v>1</v>
      </c>
      <c r="AI1585" s="133" t="e">
        <f>VLOOKUP(Z1585,#REF!,3,FALSE)</f>
        <v>#REF!</v>
      </c>
      <c r="AL1585" s="12">
        <f t="shared" si="199"/>
        <v>0</v>
      </c>
    </row>
    <row r="1586" spans="1:38" ht="15" customHeight="1" x14ac:dyDescent="0.25">
      <c r="A1586" s="127"/>
      <c r="B1586" s="127"/>
      <c r="C1586" s="69"/>
      <c r="D1586" s="71"/>
      <c r="E1586" s="71"/>
      <c r="F1586" s="71"/>
      <c r="G1586" s="70"/>
      <c r="H1586" s="117" t="str">
        <f t="shared" si="203"/>
        <v/>
      </c>
      <c r="I1586" s="117" t="str">
        <f t="shared" si="198"/>
        <v/>
      </c>
      <c r="J1586" s="70"/>
      <c r="K1586" s="117" t="str">
        <f t="shared" si="204"/>
        <v/>
      </c>
      <c r="L1586" s="118" t="str">
        <f t="shared" si="200"/>
        <v/>
      </c>
      <c r="M1586" s="118">
        <f t="shared" si="202"/>
        <v>1</v>
      </c>
      <c r="N1586" s="117">
        <f t="shared" si="201"/>
        <v>0</v>
      </c>
      <c r="O1586" s="66" t="e">
        <f>VLOOKUP(P1586,#REF!,2,FALSE)</f>
        <v>#REF!</v>
      </c>
      <c r="P1586" s="69"/>
      <c r="Q1586" s="69"/>
      <c r="R1586" s="14"/>
      <c r="S1586" s="93" t="s">
        <v>112</v>
      </c>
      <c r="T1586" s="71"/>
      <c r="U1586" s="117" t="e">
        <f>VLOOKUP(V1586,#REF!,2,FALSE)</f>
        <v>#REF!</v>
      </c>
      <c r="V1586" s="127"/>
      <c r="W1586" s="69"/>
      <c r="X1586" s="69"/>
      <c r="Y1586" s="126"/>
      <c r="Z1586" s="127"/>
      <c r="AA1586" s="69"/>
      <c r="AB1586" s="69"/>
      <c r="AC1586" s="135" t="e">
        <f>VLOOKUP(E1586,#REF!,2,FALSE)</f>
        <v>#REF!</v>
      </c>
      <c r="AD1586" s="69"/>
      <c r="AE1586" s="69"/>
      <c r="AF1586" s="136" t="e">
        <f>SUM(PRODUCT(AC1586,#REF!),PRODUCT(AD1586,#REF!),PRODUCT(AE1586,#REF!))</f>
        <v>#REF!</v>
      </c>
      <c r="AG1586" s="134" t="e">
        <f>IF(AF1586&gt;=#REF!,"Oui","Non")</f>
        <v>#REF!</v>
      </c>
      <c r="AH1586" s="134">
        <f t="shared" si="197"/>
        <v>1</v>
      </c>
      <c r="AI1586" s="133" t="e">
        <f>VLOOKUP(Z1586,#REF!,3,FALSE)</f>
        <v>#REF!</v>
      </c>
      <c r="AL1586" s="12">
        <f t="shared" si="199"/>
        <v>0</v>
      </c>
    </row>
    <row r="1587" spans="1:38" ht="15" customHeight="1" x14ac:dyDescent="0.25">
      <c r="A1587" s="127"/>
      <c r="B1587" s="127"/>
      <c r="C1587" s="69"/>
      <c r="D1587" s="71"/>
      <c r="E1587" s="71"/>
      <c r="F1587" s="71"/>
      <c r="G1587" s="70"/>
      <c r="H1587" s="117" t="str">
        <f t="shared" si="203"/>
        <v/>
      </c>
      <c r="I1587" s="117" t="str">
        <f t="shared" si="198"/>
        <v/>
      </c>
      <c r="J1587" s="70"/>
      <c r="K1587" s="117" t="str">
        <f t="shared" si="204"/>
        <v/>
      </c>
      <c r="L1587" s="118" t="str">
        <f t="shared" si="200"/>
        <v/>
      </c>
      <c r="M1587" s="118">
        <f t="shared" si="202"/>
        <v>1</v>
      </c>
      <c r="N1587" s="117">
        <f t="shared" si="201"/>
        <v>0</v>
      </c>
      <c r="O1587" s="66" t="e">
        <f>VLOOKUP(P1587,#REF!,2,FALSE)</f>
        <v>#REF!</v>
      </c>
      <c r="P1587" s="69"/>
      <c r="Q1587" s="69"/>
      <c r="R1587" s="14"/>
      <c r="S1587" s="93" t="s">
        <v>112</v>
      </c>
      <c r="T1587" s="71"/>
      <c r="U1587" s="117" t="e">
        <f>VLOOKUP(V1587,#REF!,2,FALSE)</f>
        <v>#REF!</v>
      </c>
      <c r="V1587" s="127"/>
      <c r="W1587" s="69"/>
      <c r="X1587" s="69"/>
      <c r="Y1587" s="126"/>
      <c r="Z1587" s="127"/>
      <c r="AA1587" s="69"/>
      <c r="AB1587" s="69"/>
      <c r="AC1587" s="135" t="e">
        <f>VLOOKUP(E1587,#REF!,2,FALSE)</f>
        <v>#REF!</v>
      </c>
      <c r="AD1587" s="69"/>
      <c r="AE1587" s="69"/>
      <c r="AF1587" s="136" t="e">
        <f>SUM(PRODUCT(AC1587,#REF!),PRODUCT(AD1587,#REF!),PRODUCT(AE1587,#REF!))</f>
        <v>#REF!</v>
      </c>
      <c r="AG1587" s="134" t="e">
        <f>IF(AF1587&gt;=#REF!,"Oui","Non")</f>
        <v>#REF!</v>
      </c>
      <c r="AH1587" s="134">
        <f t="shared" si="197"/>
        <v>1</v>
      </c>
      <c r="AI1587" s="133" t="e">
        <f>VLOOKUP(Z1587,#REF!,3,FALSE)</f>
        <v>#REF!</v>
      </c>
      <c r="AL1587" s="12">
        <f t="shared" si="199"/>
        <v>0</v>
      </c>
    </row>
    <row r="1588" spans="1:38" ht="15" customHeight="1" x14ac:dyDescent="0.25">
      <c r="A1588" s="127"/>
      <c r="B1588" s="127"/>
      <c r="C1588" s="69"/>
      <c r="D1588" s="71"/>
      <c r="E1588" s="71"/>
      <c r="F1588" s="71"/>
      <c r="G1588" s="70"/>
      <c r="H1588" s="117" t="str">
        <f t="shared" si="203"/>
        <v/>
      </c>
      <c r="I1588" s="117" t="str">
        <f t="shared" si="198"/>
        <v/>
      </c>
      <c r="J1588" s="70"/>
      <c r="K1588" s="117" t="str">
        <f t="shared" si="204"/>
        <v/>
      </c>
      <c r="L1588" s="118" t="str">
        <f t="shared" si="200"/>
        <v/>
      </c>
      <c r="M1588" s="118">
        <f t="shared" si="202"/>
        <v>1</v>
      </c>
      <c r="N1588" s="117">
        <f t="shared" si="201"/>
        <v>0</v>
      </c>
      <c r="O1588" s="66" t="e">
        <f>VLOOKUP(P1588,#REF!,2,FALSE)</f>
        <v>#REF!</v>
      </c>
      <c r="P1588" s="69"/>
      <c r="Q1588" s="69"/>
      <c r="R1588" s="14"/>
      <c r="S1588" s="93" t="s">
        <v>112</v>
      </c>
      <c r="T1588" s="71"/>
      <c r="U1588" s="117" t="e">
        <f>VLOOKUP(V1588,#REF!,2,FALSE)</f>
        <v>#REF!</v>
      </c>
      <c r="V1588" s="127"/>
      <c r="W1588" s="69"/>
      <c r="X1588" s="69"/>
      <c r="Y1588" s="126"/>
      <c r="Z1588" s="127"/>
      <c r="AA1588" s="69"/>
      <c r="AB1588" s="69"/>
      <c r="AC1588" s="135" t="e">
        <f>VLOOKUP(E1588,#REF!,2,FALSE)</f>
        <v>#REF!</v>
      </c>
      <c r="AD1588" s="69"/>
      <c r="AE1588" s="69"/>
      <c r="AF1588" s="136" t="e">
        <f>SUM(PRODUCT(AC1588,#REF!),PRODUCT(AD1588,#REF!),PRODUCT(AE1588,#REF!))</f>
        <v>#REF!</v>
      </c>
      <c r="AG1588" s="134" t="e">
        <f>IF(AF1588&gt;=#REF!,"Oui","Non")</f>
        <v>#REF!</v>
      </c>
      <c r="AH1588" s="134">
        <f t="shared" si="197"/>
        <v>1</v>
      </c>
      <c r="AI1588" s="133" t="e">
        <f>VLOOKUP(Z1588,#REF!,3,FALSE)</f>
        <v>#REF!</v>
      </c>
      <c r="AL1588" s="12">
        <f t="shared" si="199"/>
        <v>0</v>
      </c>
    </row>
    <row r="1589" spans="1:38" ht="15" customHeight="1" x14ac:dyDescent="0.25">
      <c r="A1589" s="127"/>
      <c r="B1589" s="127"/>
      <c r="C1589" s="69"/>
      <c r="D1589" s="71"/>
      <c r="E1589" s="71"/>
      <c r="F1589" s="71"/>
      <c r="G1589" s="70"/>
      <c r="H1589" s="117" t="str">
        <f t="shared" si="203"/>
        <v/>
      </c>
      <c r="I1589" s="117" t="str">
        <f t="shared" si="198"/>
        <v/>
      </c>
      <c r="J1589" s="70"/>
      <c r="K1589" s="117" t="str">
        <f t="shared" si="204"/>
        <v/>
      </c>
      <c r="L1589" s="118" t="str">
        <f t="shared" si="200"/>
        <v/>
      </c>
      <c r="M1589" s="118">
        <f t="shared" si="202"/>
        <v>1</v>
      </c>
      <c r="N1589" s="117">
        <f t="shared" si="201"/>
        <v>0</v>
      </c>
      <c r="O1589" s="66" t="e">
        <f>VLOOKUP(P1589,#REF!,2,FALSE)</f>
        <v>#REF!</v>
      </c>
      <c r="P1589" s="69"/>
      <c r="Q1589" s="69"/>
      <c r="R1589" s="14"/>
      <c r="S1589" s="93" t="s">
        <v>112</v>
      </c>
      <c r="T1589" s="71"/>
      <c r="U1589" s="117" t="e">
        <f>VLOOKUP(V1589,#REF!,2,FALSE)</f>
        <v>#REF!</v>
      </c>
      <c r="V1589" s="127"/>
      <c r="W1589" s="69"/>
      <c r="X1589" s="69"/>
      <c r="Y1589" s="126"/>
      <c r="Z1589" s="127"/>
      <c r="AA1589" s="69"/>
      <c r="AB1589" s="69"/>
      <c r="AC1589" s="135" t="e">
        <f>VLOOKUP(E1589,#REF!,2,FALSE)</f>
        <v>#REF!</v>
      </c>
      <c r="AD1589" s="69"/>
      <c r="AE1589" s="69"/>
      <c r="AF1589" s="136" t="e">
        <f>SUM(PRODUCT(AC1589,#REF!),PRODUCT(AD1589,#REF!),PRODUCT(AE1589,#REF!))</f>
        <v>#REF!</v>
      </c>
      <c r="AG1589" s="134" t="e">
        <f>IF(AF1589&gt;=#REF!,"Oui","Non")</f>
        <v>#REF!</v>
      </c>
      <c r="AH1589" s="134">
        <f t="shared" si="197"/>
        <v>1</v>
      </c>
      <c r="AI1589" s="133" t="e">
        <f>VLOOKUP(Z1589,#REF!,3,FALSE)</f>
        <v>#REF!</v>
      </c>
      <c r="AL1589" s="12">
        <f t="shared" si="199"/>
        <v>0</v>
      </c>
    </row>
    <row r="1590" spans="1:38" ht="15" customHeight="1" x14ac:dyDescent="0.25">
      <c r="A1590" s="127"/>
      <c r="B1590" s="127"/>
      <c r="C1590" s="69"/>
      <c r="D1590" s="71"/>
      <c r="E1590" s="71"/>
      <c r="F1590" s="71"/>
      <c r="G1590" s="70"/>
      <c r="H1590" s="117" t="str">
        <f t="shared" si="203"/>
        <v/>
      </c>
      <c r="I1590" s="117" t="str">
        <f t="shared" si="198"/>
        <v/>
      </c>
      <c r="J1590" s="70"/>
      <c r="K1590" s="117" t="str">
        <f t="shared" si="204"/>
        <v/>
      </c>
      <c r="L1590" s="118" t="str">
        <f t="shared" si="200"/>
        <v/>
      </c>
      <c r="M1590" s="118">
        <f t="shared" si="202"/>
        <v>1</v>
      </c>
      <c r="N1590" s="117">
        <f t="shared" si="201"/>
        <v>0</v>
      </c>
      <c r="O1590" s="66" t="e">
        <f>VLOOKUP(P1590,#REF!,2,FALSE)</f>
        <v>#REF!</v>
      </c>
      <c r="P1590" s="69"/>
      <c r="Q1590" s="69"/>
      <c r="R1590" s="14"/>
      <c r="S1590" s="93" t="s">
        <v>112</v>
      </c>
      <c r="T1590" s="71"/>
      <c r="U1590" s="117" t="e">
        <f>VLOOKUP(V1590,#REF!,2,FALSE)</f>
        <v>#REF!</v>
      </c>
      <c r="V1590" s="127"/>
      <c r="W1590" s="69"/>
      <c r="X1590" s="69"/>
      <c r="Y1590" s="126"/>
      <c r="Z1590" s="127"/>
      <c r="AA1590" s="69"/>
      <c r="AB1590" s="69"/>
      <c r="AC1590" s="135" t="e">
        <f>VLOOKUP(E1590,#REF!,2,FALSE)</f>
        <v>#REF!</v>
      </c>
      <c r="AD1590" s="69"/>
      <c r="AE1590" s="69"/>
      <c r="AF1590" s="136" t="e">
        <f>SUM(PRODUCT(AC1590,#REF!),PRODUCT(AD1590,#REF!),PRODUCT(AE1590,#REF!))</f>
        <v>#REF!</v>
      </c>
      <c r="AG1590" s="134" t="e">
        <f>IF(AF1590&gt;=#REF!,"Oui","Non")</f>
        <v>#REF!</v>
      </c>
      <c r="AH1590" s="134">
        <f t="shared" si="197"/>
        <v>1</v>
      </c>
      <c r="AI1590" s="133" t="e">
        <f>VLOOKUP(Z1590,#REF!,3,FALSE)</f>
        <v>#REF!</v>
      </c>
      <c r="AL1590" s="12">
        <f t="shared" si="199"/>
        <v>0</v>
      </c>
    </row>
    <row r="1591" spans="1:38" ht="15" customHeight="1" x14ac:dyDescent="0.25">
      <c r="A1591" s="127"/>
      <c r="B1591" s="127"/>
      <c r="C1591" s="69"/>
      <c r="D1591" s="71"/>
      <c r="E1591" s="71"/>
      <c r="F1591" s="71"/>
      <c r="G1591" s="70"/>
      <c r="H1591" s="117" t="str">
        <f t="shared" si="203"/>
        <v/>
      </c>
      <c r="I1591" s="117" t="str">
        <f t="shared" si="198"/>
        <v/>
      </c>
      <c r="J1591" s="70"/>
      <c r="K1591" s="117" t="str">
        <f t="shared" si="204"/>
        <v/>
      </c>
      <c r="L1591" s="118" t="str">
        <f t="shared" si="200"/>
        <v/>
      </c>
      <c r="M1591" s="118">
        <f t="shared" si="202"/>
        <v>1</v>
      </c>
      <c r="N1591" s="117">
        <f t="shared" si="201"/>
        <v>0</v>
      </c>
      <c r="O1591" s="66" t="e">
        <f>VLOOKUP(P1591,#REF!,2,FALSE)</f>
        <v>#REF!</v>
      </c>
      <c r="P1591" s="69"/>
      <c r="Q1591" s="69"/>
      <c r="R1591" s="14"/>
      <c r="S1591" s="93" t="s">
        <v>112</v>
      </c>
      <c r="T1591" s="71"/>
      <c r="U1591" s="117" t="e">
        <f>VLOOKUP(V1591,#REF!,2,FALSE)</f>
        <v>#REF!</v>
      </c>
      <c r="V1591" s="127"/>
      <c r="W1591" s="69"/>
      <c r="X1591" s="69"/>
      <c r="Y1591" s="126"/>
      <c r="Z1591" s="127"/>
      <c r="AA1591" s="69"/>
      <c r="AB1591" s="69"/>
      <c r="AC1591" s="135" t="e">
        <f>VLOOKUP(E1591,#REF!,2,FALSE)</f>
        <v>#REF!</v>
      </c>
      <c r="AD1591" s="69"/>
      <c r="AE1591" s="69"/>
      <c r="AF1591" s="136" t="e">
        <f>SUM(PRODUCT(AC1591,#REF!),PRODUCT(AD1591,#REF!),PRODUCT(AE1591,#REF!))</f>
        <v>#REF!</v>
      </c>
      <c r="AG1591" s="134" t="e">
        <f>IF(AF1591&gt;=#REF!,"Oui","Non")</f>
        <v>#REF!</v>
      </c>
      <c r="AH1591" s="134">
        <f t="shared" si="197"/>
        <v>1</v>
      </c>
      <c r="AI1591" s="133" t="e">
        <f>VLOOKUP(Z1591,#REF!,3,FALSE)</f>
        <v>#REF!</v>
      </c>
      <c r="AL1591" s="12">
        <f t="shared" si="199"/>
        <v>0</v>
      </c>
    </row>
    <row r="1592" spans="1:38" ht="15" customHeight="1" x14ac:dyDescent="0.25">
      <c r="A1592" s="127"/>
      <c r="B1592" s="127"/>
      <c r="C1592" s="69"/>
      <c r="D1592" s="71"/>
      <c r="E1592" s="71"/>
      <c r="F1592" s="71"/>
      <c r="G1592" s="70"/>
      <c r="H1592" s="117" t="str">
        <f t="shared" si="203"/>
        <v/>
      </c>
      <c r="I1592" s="117" t="str">
        <f t="shared" si="198"/>
        <v/>
      </c>
      <c r="J1592" s="70"/>
      <c r="K1592" s="117" t="str">
        <f t="shared" si="204"/>
        <v/>
      </c>
      <c r="L1592" s="118" t="str">
        <f t="shared" si="200"/>
        <v/>
      </c>
      <c r="M1592" s="118">
        <f t="shared" si="202"/>
        <v>1</v>
      </c>
      <c r="N1592" s="117">
        <f t="shared" si="201"/>
        <v>0</v>
      </c>
      <c r="O1592" s="66" t="e">
        <f>VLOOKUP(P1592,#REF!,2,FALSE)</f>
        <v>#REF!</v>
      </c>
      <c r="P1592" s="69"/>
      <c r="Q1592" s="69"/>
      <c r="R1592" s="14"/>
      <c r="S1592" s="93" t="s">
        <v>112</v>
      </c>
      <c r="T1592" s="71"/>
      <c r="U1592" s="117" t="e">
        <f>VLOOKUP(V1592,#REF!,2,FALSE)</f>
        <v>#REF!</v>
      </c>
      <c r="V1592" s="127"/>
      <c r="W1592" s="69"/>
      <c r="X1592" s="69"/>
      <c r="Y1592" s="126"/>
      <c r="Z1592" s="127"/>
      <c r="AA1592" s="69"/>
      <c r="AB1592" s="69"/>
      <c r="AC1592" s="135" t="e">
        <f>VLOOKUP(E1592,#REF!,2,FALSE)</f>
        <v>#REF!</v>
      </c>
      <c r="AD1592" s="69"/>
      <c r="AE1592" s="69"/>
      <c r="AF1592" s="136" t="e">
        <f>SUM(PRODUCT(AC1592,#REF!),PRODUCT(AD1592,#REF!),PRODUCT(AE1592,#REF!))</f>
        <v>#REF!</v>
      </c>
      <c r="AG1592" s="134" t="e">
        <f>IF(AF1592&gt;=#REF!,"Oui","Non")</f>
        <v>#REF!</v>
      </c>
      <c r="AH1592" s="134">
        <f t="shared" si="197"/>
        <v>1</v>
      </c>
      <c r="AI1592" s="133" t="e">
        <f>VLOOKUP(Z1592,#REF!,3,FALSE)</f>
        <v>#REF!</v>
      </c>
      <c r="AL1592" s="12">
        <f t="shared" si="199"/>
        <v>0</v>
      </c>
    </row>
    <row r="1593" spans="1:38" ht="15" customHeight="1" x14ac:dyDescent="0.25">
      <c r="A1593" s="127"/>
      <c r="B1593" s="127"/>
      <c r="C1593" s="69"/>
      <c r="D1593" s="71"/>
      <c r="E1593" s="71"/>
      <c r="F1593" s="71"/>
      <c r="G1593" s="70"/>
      <c r="H1593" s="117" t="str">
        <f t="shared" si="203"/>
        <v/>
      </c>
      <c r="I1593" s="117" t="str">
        <f t="shared" si="198"/>
        <v/>
      </c>
      <c r="J1593" s="70"/>
      <c r="K1593" s="117" t="str">
        <f t="shared" si="204"/>
        <v/>
      </c>
      <c r="L1593" s="118" t="str">
        <f t="shared" si="200"/>
        <v/>
      </c>
      <c r="M1593" s="118">
        <f t="shared" si="202"/>
        <v>1</v>
      </c>
      <c r="N1593" s="117">
        <f t="shared" si="201"/>
        <v>0</v>
      </c>
      <c r="O1593" s="66" t="e">
        <f>VLOOKUP(P1593,#REF!,2,FALSE)</f>
        <v>#REF!</v>
      </c>
      <c r="P1593" s="69"/>
      <c r="Q1593" s="69"/>
      <c r="R1593" s="14"/>
      <c r="S1593" s="93" t="s">
        <v>112</v>
      </c>
      <c r="T1593" s="71"/>
      <c r="U1593" s="117" t="e">
        <f>VLOOKUP(V1593,#REF!,2,FALSE)</f>
        <v>#REF!</v>
      </c>
      <c r="V1593" s="127"/>
      <c r="W1593" s="69"/>
      <c r="X1593" s="69"/>
      <c r="Y1593" s="126"/>
      <c r="Z1593" s="127"/>
      <c r="AA1593" s="69"/>
      <c r="AB1593" s="69"/>
      <c r="AC1593" s="135" t="e">
        <f>VLOOKUP(E1593,#REF!,2,FALSE)</f>
        <v>#REF!</v>
      </c>
      <c r="AD1593" s="69"/>
      <c r="AE1593" s="69"/>
      <c r="AF1593" s="136" t="e">
        <f>SUM(PRODUCT(AC1593,#REF!),PRODUCT(AD1593,#REF!),PRODUCT(AE1593,#REF!))</f>
        <v>#REF!</v>
      </c>
      <c r="AG1593" s="134" t="e">
        <f>IF(AF1593&gt;=#REF!,"Oui","Non")</f>
        <v>#REF!</v>
      </c>
      <c r="AH1593" s="134">
        <f t="shared" si="197"/>
        <v>1</v>
      </c>
      <c r="AI1593" s="133" t="e">
        <f>VLOOKUP(Z1593,#REF!,3,FALSE)</f>
        <v>#REF!</v>
      </c>
      <c r="AL1593" s="12">
        <f t="shared" si="199"/>
        <v>0</v>
      </c>
    </row>
    <row r="1594" spans="1:38" ht="15" customHeight="1" x14ac:dyDescent="0.25">
      <c r="A1594" s="127"/>
      <c r="B1594" s="127"/>
      <c r="C1594" s="69"/>
      <c r="D1594" s="71"/>
      <c r="E1594" s="71"/>
      <c r="F1594" s="71"/>
      <c r="G1594" s="70"/>
      <c r="H1594" s="117" t="str">
        <f t="shared" si="203"/>
        <v/>
      </c>
      <c r="I1594" s="117" t="str">
        <f t="shared" si="198"/>
        <v/>
      </c>
      <c r="J1594" s="70"/>
      <c r="K1594" s="117" t="str">
        <f t="shared" si="204"/>
        <v/>
      </c>
      <c r="L1594" s="118" t="str">
        <f t="shared" si="200"/>
        <v/>
      </c>
      <c r="M1594" s="118">
        <f t="shared" si="202"/>
        <v>1</v>
      </c>
      <c r="N1594" s="117">
        <f t="shared" si="201"/>
        <v>0</v>
      </c>
      <c r="O1594" s="66" t="e">
        <f>VLOOKUP(P1594,#REF!,2,FALSE)</f>
        <v>#REF!</v>
      </c>
      <c r="P1594" s="69"/>
      <c r="Q1594" s="69"/>
      <c r="R1594" s="14"/>
      <c r="S1594" s="93" t="s">
        <v>112</v>
      </c>
      <c r="T1594" s="71"/>
      <c r="U1594" s="117" t="e">
        <f>VLOOKUP(V1594,#REF!,2,FALSE)</f>
        <v>#REF!</v>
      </c>
      <c r="V1594" s="127"/>
      <c r="W1594" s="69"/>
      <c r="X1594" s="69"/>
      <c r="Y1594" s="126"/>
      <c r="Z1594" s="127"/>
      <c r="AA1594" s="69"/>
      <c r="AB1594" s="69"/>
      <c r="AC1594" s="135" t="e">
        <f>VLOOKUP(E1594,#REF!,2,FALSE)</f>
        <v>#REF!</v>
      </c>
      <c r="AD1594" s="69"/>
      <c r="AE1594" s="69"/>
      <c r="AF1594" s="136" t="e">
        <f>SUM(PRODUCT(AC1594,#REF!),PRODUCT(AD1594,#REF!),PRODUCT(AE1594,#REF!))</f>
        <v>#REF!</v>
      </c>
      <c r="AG1594" s="134" t="e">
        <f>IF(AF1594&gt;=#REF!,"Oui","Non")</f>
        <v>#REF!</v>
      </c>
      <c r="AH1594" s="134">
        <f t="shared" ref="AH1594:AH1602" si="205">IF(OR(Y1594="?",G1594="?",J1594="?"),"?",IF(AND(ISNONTEXT(G1594),ISNONTEXT(J1594)),PRODUCT(Y1594,SUM(J1594,-G1594,1)),PRODUCT(Y1594,SUM(PRODUCT(SUM(L1594,-I1594,1),7),-2))))</f>
        <v>1</v>
      </c>
      <c r="AI1594" s="133" t="e">
        <f>VLOOKUP(Z1594,#REF!,3,FALSE)</f>
        <v>#REF!</v>
      </c>
      <c r="AL1594" s="12">
        <f t="shared" si="199"/>
        <v>0</v>
      </c>
    </row>
    <row r="1595" spans="1:38" ht="15" customHeight="1" x14ac:dyDescent="0.25">
      <c r="A1595" s="127"/>
      <c r="B1595" s="127"/>
      <c r="C1595" s="69"/>
      <c r="D1595" s="71"/>
      <c r="E1595" s="71"/>
      <c r="F1595" s="71"/>
      <c r="G1595" s="70"/>
      <c r="H1595" s="117" t="str">
        <f t="shared" si="203"/>
        <v/>
      </c>
      <c r="I1595" s="117" t="str">
        <f t="shared" si="198"/>
        <v/>
      </c>
      <c r="J1595" s="70"/>
      <c r="K1595" s="117" t="str">
        <f t="shared" si="204"/>
        <v/>
      </c>
      <c r="L1595" s="118" t="str">
        <f t="shared" si="200"/>
        <v/>
      </c>
      <c r="M1595" s="118">
        <f t="shared" si="202"/>
        <v>1</v>
      </c>
      <c r="N1595" s="117">
        <f t="shared" si="201"/>
        <v>0</v>
      </c>
      <c r="O1595" s="66" t="e">
        <f>VLOOKUP(P1595,#REF!,2,FALSE)</f>
        <v>#REF!</v>
      </c>
      <c r="P1595" s="69"/>
      <c r="Q1595" s="69"/>
      <c r="R1595" s="14"/>
      <c r="S1595" s="93" t="s">
        <v>112</v>
      </c>
      <c r="T1595" s="71"/>
      <c r="U1595" s="117" t="e">
        <f>VLOOKUP(V1595,#REF!,2,FALSE)</f>
        <v>#REF!</v>
      </c>
      <c r="V1595" s="127"/>
      <c r="W1595" s="69"/>
      <c r="X1595" s="69"/>
      <c r="Y1595" s="126"/>
      <c r="Z1595" s="127"/>
      <c r="AA1595" s="69"/>
      <c r="AB1595" s="69"/>
      <c r="AC1595" s="135" t="e">
        <f>VLOOKUP(E1595,#REF!,2,FALSE)</f>
        <v>#REF!</v>
      </c>
      <c r="AD1595" s="69"/>
      <c r="AE1595" s="69"/>
      <c r="AF1595" s="136" t="e">
        <f>SUM(PRODUCT(AC1595,#REF!),PRODUCT(AD1595,#REF!),PRODUCT(AE1595,#REF!))</f>
        <v>#REF!</v>
      </c>
      <c r="AG1595" s="134" t="e">
        <f>IF(AF1595&gt;=#REF!,"Oui","Non")</f>
        <v>#REF!</v>
      </c>
      <c r="AH1595" s="134">
        <f t="shared" si="205"/>
        <v>1</v>
      </c>
      <c r="AI1595" s="133" t="e">
        <f>VLOOKUP(Z1595,#REF!,3,FALSE)</f>
        <v>#REF!</v>
      </c>
      <c r="AL1595" s="12">
        <f t="shared" si="199"/>
        <v>0</v>
      </c>
    </row>
    <row r="1596" spans="1:38" ht="15" customHeight="1" x14ac:dyDescent="0.25">
      <c r="A1596" s="127"/>
      <c r="B1596" s="127"/>
      <c r="C1596" s="69"/>
      <c r="D1596" s="71"/>
      <c r="E1596" s="71"/>
      <c r="F1596" s="71"/>
      <c r="G1596" s="70"/>
      <c r="H1596" s="117" t="str">
        <f t="shared" si="203"/>
        <v/>
      </c>
      <c r="I1596" s="117" t="str">
        <f t="shared" si="198"/>
        <v/>
      </c>
      <c r="J1596" s="70"/>
      <c r="K1596" s="117" t="str">
        <f t="shared" si="204"/>
        <v/>
      </c>
      <c r="L1596" s="118" t="str">
        <f t="shared" si="200"/>
        <v/>
      </c>
      <c r="M1596" s="118">
        <f t="shared" si="202"/>
        <v>1</v>
      </c>
      <c r="N1596" s="117">
        <f t="shared" si="201"/>
        <v>0</v>
      </c>
      <c r="O1596" s="66" t="e">
        <f>VLOOKUP(P1596,#REF!,2,FALSE)</f>
        <v>#REF!</v>
      </c>
      <c r="P1596" s="69"/>
      <c r="Q1596" s="69"/>
      <c r="R1596" s="14"/>
      <c r="S1596" s="93" t="s">
        <v>112</v>
      </c>
      <c r="T1596" s="71"/>
      <c r="U1596" s="117" t="e">
        <f>VLOOKUP(V1596,#REF!,2,FALSE)</f>
        <v>#REF!</v>
      </c>
      <c r="V1596" s="127"/>
      <c r="W1596" s="69"/>
      <c r="X1596" s="69"/>
      <c r="Y1596" s="126"/>
      <c r="Z1596" s="127"/>
      <c r="AA1596" s="69"/>
      <c r="AB1596" s="69"/>
      <c r="AC1596" s="135" t="e">
        <f>VLOOKUP(E1596,#REF!,2,FALSE)</f>
        <v>#REF!</v>
      </c>
      <c r="AD1596" s="69"/>
      <c r="AE1596" s="69"/>
      <c r="AF1596" s="136" t="e">
        <f>SUM(PRODUCT(AC1596,#REF!),PRODUCT(AD1596,#REF!),PRODUCT(AE1596,#REF!))</f>
        <v>#REF!</v>
      </c>
      <c r="AG1596" s="134" t="e">
        <f>IF(AF1596&gt;=#REF!,"Oui","Non")</f>
        <v>#REF!</v>
      </c>
      <c r="AH1596" s="134">
        <f t="shared" si="205"/>
        <v>1</v>
      </c>
      <c r="AI1596" s="133" t="e">
        <f>VLOOKUP(Z1596,#REF!,3,FALSE)</f>
        <v>#REF!</v>
      </c>
      <c r="AL1596" s="12">
        <f t="shared" si="199"/>
        <v>0</v>
      </c>
    </row>
    <row r="1597" spans="1:38" ht="15" customHeight="1" x14ac:dyDescent="0.25">
      <c r="A1597" s="127"/>
      <c r="B1597" s="127"/>
      <c r="C1597" s="69"/>
      <c r="D1597" s="71"/>
      <c r="E1597" s="71"/>
      <c r="F1597" s="71"/>
      <c r="G1597" s="70"/>
      <c r="H1597" s="117" t="str">
        <f t="shared" si="203"/>
        <v/>
      </c>
      <c r="I1597" s="117" t="str">
        <f t="shared" si="198"/>
        <v/>
      </c>
      <c r="J1597" s="70"/>
      <c r="K1597" s="117" t="str">
        <f t="shared" si="204"/>
        <v/>
      </c>
      <c r="L1597" s="118" t="str">
        <f t="shared" si="200"/>
        <v/>
      </c>
      <c r="M1597" s="118">
        <f t="shared" si="202"/>
        <v>1</v>
      </c>
      <c r="N1597" s="117">
        <f t="shared" si="201"/>
        <v>0</v>
      </c>
      <c r="O1597" s="66" t="e">
        <f>VLOOKUP(P1597,#REF!,2,FALSE)</f>
        <v>#REF!</v>
      </c>
      <c r="P1597" s="69"/>
      <c r="Q1597" s="69"/>
      <c r="R1597" s="14"/>
      <c r="S1597" s="93" t="s">
        <v>112</v>
      </c>
      <c r="T1597" s="71"/>
      <c r="U1597" s="117" t="e">
        <f>VLOOKUP(V1597,#REF!,2,FALSE)</f>
        <v>#REF!</v>
      </c>
      <c r="V1597" s="127"/>
      <c r="W1597" s="69"/>
      <c r="X1597" s="69"/>
      <c r="Y1597" s="126"/>
      <c r="Z1597" s="127"/>
      <c r="AA1597" s="69"/>
      <c r="AB1597" s="69"/>
      <c r="AC1597" s="135" t="e">
        <f>VLOOKUP(E1597,#REF!,2,FALSE)</f>
        <v>#REF!</v>
      </c>
      <c r="AD1597" s="69"/>
      <c r="AE1597" s="69"/>
      <c r="AF1597" s="136" t="e">
        <f>SUM(PRODUCT(AC1597,#REF!),PRODUCT(AD1597,#REF!),PRODUCT(AE1597,#REF!))</f>
        <v>#REF!</v>
      </c>
      <c r="AG1597" s="134" t="e">
        <f>IF(AF1597&gt;=#REF!,"Oui","Non")</f>
        <v>#REF!</v>
      </c>
      <c r="AH1597" s="134">
        <f t="shared" si="205"/>
        <v>1</v>
      </c>
      <c r="AI1597" s="133" t="e">
        <f>VLOOKUP(Z1597,#REF!,3,FALSE)</f>
        <v>#REF!</v>
      </c>
      <c r="AL1597" s="12">
        <f t="shared" si="199"/>
        <v>0</v>
      </c>
    </row>
    <row r="1598" spans="1:38" ht="15" customHeight="1" x14ac:dyDescent="0.25">
      <c r="A1598" s="127"/>
      <c r="B1598" s="127"/>
      <c r="C1598" s="69"/>
      <c r="D1598" s="71"/>
      <c r="E1598" s="71"/>
      <c r="F1598" s="71"/>
      <c r="G1598" s="70"/>
      <c r="H1598" s="117" t="str">
        <f t="shared" si="203"/>
        <v/>
      </c>
      <c r="I1598" s="117" t="str">
        <f t="shared" si="198"/>
        <v/>
      </c>
      <c r="J1598" s="70"/>
      <c r="K1598" s="117" t="str">
        <f t="shared" si="204"/>
        <v/>
      </c>
      <c r="L1598" s="118" t="str">
        <f t="shared" si="200"/>
        <v/>
      </c>
      <c r="M1598" s="118">
        <f t="shared" si="202"/>
        <v>1</v>
      </c>
      <c r="N1598" s="117">
        <f t="shared" si="201"/>
        <v>0</v>
      </c>
      <c r="O1598" s="66" t="e">
        <f>VLOOKUP(P1598,#REF!,2,FALSE)</f>
        <v>#REF!</v>
      </c>
      <c r="P1598" s="69"/>
      <c r="Q1598" s="69"/>
      <c r="R1598" s="14"/>
      <c r="S1598" s="93" t="s">
        <v>112</v>
      </c>
      <c r="T1598" s="71"/>
      <c r="U1598" s="117" t="e">
        <f>VLOOKUP(V1598,#REF!,2,FALSE)</f>
        <v>#REF!</v>
      </c>
      <c r="V1598" s="127"/>
      <c r="W1598" s="69"/>
      <c r="X1598" s="69"/>
      <c r="Y1598" s="126"/>
      <c r="Z1598" s="127"/>
      <c r="AA1598" s="69"/>
      <c r="AB1598" s="69"/>
      <c r="AC1598" s="135" t="e">
        <f>VLOOKUP(E1598,#REF!,2,FALSE)</f>
        <v>#REF!</v>
      </c>
      <c r="AD1598" s="69"/>
      <c r="AE1598" s="69"/>
      <c r="AF1598" s="136" t="e">
        <f>SUM(PRODUCT(AC1598,#REF!),PRODUCT(AD1598,#REF!),PRODUCT(AE1598,#REF!))</f>
        <v>#REF!</v>
      </c>
      <c r="AG1598" s="134" t="e">
        <f>IF(AF1598&gt;=#REF!,"Oui","Non")</f>
        <v>#REF!</v>
      </c>
      <c r="AH1598" s="134">
        <f t="shared" si="205"/>
        <v>1</v>
      </c>
      <c r="AI1598" s="133" t="e">
        <f>VLOOKUP(Z1598,#REF!,3,FALSE)</f>
        <v>#REF!</v>
      </c>
      <c r="AL1598" s="12">
        <f t="shared" si="199"/>
        <v>0</v>
      </c>
    </row>
    <row r="1599" spans="1:38" ht="15" customHeight="1" x14ac:dyDescent="0.25">
      <c r="A1599" s="127"/>
      <c r="B1599" s="127"/>
      <c r="C1599" s="69"/>
      <c r="D1599" s="71"/>
      <c r="E1599" s="71"/>
      <c r="F1599" s="71"/>
      <c r="G1599" s="70"/>
      <c r="H1599" s="117" t="str">
        <f t="shared" si="203"/>
        <v/>
      </c>
      <c r="I1599" s="117" t="str">
        <f t="shared" si="198"/>
        <v/>
      </c>
      <c r="J1599" s="70"/>
      <c r="K1599" s="117" t="str">
        <f t="shared" si="204"/>
        <v/>
      </c>
      <c r="L1599" s="118" t="str">
        <f t="shared" si="200"/>
        <v/>
      </c>
      <c r="M1599" s="118">
        <f t="shared" si="202"/>
        <v>1</v>
      </c>
      <c r="N1599" s="117">
        <f t="shared" si="201"/>
        <v>0</v>
      </c>
      <c r="O1599" s="66" t="e">
        <f>VLOOKUP(P1599,#REF!,2,FALSE)</f>
        <v>#REF!</v>
      </c>
      <c r="P1599" s="69"/>
      <c r="Q1599" s="69"/>
      <c r="R1599" s="14"/>
      <c r="S1599" s="93" t="s">
        <v>112</v>
      </c>
      <c r="T1599" s="71"/>
      <c r="U1599" s="117" t="e">
        <f>VLOOKUP(V1599,#REF!,2,FALSE)</f>
        <v>#REF!</v>
      </c>
      <c r="V1599" s="127"/>
      <c r="W1599" s="69"/>
      <c r="X1599" s="69"/>
      <c r="Y1599" s="126"/>
      <c r="Z1599" s="127"/>
      <c r="AA1599" s="69"/>
      <c r="AB1599" s="69"/>
      <c r="AC1599" s="135" t="e">
        <f>VLOOKUP(E1599,#REF!,2,FALSE)</f>
        <v>#REF!</v>
      </c>
      <c r="AD1599" s="69"/>
      <c r="AE1599" s="69"/>
      <c r="AF1599" s="136" t="e">
        <f>SUM(PRODUCT(AC1599,#REF!),PRODUCT(AD1599,#REF!),PRODUCT(AE1599,#REF!))</f>
        <v>#REF!</v>
      </c>
      <c r="AG1599" s="134" t="e">
        <f>IF(AF1599&gt;=#REF!,"Oui","Non")</f>
        <v>#REF!</v>
      </c>
      <c r="AH1599" s="134">
        <f t="shared" si="205"/>
        <v>1</v>
      </c>
      <c r="AI1599" s="133" t="e">
        <f>VLOOKUP(Z1599,#REF!,3,FALSE)</f>
        <v>#REF!</v>
      </c>
      <c r="AL1599" s="12">
        <f t="shared" si="199"/>
        <v>0</v>
      </c>
    </row>
    <row r="1600" spans="1:38" ht="15" customHeight="1" x14ac:dyDescent="0.25">
      <c r="A1600" s="127"/>
      <c r="B1600" s="127"/>
      <c r="C1600" s="69"/>
      <c r="D1600" s="71"/>
      <c r="E1600" s="71"/>
      <c r="F1600" s="71"/>
      <c r="G1600" s="70"/>
      <c r="H1600" s="117" t="str">
        <f t="shared" si="203"/>
        <v/>
      </c>
      <c r="I1600" s="117" t="str">
        <f t="shared" si="198"/>
        <v/>
      </c>
      <c r="J1600" s="70"/>
      <c r="K1600" s="117" t="str">
        <f t="shared" si="204"/>
        <v/>
      </c>
      <c r="L1600" s="118" t="str">
        <f t="shared" si="200"/>
        <v/>
      </c>
      <c r="M1600" s="118">
        <f t="shared" si="202"/>
        <v>1</v>
      </c>
      <c r="N1600" s="117">
        <f t="shared" si="201"/>
        <v>0</v>
      </c>
      <c r="O1600" s="66" t="e">
        <f>VLOOKUP(P1600,#REF!,2,FALSE)</f>
        <v>#REF!</v>
      </c>
      <c r="P1600" s="69"/>
      <c r="Q1600" s="69"/>
      <c r="R1600" s="14"/>
      <c r="S1600" s="93" t="s">
        <v>112</v>
      </c>
      <c r="T1600" s="71"/>
      <c r="U1600" s="117" t="e">
        <f>VLOOKUP(V1600,#REF!,2,FALSE)</f>
        <v>#REF!</v>
      </c>
      <c r="V1600" s="127"/>
      <c r="W1600" s="69"/>
      <c r="X1600" s="69"/>
      <c r="Y1600" s="126"/>
      <c r="Z1600" s="127"/>
      <c r="AA1600" s="69"/>
      <c r="AB1600" s="69"/>
      <c r="AC1600" s="135" t="e">
        <f>VLOOKUP(E1600,#REF!,2,FALSE)</f>
        <v>#REF!</v>
      </c>
      <c r="AD1600" s="69"/>
      <c r="AE1600" s="69"/>
      <c r="AF1600" s="136" t="e">
        <f>SUM(PRODUCT(AC1600,#REF!),PRODUCT(AD1600,#REF!),PRODUCT(AE1600,#REF!))</f>
        <v>#REF!</v>
      </c>
      <c r="AG1600" s="134" t="e">
        <f>IF(AF1600&gt;=#REF!,"Oui","Non")</f>
        <v>#REF!</v>
      </c>
      <c r="AH1600" s="134">
        <f t="shared" si="205"/>
        <v>1</v>
      </c>
      <c r="AI1600" s="133" t="e">
        <f>VLOOKUP(Z1600,#REF!,3,FALSE)</f>
        <v>#REF!</v>
      </c>
      <c r="AL1600" s="12">
        <f t="shared" si="199"/>
        <v>0</v>
      </c>
    </row>
    <row r="1601" spans="1:38" ht="15" customHeight="1" x14ac:dyDescent="0.25">
      <c r="A1601" s="127"/>
      <c r="B1601" s="127"/>
      <c r="C1601" s="69"/>
      <c r="D1601" s="71"/>
      <c r="E1601" s="71"/>
      <c r="F1601" s="71"/>
      <c r="G1601" s="70"/>
      <c r="H1601" s="117" t="str">
        <f t="shared" si="203"/>
        <v/>
      </c>
      <c r="I1601" s="117" t="str">
        <f t="shared" si="198"/>
        <v/>
      </c>
      <c r="J1601" s="70"/>
      <c r="K1601" s="117" t="str">
        <f t="shared" si="204"/>
        <v/>
      </c>
      <c r="L1601" s="118" t="str">
        <f t="shared" si="200"/>
        <v/>
      </c>
      <c r="M1601" s="118">
        <f t="shared" si="202"/>
        <v>1</v>
      </c>
      <c r="N1601" s="117">
        <f t="shared" si="201"/>
        <v>0</v>
      </c>
      <c r="O1601" s="66" t="e">
        <f>VLOOKUP(P1601,#REF!,2,FALSE)</f>
        <v>#REF!</v>
      </c>
      <c r="P1601" s="69"/>
      <c r="Q1601" s="69"/>
      <c r="R1601" s="14"/>
      <c r="S1601" s="93" t="s">
        <v>112</v>
      </c>
      <c r="T1601" s="71"/>
      <c r="U1601" s="117" t="e">
        <f>VLOOKUP(V1601,#REF!,2,FALSE)</f>
        <v>#REF!</v>
      </c>
      <c r="V1601" s="127"/>
      <c r="W1601" s="69"/>
      <c r="X1601" s="69"/>
      <c r="Y1601" s="126"/>
      <c r="Z1601" s="127"/>
      <c r="AA1601" s="69"/>
      <c r="AB1601" s="69"/>
      <c r="AC1601" s="135" t="e">
        <f>VLOOKUP(E1601,#REF!,2,FALSE)</f>
        <v>#REF!</v>
      </c>
      <c r="AD1601" s="69"/>
      <c r="AE1601" s="69"/>
      <c r="AF1601" s="136" t="e">
        <f>SUM(PRODUCT(AC1601,#REF!),PRODUCT(AD1601,#REF!),PRODUCT(AE1601,#REF!))</f>
        <v>#REF!</v>
      </c>
      <c r="AG1601" s="134" t="e">
        <f>IF(AF1601&gt;=#REF!,"Oui","Non")</f>
        <v>#REF!</v>
      </c>
      <c r="AH1601" s="134">
        <f t="shared" si="205"/>
        <v>1</v>
      </c>
      <c r="AI1601" s="133" t="e">
        <f>VLOOKUP(Z1601,#REF!,3,FALSE)</f>
        <v>#REF!</v>
      </c>
      <c r="AL1601" s="12">
        <f t="shared" si="199"/>
        <v>0</v>
      </c>
    </row>
    <row r="1602" spans="1:38" ht="15" customHeight="1" x14ac:dyDescent="0.25">
      <c r="A1602" s="127"/>
      <c r="B1602" s="127"/>
      <c r="C1602" s="69"/>
      <c r="D1602" s="71"/>
      <c r="E1602" s="71"/>
      <c r="F1602" s="71"/>
      <c r="G1602" s="70"/>
      <c r="H1602" s="117" t="str">
        <f t="shared" si="203"/>
        <v/>
      </c>
      <c r="I1602" s="117" t="str">
        <f t="shared" si="198"/>
        <v/>
      </c>
      <c r="J1602" s="70"/>
      <c r="K1602" s="117" t="str">
        <f t="shared" si="204"/>
        <v/>
      </c>
      <c r="L1602" s="118" t="str">
        <f t="shared" si="200"/>
        <v/>
      </c>
      <c r="M1602" s="118">
        <f t="shared" si="202"/>
        <v>1</v>
      </c>
      <c r="N1602" s="117">
        <f t="shared" si="201"/>
        <v>0</v>
      </c>
      <c r="O1602" s="66" t="e">
        <f>VLOOKUP(P1602,#REF!,2,FALSE)</f>
        <v>#REF!</v>
      </c>
      <c r="P1602" s="69"/>
      <c r="Q1602" s="69"/>
      <c r="R1602" s="14"/>
      <c r="S1602" s="93" t="s">
        <v>112</v>
      </c>
      <c r="T1602" s="71"/>
      <c r="U1602" s="117" t="e">
        <f>VLOOKUP(V1602,#REF!,2,FALSE)</f>
        <v>#REF!</v>
      </c>
      <c r="V1602" s="127"/>
      <c r="W1602" s="69"/>
      <c r="X1602" s="69"/>
      <c r="Y1602" s="126"/>
      <c r="Z1602" s="127"/>
      <c r="AA1602" s="69"/>
      <c r="AB1602" s="69"/>
      <c r="AC1602" s="135" t="e">
        <f>VLOOKUP(E1602,#REF!,2,FALSE)</f>
        <v>#REF!</v>
      </c>
      <c r="AD1602" s="69"/>
      <c r="AE1602" s="69"/>
      <c r="AF1602" s="136" t="e">
        <f>SUM(PRODUCT(AC1602,#REF!),PRODUCT(AD1602,#REF!),PRODUCT(AE1602,#REF!))</f>
        <v>#REF!</v>
      </c>
      <c r="AG1602" s="134" t="e">
        <f>IF(AF1602&gt;=#REF!,"Oui","Non")</f>
        <v>#REF!</v>
      </c>
      <c r="AH1602" s="134">
        <f t="shared" si="205"/>
        <v>1</v>
      </c>
      <c r="AI1602" s="133" t="e">
        <f>VLOOKUP(Z1602,#REF!,3,FALSE)</f>
        <v>#REF!</v>
      </c>
      <c r="AL1602" s="12">
        <f t="shared" si="199"/>
        <v>0</v>
      </c>
    </row>
  </sheetData>
  <sheetProtection formatCells="0" formatColumns="0" formatRows="0" insertColumns="0" insertRows="0" insertHyperlinks="0" selectLockedCells="1" sort="0" autoFilter="0" pivotTables="0"/>
  <autoFilter ref="A5:AL1602" xr:uid="{00000000-0009-0000-0000-000000000000}"/>
  <mergeCells count="42">
    <mergeCell ref="X3:X4"/>
    <mergeCell ref="Y3:Y4"/>
    <mergeCell ref="Z3:Z4"/>
    <mergeCell ref="AI3:AI4"/>
    <mergeCell ref="AC3:AC4"/>
    <mergeCell ref="AD3:AD4"/>
    <mergeCell ref="AE3:AE4"/>
    <mergeCell ref="AF3:AF4"/>
    <mergeCell ref="AH3:AH4"/>
    <mergeCell ref="AA3:AA4"/>
    <mergeCell ref="AB3:AB4"/>
    <mergeCell ref="AG3:AG4"/>
    <mergeCell ref="Z2:AB2"/>
    <mergeCell ref="U2:Y2"/>
    <mergeCell ref="AH2:AI2"/>
    <mergeCell ref="G2:N2"/>
    <mergeCell ref="O2:Q2"/>
    <mergeCell ref="S2:T2"/>
    <mergeCell ref="AC2:AG2"/>
    <mergeCell ref="L3:L4"/>
    <mergeCell ref="O3:O4"/>
    <mergeCell ref="S3:S4"/>
    <mergeCell ref="P3:P4"/>
    <mergeCell ref="Q3:Q4"/>
    <mergeCell ref="R3:R4"/>
    <mergeCell ref="N3:N4"/>
    <mergeCell ref="U3:U4"/>
    <mergeCell ref="V3:V4"/>
    <mergeCell ref="W3:W4"/>
    <mergeCell ref="A3:A4"/>
    <mergeCell ref="B3:B4"/>
    <mergeCell ref="E3:E4"/>
    <mergeCell ref="F3:F4"/>
    <mergeCell ref="D3:D4"/>
    <mergeCell ref="C3:C4"/>
    <mergeCell ref="M3:M4"/>
    <mergeCell ref="G3:G4"/>
    <mergeCell ref="H3:H4"/>
    <mergeCell ref="I3:I4"/>
    <mergeCell ref="T3:T4"/>
    <mergeCell ref="J3:J4"/>
    <mergeCell ref="K3:K4"/>
  </mergeCells>
  <conditionalFormatting sqref="A6:AI1602">
    <cfRule type="expression" dxfId="15" priority="419">
      <formula>ISTEXT($A6)</formula>
    </cfRule>
  </conditionalFormatting>
  <conditionalFormatting sqref="Z6:Z1602">
    <cfRule type="cellIs" dxfId="14" priority="78" operator="notEqual">
      <formula>$P6</formula>
    </cfRule>
  </conditionalFormatting>
  <conditionalFormatting sqref="I6:I1602">
    <cfRule type="expression" dxfId="13" priority="72">
      <formula>AND(OR(WEEKDAY($G6,2)=6,WEEKDAY($G6,2)=7),WEEKNUM($G6,2)=$I6,$G6&lt;&gt;$J6)</formula>
    </cfRule>
  </conditionalFormatting>
  <conditionalFormatting sqref="L6:L1602">
    <cfRule type="expression" dxfId="12" priority="73">
      <formula>AND(WEEKDAY($J6,2)=1,WEEKNUM($J6,2)=$L6,$G6&lt;&gt;$J6)</formula>
    </cfRule>
  </conditionalFormatting>
  <conditionalFormatting sqref="AG6:AG1602">
    <cfRule type="expression" dxfId="11" priority="76">
      <formula>AND($AF6&gt;=10,$AF6&lt;=11,$AG6="Non")</formula>
    </cfRule>
  </conditionalFormatting>
  <conditionalFormatting sqref="A6:A1602">
    <cfRule type="expression" dxfId="10" priority="74">
      <formula>AND($A6="Prévu",$I6&lt;WEEKNUM(TODAY()),$H6&lt;=YEAR(TODAY()))</formula>
    </cfRule>
    <cfRule type="cellIs" dxfId="9" priority="79" operator="equal">
      <formula>"Validé"</formula>
    </cfRule>
    <cfRule type="cellIs" dxfId="8" priority="80" operator="equal">
      <formula>"Prévu"</formula>
    </cfRule>
    <cfRule type="cellIs" dxfId="7" priority="81" operator="equal">
      <formula>"Pas prise en compte"</formula>
    </cfRule>
    <cfRule type="cellIs" dxfId="6" priority="82" operator="equal">
      <formula>"Reporté"</formula>
    </cfRule>
    <cfRule type="cellIs" dxfId="5" priority="83" operator="equal">
      <formula>"Annulé"</formula>
    </cfRule>
  </conditionalFormatting>
  <conditionalFormatting sqref="AG6:AG1602">
    <cfRule type="cellIs" dxfId="4" priority="77" operator="equal">
      <formula>"Oui"</formula>
    </cfRule>
  </conditionalFormatting>
  <conditionalFormatting sqref="N6:N1602">
    <cfRule type="cellIs" dxfId="3" priority="71" operator="between">
      <formula>0</formula>
      <formula>1</formula>
    </cfRule>
  </conditionalFormatting>
  <conditionalFormatting sqref="Z6:Z1602">
    <cfRule type="expression" dxfId="2" priority="67">
      <formula>ISTEXT($A6)</formula>
    </cfRule>
    <cfRule type="cellIs" dxfId="1" priority="68" operator="notEqual">
      <formula>$P6</formula>
    </cfRule>
  </conditionalFormatting>
  <conditionalFormatting sqref="AK6:AK2102">
    <cfRule type="expression" dxfId="0" priority="504">
      <formula>AND(ISTEXT($A6),$AL6=0)</formula>
    </cfRule>
  </conditionalFormatting>
  <dataValidations count="2">
    <dataValidation type="list" allowBlank="1" showInputMessage="1" showErrorMessage="1" sqref="F5" xr:uid="{00000000-0002-0000-0000-000000000000}">
      <formula1>"'LISTE menu déroulant'!$J$2:$J$10"</formula1>
    </dataValidation>
    <dataValidation type="list" allowBlank="1" showInputMessage="1" showErrorMessage="1" sqref="A5 F6:F1602 A6:C1602 V5:V1602 E5:E1602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7"/>
  <dimension ref="A1:AS166"/>
  <sheetViews>
    <sheetView zoomScale="60" zoomScaleNormal="60" workbookViewId="0">
      <pane ySplit="1" topLeftCell="A2" activePane="bottomLeft" state="frozen"/>
      <selection pane="bottomLeft" activeCell="A27" sqref="A27"/>
    </sheetView>
  </sheetViews>
  <sheetFormatPr baseColWidth="10" defaultRowHeight="15" x14ac:dyDescent="0.25"/>
  <cols>
    <col min="1" max="1" width="15.7109375" style="107" customWidth="1"/>
    <col min="2" max="4" width="5.7109375" style="107" customWidth="1"/>
    <col min="5" max="5" width="7" style="143" bestFit="1" customWidth="1"/>
    <col min="6" max="6" width="1.7109375" style="102" customWidth="1"/>
    <col min="7" max="7" width="15.7109375" style="107" customWidth="1"/>
    <col min="8" max="8" width="5.7109375" customWidth="1"/>
    <col min="9" max="9" width="1.7109375" style="102" customWidth="1"/>
    <col min="10" max="10" width="15.7109375" style="107" customWidth="1"/>
    <col min="11" max="11" width="5.7109375" style="107" customWidth="1"/>
    <col min="12" max="12" width="1.7109375" style="102" customWidth="1"/>
    <col min="13" max="13" width="20" style="107" customWidth="1"/>
    <col min="14" max="14" width="5.7109375" customWidth="1"/>
    <col min="15" max="15" width="1.7109375" style="102" customWidth="1"/>
    <col min="16" max="16" width="15.7109375" style="2" customWidth="1"/>
    <col min="17" max="17" width="5.7109375" customWidth="1"/>
    <col min="18" max="18" width="2.7109375" style="3" customWidth="1"/>
    <col min="19" max="19" width="29.42578125" customWidth="1"/>
    <col min="20" max="20" width="19.140625" customWidth="1"/>
    <col min="21" max="21" width="11.42578125" customWidth="1"/>
    <col min="25" max="25" width="3.28515625" style="3" customWidth="1"/>
    <col min="32" max="32" width="3.28515625" style="3" customWidth="1"/>
    <col min="34" max="34" width="25.85546875" bestFit="1" customWidth="1"/>
    <col min="35" max="35" width="11.28515625" customWidth="1"/>
    <col min="38" max="38" width="3.28515625" style="3" customWidth="1"/>
    <col min="41" max="41" width="14.140625" bestFit="1" customWidth="1"/>
    <col min="45" max="45" width="3" customWidth="1"/>
  </cols>
  <sheetData>
    <row r="1" spans="1:45" s="4" customFormat="1" ht="39" customHeight="1" x14ac:dyDescent="0.25">
      <c r="A1" s="157"/>
      <c r="B1" s="157"/>
      <c r="C1" s="157"/>
      <c r="D1" s="157"/>
      <c r="E1" s="157"/>
      <c r="F1" s="110"/>
      <c r="G1" s="158"/>
      <c r="H1" s="158"/>
      <c r="I1" s="110"/>
      <c r="J1" s="158"/>
      <c r="K1" s="158"/>
      <c r="L1" s="110"/>
      <c r="M1" s="157"/>
      <c r="N1" s="157"/>
      <c r="O1" s="110"/>
      <c r="P1" s="157"/>
      <c r="Q1" s="157"/>
      <c r="R1" s="5"/>
      <c r="S1" s="160"/>
      <c r="T1" s="160"/>
      <c r="U1" s="160"/>
      <c r="V1" s="160"/>
      <c r="W1" s="160"/>
      <c r="X1" s="160"/>
      <c r="Y1" s="114"/>
      <c r="Z1" s="159"/>
      <c r="AA1" s="160"/>
      <c r="AB1" s="160"/>
      <c r="AC1" s="160"/>
      <c r="AD1" s="160"/>
      <c r="AE1" s="160"/>
      <c r="AF1" s="114"/>
      <c r="AG1" s="160"/>
      <c r="AH1" s="160"/>
      <c r="AI1" s="160"/>
      <c r="AJ1" s="160"/>
      <c r="AK1" s="160"/>
      <c r="AL1" s="114"/>
      <c r="AM1" s="160"/>
      <c r="AN1" s="160"/>
      <c r="AO1" s="160"/>
      <c r="AP1" s="160"/>
      <c r="AQ1" s="160"/>
      <c r="AR1" s="160"/>
      <c r="AS1" s="6"/>
    </row>
    <row r="2" spans="1:45" s="4" customFormat="1" ht="23.25" x14ac:dyDescent="0.25">
      <c r="A2" s="94" t="s">
        <v>109</v>
      </c>
      <c r="B2" s="94"/>
      <c r="C2" s="94"/>
      <c r="D2" s="94"/>
      <c r="E2" s="94">
        <v>51</v>
      </c>
      <c r="F2" s="95"/>
      <c r="G2" s="96"/>
      <c r="H2" s="96"/>
      <c r="I2" s="95"/>
      <c r="J2" s="96"/>
      <c r="K2" s="96"/>
      <c r="L2" s="95"/>
      <c r="M2" s="96"/>
      <c r="N2" s="97"/>
      <c r="O2" s="95"/>
      <c r="P2" s="96"/>
      <c r="Q2" s="97"/>
      <c r="R2" s="7"/>
      <c r="S2" s="161"/>
      <c r="T2" s="161"/>
      <c r="U2" s="161"/>
      <c r="V2" s="161"/>
      <c r="W2" s="161"/>
      <c r="X2" s="161"/>
      <c r="Y2" s="8"/>
      <c r="Z2" s="161"/>
      <c r="AA2" s="161"/>
      <c r="AB2" s="161"/>
      <c r="AC2" s="161"/>
      <c r="AD2" s="161"/>
      <c r="AE2" s="161"/>
      <c r="AF2" s="8"/>
      <c r="AG2" s="161"/>
      <c r="AH2" s="161"/>
      <c r="AI2" s="161"/>
      <c r="AJ2" s="161"/>
      <c r="AK2" s="161"/>
      <c r="AL2" s="8"/>
      <c r="AM2" s="161"/>
      <c r="AN2" s="161"/>
      <c r="AO2" s="161"/>
      <c r="AP2" s="161"/>
      <c r="AQ2" s="161"/>
      <c r="AR2" s="161"/>
      <c r="AS2" s="8"/>
    </row>
    <row r="3" spans="1:45" s="4" customFormat="1" ht="23.25" x14ac:dyDescent="0.25">
      <c r="A3" s="98" t="s">
        <v>114</v>
      </c>
      <c r="B3" s="99" t="s">
        <v>110</v>
      </c>
      <c r="C3" s="99" t="s">
        <v>111</v>
      </c>
      <c r="D3" s="99" t="s">
        <v>115</v>
      </c>
      <c r="E3" s="99" t="s">
        <v>25</v>
      </c>
      <c r="F3" s="100"/>
      <c r="G3" s="138"/>
      <c r="H3" s="101"/>
      <c r="I3" s="100"/>
      <c r="J3" s="98"/>
      <c r="K3" s="99"/>
      <c r="L3" s="100"/>
      <c r="M3" s="98"/>
      <c r="N3" s="99"/>
      <c r="O3" s="100"/>
      <c r="P3" s="108"/>
      <c r="Q3" s="99"/>
      <c r="R3" s="7"/>
      <c r="S3" s="113"/>
      <c r="T3" s="113"/>
      <c r="U3" s="113"/>
      <c r="V3" s="113"/>
      <c r="W3" s="113"/>
      <c r="X3" s="113"/>
      <c r="Y3" s="8"/>
      <c r="Z3" s="113"/>
      <c r="AA3" s="113"/>
      <c r="AB3" s="113"/>
      <c r="AC3" s="113"/>
      <c r="AD3" s="113"/>
      <c r="AE3" s="113"/>
      <c r="AF3" s="8"/>
      <c r="AG3" s="113"/>
      <c r="AH3" s="113"/>
      <c r="AI3" s="113"/>
      <c r="AJ3" s="113"/>
      <c r="AK3" s="113"/>
      <c r="AL3" s="8"/>
      <c r="AM3" s="113"/>
      <c r="AN3" s="113"/>
      <c r="AO3" s="113"/>
      <c r="AP3" s="113"/>
      <c r="AQ3" s="113"/>
      <c r="AR3" s="113"/>
      <c r="AS3" s="8"/>
    </row>
    <row r="4" spans="1:45" s="4" customFormat="1" x14ac:dyDescent="0.25">
      <c r="A4" t="s">
        <v>46</v>
      </c>
      <c r="B4">
        <v>2</v>
      </c>
      <c r="C4">
        <v>173</v>
      </c>
      <c r="D4"/>
      <c r="E4">
        <v>2</v>
      </c>
      <c r="F4" s="102"/>
      <c r="G4"/>
      <c r="H4"/>
      <c r="I4" s="102"/>
      <c r="J4"/>
      <c r="K4"/>
      <c r="L4" s="102"/>
      <c r="M4"/>
      <c r="N4"/>
      <c r="O4" s="102"/>
      <c r="P4"/>
      <c r="Q4"/>
      <c r="R4" s="9"/>
      <c r="S4" s="111"/>
      <c r="T4" s="111"/>
      <c r="U4" s="111"/>
      <c r="V4" s="111"/>
      <c r="W4" s="111"/>
      <c r="X4" s="111"/>
      <c r="Y4" s="8"/>
      <c r="Z4" s="111"/>
      <c r="AA4" s="111"/>
      <c r="AB4" s="111"/>
      <c r="AC4" s="111"/>
      <c r="AD4" s="111"/>
      <c r="AE4" s="111"/>
      <c r="AF4" s="8"/>
      <c r="AG4" s="111"/>
      <c r="AH4" s="111"/>
      <c r="AI4" s="111"/>
      <c r="AJ4" s="111"/>
      <c r="AK4" s="111"/>
      <c r="AL4" s="8"/>
      <c r="AM4" s="111"/>
      <c r="AN4" s="111"/>
      <c r="AO4" s="111"/>
      <c r="AP4" s="111"/>
      <c r="AQ4" s="111"/>
      <c r="AR4" s="111"/>
      <c r="AS4" s="8"/>
    </row>
    <row r="5" spans="1:45" s="4" customFormat="1" x14ac:dyDescent="0.25">
      <c r="A5" t="s">
        <v>14</v>
      </c>
      <c r="B5">
        <v>1</v>
      </c>
      <c r="C5">
        <v>35</v>
      </c>
      <c r="D5"/>
      <c r="E5">
        <v>1</v>
      </c>
      <c r="F5" s="102"/>
      <c r="G5"/>
      <c r="H5"/>
      <c r="I5" s="102"/>
      <c r="J5"/>
      <c r="K5"/>
      <c r="L5" s="102"/>
      <c r="M5"/>
      <c r="N5"/>
      <c r="O5" s="102"/>
      <c r="P5"/>
      <c r="Q5"/>
      <c r="R5" s="9"/>
      <c r="S5" s="111"/>
      <c r="T5" s="111"/>
      <c r="U5" s="111"/>
      <c r="V5" s="111"/>
      <c r="W5" s="111"/>
      <c r="X5" s="111"/>
      <c r="Y5" s="8"/>
      <c r="Z5" s="111"/>
      <c r="AA5" s="111"/>
      <c r="AB5" s="111"/>
      <c r="AC5" s="111"/>
      <c r="AD5" s="111"/>
      <c r="AE5" s="111"/>
      <c r="AF5" s="8"/>
      <c r="AG5" s="111"/>
      <c r="AH5" s="111"/>
      <c r="AI5" s="111"/>
      <c r="AJ5" s="111"/>
      <c r="AK5" s="111"/>
      <c r="AL5" s="8"/>
      <c r="AM5" s="111"/>
      <c r="AN5" s="111"/>
      <c r="AO5" s="111"/>
      <c r="AP5" s="111"/>
      <c r="AQ5" s="111"/>
      <c r="AR5" s="111"/>
      <c r="AS5" s="8"/>
    </row>
    <row r="6" spans="1:45" s="4" customFormat="1" x14ac:dyDescent="0.25">
      <c r="A6" t="s">
        <v>33</v>
      </c>
      <c r="B6">
        <v>2</v>
      </c>
      <c r="C6">
        <v>378</v>
      </c>
      <c r="D6">
        <v>2</v>
      </c>
      <c r="E6"/>
      <c r="F6" s="102"/>
      <c r="G6"/>
      <c r="H6"/>
      <c r="I6" s="102"/>
      <c r="J6"/>
      <c r="K6"/>
      <c r="L6" s="102"/>
      <c r="M6"/>
      <c r="N6"/>
      <c r="O6" s="102"/>
      <c r="P6"/>
      <c r="Q6"/>
      <c r="R6" s="9"/>
      <c r="S6" s="111"/>
      <c r="T6" s="111"/>
      <c r="U6" s="111"/>
      <c r="V6" s="111"/>
      <c r="W6" s="111"/>
      <c r="X6" s="111"/>
      <c r="Y6" s="8"/>
      <c r="Z6" s="111"/>
      <c r="AA6" s="111"/>
      <c r="AB6" s="111"/>
      <c r="AC6" s="111"/>
      <c r="AD6" s="111"/>
      <c r="AE6" s="111"/>
      <c r="AF6" s="8"/>
      <c r="AG6" s="111"/>
      <c r="AH6" s="111"/>
      <c r="AI6" s="111"/>
      <c r="AJ6" s="111"/>
      <c r="AK6" s="111"/>
      <c r="AL6" s="8"/>
      <c r="AM6" s="111"/>
      <c r="AN6" s="111"/>
      <c r="AO6" s="111"/>
      <c r="AP6" s="111"/>
      <c r="AQ6" s="111"/>
      <c r="AR6" s="111"/>
      <c r="AS6" s="8"/>
    </row>
    <row r="7" spans="1:45" s="4" customFormat="1" x14ac:dyDescent="0.25">
      <c r="A7" t="s">
        <v>37</v>
      </c>
      <c r="B7">
        <v>2</v>
      </c>
      <c r="C7">
        <v>142</v>
      </c>
      <c r="D7">
        <v>1</v>
      </c>
      <c r="E7">
        <v>1</v>
      </c>
      <c r="F7" s="102"/>
      <c r="G7"/>
      <c r="H7"/>
      <c r="I7" s="102"/>
      <c r="J7"/>
      <c r="K7"/>
      <c r="L7" s="102"/>
      <c r="M7"/>
      <c r="N7"/>
      <c r="O7" s="102"/>
      <c r="P7"/>
      <c r="Q7"/>
      <c r="R7" s="9"/>
      <c r="S7" s="111"/>
      <c r="T7" s="111"/>
      <c r="U7" s="111"/>
      <c r="V7" s="111"/>
      <c r="W7" s="111"/>
      <c r="X7" s="111"/>
      <c r="Y7" s="8"/>
      <c r="Z7" s="111"/>
      <c r="AA7" s="111"/>
      <c r="AB7" s="111"/>
      <c r="AC7" s="111"/>
      <c r="AD7" s="111"/>
      <c r="AE7" s="111"/>
      <c r="AF7" s="8"/>
      <c r="AG7" s="111"/>
      <c r="AH7" s="111"/>
      <c r="AI7" s="111"/>
      <c r="AJ7" s="111"/>
      <c r="AK7" s="111"/>
      <c r="AL7" s="8"/>
      <c r="AM7" s="111"/>
      <c r="AN7" s="111"/>
      <c r="AO7" s="111"/>
      <c r="AP7" s="111"/>
      <c r="AQ7" s="111"/>
      <c r="AR7" s="111"/>
      <c r="AS7" s="8"/>
    </row>
    <row r="8" spans="1:45" s="4" customFormat="1" x14ac:dyDescent="0.25">
      <c r="A8" t="s">
        <v>30</v>
      </c>
      <c r="B8">
        <v>1</v>
      </c>
      <c r="C8">
        <v>58</v>
      </c>
      <c r="D8"/>
      <c r="E8">
        <v>1</v>
      </c>
      <c r="F8" s="102"/>
      <c r="G8"/>
      <c r="H8"/>
      <c r="I8" s="102"/>
      <c r="J8"/>
      <c r="K8"/>
      <c r="L8" s="102"/>
      <c r="M8"/>
      <c r="N8"/>
      <c r="O8" s="102"/>
      <c r="P8"/>
      <c r="Q8"/>
      <c r="R8" s="9"/>
      <c r="S8" s="111"/>
      <c r="T8" s="111"/>
      <c r="U8" s="111"/>
      <c r="V8" s="111"/>
      <c r="W8" s="111"/>
      <c r="X8" s="111"/>
      <c r="Y8" s="8"/>
      <c r="Z8" s="111"/>
      <c r="AA8" s="111"/>
      <c r="AB8" s="111"/>
      <c r="AC8" s="111"/>
      <c r="AD8" s="111"/>
      <c r="AE8" s="111"/>
      <c r="AF8" s="8"/>
      <c r="AG8" s="111"/>
      <c r="AH8" s="111"/>
      <c r="AI8" s="111"/>
      <c r="AJ8" s="111"/>
      <c r="AK8" s="111"/>
      <c r="AL8" s="8"/>
      <c r="AM8" s="111"/>
      <c r="AN8" s="111"/>
      <c r="AO8" s="111"/>
      <c r="AP8" s="111"/>
      <c r="AQ8" s="111"/>
      <c r="AR8" s="111"/>
      <c r="AS8" s="8"/>
    </row>
    <row r="9" spans="1:45" s="4" customFormat="1" x14ac:dyDescent="0.25">
      <c r="A9" t="s">
        <v>26</v>
      </c>
      <c r="B9">
        <v>5</v>
      </c>
      <c r="C9">
        <v>279</v>
      </c>
      <c r="D9">
        <v>5</v>
      </c>
      <c r="E9"/>
      <c r="F9" s="102"/>
      <c r="G9"/>
      <c r="H9"/>
      <c r="I9" s="102"/>
      <c r="J9"/>
      <c r="K9"/>
      <c r="L9" s="102"/>
      <c r="M9"/>
      <c r="N9"/>
      <c r="O9" s="102"/>
      <c r="P9"/>
      <c r="Q9"/>
      <c r="R9" s="10"/>
      <c r="S9" s="111"/>
      <c r="T9" s="111"/>
      <c r="U9" s="111"/>
      <c r="V9" s="111"/>
      <c r="W9" s="111"/>
      <c r="X9" s="111"/>
      <c r="Y9" s="8"/>
      <c r="Z9" s="111"/>
      <c r="AA9" s="111"/>
      <c r="AB9" s="111"/>
      <c r="AC9" s="111"/>
      <c r="AD9" s="111"/>
      <c r="AE9" s="111"/>
      <c r="AF9" s="8"/>
      <c r="AG9" s="111"/>
      <c r="AH9" s="111"/>
      <c r="AI9" s="111"/>
      <c r="AJ9" s="111"/>
      <c r="AK9" s="111"/>
      <c r="AL9" s="8"/>
      <c r="AM9" s="111"/>
      <c r="AN9" s="111"/>
      <c r="AO9" s="111"/>
      <c r="AP9" s="111"/>
      <c r="AQ9" s="111"/>
      <c r="AR9" s="111"/>
      <c r="AS9" s="8"/>
    </row>
    <row r="10" spans="1:45" s="4" customFormat="1" x14ac:dyDescent="0.25">
      <c r="A10" t="s">
        <v>39</v>
      </c>
      <c r="B10">
        <v>1</v>
      </c>
      <c r="C10">
        <v>105</v>
      </c>
      <c r="D10">
        <v>1</v>
      </c>
      <c r="E10"/>
      <c r="F10" s="102"/>
      <c r="G10"/>
      <c r="H10"/>
      <c r="I10" s="102"/>
      <c r="J10"/>
      <c r="K10"/>
      <c r="L10" s="102"/>
      <c r="M10"/>
      <c r="N10"/>
      <c r="O10" s="102"/>
      <c r="P10"/>
      <c r="Q10"/>
      <c r="R10" s="11"/>
      <c r="S10" s="111"/>
      <c r="T10" s="111"/>
      <c r="U10" s="111"/>
      <c r="V10" s="111"/>
      <c r="W10" s="111"/>
      <c r="X10" s="111"/>
      <c r="Y10" s="8"/>
      <c r="Z10" s="111"/>
      <c r="AA10" s="111"/>
      <c r="AB10" s="111"/>
      <c r="AC10" s="111"/>
      <c r="AD10" s="111"/>
      <c r="AE10" s="111"/>
      <c r="AF10" s="8"/>
      <c r="AG10" s="111"/>
      <c r="AH10" s="111"/>
      <c r="AI10" s="111"/>
      <c r="AJ10" s="111"/>
      <c r="AK10" s="111"/>
      <c r="AL10" s="8"/>
      <c r="AM10" s="111"/>
      <c r="AN10" s="111"/>
      <c r="AO10" s="111"/>
      <c r="AP10" s="111"/>
      <c r="AQ10" s="111"/>
      <c r="AR10" s="111"/>
      <c r="AS10" s="8"/>
    </row>
    <row r="11" spans="1:45" s="4" customFormat="1" x14ac:dyDescent="0.25">
      <c r="A11" t="s">
        <v>16</v>
      </c>
      <c r="B11">
        <v>3</v>
      </c>
      <c r="C11">
        <v>102</v>
      </c>
      <c r="D11">
        <v>3</v>
      </c>
      <c r="E11"/>
      <c r="F11" s="102"/>
      <c r="G11"/>
      <c r="H11"/>
      <c r="I11" s="102"/>
      <c r="J11"/>
      <c r="K11"/>
      <c r="L11" s="102"/>
      <c r="M11"/>
      <c r="N11"/>
      <c r="O11" s="102"/>
      <c r="P11"/>
      <c r="Q11"/>
      <c r="R11" s="11"/>
      <c r="S11" s="111"/>
      <c r="T11" s="111"/>
      <c r="U11" s="111"/>
      <c r="V11" s="111"/>
      <c r="W11" s="111"/>
      <c r="X11" s="111"/>
      <c r="Y11" s="8"/>
      <c r="Z11" s="111"/>
      <c r="AA11" s="111"/>
      <c r="AB11" s="111"/>
      <c r="AC11" s="111"/>
      <c r="AD11" s="111"/>
      <c r="AE11" s="111"/>
      <c r="AF11" s="8"/>
      <c r="AG11" s="111"/>
      <c r="AH11" s="111"/>
      <c r="AI11" s="111"/>
      <c r="AJ11" s="111"/>
      <c r="AK11" s="111"/>
      <c r="AL11" s="8"/>
      <c r="AM11" s="111"/>
      <c r="AN11" s="111"/>
      <c r="AO11" s="111"/>
      <c r="AP11" s="111"/>
      <c r="AQ11" s="111"/>
      <c r="AR11" s="111"/>
      <c r="AS11" s="8"/>
    </row>
    <row r="12" spans="1:45" s="4" customFormat="1" x14ac:dyDescent="0.25">
      <c r="A12" t="s">
        <v>8</v>
      </c>
      <c r="B12">
        <v>6</v>
      </c>
      <c r="C12">
        <v>40</v>
      </c>
      <c r="D12">
        <v>6</v>
      </c>
      <c r="E12"/>
      <c r="F12" s="102"/>
      <c r="G12"/>
      <c r="H12"/>
      <c r="I12" s="102"/>
      <c r="J12"/>
      <c r="K12"/>
      <c r="L12" s="102"/>
      <c r="M12"/>
      <c r="N12"/>
      <c r="O12" s="102"/>
      <c r="P12"/>
      <c r="Q12"/>
      <c r="R12" s="11"/>
      <c r="S12" s="111"/>
      <c r="T12" s="111"/>
      <c r="U12" s="111"/>
      <c r="V12" s="111"/>
      <c r="W12" s="111"/>
      <c r="X12" s="111"/>
      <c r="Y12" s="8"/>
      <c r="Z12" s="111"/>
      <c r="AA12" s="111"/>
      <c r="AB12" s="111"/>
      <c r="AC12" s="111"/>
      <c r="AD12" s="111"/>
      <c r="AE12" s="111"/>
      <c r="AF12" s="8"/>
      <c r="AG12" s="111"/>
      <c r="AH12" s="111"/>
      <c r="AI12" s="111"/>
      <c r="AJ12" s="111"/>
      <c r="AK12" s="111"/>
      <c r="AL12" s="8"/>
      <c r="AM12" s="111"/>
      <c r="AN12" s="111"/>
      <c r="AO12" s="111"/>
      <c r="AP12" s="111"/>
      <c r="AQ12" s="111"/>
      <c r="AR12" s="111"/>
      <c r="AS12" s="8"/>
    </row>
    <row r="13" spans="1:45" s="4" customFormat="1" x14ac:dyDescent="0.25">
      <c r="A13" t="s">
        <v>18</v>
      </c>
      <c r="B13">
        <v>3</v>
      </c>
      <c r="C13">
        <v>1589</v>
      </c>
      <c r="D13">
        <v>3</v>
      </c>
      <c r="E13"/>
      <c r="F13" s="102"/>
      <c r="G13"/>
      <c r="H13"/>
      <c r="I13" s="102"/>
      <c r="J13"/>
      <c r="K13"/>
      <c r="L13" s="102"/>
      <c r="M13"/>
      <c r="N13"/>
      <c r="O13" s="102"/>
      <c r="P13"/>
      <c r="Q13"/>
      <c r="R13" s="11"/>
      <c r="S13" s="111"/>
      <c r="T13" s="111"/>
      <c r="U13" s="111"/>
      <c r="V13" s="111"/>
      <c r="W13" s="111"/>
      <c r="X13" s="111"/>
      <c r="Y13" s="8"/>
      <c r="Z13" s="111"/>
      <c r="AA13" s="111"/>
      <c r="AB13" s="111"/>
      <c r="AC13" s="111"/>
      <c r="AD13" s="111"/>
      <c r="AE13" s="111"/>
      <c r="AF13" s="8"/>
      <c r="AG13" s="111"/>
      <c r="AH13" s="111"/>
      <c r="AI13" s="111"/>
      <c r="AJ13" s="111"/>
      <c r="AK13" s="111"/>
      <c r="AL13" s="8"/>
      <c r="AM13" s="111"/>
      <c r="AN13" s="111"/>
      <c r="AO13" s="111"/>
      <c r="AP13" s="111"/>
      <c r="AQ13" s="111"/>
      <c r="AR13" s="111"/>
      <c r="AS13" s="8"/>
    </row>
    <row r="14" spans="1:45" s="4" customFormat="1" x14ac:dyDescent="0.25">
      <c r="A14" t="s">
        <v>38</v>
      </c>
      <c r="B14">
        <v>1</v>
      </c>
      <c r="C14">
        <v>63</v>
      </c>
      <c r="D14">
        <v>1</v>
      </c>
      <c r="E14"/>
      <c r="F14" s="102"/>
      <c r="G14"/>
      <c r="H14"/>
      <c r="I14" s="102"/>
      <c r="J14"/>
      <c r="K14"/>
      <c r="L14" s="102"/>
      <c r="M14"/>
      <c r="N14"/>
      <c r="O14" s="102"/>
      <c r="P14"/>
      <c r="Q14"/>
      <c r="R14" s="11"/>
      <c r="S14" s="111"/>
      <c r="T14" s="111"/>
      <c r="U14" s="111"/>
      <c r="V14" s="111"/>
      <c r="W14" s="111"/>
      <c r="X14" s="111"/>
      <c r="Y14" s="8"/>
      <c r="Z14" s="111"/>
      <c r="AA14" s="111"/>
      <c r="AB14" s="111"/>
      <c r="AC14" s="111"/>
      <c r="AD14" s="111"/>
      <c r="AE14" s="111"/>
      <c r="AF14" s="8"/>
      <c r="AG14" s="111"/>
      <c r="AH14" s="111"/>
      <c r="AI14" s="111"/>
      <c r="AJ14" s="111"/>
      <c r="AK14" s="111"/>
      <c r="AL14" s="8"/>
      <c r="AM14" s="111"/>
      <c r="AN14" s="111"/>
      <c r="AO14" s="111"/>
      <c r="AP14" s="111"/>
      <c r="AQ14" s="111"/>
      <c r="AR14" s="111"/>
      <c r="AS14" s="8"/>
    </row>
    <row r="15" spans="1:45" s="4" customFormat="1" x14ac:dyDescent="0.25">
      <c r="A15" t="s">
        <v>7</v>
      </c>
      <c r="B15">
        <v>4</v>
      </c>
      <c r="C15">
        <v>88</v>
      </c>
      <c r="D15">
        <v>4</v>
      </c>
      <c r="E15"/>
      <c r="F15" s="102"/>
      <c r="G15"/>
      <c r="H15"/>
      <c r="I15" s="102"/>
      <c r="L15" s="102"/>
      <c r="M15"/>
      <c r="N15"/>
      <c r="O15" s="102"/>
      <c r="P15"/>
      <c r="Q15"/>
      <c r="R15" s="11"/>
      <c r="S15" s="111"/>
      <c r="T15" s="111"/>
      <c r="U15" s="111"/>
      <c r="V15" s="111"/>
      <c r="W15" s="111"/>
      <c r="X15" s="111"/>
      <c r="Y15" s="8"/>
      <c r="Z15" s="111"/>
      <c r="AA15" s="111"/>
      <c r="AB15" s="111"/>
      <c r="AC15" s="111"/>
      <c r="AD15" s="111"/>
      <c r="AE15" s="111"/>
      <c r="AF15" s="8"/>
      <c r="AG15" s="111"/>
      <c r="AH15" s="111"/>
      <c r="AI15" s="111"/>
      <c r="AJ15" s="111"/>
      <c r="AK15" s="111"/>
      <c r="AL15" s="8"/>
      <c r="AM15" s="111"/>
      <c r="AN15" s="111"/>
      <c r="AO15" s="111"/>
      <c r="AP15" s="111"/>
      <c r="AQ15" s="111"/>
      <c r="AR15" s="111"/>
      <c r="AS15" s="8"/>
    </row>
    <row r="16" spans="1:45" s="4" customFormat="1" x14ac:dyDescent="0.25">
      <c r="A16" t="s">
        <v>31</v>
      </c>
      <c r="B16">
        <v>3</v>
      </c>
      <c r="C16">
        <v>73</v>
      </c>
      <c r="D16">
        <v>3</v>
      </c>
      <c r="E16"/>
      <c r="F16" s="102"/>
      <c r="G16"/>
      <c r="H16"/>
      <c r="I16" s="102"/>
      <c r="L16" s="102"/>
      <c r="M16"/>
      <c r="N16"/>
      <c r="O16" s="102"/>
      <c r="P16"/>
      <c r="Q16"/>
      <c r="R16" s="11"/>
      <c r="S16" s="111"/>
      <c r="T16" s="111"/>
      <c r="U16" s="111"/>
      <c r="V16" s="111"/>
      <c r="W16" s="111"/>
      <c r="X16" s="111"/>
      <c r="Y16" s="8"/>
      <c r="Z16" s="111"/>
      <c r="AA16" s="111"/>
      <c r="AB16" s="111"/>
      <c r="AC16" s="111"/>
      <c r="AD16" s="111"/>
      <c r="AE16" s="111"/>
      <c r="AF16" s="8"/>
      <c r="AG16" s="111"/>
      <c r="AH16" s="111"/>
      <c r="AI16" s="111"/>
      <c r="AJ16" s="111"/>
      <c r="AK16" s="111"/>
      <c r="AL16" s="8"/>
      <c r="AM16" s="111"/>
      <c r="AN16" s="111"/>
      <c r="AO16" s="111"/>
      <c r="AP16" s="111"/>
      <c r="AQ16" s="111"/>
      <c r="AR16" s="111"/>
      <c r="AS16" s="8"/>
    </row>
    <row r="17" spans="1:45" s="4" customFormat="1" x14ac:dyDescent="0.25">
      <c r="A17" t="s">
        <v>27</v>
      </c>
      <c r="B17">
        <v>2</v>
      </c>
      <c r="C17">
        <v>49</v>
      </c>
      <c r="D17">
        <v>2</v>
      </c>
      <c r="E17"/>
      <c r="F17" s="102"/>
      <c r="G17"/>
      <c r="H17"/>
      <c r="I17" s="102"/>
      <c r="J17"/>
      <c r="K17"/>
      <c r="L17" s="102"/>
      <c r="M17"/>
      <c r="N17"/>
      <c r="O17" s="102"/>
      <c r="P17"/>
      <c r="Q17"/>
      <c r="R17" s="11"/>
      <c r="S17" s="111"/>
      <c r="T17" s="111"/>
      <c r="U17" s="111"/>
      <c r="V17" s="111"/>
      <c r="W17" s="111"/>
      <c r="X17" s="111"/>
      <c r="Y17" s="8"/>
      <c r="Z17" s="111"/>
      <c r="AA17" s="111"/>
      <c r="AB17" s="111"/>
      <c r="AC17" s="111"/>
      <c r="AD17" s="111"/>
      <c r="AE17" s="111"/>
      <c r="AF17" s="8"/>
      <c r="AG17" s="111"/>
      <c r="AH17" s="111"/>
      <c r="AI17" s="111"/>
      <c r="AJ17" s="111"/>
      <c r="AK17" s="111"/>
      <c r="AL17" s="8"/>
      <c r="AM17" s="111"/>
      <c r="AN17" s="111"/>
      <c r="AO17" s="111"/>
      <c r="AP17" s="111"/>
      <c r="AQ17" s="111"/>
      <c r="AR17" s="111"/>
      <c r="AS17" s="8"/>
    </row>
    <row r="18" spans="1:45" s="4" customFormat="1" x14ac:dyDescent="0.25">
      <c r="A18" t="s">
        <v>19</v>
      </c>
      <c r="B18">
        <v>1</v>
      </c>
      <c r="C18">
        <v>48</v>
      </c>
      <c r="D18">
        <v>1</v>
      </c>
      <c r="E18"/>
      <c r="F18" s="102"/>
      <c r="G18"/>
      <c r="H18"/>
      <c r="I18" s="102"/>
      <c r="J18"/>
      <c r="K18"/>
      <c r="L18" s="102"/>
      <c r="M18"/>
      <c r="N18"/>
      <c r="O18" s="102"/>
      <c r="P18"/>
      <c r="Q18"/>
      <c r="R18" s="11"/>
      <c r="S18" s="111"/>
      <c r="T18" s="111"/>
      <c r="U18" s="111"/>
      <c r="V18" s="111"/>
      <c r="W18" s="111"/>
      <c r="X18" s="111"/>
      <c r="Y18" s="8"/>
      <c r="Z18" s="111"/>
      <c r="AA18" s="111"/>
      <c r="AB18" s="111"/>
      <c r="AC18" s="111"/>
      <c r="AD18" s="111"/>
      <c r="AE18" s="111"/>
      <c r="AF18" s="8"/>
      <c r="AG18" s="111"/>
      <c r="AH18" s="111"/>
      <c r="AI18" s="111"/>
      <c r="AJ18" s="111"/>
      <c r="AK18" s="111"/>
      <c r="AL18" s="8"/>
      <c r="AM18" s="111"/>
      <c r="AN18" s="111"/>
      <c r="AO18" s="111"/>
      <c r="AP18" s="111"/>
      <c r="AQ18" s="111"/>
      <c r="AR18" s="111"/>
      <c r="AS18" s="8"/>
    </row>
    <row r="19" spans="1:45" s="4" customFormat="1" x14ac:dyDescent="0.25">
      <c r="A19" t="s">
        <v>32</v>
      </c>
      <c r="B19">
        <v>2</v>
      </c>
      <c r="C19">
        <v>414</v>
      </c>
      <c r="D19">
        <v>2</v>
      </c>
      <c r="E19"/>
      <c r="F19" s="102"/>
      <c r="G19"/>
      <c r="H19"/>
      <c r="I19" s="102"/>
      <c r="J19"/>
      <c r="K19"/>
      <c r="L19" s="102"/>
      <c r="M19"/>
      <c r="N19"/>
      <c r="O19" s="102"/>
      <c r="P19"/>
      <c r="Q19"/>
      <c r="R19" s="11"/>
      <c r="S19" s="111"/>
      <c r="T19" s="111"/>
      <c r="U19" s="111"/>
      <c r="V19" s="111"/>
      <c r="W19" s="111"/>
      <c r="X19" s="111"/>
      <c r="Y19" s="8"/>
      <c r="Z19" s="111"/>
      <c r="AA19" s="111"/>
      <c r="AB19" s="111"/>
      <c r="AC19" s="111"/>
      <c r="AD19" s="111"/>
      <c r="AE19" s="111"/>
      <c r="AF19" s="8"/>
      <c r="AG19" s="111"/>
      <c r="AH19" s="111"/>
      <c r="AI19" s="111"/>
      <c r="AJ19" s="111"/>
      <c r="AK19" s="111"/>
      <c r="AL19" s="8"/>
      <c r="AM19" s="111"/>
      <c r="AN19" s="111"/>
      <c r="AO19" s="111"/>
      <c r="AP19" s="111"/>
      <c r="AQ19" s="111"/>
      <c r="AR19" s="111"/>
      <c r="AS19" s="8"/>
    </row>
    <row r="20" spans="1:45" s="4" customFormat="1" x14ac:dyDescent="0.25">
      <c r="A20" t="s">
        <v>35</v>
      </c>
      <c r="B20">
        <v>1</v>
      </c>
      <c r="C20">
        <v>10</v>
      </c>
      <c r="D20">
        <v>1</v>
      </c>
      <c r="E20"/>
      <c r="F20" s="102"/>
      <c r="G20"/>
      <c r="H20"/>
      <c r="I20" s="102"/>
      <c r="J20"/>
      <c r="K20"/>
      <c r="L20" s="102"/>
      <c r="M20"/>
      <c r="N20"/>
      <c r="O20" s="102"/>
      <c r="P20"/>
      <c r="Q20"/>
      <c r="R20" s="11"/>
      <c r="S20" s="111"/>
      <c r="T20" s="111"/>
      <c r="U20" s="111"/>
      <c r="V20" s="111"/>
      <c r="W20" s="111"/>
      <c r="X20" s="111"/>
      <c r="Y20" s="8"/>
      <c r="Z20" s="111"/>
      <c r="AA20" s="111"/>
      <c r="AB20" s="111"/>
      <c r="AC20" s="111"/>
      <c r="AD20" s="111"/>
      <c r="AE20" s="111"/>
      <c r="AF20" s="8"/>
      <c r="AG20" s="111"/>
      <c r="AH20" s="111"/>
      <c r="AI20" s="111"/>
      <c r="AJ20" s="111"/>
      <c r="AK20" s="111"/>
      <c r="AL20" s="8"/>
      <c r="AM20" s="111"/>
      <c r="AN20" s="111"/>
      <c r="AO20" s="111"/>
      <c r="AP20" s="111"/>
      <c r="AQ20" s="111"/>
      <c r="AR20" s="111"/>
      <c r="AS20" s="8"/>
    </row>
    <row r="21" spans="1:45" s="4" customFormat="1" x14ac:dyDescent="0.25">
      <c r="A21" t="s">
        <v>64</v>
      </c>
      <c r="B21">
        <v>1</v>
      </c>
      <c r="C21">
        <v>72</v>
      </c>
      <c r="D21">
        <v>1</v>
      </c>
      <c r="E21"/>
      <c r="F21" s="102"/>
      <c r="G21"/>
      <c r="H21"/>
      <c r="I21" s="102"/>
      <c r="J21"/>
      <c r="K21"/>
      <c r="L21" s="102"/>
      <c r="M21"/>
      <c r="N21"/>
      <c r="O21" s="102"/>
      <c r="P21"/>
      <c r="Q21"/>
      <c r="R21" s="11"/>
      <c r="S21" s="111"/>
      <c r="T21" s="111"/>
      <c r="U21" s="111"/>
      <c r="V21" s="111"/>
      <c r="W21" s="111"/>
      <c r="X21" s="111"/>
      <c r="Y21" s="8"/>
      <c r="Z21" s="111"/>
      <c r="AA21" s="111"/>
      <c r="AB21" s="111"/>
      <c r="AC21" s="111"/>
      <c r="AD21" s="111"/>
      <c r="AE21" s="111"/>
      <c r="AF21" s="8"/>
      <c r="AG21" s="111"/>
      <c r="AH21" s="111"/>
      <c r="AI21" s="111"/>
      <c r="AJ21" s="111"/>
      <c r="AK21" s="111"/>
      <c r="AL21" s="8"/>
      <c r="AM21" s="111"/>
      <c r="AN21" s="111"/>
      <c r="AO21" s="111"/>
      <c r="AP21" s="111"/>
      <c r="AQ21" s="111"/>
      <c r="AR21" s="111"/>
      <c r="AS21" s="8"/>
    </row>
    <row r="22" spans="1:45" s="4" customFormat="1" x14ac:dyDescent="0.25">
      <c r="A22" t="s">
        <v>28</v>
      </c>
      <c r="B22">
        <v>1</v>
      </c>
      <c r="C22">
        <v>44</v>
      </c>
      <c r="D22"/>
      <c r="E22">
        <v>1</v>
      </c>
      <c r="F22" s="102"/>
      <c r="G22"/>
      <c r="H22"/>
      <c r="I22" s="102"/>
      <c r="J22"/>
      <c r="K22"/>
      <c r="L22" s="102"/>
      <c r="M22"/>
      <c r="N22"/>
      <c r="O22" s="102"/>
      <c r="P22"/>
      <c r="Q22"/>
      <c r="R22" s="11"/>
      <c r="S22" s="111"/>
      <c r="T22" s="111"/>
      <c r="U22" s="111"/>
      <c r="V22" s="111"/>
      <c r="W22" s="111"/>
      <c r="X22" s="111"/>
      <c r="Y22" s="8"/>
      <c r="Z22" s="111"/>
      <c r="AA22" s="111"/>
      <c r="AB22" s="111"/>
      <c r="AC22" s="111"/>
      <c r="AD22" s="111"/>
      <c r="AE22" s="111"/>
      <c r="AF22" s="8"/>
      <c r="AG22" s="111"/>
      <c r="AH22" s="111"/>
      <c r="AI22" s="111"/>
      <c r="AJ22" s="111"/>
      <c r="AK22" s="111"/>
      <c r="AL22" s="8"/>
      <c r="AM22" s="111"/>
      <c r="AN22" s="111"/>
      <c r="AO22" s="111"/>
      <c r="AP22" s="111"/>
      <c r="AQ22" s="111"/>
      <c r="AR22" s="111"/>
      <c r="AS22" s="8"/>
    </row>
    <row r="23" spans="1:45" s="4" customFormat="1" x14ac:dyDescent="0.25">
      <c r="A23" t="s">
        <v>108</v>
      </c>
      <c r="B23">
        <v>1</v>
      </c>
      <c r="C23">
        <v>152</v>
      </c>
      <c r="D23">
        <v>1</v>
      </c>
      <c r="E23"/>
      <c r="F23" s="102"/>
      <c r="G23"/>
      <c r="H23"/>
      <c r="I23" s="102"/>
      <c r="J23"/>
      <c r="K23"/>
      <c r="L23" s="102"/>
      <c r="M23"/>
      <c r="N23"/>
      <c r="O23" s="102"/>
      <c r="P23"/>
      <c r="Q23"/>
      <c r="R23" s="11"/>
      <c r="S23" s="111"/>
      <c r="T23" s="111"/>
      <c r="U23" s="111"/>
      <c r="V23" s="111"/>
      <c r="W23" s="111"/>
      <c r="X23" s="111"/>
      <c r="Y23" s="8"/>
      <c r="Z23" s="111"/>
      <c r="AA23" s="111"/>
      <c r="AB23" s="111"/>
      <c r="AC23" s="111"/>
      <c r="AD23" s="111"/>
      <c r="AE23" s="111"/>
      <c r="AF23" s="8"/>
      <c r="AG23" s="111"/>
      <c r="AH23" s="111"/>
      <c r="AI23" s="111"/>
      <c r="AJ23" s="111"/>
      <c r="AK23" s="111"/>
      <c r="AL23" s="8"/>
      <c r="AM23" s="111"/>
      <c r="AN23" s="111"/>
      <c r="AO23" s="111"/>
      <c r="AP23" s="111"/>
      <c r="AQ23" s="111"/>
      <c r="AR23" s="111"/>
      <c r="AS23" s="8"/>
    </row>
    <row r="24" spans="1:45" s="4" customFormat="1" x14ac:dyDescent="0.25">
      <c r="A24" t="s">
        <v>34</v>
      </c>
      <c r="B24">
        <v>1</v>
      </c>
      <c r="C24">
        <v>132</v>
      </c>
      <c r="D24">
        <v>1</v>
      </c>
      <c r="E24"/>
      <c r="F24" s="102"/>
      <c r="G24"/>
      <c r="H24"/>
      <c r="I24" s="102"/>
      <c r="J24"/>
      <c r="K24"/>
      <c r="L24" s="102"/>
      <c r="M24"/>
      <c r="N24"/>
      <c r="O24" s="102"/>
      <c r="P24"/>
      <c r="Q24"/>
      <c r="R24" s="11"/>
      <c r="S24" s="111"/>
      <c r="T24" s="111"/>
      <c r="U24" s="111"/>
      <c r="V24" s="111"/>
      <c r="W24" s="111"/>
      <c r="X24" s="111"/>
      <c r="Y24" s="8"/>
      <c r="Z24" s="111"/>
      <c r="AA24" s="111"/>
      <c r="AB24" s="111"/>
      <c r="AC24" s="111"/>
      <c r="AD24" s="111"/>
      <c r="AE24" s="111"/>
      <c r="AF24" s="8"/>
      <c r="AG24" s="111"/>
      <c r="AH24" s="111"/>
      <c r="AI24" s="111"/>
      <c r="AJ24" s="111"/>
      <c r="AK24" s="111"/>
      <c r="AL24" s="8"/>
      <c r="AM24" s="111"/>
      <c r="AN24" s="111"/>
      <c r="AO24" s="111"/>
      <c r="AP24" s="111"/>
      <c r="AQ24" s="111"/>
      <c r="AR24" s="111"/>
      <c r="AS24" s="8"/>
    </row>
    <row r="25" spans="1:45" s="4" customFormat="1" x14ac:dyDescent="0.25">
      <c r="A25" t="s">
        <v>4</v>
      </c>
      <c r="B25">
        <v>2</v>
      </c>
      <c r="C25">
        <v>37</v>
      </c>
      <c r="D25">
        <v>2</v>
      </c>
      <c r="E25"/>
      <c r="F25" s="102"/>
      <c r="G25"/>
      <c r="H25"/>
      <c r="I25" s="102"/>
      <c r="J25"/>
      <c r="K25"/>
      <c r="L25" s="102"/>
      <c r="M25"/>
      <c r="N25"/>
      <c r="O25" s="102"/>
      <c r="P25"/>
      <c r="Q25"/>
      <c r="R25" s="11"/>
      <c r="S25" s="111"/>
      <c r="T25" s="111"/>
      <c r="U25" s="111"/>
      <c r="V25" s="111"/>
      <c r="W25" s="111"/>
      <c r="X25" s="111"/>
      <c r="Y25" s="8"/>
      <c r="Z25" s="111"/>
      <c r="AA25" s="111"/>
      <c r="AB25" s="111"/>
      <c r="AC25" s="111"/>
      <c r="AD25" s="111"/>
      <c r="AE25" s="111"/>
      <c r="AF25" s="8"/>
      <c r="AG25" s="111"/>
      <c r="AH25" s="111"/>
      <c r="AI25" s="111"/>
      <c r="AJ25" s="111"/>
      <c r="AK25" s="111"/>
      <c r="AL25" s="8"/>
      <c r="AM25" s="111"/>
      <c r="AN25" s="111"/>
      <c r="AO25" s="111"/>
      <c r="AP25" s="111"/>
      <c r="AQ25" s="111"/>
      <c r="AR25" s="111"/>
      <c r="AS25" s="8"/>
    </row>
    <row r="26" spans="1:45" s="4" customFormat="1" ht="15.75" customHeight="1" x14ac:dyDescent="0.25">
      <c r="A26" t="s">
        <v>11</v>
      </c>
      <c r="B26">
        <v>2</v>
      </c>
      <c r="C26">
        <v>6</v>
      </c>
      <c r="D26">
        <v>2</v>
      </c>
      <c r="E26"/>
      <c r="F26" s="102"/>
      <c r="G26"/>
      <c r="H26"/>
      <c r="I26" s="102"/>
      <c r="J26"/>
      <c r="K26"/>
      <c r="L26" s="102"/>
      <c r="M26"/>
      <c r="N26"/>
      <c r="O26" s="102"/>
      <c r="P26"/>
      <c r="Q26"/>
      <c r="R26" s="11"/>
      <c r="S26" s="111"/>
      <c r="T26" s="111"/>
      <c r="U26" s="111"/>
      <c r="V26" s="111"/>
      <c r="W26" s="111"/>
      <c r="X26" s="111"/>
      <c r="Y26" s="8"/>
      <c r="Z26" s="111"/>
      <c r="AA26" s="111"/>
      <c r="AB26" s="111"/>
      <c r="AC26" s="111"/>
      <c r="AD26" s="111"/>
      <c r="AE26" s="111"/>
      <c r="AF26" s="8"/>
      <c r="AG26" s="111"/>
      <c r="AH26" s="111"/>
      <c r="AI26" s="111"/>
      <c r="AJ26" s="111"/>
      <c r="AK26" s="111"/>
      <c r="AL26" s="8"/>
      <c r="AM26" s="111"/>
      <c r="AN26" s="111"/>
      <c r="AO26" s="111"/>
      <c r="AP26" s="111"/>
      <c r="AQ26" s="111"/>
      <c r="AR26" s="111"/>
      <c r="AS26" s="8"/>
    </row>
    <row r="27" spans="1:45" s="4" customFormat="1" x14ac:dyDescent="0.25">
      <c r="A27" t="s">
        <v>22</v>
      </c>
      <c r="B27">
        <v>3</v>
      </c>
      <c r="C27">
        <v>88</v>
      </c>
      <c r="D27">
        <v>3</v>
      </c>
      <c r="E27"/>
      <c r="F27" s="102"/>
      <c r="G27"/>
      <c r="H27"/>
      <c r="I27" s="102"/>
      <c r="J27"/>
      <c r="K27"/>
      <c r="L27" s="102"/>
      <c r="M27"/>
      <c r="N27"/>
      <c r="O27" s="102"/>
      <c r="P27"/>
      <c r="Q27"/>
      <c r="R27" s="11"/>
      <c r="S27" s="111"/>
      <c r="T27" s="111"/>
      <c r="U27" s="111"/>
      <c r="V27" s="111"/>
      <c r="W27" s="111"/>
      <c r="X27" s="111"/>
      <c r="Y27" s="8"/>
      <c r="Z27" s="111"/>
      <c r="AA27" s="111"/>
      <c r="AB27" s="111"/>
      <c r="AC27" s="111"/>
      <c r="AD27" s="111"/>
      <c r="AE27" s="111"/>
      <c r="AF27" s="8"/>
      <c r="AG27" s="111"/>
      <c r="AH27" s="111"/>
      <c r="AI27" s="111"/>
      <c r="AJ27" s="111"/>
      <c r="AK27" s="111"/>
      <c r="AL27" s="8"/>
      <c r="AM27" s="111"/>
      <c r="AN27" s="111"/>
      <c r="AO27" s="111"/>
      <c r="AP27" s="111"/>
      <c r="AQ27" s="111"/>
      <c r="AR27" s="111"/>
      <c r="AS27" s="8"/>
    </row>
    <row r="28" spans="1:45" s="4" customFormat="1" x14ac:dyDescent="0.25">
      <c r="A28"/>
      <c r="B28"/>
      <c r="C28"/>
      <c r="D28"/>
      <c r="E28"/>
      <c r="F28" s="102"/>
      <c r="G28"/>
      <c r="H28"/>
      <c r="I28" s="102"/>
      <c r="J28"/>
      <c r="K28"/>
      <c r="L28" s="102"/>
      <c r="M28"/>
      <c r="N28"/>
      <c r="O28" s="102"/>
      <c r="P28"/>
      <c r="Q28"/>
      <c r="R28" s="11"/>
      <c r="S28" s="111"/>
      <c r="T28" s="111"/>
      <c r="U28" s="111"/>
      <c r="V28" s="111"/>
      <c r="W28" s="111"/>
      <c r="X28" s="111"/>
      <c r="Y28" s="8"/>
      <c r="Z28" s="111"/>
      <c r="AA28" s="111"/>
      <c r="AB28" s="111"/>
      <c r="AC28" s="111"/>
      <c r="AD28" s="111"/>
      <c r="AE28" s="111"/>
      <c r="AF28" s="8"/>
      <c r="AG28" s="111"/>
      <c r="AH28" s="111"/>
      <c r="AI28" s="111"/>
      <c r="AJ28" s="111"/>
      <c r="AK28" s="111"/>
      <c r="AL28" s="8"/>
      <c r="AM28" s="111"/>
      <c r="AN28" s="111"/>
      <c r="AO28" s="111"/>
      <c r="AP28" s="111"/>
      <c r="AQ28" s="111"/>
      <c r="AR28" s="111"/>
      <c r="AS28" s="8"/>
    </row>
    <row r="29" spans="1:45" s="4" customFormat="1" x14ac:dyDescent="0.25">
      <c r="A29"/>
      <c r="B29"/>
      <c r="C29"/>
      <c r="D29"/>
      <c r="E29"/>
      <c r="F29" s="102"/>
      <c r="G29"/>
      <c r="H29"/>
      <c r="I29" s="102"/>
      <c r="J29"/>
      <c r="K29"/>
      <c r="L29" s="102"/>
      <c r="M29"/>
      <c r="N29"/>
      <c r="O29" s="102"/>
      <c r="P29"/>
      <c r="Q29"/>
      <c r="R29" s="11"/>
      <c r="S29" s="111"/>
      <c r="T29" s="111"/>
      <c r="U29" s="111"/>
      <c r="V29" s="111"/>
      <c r="W29" s="111"/>
      <c r="X29" s="111"/>
      <c r="Y29" s="8"/>
      <c r="Z29" s="111"/>
      <c r="AA29" s="111"/>
      <c r="AB29" s="111"/>
      <c r="AC29" s="111"/>
      <c r="AD29" s="111"/>
      <c r="AE29" s="111"/>
      <c r="AF29" s="8"/>
      <c r="AG29" s="111"/>
      <c r="AH29" s="111"/>
      <c r="AI29" s="111"/>
      <c r="AJ29" s="111"/>
      <c r="AK29" s="111"/>
      <c r="AL29" s="8"/>
      <c r="AM29" s="111"/>
      <c r="AN29" s="111"/>
      <c r="AO29" s="111"/>
      <c r="AP29" s="111"/>
      <c r="AQ29" s="111"/>
      <c r="AR29" s="111"/>
      <c r="AS29" s="8"/>
    </row>
    <row r="30" spans="1:45" s="4" customFormat="1" x14ac:dyDescent="0.25">
      <c r="A30"/>
      <c r="B30"/>
      <c r="C30"/>
      <c r="D30"/>
      <c r="E30"/>
      <c r="F30" s="102"/>
      <c r="G30"/>
      <c r="H30"/>
      <c r="I30" s="102"/>
      <c r="J30"/>
      <c r="K30"/>
      <c r="L30" s="102"/>
      <c r="M30"/>
      <c r="N30"/>
      <c r="O30" s="102"/>
      <c r="P30"/>
      <c r="Q30"/>
      <c r="R30" s="11"/>
      <c r="S30" s="111"/>
      <c r="T30" s="111"/>
      <c r="U30" s="111"/>
      <c r="V30" s="111"/>
      <c r="W30" s="111"/>
      <c r="X30" s="111"/>
      <c r="Y30" s="8"/>
      <c r="Z30" s="111"/>
      <c r="AA30" s="111"/>
      <c r="AB30" s="111"/>
      <c r="AC30" s="111"/>
      <c r="AD30" s="111"/>
      <c r="AE30" s="111"/>
      <c r="AF30" s="8"/>
      <c r="AG30" s="111"/>
      <c r="AH30" s="111"/>
      <c r="AI30" s="111"/>
      <c r="AJ30" s="111"/>
      <c r="AK30" s="111"/>
      <c r="AL30" s="8"/>
      <c r="AM30" s="111"/>
      <c r="AN30" s="111"/>
      <c r="AO30" s="111"/>
      <c r="AP30" s="111"/>
      <c r="AQ30" s="111"/>
      <c r="AR30" s="111"/>
      <c r="AS30" s="8"/>
    </row>
    <row r="31" spans="1:45" s="4" customFormat="1" x14ac:dyDescent="0.25">
      <c r="A31"/>
      <c r="B31"/>
      <c r="C31"/>
      <c r="D31"/>
      <c r="E31"/>
      <c r="F31" s="102"/>
      <c r="G31"/>
      <c r="H31"/>
      <c r="I31" s="102"/>
      <c r="J31"/>
      <c r="K31"/>
      <c r="L31" s="102"/>
      <c r="M31"/>
      <c r="N31"/>
      <c r="O31" s="102"/>
      <c r="P31"/>
      <c r="Q31"/>
      <c r="R31" s="11"/>
      <c r="S31" s="111"/>
      <c r="T31" s="111"/>
      <c r="U31" s="111"/>
      <c r="V31" s="111"/>
      <c r="W31" s="111"/>
      <c r="X31" s="111"/>
      <c r="Y31" s="8"/>
      <c r="Z31" s="111"/>
      <c r="AA31" s="111"/>
      <c r="AB31" s="111"/>
      <c r="AC31" s="111"/>
      <c r="AD31" s="111"/>
      <c r="AE31" s="111"/>
      <c r="AF31" s="8"/>
      <c r="AG31" s="111"/>
      <c r="AH31" s="111"/>
      <c r="AI31" s="111"/>
      <c r="AJ31" s="111"/>
      <c r="AK31" s="111"/>
      <c r="AL31" s="8"/>
      <c r="AM31" s="111"/>
      <c r="AN31" s="111"/>
      <c r="AO31" s="111"/>
      <c r="AP31" s="111"/>
      <c r="AQ31" s="111"/>
      <c r="AR31" s="111"/>
      <c r="AS31" s="8"/>
    </row>
    <row r="32" spans="1:45" s="4" customFormat="1" x14ac:dyDescent="0.25">
      <c r="A32"/>
      <c r="B32"/>
      <c r="C32"/>
      <c r="D32"/>
      <c r="E32"/>
      <c r="F32" s="102"/>
      <c r="G32"/>
      <c r="H32"/>
      <c r="I32" s="102"/>
      <c r="J32"/>
      <c r="K32"/>
      <c r="L32" s="102"/>
      <c r="M32"/>
      <c r="N32"/>
      <c r="O32" s="102"/>
      <c r="P32"/>
      <c r="Q32"/>
      <c r="R32" s="11"/>
      <c r="S32" s="111"/>
      <c r="T32" s="111"/>
      <c r="U32" s="111"/>
      <c r="V32" s="111"/>
      <c r="W32" s="111"/>
      <c r="X32" s="111"/>
      <c r="Y32" s="8"/>
      <c r="Z32" s="111"/>
      <c r="AA32" s="111"/>
      <c r="AB32" s="111"/>
      <c r="AC32" s="111"/>
      <c r="AD32" s="111"/>
      <c r="AE32" s="111"/>
      <c r="AF32" s="8"/>
      <c r="AG32" s="111"/>
      <c r="AH32" s="111"/>
      <c r="AI32" s="111"/>
      <c r="AJ32" s="111"/>
      <c r="AK32" s="111"/>
      <c r="AL32" s="8"/>
      <c r="AM32" s="111"/>
      <c r="AN32" s="111"/>
      <c r="AO32" s="111"/>
      <c r="AP32" s="111"/>
      <c r="AQ32" s="111"/>
      <c r="AR32" s="111"/>
      <c r="AS32" s="8"/>
    </row>
    <row r="33" spans="1:45" s="4" customFormat="1" x14ac:dyDescent="0.25">
      <c r="A33"/>
      <c r="B33"/>
      <c r="C33"/>
      <c r="D33"/>
      <c r="E33"/>
      <c r="F33" s="102"/>
      <c r="G33"/>
      <c r="H33"/>
      <c r="I33" s="102"/>
      <c r="J33"/>
      <c r="K33"/>
      <c r="L33" s="102"/>
      <c r="M33"/>
      <c r="N33"/>
      <c r="O33" s="102"/>
      <c r="P33"/>
      <c r="Q33"/>
      <c r="R33" s="11"/>
      <c r="S33" s="111"/>
      <c r="T33" s="111"/>
      <c r="U33" s="111"/>
      <c r="V33" s="111"/>
      <c r="W33" s="111"/>
      <c r="X33" s="111"/>
      <c r="Y33" s="8"/>
      <c r="Z33" s="111"/>
      <c r="AA33" s="111"/>
      <c r="AB33" s="111"/>
      <c r="AC33" s="111"/>
      <c r="AD33" s="111"/>
      <c r="AE33" s="111"/>
      <c r="AF33" s="8"/>
      <c r="AG33" s="111"/>
      <c r="AH33" s="111"/>
      <c r="AI33" s="111"/>
      <c r="AJ33" s="111"/>
      <c r="AK33" s="111"/>
      <c r="AL33" s="8"/>
      <c r="AM33" s="111"/>
      <c r="AN33" s="111"/>
      <c r="AO33" s="111"/>
      <c r="AP33" s="111"/>
      <c r="AQ33" s="111"/>
      <c r="AR33" s="111"/>
      <c r="AS33" s="8"/>
    </row>
    <row r="34" spans="1:45" s="4" customFormat="1" x14ac:dyDescent="0.25">
      <c r="A34"/>
      <c r="B34"/>
      <c r="C34"/>
      <c r="D34"/>
      <c r="E34"/>
      <c r="F34" s="102"/>
      <c r="G34"/>
      <c r="H34"/>
      <c r="I34" s="102"/>
      <c r="J34"/>
      <c r="K34"/>
      <c r="L34" s="102"/>
      <c r="M34"/>
      <c r="N34"/>
      <c r="O34" s="102"/>
      <c r="P34"/>
      <c r="Q34"/>
      <c r="R34" s="11"/>
      <c r="S34" s="111"/>
      <c r="T34" s="111"/>
      <c r="U34" s="111"/>
      <c r="V34" s="111"/>
      <c r="W34" s="111"/>
      <c r="X34" s="111"/>
      <c r="Y34" s="8"/>
      <c r="Z34" s="111"/>
      <c r="AA34" s="111"/>
      <c r="AB34" s="111"/>
      <c r="AC34" s="111"/>
      <c r="AD34" s="111"/>
      <c r="AE34" s="111"/>
      <c r="AF34" s="8"/>
      <c r="AG34" s="111"/>
      <c r="AH34" s="111"/>
      <c r="AI34" s="111"/>
      <c r="AJ34" s="111"/>
      <c r="AK34" s="111"/>
      <c r="AL34" s="8"/>
      <c r="AM34" s="111"/>
      <c r="AN34" s="111"/>
      <c r="AO34" s="111"/>
      <c r="AP34" s="111"/>
      <c r="AQ34" s="111"/>
      <c r="AR34" s="111"/>
      <c r="AS34" s="8"/>
    </row>
    <row r="35" spans="1:45" s="4" customFormat="1" x14ac:dyDescent="0.25">
      <c r="A35"/>
      <c r="B35"/>
      <c r="C35"/>
      <c r="D35"/>
      <c r="E35"/>
      <c r="F35" s="102"/>
      <c r="G35"/>
      <c r="H35"/>
      <c r="I35" s="102"/>
      <c r="J35"/>
      <c r="K35"/>
      <c r="L35" s="102"/>
      <c r="M35"/>
      <c r="N35"/>
      <c r="O35" s="102"/>
      <c r="P35"/>
      <c r="Q35"/>
      <c r="R35" s="11"/>
      <c r="S35" s="111"/>
      <c r="T35" s="111"/>
      <c r="U35" s="111"/>
      <c r="V35" s="111"/>
      <c r="W35" s="111"/>
      <c r="X35" s="115"/>
      <c r="Y35" s="8"/>
      <c r="Z35" s="111"/>
      <c r="AA35" s="111"/>
      <c r="AB35" s="111"/>
      <c r="AC35" s="111"/>
      <c r="AD35" s="111"/>
      <c r="AE35" s="111"/>
      <c r="AF35" s="8"/>
      <c r="AG35" s="111"/>
      <c r="AH35" s="111"/>
      <c r="AI35" s="111"/>
      <c r="AJ35" s="111"/>
      <c r="AK35" s="111"/>
      <c r="AL35" s="8"/>
      <c r="AM35" s="111"/>
      <c r="AN35" s="111"/>
      <c r="AO35" s="111"/>
      <c r="AP35" s="111"/>
      <c r="AQ35" s="111"/>
      <c r="AR35" s="111"/>
      <c r="AS35" s="8"/>
    </row>
    <row r="36" spans="1:45" s="4" customFormat="1" x14ac:dyDescent="0.25">
      <c r="A36"/>
      <c r="B36"/>
      <c r="C36"/>
      <c r="D36"/>
      <c r="E36"/>
      <c r="F36" s="102"/>
      <c r="G36"/>
      <c r="H36"/>
      <c r="I36" s="102"/>
      <c r="J36"/>
      <c r="K36"/>
      <c r="L36" s="102"/>
      <c r="M36"/>
      <c r="N36"/>
      <c r="O36" s="102"/>
      <c r="P36"/>
      <c r="Q36"/>
      <c r="R36" s="11"/>
      <c r="S36" s="111"/>
      <c r="T36" s="111"/>
      <c r="U36" s="111"/>
      <c r="V36" s="111"/>
      <c r="W36" s="111"/>
      <c r="X36" s="111"/>
      <c r="Y36" s="8"/>
      <c r="Z36" s="111"/>
      <c r="AA36" s="111"/>
      <c r="AB36" s="111"/>
      <c r="AC36" s="111"/>
      <c r="AD36" s="111"/>
      <c r="AE36" s="111"/>
      <c r="AF36" s="8"/>
      <c r="AG36" s="111"/>
      <c r="AH36" s="111"/>
      <c r="AI36" s="111"/>
      <c r="AJ36" s="111"/>
      <c r="AK36" s="111"/>
      <c r="AL36" s="8"/>
      <c r="AM36" s="111"/>
      <c r="AN36" s="111"/>
      <c r="AO36" s="111"/>
      <c r="AP36" s="111"/>
      <c r="AQ36" s="111"/>
      <c r="AR36" s="111"/>
      <c r="AS36" s="8"/>
    </row>
    <row r="37" spans="1:45" s="4" customFormat="1" x14ac:dyDescent="0.25">
      <c r="A37"/>
      <c r="B37"/>
      <c r="C37"/>
      <c r="D37"/>
      <c r="E37"/>
      <c r="F37" s="102"/>
      <c r="G37"/>
      <c r="H37"/>
      <c r="I37" s="102"/>
      <c r="J37"/>
      <c r="K37"/>
      <c r="L37" s="102"/>
      <c r="M37"/>
      <c r="N37"/>
      <c r="O37" s="102"/>
      <c r="P37"/>
      <c r="Q37"/>
      <c r="R37" s="11"/>
      <c r="S37" s="111"/>
      <c r="T37" s="111"/>
      <c r="U37" s="111"/>
      <c r="V37" s="111"/>
      <c r="W37" s="111"/>
      <c r="X37" s="111"/>
      <c r="Y37" s="8"/>
      <c r="Z37" s="111"/>
      <c r="AA37" s="111"/>
      <c r="AB37" s="111"/>
      <c r="AC37" s="111"/>
      <c r="AD37" s="111"/>
      <c r="AE37" s="111"/>
      <c r="AF37" s="8"/>
      <c r="AG37" s="111"/>
      <c r="AH37" s="111"/>
      <c r="AI37" s="111"/>
      <c r="AJ37" s="111"/>
      <c r="AK37" s="111"/>
      <c r="AL37" s="8"/>
      <c r="AM37" s="111"/>
      <c r="AN37" s="111"/>
      <c r="AO37" s="111"/>
      <c r="AP37" s="111"/>
      <c r="AQ37" s="111"/>
      <c r="AR37" s="111"/>
      <c r="AS37" s="8"/>
    </row>
    <row r="38" spans="1:45" s="4" customFormat="1" x14ac:dyDescent="0.25">
      <c r="A38"/>
      <c r="B38"/>
      <c r="C38"/>
      <c r="D38"/>
      <c r="E38"/>
      <c r="F38" s="102"/>
      <c r="G38"/>
      <c r="H38"/>
      <c r="I38" s="102"/>
      <c r="J38"/>
      <c r="K38"/>
      <c r="L38" s="102"/>
      <c r="M38"/>
      <c r="N38"/>
      <c r="O38" s="102"/>
      <c r="P38"/>
      <c r="Q38"/>
      <c r="R38" s="11"/>
      <c r="S38" s="111"/>
      <c r="T38" s="111"/>
      <c r="U38" s="111"/>
      <c r="V38" s="111"/>
      <c r="W38" s="111"/>
      <c r="X38" s="111"/>
      <c r="Y38" s="8"/>
      <c r="Z38" s="111"/>
      <c r="AA38" s="111"/>
      <c r="AB38" s="111"/>
      <c r="AC38" s="111"/>
      <c r="AD38" s="111"/>
      <c r="AE38" s="111"/>
      <c r="AF38" s="8"/>
      <c r="AG38" s="111"/>
      <c r="AH38" s="111"/>
      <c r="AI38" s="111"/>
      <c r="AJ38" s="111"/>
      <c r="AK38" s="111"/>
      <c r="AL38" s="8"/>
      <c r="AM38" s="111"/>
      <c r="AN38" s="111"/>
      <c r="AO38" s="111"/>
      <c r="AP38" s="111"/>
      <c r="AQ38" s="111"/>
      <c r="AR38" s="111"/>
      <c r="AS38" s="8"/>
    </row>
    <row r="39" spans="1:45" s="4" customFormat="1" x14ac:dyDescent="0.25">
      <c r="A39"/>
      <c r="B39"/>
      <c r="C39"/>
      <c r="D39"/>
      <c r="E39"/>
      <c r="F39" s="102"/>
      <c r="G39"/>
      <c r="H39"/>
      <c r="I39" s="102"/>
      <c r="J39"/>
      <c r="K39"/>
      <c r="L39" s="102"/>
      <c r="M39"/>
      <c r="N39"/>
      <c r="O39" s="102"/>
      <c r="P39"/>
      <c r="Q39"/>
      <c r="R39" s="11"/>
      <c r="S39" s="111"/>
      <c r="T39" s="111"/>
      <c r="U39" s="111"/>
      <c r="V39" s="111"/>
      <c r="W39" s="111"/>
      <c r="X39" s="111"/>
      <c r="Y39" s="8"/>
      <c r="Z39" s="111"/>
      <c r="AA39" s="111"/>
      <c r="AB39" s="111"/>
      <c r="AC39" s="111"/>
      <c r="AD39" s="111"/>
      <c r="AE39" s="111"/>
      <c r="AF39" s="8"/>
      <c r="AG39" s="111"/>
      <c r="AH39" s="111"/>
      <c r="AI39" s="111"/>
      <c r="AJ39" s="111"/>
      <c r="AK39" s="111"/>
      <c r="AL39" s="8"/>
      <c r="AM39" s="111"/>
      <c r="AN39" s="111"/>
      <c r="AO39" s="111"/>
      <c r="AP39" s="111"/>
      <c r="AQ39" s="111"/>
      <c r="AR39" s="111"/>
      <c r="AS39" s="8"/>
    </row>
    <row r="40" spans="1:45" s="4" customFormat="1" x14ac:dyDescent="0.25">
      <c r="A40"/>
      <c r="B40"/>
      <c r="C40"/>
      <c r="D40"/>
      <c r="E40"/>
      <c r="F40" s="102"/>
      <c r="G40"/>
      <c r="H40"/>
      <c r="I40" s="102"/>
      <c r="J40"/>
      <c r="K40"/>
      <c r="L40" s="102"/>
      <c r="M40"/>
      <c r="N40"/>
      <c r="O40" s="102"/>
      <c r="P40"/>
      <c r="Q40"/>
      <c r="R40" s="11"/>
      <c r="S40" s="111"/>
      <c r="T40" s="111"/>
      <c r="U40" s="111"/>
      <c r="V40" s="111"/>
      <c r="W40" s="111"/>
      <c r="X40" s="111"/>
      <c r="Y40" s="8"/>
      <c r="Z40" s="111"/>
      <c r="AA40" s="111"/>
      <c r="AB40" s="111"/>
      <c r="AC40" s="111"/>
      <c r="AD40" s="111"/>
      <c r="AE40" s="111"/>
      <c r="AF40" s="8"/>
      <c r="AG40" s="111"/>
      <c r="AH40" s="111"/>
      <c r="AI40" s="111"/>
      <c r="AJ40" s="111"/>
      <c r="AK40" s="111"/>
      <c r="AL40" s="8"/>
      <c r="AM40" s="111"/>
      <c r="AN40" s="111"/>
      <c r="AO40" s="111"/>
      <c r="AP40" s="111"/>
      <c r="AQ40" s="111"/>
      <c r="AR40" s="111"/>
      <c r="AS40" s="8"/>
    </row>
    <row r="41" spans="1:45" s="4" customFormat="1" x14ac:dyDescent="0.25">
      <c r="A41"/>
      <c r="B41"/>
      <c r="C41"/>
      <c r="D41"/>
      <c r="E41"/>
      <c r="F41" s="102"/>
      <c r="G41"/>
      <c r="H41"/>
      <c r="I41" s="102"/>
      <c r="J41"/>
      <c r="K41"/>
      <c r="L41" s="102"/>
      <c r="M41"/>
      <c r="N41"/>
      <c r="O41" s="102"/>
      <c r="P41"/>
      <c r="Q41"/>
      <c r="R41" s="11"/>
      <c r="S41" s="111"/>
      <c r="T41" s="111"/>
      <c r="U41" s="111"/>
      <c r="V41" s="111"/>
      <c r="W41" s="111"/>
      <c r="X41" s="111"/>
      <c r="Y41" s="8"/>
      <c r="Z41" s="111"/>
      <c r="AA41" s="111"/>
      <c r="AB41" s="111"/>
      <c r="AC41" s="111"/>
      <c r="AD41" s="111"/>
      <c r="AE41" s="111"/>
      <c r="AF41" s="8"/>
      <c r="AG41" s="111"/>
      <c r="AH41" s="111"/>
      <c r="AI41" s="111"/>
      <c r="AJ41" s="111"/>
      <c r="AK41" s="111"/>
      <c r="AL41" s="8"/>
      <c r="AM41" s="111"/>
      <c r="AN41" s="111"/>
      <c r="AO41" s="111"/>
      <c r="AP41" s="111"/>
      <c r="AQ41" s="111"/>
      <c r="AR41" s="111"/>
      <c r="AS41" s="8"/>
    </row>
    <row r="42" spans="1:45" s="4" customFormat="1" x14ac:dyDescent="0.25">
      <c r="A42"/>
      <c r="B42"/>
      <c r="C42"/>
      <c r="D42"/>
      <c r="E42"/>
      <c r="F42" s="102"/>
      <c r="G42"/>
      <c r="H42"/>
      <c r="I42" s="102"/>
      <c r="J42"/>
      <c r="K42"/>
      <c r="L42" s="102"/>
      <c r="M42"/>
      <c r="N42"/>
      <c r="O42" s="102"/>
      <c r="P42"/>
      <c r="Q42"/>
      <c r="R42" s="11"/>
      <c r="S42" s="111"/>
      <c r="T42" s="111"/>
      <c r="U42" s="111"/>
      <c r="V42" s="111"/>
      <c r="W42" s="111"/>
      <c r="X42" s="111"/>
      <c r="Y42" s="8"/>
      <c r="Z42" s="111"/>
      <c r="AA42" s="111"/>
      <c r="AB42" s="111"/>
      <c r="AC42" s="111"/>
      <c r="AD42" s="111"/>
      <c r="AE42" s="111"/>
      <c r="AF42" s="8"/>
      <c r="AG42" s="111"/>
      <c r="AH42" s="111"/>
      <c r="AI42" s="111"/>
      <c r="AJ42" s="111"/>
      <c r="AK42" s="111"/>
      <c r="AL42" s="8"/>
      <c r="AM42" s="111"/>
      <c r="AN42" s="111"/>
      <c r="AO42" s="111"/>
      <c r="AP42" s="111"/>
      <c r="AQ42" s="111"/>
      <c r="AR42" s="111"/>
      <c r="AS42" s="8"/>
    </row>
    <row r="43" spans="1:45" s="4" customFormat="1" x14ac:dyDescent="0.25">
      <c r="A43"/>
      <c r="B43"/>
      <c r="C43"/>
      <c r="D43"/>
      <c r="E43"/>
      <c r="F43" s="102"/>
      <c r="G43"/>
      <c r="H43"/>
      <c r="I43" s="102"/>
      <c r="J43"/>
      <c r="K43"/>
      <c r="L43" s="102"/>
      <c r="M43"/>
      <c r="N43"/>
      <c r="O43" s="102"/>
      <c r="P43"/>
      <c r="Q43"/>
      <c r="R43" s="11"/>
      <c r="S43" s="111"/>
      <c r="T43" s="111"/>
      <c r="U43" s="111"/>
      <c r="V43" s="111"/>
      <c r="W43" s="111"/>
      <c r="X43" s="111"/>
      <c r="Y43" s="8"/>
      <c r="Z43" s="111"/>
      <c r="AA43" s="111"/>
      <c r="AB43" s="111"/>
      <c r="AC43" s="111"/>
      <c r="AD43" s="111"/>
      <c r="AE43" s="111"/>
      <c r="AF43" s="8"/>
      <c r="AG43" s="111"/>
      <c r="AH43" s="111"/>
      <c r="AI43" s="111"/>
      <c r="AJ43" s="111"/>
      <c r="AK43" s="111"/>
      <c r="AL43" s="8"/>
      <c r="AM43" s="111"/>
      <c r="AN43" s="111"/>
      <c r="AO43" s="111"/>
      <c r="AP43" s="111"/>
      <c r="AQ43" s="111"/>
      <c r="AR43" s="111"/>
      <c r="AS43" s="8"/>
    </row>
    <row r="44" spans="1:45" s="4" customFormat="1" x14ac:dyDescent="0.25">
      <c r="A44"/>
      <c r="B44"/>
      <c r="C44"/>
      <c r="D44"/>
      <c r="E44"/>
      <c r="F44" s="102"/>
      <c r="G44"/>
      <c r="H44"/>
      <c r="I44" s="102"/>
      <c r="J44"/>
      <c r="K44"/>
      <c r="L44" s="102"/>
      <c r="M44"/>
      <c r="N44"/>
      <c r="O44" s="102"/>
      <c r="P44"/>
      <c r="Q44"/>
      <c r="R44" s="11"/>
      <c r="S44" s="111"/>
      <c r="T44" s="111"/>
      <c r="U44" s="111"/>
      <c r="V44" s="111"/>
      <c r="W44" s="111"/>
      <c r="X44" s="111"/>
      <c r="Y44" s="8"/>
      <c r="Z44" s="111"/>
      <c r="AA44" s="111"/>
      <c r="AB44" s="111"/>
      <c r="AC44" s="111"/>
      <c r="AD44" s="111"/>
      <c r="AE44" s="111"/>
      <c r="AF44" s="8"/>
      <c r="AG44" s="111"/>
      <c r="AH44" s="111"/>
      <c r="AI44" s="111"/>
      <c r="AJ44" s="111"/>
      <c r="AK44" s="111"/>
      <c r="AL44" s="8"/>
      <c r="AM44" s="111"/>
      <c r="AN44" s="111"/>
      <c r="AO44" s="111"/>
      <c r="AP44" s="111"/>
      <c r="AQ44" s="111"/>
      <c r="AR44" s="111"/>
      <c r="AS44" s="8"/>
    </row>
    <row r="45" spans="1:45" s="4" customFormat="1" x14ac:dyDescent="0.25">
      <c r="A45"/>
      <c r="B45"/>
      <c r="C45"/>
      <c r="D45"/>
      <c r="E45"/>
      <c r="F45" s="102"/>
      <c r="G45"/>
      <c r="H45"/>
      <c r="I45" s="102"/>
      <c r="J45"/>
      <c r="K45"/>
      <c r="L45" s="102"/>
      <c r="M45"/>
      <c r="N45"/>
      <c r="O45" s="102"/>
      <c r="P45"/>
      <c r="Q45"/>
      <c r="R45" s="11"/>
      <c r="S45" s="111"/>
      <c r="T45" s="111"/>
      <c r="U45" s="111"/>
      <c r="V45" s="111"/>
      <c r="W45" s="111"/>
      <c r="X45" s="111"/>
      <c r="Y45" s="8"/>
      <c r="Z45" s="111"/>
      <c r="AA45" s="111"/>
      <c r="AB45" s="111"/>
      <c r="AC45" s="111"/>
      <c r="AD45" s="111"/>
      <c r="AE45" s="111"/>
      <c r="AF45" s="8"/>
      <c r="AG45" s="111"/>
      <c r="AH45" s="111"/>
      <c r="AI45" s="111"/>
      <c r="AJ45" s="111"/>
      <c r="AK45" s="111"/>
      <c r="AL45" s="8"/>
      <c r="AM45" s="111"/>
      <c r="AN45" s="111"/>
      <c r="AO45" s="111"/>
      <c r="AP45" s="111"/>
      <c r="AQ45" s="111"/>
      <c r="AR45" s="111"/>
      <c r="AS45" s="8"/>
    </row>
    <row r="46" spans="1:45" s="4" customFormat="1" x14ac:dyDescent="0.25">
      <c r="A46"/>
      <c r="B46"/>
      <c r="C46"/>
      <c r="D46"/>
      <c r="E46"/>
      <c r="F46" s="102"/>
      <c r="G46"/>
      <c r="H46"/>
      <c r="I46" s="102"/>
      <c r="J46"/>
      <c r="K46"/>
      <c r="L46" s="102"/>
      <c r="M46"/>
      <c r="N46"/>
      <c r="O46" s="102"/>
      <c r="P46"/>
      <c r="Q46"/>
      <c r="R46" s="11"/>
      <c r="S46" s="111"/>
      <c r="T46" s="111"/>
      <c r="U46" s="111"/>
      <c r="V46" s="111"/>
      <c r="W46" s="111"/>
      <c r="X46" s="111"/>
      <c r="Y46" s="8"/>
      <c r="Z46" s="111"/>
      <c r="AA46" s="111"/>
      <c r="AB46" s="111"/>
      <c r="AC46" s="111"/>
      <c r="AD46" s="111"/>
      <c r="AE46" s="111"/>
      <c r="AF46" s="8"/>
      <c r="AG46" s="111"/>
      <c r="AH46" s="111"/>
      <c r="AI46" s="111"/>
      <c r="AJ46" s="111"/>
      <c r="AK46" s="111"/>
      <c r="AL46" s="8"/>
      <c r="AM46" s="111"/>
      <c r="AN46" s="111"/>
      <c r="AO46" s="111"/>
      <c r="AP46" s="111"/>
      <c r="AQ46" s="111"/>
      <c r="AR46" s="111"/>
      <c r="AS46" s="8"/>
    </row>
    <row r="47" spans="1:45" s="4" customFormat="1" x14ac:dyDescent="0.25">
      <c r="A47"/>
      <c r="B47"/>
      <c r="C47"/>
      <c r="D47"/>
      <c r="E47"/>
      <c r="F47" s="102"/>
      <c r="G47"/>
      <c r="H47"/>
      <c r="I47" s="102"/>
      <c r="J47"/>
      <c r="K47"/>
      <c r="L47" s="102"/>
      <c r="M47"/>
      <c r="N47"/>
      <c r="O47" s="102"/>
      <c r="P47"/>
      <c r="Q47"/>
      <c r="R47" s="11"/>
      <c r="S47" s="111"/>
      <c r="T47" s="111"/>
      <c r="U47" s="111"/>
      <c r="V47" s="111"/>
      <c r="W47" s="111"/>
      <c r="X47" s="111"/>
      <c r="Y47" s="8"/>
      <c r="Z47" s="111"/>
      <c r="AA47" s="111"/>
      <c r="AB47" s="111"/>
      <c r="AC47" s="111"/>
      <c r="AD47" s="111"/>
      <c r="AE47" s="111"/>
      <c r="AF47" s="8"/>
      <c r="AG47" s="111"/>
      <c r="AH47" s="111"/>
      <c r="AI47" s="111"/>
      <c r="AJ47" s="111"/>
      <c r="AK47" s="111"/>
      <c r="AL47" s="8"/>
      <c r="AM47" s="111"/>
      <c r="AN47" s="111"/>
      <c r="AO47" s="111"/>
      <c r="AP47" s="111"/>
      <c r="AQ47" s="111"/>
      <c r="AR47" s="111"/>
      <c r="AS47" s="8"/>
    </row>
    <row r="48" spans="1:45" s="4" customFormat="1" x14ac:dyDescent="0.25">
      <c r="A48"/>
      <c r="B48"/>
      <c r="C48"/>
      <c r="D48"/>
      <c r="E48"/>
      <c r="F48" s="102"/>
      <c r="G48"/>
      <c r="H48"/>
      <c r="I48" s="102"/>
      <c r="J48"/>
      <c r="K48"/>
      <c r="L48" s="102"/>
      <c r="M48"/>
      <c r="N48"/>
      <c r="O48" s="102"/>
      <c r="P48"/>
      <c r="Q48"/>
      <c r="R48" s="11"/>
      <c r="S48" s="111"/>
      <c r="T48" s="111"/>
      <c r="U48" s="111"/>
      <c r="V48" s="111"/>
      <c r="W48" s="111"/>
      <c r="X48" s="111"/>
      <c r="Y48" s="8"/>
      <c r="Z48" s="111"/>
      <c r="AA48" s="111"/>
      <c r="AB48" s="111"/>
      <c r="AC48" s="111"/>
      <c r="AD48" s="111"/>
      <c r="AE48" s="111"/>
      <c r="AF48" s="8"/>
      <c r="AG48" s="111"/>
      <c r="AH48" s="111"/>
      <c r="AI48" s="111"/>
      <c r="AJ48" s="111"/>
      <c r="AK48" s="111"/>
      <c r="AL48" s="8"/>
      <c r="AM48" s="111"/>
      <c r="AN48" s="111"/>
      <c r="AO48" s="111"/>
      <c r="AP48" s="111"/>
      <c r="AQ48" s="111"/>
      <c r="AR48" s="111"/>
      <c r="AS48" s="8"/>
    </row>
    <row r="49" spans="1:45" s="4" customFormat="1" x14ac:dyDescent="0.25">
      <c r="A49"/>
      <c r="B49"/>
      <c r="C49"/>
      <c r="D49"/>
      <c r="E49"/>
      <c r="F49" s="102"/>
      <c r="G49"/>
      <c r="H49"/>
      <c r="I49" s="102"/>
      <c r="J49"/>
      <c r="K49"/>
      <c r="L49" s="102"/>
      <c r="M49"/>
      <c r="N49"/>
      <c r="O49" s="102"/>
      <c r="P49"/>
      <c r="Q49"/>
      <c r="R49" s="11"/>
      <c r="S49" s="111"/>
      <c r="T49" s="111"/>
      <c r="U49" s="111"/>
      <c r="V49" s="111"/>
      <c r="W49" s="111"/>
      <c r="X49" s="111"/>
      <c r="Y49" s="8"/>
      <c r="Z49" s="111"/>
      <c r="AA49" s="111"/>
      <c r="AB49" s="111"/>
      <c r="AC49" s="111"/>
      <c r="AD49" s="111"/>
      <c r="AE49" s="111"/>
      <c r="AF49" s="8"/>
      <c r="AG49" s="111"/>
      <c r="AH49" s="111"/>
      <c r="AI49" s="111"/>
      <c r="AJ49" s="111"/>
      <c r="AK49" s="111"/>
      <c r="AL49" s="8"/>
      <c r="AM49" s="111"/>
      <c r="AN49" s="111"/>
      <c r="AO49" s="111"/>
      <c r="AP49" s="111"/>
      <c r="AQ49" s="111"/>
      <c r="AR49" s="111"/>
      <c r="AS49" s="8"/>
    </row>
    <row r="50" spans="1:45" s="4" customFormat="1" x14ac:dyDescent="0.25">
      <c r="A50"/>
      <c r="B50"/>
      <c r="C50"/>
      <c r="D50"/>
      <c r="E50"/>
      <c r="F50" s="102"/>
      <c r="G50"/>
      <c r="H50"/>
      <c r="I50" s="102"/>
      <c r="J50"/>
      <c r="K50"/>
      <c r="L50" s="102"/>
      <c r="M50"/>
      <c r="N50"/>
      <c r="O50" s="102"/>
      <c r="P50"/>
      <c r="Q50"/>
      <c r="R50" s="11"/>
      <c r="S50" s="111"/>
      <c r="T50" s="111"/>
      <c r="U50" s="111"/>
      <c r="V50" s="111"/>
      <c r="W50" s="111"/>
      <c r="X50" s="111"/>
      <c r="Y50" s="8"/>
      <c r="Z50" s="111"/>
      <c r="AA50" s="111"/>
      <c r="AB50" s="111"/>
      <c r="AC50" s="111"/>
      <c r="AD50" s="111"/>
      <c r="AE50" s="111"/>
      <c r="AF50" s="8"/>
      <c r="AG50" s="111"/>
      <c r="AH50" s="111"/>
      <c r="AI50" s="111"/>
      <c r="AJ50" s="111"/>
      <c r="AK50" s="111"/>
      <c r="AL50" s="8"/>
      <c r="AM50" s="111"/>
      <c r="AN50" s="111"/>
      <c r="AO50" s="111"/>
      <c r="AP50" s="111"/>
      <c r="AQ50" s="111"/>
      <c r="AR50" s="111"/>
      <c r="AS50" s="8"/>
    </row>
    <row r="51" spans="1:45" s="4" customFormat="1" x14ac:dyDescent="0.25">
      <c r="A51"/>
      <c r="B51"/>
      <c r="C51"/>
      <c r="D51"/>
      <c r="E51"/>
      <c r="F51" s="102"/>
      <c r="G51"/>
      <c r="H51"/>
      <c r="I51" s="102"/>
      <c r="J51"/>
      <c r="K51"/>
      <c r="L51" s="102"/>
      <c r="M51"/>
      <c r="N51"/>
      <c r="O51" s="102"/>
      <c r="P51"/>
      <c r="Q51"/>
      <c r="R51" s="11"/>
      <c r="S51" s="111"/>
      <c r="T51" s="111"/>
      <c r="U51" s="111"/>
      <c r="V51" s="111"/>
      <c r="W51" s="111"/>
      <c r="X51" s="111"/>
      <c r="Y51" s="8"/>
      <c r="Z51" s="111"/>
      <c r="AA51" s="111"/>
      <c r="AB51" s="111"/>
      <c r="AC51" s="111"/>
      <c r="AD51" s="111"/>
      <c r="AE51" s="111"/>
      <c r="AF51" s="8"/>
      <c r="AG51" s="111"/>
      <c r="AH51" s="111"/>
      <c r="AI51" s="111"/>
      <c r="AJ51" s="111"/>
      <c r="AK51" s="111"/>
      <c r="AL51" s="8"/>
      <c r="AM51" s="111"/>
      <c r="AN51" s="111"/>
      <c r="AO51" s="111"/>
      <c r="AP51" s="111"/>
      <c r="AQ51" s="111"/>
      <c r="AR51" s="111"/>
      <c r="AS51" s="8"/>
    </row>
    <row r="52" spans="1:45" s="4" customFormat="1" x14ac:dyDescent="0.25">
      <c r="A52"/>
      <c r="B52"/>
      <c r="C52"/>
      <c r="D52"/>
      <c r="E52"/>
      <c r="F52" s="102"/>
      <c r="G52"/>
      <c r="H52"/>
      <c r="I52" s="102"/>
      <c r="J52"/>
      <c r="K52"/>
      <c r="L52" s="102"/>
      <c r="M52"/>
      <c r="N52"/>
      <c r="O52" s="102"/>
      <c r="P52"/>
      <c r="Q52"/>
      <c r="R52" s="11"/>
      <c r="S52" s="111"/>
      <c r="T52" s="111"/>
      <c r="U52" s="111"/>
      <c r="V52" s="111"/>
      <c r="W52" s="111"/>
      <c r="X52" s="111"/>
      <c r="Y52" s="8"/>
      <c r="Z52" s="111"/>
      <c r="AA52" s="111"/>
      <c r="AB52" s="111"/>
      <c r="AC52" s="111"/>
      <c r="AD52" s="111"/>
      <c r="AE52" s="111"/>
      <c r="AF52" s="8"/>
      <c r="AG52" s="111"/>
      <c r="AH52" s="111"/>
      <c r="AI52" s="111"/>
      <c r="AJ52" s="111"/>
      <c r="AK52" s="111"/>
      <c r="AL52" s="8"/>
      <c r="AM52" s="111"/>
      <c r="AN52" s="111"/>
      <c r="AO52" s="111"/>
      <c r="AP52" s="111"/>
      <c r="AQ52" s="111"/>
      <c r="AR52" s="111"/>
      <c r="AS52" s="8"/>
    </row>
    <row r="53" spans="1:45" s="4" customFormat="1" x14ac:dyDescent="0.25">
      <c r="A53"/>
      <c r="B53"/>
      <c r="C53"/>
      <c r="D53"/>
      <c r="E53"/>
      <c r="F53" s="102"/>
      <c r="G53"/>
      <c r="H53"/>
      <c r="I53" s="102"/>
      <c r="J53"/>
      <c r="K53"/>
      <c r="L53" s="102"/>
      <c r="M53"/>
      <c r="N53"/>
      <c r="O53" s="102"/>
      <c r="P53"/>
      <c r="Q53"/>
      <c r="R53" s="11"/>
      <c r="S53" s="111"/>
      <c r="T53" s="111"/>
      <c r="U53" s="111"/>
      <c r="V53" s="111"/>
      <c r="W53" s="111"/>
      <c r="X53" s="111"/>
      <c r="Y53" s="8"/>
      <c r="Z53" s="111"/>
      <c r="AA53" s="111"/>
      <c r="AB53" s="111"/>
      <c r="AC53" s="111"/>
      <c r="AD53" s="111"/>
      <c r="AE53" s="111"/>
      <c r="AF53" s="8"/>
      <c r="AG53" s="111"/>
      <c r="AH53" s="111"/>
      <c r="AI53" s="111"/>
      <c r="AJ53" s="111"/>
      <c r="AK53" s="111"/>
      <c r="AL53" s="8"/>
      <c r="AM53" s="111"/>
      <c r="AN53" s="111"/>
      <c r="AO53" s="111"/>
      <c r="AP53" s="111"/>
      <c r="AQ53" s="111"/>
      <c r="AR53" s="111"/>
      <c r="AS53" s="8"/>
    </row>
    <row r="54" spans="1:45" s="4" customFormat="1" ht="23.25" x14ac:dyDescent="0.25">
      <c r="A54" s="103" t="s">
        <v>116</v>
      </c>
      <c r="B54" s="139"/>
      <c r="C54" s="139"/>
      <c r="D54" s="139"/>
      <c r="E54" s="139">
        <v>37</v>
      </c>
      <c r="F54" s="140"/>
      <c r="G54" s="141"/>
      <c r="H54" s="141"/>
      <c r="I54" s="140"/>
      <c r="J54" s="141"/>
      <c r="K54" s="141"/>
      <c r="L54" s="140"/>
      <c r="M54" s="141"/>
      <c r="N54" s="142"/>
      <c r="O54" s="140"/>
      <c r="P54" s="141"/>
      <c r="Q54" s="142"/>
      <c r="R54" s="7"/>
      <c r="S54" s="161"/>
      <c r="T54" s="161"/>
      <c r="U54" s="161"/>
      <c r="V54" s="161"/>
      <c r="W54" s="161"/>
      <c r="X54" s="161"/>
      <c r="Y54" s="8"/>
      <c r="Z54" s="161"/>
      <c r="AA54" s="161"/>
      <c r="AB54" s="161"/>
      <c r="AC54" s="161"/>
      <c r="AD54" s="161"/>
      <c r="AE54" s="161"/>
      <c r="AF54" s="8"/>
      <c r="AG54" s="161"/>
      <c r="AH54" s="161"/>
      <c r="AI54" s="161"/>
      <c r="AJ54" s="161"/>
      <c r="AK54" s="161"/>
      <c r="AL54" s="8"/>
      <c r="AM54" s="161"/>
      <c r="AN54" s="161"/>
      <c r="AO54" s="161"/>
      <c r="AP54" s="161"/>
      <c r="AQ54" s="161"/>
      <c r="AR54" s="161"/>
      <c r="AS54" s="8"/>
    </row>
    <row r="55" spans="1:45" s="4" customFormat="1" ht="23.25" x14ac:dyDescent="0.25">
      <c r="A55" s="104" t="s">
        <v>114</v>
      </c>
      <c r="B55" s="105" t="s">
        <v>110</v>
      </c>
      <c r="C55" s="105" t="s">
        <v>111</v>
      </c>
      <c r="D55" s="105" t="s">
        <v>115</v>
      </c>
      <c r="E55" s="105" t="s">
        <v>25</v>
      </c>
      <c r="F55" s="100"/>
      <c r="G55" s="137"/>
      <c r="H55" s="106"/>
      <c r="I55" s="100"/>
      <c r="J55" s="104"/>
      <c r="K55" s="105"/>
      <c r="L55" s="100"/>
      <c r="M55" s="104"/>
      <c r="N55" s="105"/>
      <c r="O55" s="100"/>
      <c r="P55" s="109"/>
      <c r="Q55" s="105"/>
      <c r="R55" s="9"/>
      <c r="S55" s="111"/>
      <c r="T55" s="111"/>
      <c r="U55" s="111"/>
      <c r="V55" s="111"/>
      <c r="W55" s="111"/>
      <c r="X55" s="111"/>
      <c r="Y55" s="8"/>
      <c r="Z55" s="111"/>
      <c r="AA55" s="111"/>
      <c r="AB55" s="111"/>
      <c r="AC55" s="111"/>
      <c r="AD55" s="111"/>
      <c r="AE55" s="111"/>
      <c r="AF55" s="8"/>
      <c r="AG55" s="111"/>
      <c r="AH55" s="111"/>
      <c r="AI55" s="111"/>
      <c r="AJ55" s="111"/>
      <c r="AK55" s="111"/>
      <c r="AL55" s="8"/>
      <c r="AM55" s="111"/>
      <c r="AN55" s="111"/>
      <c r="AO55" s="111"/>
      <c r="AP55" s="111"/>
      <c r="AQ55" s="111"/>
      <c r="AR55" s="111"/>
      <c r="AS55" s="8"/>
    </row>
    <row r="56" spans="1:45" s="4" customFormat="1" x14ac:dyDescent="0.25">
      <c r="A56" t="s">
        <v>46</v>
      </c>
      <c r="B56">
        <v>2</v>
      </c>
      <c r="C56">
        <v>173</v>
      </c>
      <c r="D56"/>
      <c r="E56">
        <v>2</v>
      </c>
      <c r="F56" s="102"/>
      <c r="G56"/>
      <c r="H56"/>
      <c r="I56" s="102"/>
      <c r="J56"/>
      <c r="K56"/>
      <c r="L56" s="102"/>
      <c r="M56"/>
      <c r="N56"/>
      <c r="O56" s="102"/>
      <c r="P56"/>
      <c r="Q56"/>
      <c r="R56" s="9"/>
      <c r="S56" s="111"/>
      <c r="T56" s="111"/>
      <c r="U56" s="111"/>
      <c r="V56" s="111"/>
      <c r="W56" s="111"/>
      <c r="X56" s="111"/>
      <c r="Y56" s="8"/>
      <c r="Z56" s="111"/>
      <c r="AA56" s="111"/>
      <c r="AB56" s="111"/>
      <c r="AC56" s="111"/>
      <c r="AD56" s="111"/>
      <c r="AE56" s="111"/>
      <c r="AF56" s="8"/>
      <c r="AG56" s="111"/>
      <c r="AH56" s="111"/>
      <c r="AI56" s="111"/>
      <c r="AJ56" s="111"/>
      <c r="AK56" s="111"/>
      <c r="AL56" s="8"/>
      <c r="AM56" s="111"/>
      <c r="AN56" s="111"/>
      <c r="AO56" s="111"/>
      <c r="AP56" s="111"/>
      <c r="AQ56" s="111"/>
      <c r="AR56" s="111"/>
      <c r="AS56" s="8"/>
    </row>
    <row r="57" spans="1:45" s="4" customFormat="1" x14ac:dyDescent="0.25">
      <c r="A57" t="s">
        <v>14</v>
      </c>
      <c r="B57">
        <v>1</v>
      </c>
      <c r="C57">
        <v>35</v>
      </c>
      <c r="D57"/>
      <c r="E57">
        <v>1</v>
      </c>
      <c r="F57" s="102"/>
      <c r="G57"/>
      <c r="H57"/>
      <c r="I57" s="102"/>
      <c r="J57"/>
      <c r="K57"/>
      <c r="L57" s="102"/>
      <c r="M57"/>
      <c r="N57"/>
      <c r="O57" s="102"/>
      <c r="P57"/>
      <c r="Q57"/>
      <c r="R57" s="9"/>
      <c r="S57" s="111"/>
      <c r="T57" s="111"/>
      <c r="U57" s="111"/>
      <c r="V57" s="111"/>
      <c r="W57" s="111"/>
      <c r="X57" s="111"/>
      <c r="Y57" s="8"/>
      <c r="Z57" s="111"/>
      <c r="AA57" s="111"/>
      <c r="AB57" s="111"/>
      <c r="AC57" s="111"/>
      <c r="AD57" s="111"/>
      <c r="AE57" s="111"/>
      <c r="AF57" s="8"/>
      <c r="AG57" s="111"/>
      <c r="AH57" s="111"/>
      <c r="AI57" s="111"/>
      <c r="AJ57" s="111"/>
      <c r="AK57" s="111"/>
      <c r="AL57" s="8"/>
      <c r="AM57" s="111"/>
      <c r="AN57" s="111"/>
      <c r="AO57" s="111"/>
      <c r="AP57" s="111"/>
      <c r="AQ57" s="111"/>
      <c r="AR57" s="111"/>
      <c r="AS57" s="8"/>
    </row>
    <row r="58" spans="1:45" s="4" customFormat="1" x14ac:dyDescent="0.25">
      <c r="A58" t="s">
        <v>33</v>
      </c>
      <c r="B58">
        <v>2</v>
      </c>
      <c r="C58">
        <v>378</v>
      </c>
      <c r="D58">
        <v>2</v>
      </c>
      <c r="E58"/>
      <c r="F58" s="102"/>
      <c r="G58"/>
      <c r="H58"/>
      <c r="I58" s="102"/>
      <c r="J58"/>
      <c r="K58"/>
      <c r="L58" s="102"/>
      <c r="M58"/>
      <c r="N58"/>
      <c r="O58" s="102"/>
      <c r="P58"/>
      <c r="Q58"/>
      <c r="R58" s="9"/>
      <c r="S58" s="111"/>
      <c r="T58" s="111"/>
      <c r="U58" s="111"/>
      <c r="V58" s="111"/>
      <c r="W58" s="111"/>
      <c r="X58" s="111"/>
      <c r="Y58" s="8"/>
      <c r="Z58" s="111"/>
      <c r="AA58" s="111"/>
      <c r="AB58" s="111"/>
      <c r="AC58" s="111"/>
      <c r="AD58" s="111"/>
      <c r="AE58" s="111"/>
      <c r="AF58" s="8"/>
      <c r="AG58" s="111"/>
      <c r="AH58" s="111"/>
      <c r="AI58" s="111"/>
      <c r="AJ58" s="111"/>
      <c r="AK58" s="111"/>
      <c r="AL58" s="8"/>
      <c r="AM58" s="111"/>
      <c r="AN58" s="111"/>
      <c r="AO58" s="111"/>
      <c r="AP58" s="111"/>
      <c r="AQ58" s="111"/>
      <c r="AR58" s="111"/>
      <c r="AS58" s="8"/>
    </row>
    <row r="59" spans="1:45" s="4" customFormat="1" x14ac:dyDescent="0.25">
      <c r="A59" t="s">
        <v>37</v>
      </c>
      <c r="B59">
        <v>2</v>
      </c>
      <c r="C59">
        <v>142</v>
      </c>
      <c r="D59">
        <v>1</v>
      </c>
      <c r="E59">
        <v>1</v>
      </c>
      <c r="F59" s="102"/>
      <c r="G59"/>
      <c r="H59"/>
      <c r="I59" s="102"/>
      <c r="J59"/>
      <c r="K59"/>
      <c r="L59" s="102"/>
      <c r="M59"/>
      <c r="N59"/>
      <c r="O59" s="102"/>
      <c r="P59"/>
      <c r="Q59"/>
      <c r="R59" s="10"/>
      <c r="S59" s="111"/>
      <c r="T59" s="111"/>
      <c r="U59" s="111"/>
      <c r="V59" s="111"/>
      <c r="W59" s="111"/>
      <c r="X59" s="111"/>
      <c r="Y59" s="8"/>
      <c r="Z59" s="111"/>
      <c r="AA59" s="111"/>
      <c r="AB59" s="111"/>
      <c r="AC59" s="111"/>
      <c r="AD59" s="111"/>
      <c r="AE59" s="111"/>
      <c r="AF59" s="8"/>
      <c r="AG59" s="111"/>
      <c r="AH59" s="111"/>
      <c r="AI59" s="111"/>
      <c r="AJ59" s="111"/>
      <c r="AK59" s="111"/>
      <c r="AL59" s="8"/>
      <c r="AM59" s="111"/>
      <c r="AN59" s="111"/>
      <c r="AO59" s="111"/>
      <c r="AP59" s="111"/>
      <c r="AQ59" s="111"/>
      <c r="AR59" s="111"/>
      <c r="AS59" s="8"/>
    </row>
    <row r="60" spans="1:45" s="4" customFormat="1" x14ac:dyDescent="0.25">
      <c r="A60" t="s">
        <v>30</v>
      </c>
      <c r="B60">
        <v>1</v>
      </c>
      <c r="C60">
        <v>58</v>
      </c>
      <c r="D60"/>
      <c r="E60">
        <v>1</v>
      </c>
      <c r="F60" s="102"/>
      <c r="G60"/>
      <c r="H60"/>
      <c r="I60" s="102"/>
      <c r="J60"/>
      <c r="K60"/>
      <c r="L60" s="102"/>
      <c r="M60"/>
      <c r="N60"/>
      <c r="O60" s="102"/>
      <c r="P60"/>
      <c r="Q60"/>
      <c r="R60" s="11"/>
      <c r="S60" s="111"/>
      <c r="T60" s="111"/>
      <c r="U60" s="111"/>
      <c r="V60" s="111"/>
      <c r="W60" s="111"/>
      <c r="X60" s="111"/>
      <c r="Y60" s="8"/>
      <c r="Z60" s="111"/>
      <c r="AA60" s="111"/>
      <c r="AB60" s="111"/>
      <c r="AC60" s="111"/>
      <c r="AD60" s="111"/>
      <c r="AE60" s="111"/>
      <c r="AF60" s="8"/>
      <c r="AG60" s="111"/>
      <c r="AH60" s="111"/>
      <c r="AI60" s="111"/>
      <c r="AJ60" s="111"/>
      <c r="AK60" s="111"/>
      <c r="AL60" s="8"/>
      <c r="AM60" s="111"/>
      <c r="AN60" s="111"/>
      <c r="AO60" s="111"/>
      <c r="AP60" s="111"/>
      <c r="AQ60" s="111"/>
      <c r="AR60" s="111"/>
      <c r="AS60" s="8"/>
    </row>
    <row r="61" spans="1:45" s="4" customFormat="1" x14ac:dyDescent="0.25">
      <c r="A61" t="s">
        <v>39</v>
      </c>
      <c r="B61">
        <v>1</v>
      </c>
      <c r="C61">
        <v>105</v>
      </c>
      <c r="D61">
        <v>1</v>
      </c>
      <c r="E61"/>
      <c r="F61" s="102"/>
      <c r="G61"/>
      <c r="H61"/>
      <c r="I61" s="102"/>
      <c r="J61"/>
      <c r="K61"/>
      <c r="L61" s="102"/>
      <c r="M61"/>
      <c r="N61"/>
      <c r="O61" s="102"/>
      <c r="P61"/>
      <c r="Q61"/>
      <c r="R61" s="11"/>
      <c r="S61" s="111"/>
      <c r="T61" s="111"/>
      <c r="U61" s="111"/>
      <c r="V61" s="111"/>
      <c r="W61" s="111"/>
      <c r="X61" s="111"/>
      <c r="Y61" s="8"/>
      <c r="Z61" s="111"/>
      <c r="AA61" s="111"/>
      <c r="AB61" s="111"/>
      <c r="AC61" s="111"/>
      <c r="AD61" s="111"/>
      <c r="AE61" s="111"/>
      <c r="AF61" s="8"/>
      <c r="AG61" s="111"/>
      <c r="AH61" s="111"/>
      <c r="AI61" s="111"/>
      <c r="AJ61" s="111"/>
      <c r="AK61" s="111"/>
      <c r="AL61" s="8"/>
      <c r="AM61" s="111"/>
      <c r="AN61" s="111"/>
      <c r="AO61" s="111"/>
      <c r="AP61" s="111"/>
      <c r="AQ61" s="111"/>
      <c r="AR61" s="111"/>
      <c r="AS61" s="8"/>
    </row>
    <row r="62" spans="1:45" s="4" customFormat="1" x14ac:dyDescent="0.25">
      <c r="A62" t="s">
        <v>16</v>
      </c>
      <c r="B62">
        <v>3</v>
      </c>
      <c r="C62">
        <v>102</v>
      </c>
      <c r="D62">
        <v>3</v>
      </c>
      <c r="E62"/>
      <c r="F62" s="102"/>
      <c r="G62"/>
      <c r="H62"/>
      <c r="I62" s="102"/>
      <c r="J62"/>
      <c r="K62"/>
      <c r="L62" s="102"/>
      <c r="M62"/>
      <c r="N62"/>
      <c r="O62" s="102"/>
      <c r="P62"/>
      <c r="Q62"/>
      <c r="R62" s="11"/>
      <c r="S62" s="111"/>
      <c r="T62" s="111"/>
      <c r="U62" s="111"/>
      <c r="V62" s="111"/>
      <c r="W62" s="111"/>
      <c r="X62" s="111"/>
      <c r="Y62" s="8"/>
      <c r="Z62" s="111"/>
      <c r="AA62" s="111"/>
      <c r="AB62" s="111"/>
      <c r="AC62" s="111"/>
      <c r="AD62" s="111"/>
      <c r="AE62" s="111"/>
      <c r="AF62" s="8"/>
      <c r="AG62" s="111"/>
      <c r="AH62" s="111"/>
      <c r="AI62" s="111"/>
      <c r="AJ62" s="111"/>
      <c r="AK62" s="111"/>
      <c r="AL62" s="8"/>
      <c r="AM62" s="111"/>
      <c r="AN62" s="111"/>
      <c r="AO62" s="111"/>
      <c r="AP62" s="111"/>
      <c r="AQ62" s="111"/>
      <c r="AR62" s="111"/>
      <c r="AS62" s="8"/>
    </row>
    <row r="63" spans="1:45" s="4" customFormat="1" x14ac:dyDescent="0.25">
      <c r="A63" t="s">
        <v>8</v>
      </c>
      <c r="B63">
        <v>2</v>
      </c>
      <c r="C63">
        <v>36</v>
      </c>
      <c r="D63">
        <v>2</v>
      </c>
      <c r="E63"/>
      <c r="F63" s="102"/>
      <c r="G63"/>
      <c r="H63"/>
      <c r="I63" s="102"/>
      <c r="J63"/>
      <c r="K63"/>
      <c r="L63" s="102"/>
      <c r="M63"/>
      <c r="N63"/>
      <c r="O63" s="102"/>
      <c r="P63"/>
      <c r="Q63"/>
      <c r="R63" s="11"/>
      <c r="S63" s="111"/>
      <c r="T63" s="111"/>
      <c r="U63" s="111"/>
      <c r="V63" s="111"/>
      <c r="W63" s="111"/>
      <c r="X63" s="111"/>
      <c r="Y63" s="8"/>
      <c r="Z63" s="111"/>
      <c r="AA63" s="111"/>
      <c r="AB63" s="111"/>
      <c r="AC63" s="111"/>
      <c r="AD63" s="111"/>
      <c r="AE63" s="111"/>
      <c r="AF63" s="8"/>
      <c r="AG63" s="111"/>
      <c r="AH63" s="111"/>
      <c r="AI63" s="111"/>
      <c r="AJ63" s="111"/>
      <c r="AK63" s="111"/>
      <c r="AL63" s="8"/>
      <c r="AM63" s="111"/>
      <c r="AN63" s="111"/>
      <c r="AO63" s="111"/>
      <c r="AP63" s="111"/>
      <c r="AQ63" s="111"/>
      <c r="AR63" s="111"/>
      <c r="AS63" s="8"/>
    </row>
    <row r="64" spans="1:45" s="4" customFormat="1" x14ac:dyDescent="0.25">
      <c r="A64" t="s">
        <v>38</v>
      </c>
      <c r="B64">
        <v>1</v>
      </c>
      <c r="C64">
        <v>63</v>
      </c>
      <c r="D64">
        <v>1</v>
      </c>
      <c r="E64"/>
      <c r="F64" s="102"/>
      <c r="G64"/>
      <c r="H64"/>
      <c r="I64" s="102"/>
      <c r="J64"/>
      <c r="K64"/>
      <c r="L64" s="102"/>
      <c r="M64"/>
      <c r="N64"/>
      <c r="O64" s="102"/>
      <c r="P64"/>
      <c r="Q64"/>
      <c r="R64" s="11"/>
      <c r="S64" s="111"/>
      <c r="T64" s="111"/>
      <c r="U64" s="111"/>
      <c r="V64" s="111"/>
      <c r="W64" s="111"/>
      <c r="X64" s="111"/>
      <c r="Y64" s="8"/>
      <c r="Z64" s="111"/>
      <c r="AA64" s="111"/>
      <c r="AB64" s="111"/>
      <c r="AC64" s="111"/>
      <c r="AD64" s="111"/>
      <c r="AE64" s="111"/>
      <c r="AF64" s="8"/>
      <c r="AG64" s="111"/>
      <c r="AH64" s="111"/>
      <c r="AI64" s="111"/>
      <c r="AJ64" s="111"/>
      <c r="AK64" s="111"/>
      <c r="AL64" s="8"/>
      <c r="AM64" s="111"/>
      <c r="AN64" s="111"/>
      <c r="AO64" s="111"/>
      <c r="AP64" s="111"/>
      <c r="AQ64" s="111"/>
      <c r="AR64" s="111"/>
      <c r="AS64" s="8"/>
    </row>
    <row r="65" spans="1:45" s="4" customFormat="1" x14ac:dyDescent="0.25">
      <c r="A65" t="s">
        <v>7</v>
      </c>
      <c r="B65">
        <v>4</v>
      </c>
      <c r="C65">
        <v>88</v>
      </c>
      <c r="D65">
        <v>4</v>
      </c>
      <c r="E65"/>
      <c r="F65" s="102"/>
      <c r="G65"/>
      <c r="H65"/>
      <c r="I65" s="102"/>
      <c r="J65"/>
      <c r="K65"/>
      <c r="L65" s="102"/>
      <c r="M65"/>
      <c r="N65"/>
      <c r="O65" s="102"/>
      <c r="P65"/>
      <c r="Q65"/>
      <c r="R65" s="11"/>
      <c r="S65" s="111"/>
      <c r="T65" s="111"/>
      <c r="U65" s="111"/>
      <c r="V65" s="111"/>
      <c r="W65" s="111"/>
      <c r="X65" s="111"/>
      <c r="Y65" s="8"/>
      <c r="Z65" s="111"/>
      <c r="AA65" s="111"/>
      <c r="AB65" s="111"/>
      <c r="AC65" s="111"/>
      <c r="AD65" s="111"/>
      <c r="AE65" s="111"/>
      <c r="AF65" s="8"/>
      <c r="AG65" s="111"/>
      <c r="AH65" s="111"/>
      <c r="AI65" s="111"/>
      <c r="AJ65" s="111"/>
      <c r="AK65" s="111"/>
      <c r="AL65" s="8"/>
      <c r="AM65" s="111"/>
      <c r="AN65" s="111"/>
      <c r="AO65" s="111"/>
      <c r="AP65" s="111"/>
      <c r="AQ65" s="111"/>
      <c r="AR65" s="111"/>
      <c r="AS65" s="8"/>
    </row>
    <row r="66" spans="1:45" s="4" customFormat="1" x14ac:dyDescent="0.25">
      <c r="A66" t="s">
        <v>31</v>
      </c>
      <c r="B66">
        <v>3</v>
      </c>
      <c r="C66">
        <v>73</v>
      </c>
      <c r="D66">
        <v>3</v>
      </c>
      <c r="E66"/>
      <c r="F66" s="102"/>
      <c r="G66"/>
      <c r="H66"/>
      <c r="I66" s="102"/>
      <c r="J66"/>
      <c r="K66"/>
      <c r="L66" s="102"/>
      <c r="M66"/>
      <c r="N66"/>
      <c r="O66" s="102"/>
      <c r="P66"/>
      <c r="Q66"/>
      <c r="R66" s="11"/>
      <c r="S66" s="111"/>
      <c r="T66" s="111"/>
      <c r="U66" s="111"/>
      <c r="V66" s="111"/>
      <c r="W66" s="111"/>
      <c r="X66" s="111"/>
      <c r="Y66" s="8"/>
      <c r="Z66" s="111"/>
      <c r="AA66" s="111"/>
      <c r="AB66" s="111"/>
      <c r="AC66" s="111"/>
      <c r="AD66" s="111"/>
      <c r="AE66" s="111"/>
      <c r="AF66" s="8"/>
      <c r="AG66" s="111"/>
      <c r="AH66" s="111"/>
      <c r="AI66" s="111"/>
      <c r="AJ66" s="111"/>
      <c r="AK66" s="111"/>
      <c r="AL66" s="8"/>
      <c r="AM66" s="111"/>
      <c r="AN66" s="111"/>
      <c r="AO66" s="111"/>
      <c r="AP66" s="111"/>
      <c r="AQ66" s="111"/>
      <c r="AR66" s="111"/>
      <c r="AS66" s="8"/>
    </row>
    <row r="67" spans="1:45" s="4" customFormat="1" x14ac:dyDescent="0.25">
      <c r="A67" t="s">
        <v>27</v>
      </c>
      <c r="B67">
        <v>2</v>
      </c>
      <c r="C67">
        <v>49</v>
      </c>
      <c r="D67">
        <v>2</v>
      </c>
      <c r="E67"/>
      <c r="F67" s="102"/>
      <c r="G67"/>
      <c r="H67"/>
      <c r="I67" s="102"/>
      <c r="J67"/>
      <c r="K67"/>
      <c r="L67" s="102"/>
      <c r="M67"/>
      <c r="N67"/>
      <c r="O67" s="102"/>
      <c r="P67"/>
      <c r="Q67"/>
      <c r="R67" s="11"/>
      <c r="S67" s="111"/>
      <c r="T67" s="111"/>
      <c r="U67" s="111"/>
      <c r="V67" s="111"/>
      <c r="W67" s="111"/>
      <c r="X67" s="111"/>
      <c r="Y67" s="8"/>
      <c r="Z67" s="111"/>
      <c r="AA67" s="111"/>
      <c r="AB67" s="111"/>
      <c r="AC67" s="111"/>
      <c r="AD67" s="111"/>
      <c r="AE67" s="111"/>
      <c r="AF67" s="8"/>
      <c r="AG67" s="111"/>
      <c r="AH67" s="111"/>
      <c r="AI67" s="111"/>
      <c r="AJ67" s="111"/>
      <c r="AK67" s="111"/>
      <c r="AL67" s="8"/>
      <c r="AM67" s="111"/>
      <c r="AN67" s="111"/>
      <c r="AO67" s="111"/>
      <c r="AP67" s="111"/>
      <c r="AQ67" s="111"/>
      <c r="AR67" s="111"/>
      <c r="AS67" s="8"/>
    </row>
    <row r="68" spans="1:45" s="4" customFormat="1" x14ac:dyDescent="0.25">
      <c r="A68" t="s">
        <v>19</v>
      </c>
      <c r="B68">
        <v>1</v>
      </c>
      <c r="C68">
        <v>48</v>
      </c>
      <c r="D68">
        <v>1</v>
      </c>
      <c r="E68"/>
      <c r="F68" s="102"/>
      <c r="G68"/>
      <c r="H68"/>
      <c r="I68" s="102"/>
      <c r="L68" s="102"/>
      <c r="M68"/>
      <c r="N68"/>
      <c r="O68" s="102"/>
      <c r="P68"/>
      <c r="Q68"/>
      <c r="R68" s="11"/>
      <c r="S68" s="111"/>
      <c r="T68" s="111"/>
      <c r="U68" s="111"/>
      <c r="V68" s="111"/>
      <c r="W68" s="111"/>
      <c r="X68" s="111"/>
      <c r="Y68" s="8"/>
      <c r="Z68" s="111"/>
      <c r="AA68" s="111"/>
      <c r="AB68" s="111"/>
      <c r="AC68" s="111"/>
      <c r="AD68" s="111"/>
      <c r="AE68" s="111"/>
      <c r="AF68" s="8"/>
      <c r="AG68" s="111"/>
      <c r="AH68" s="111"/>
      <c r="AI68" s="111"/>
      <c r="AJ68" s="111"/>
      <c r="AK68" s="111"/>
      <c r="AL68" s="8"/>
      <c r="AM68" s="111"/>
      <c r="AN68" s="111"/>
      <c r="AO68" s="111"/>
      <c r="AP68" s="111"/>
      <c r="AQ68" s="111"/>
      <c r="AR68" s="111"/>
      <c r="AS68" s="8"/>
    </row>
    <row r="69" spans="1:45" s="4" customFormat="1" x14ac:dyDescent="0.25">
      <c r="A69" t="s">
        <v>32</v>
      </c>
      <c r="B69">
        <v>2</v>
      </c>
      <c r="C69">
        <v>414</v>
      </c>
      <c r="D69">
        <v>2</v>
      </c>
      <c r="E69"/>
      <c r="F69" s="102"/>
      <c r="G69"/>
      <c r="H69"/>
      <c r="I69" s="102"/>
      <c r="J69"/>
      <c r="K69"/>
      <c r="L69" s="102"/>
      <c r="M69"/>
      <c r="N69"/>
      <c r="O69" s="102"/>
      <c r="P69"/>
      <c r="Q69"/>
      <c r="R69" s="11"/>
      <c r="S69" s="111"/>
      <c r="T69" s="111"/>
      <c r="U69" s="111"/>
      <c r="V69" s="111"/>
      <c r="W69" s="111"/>
      <c r="X69" s="111"/>
      <c r="Y69" s="8"/>
      <c r="Z69" s="111"/>
      <c r="AA69" s="111"/>
      <c r="AB69" s="111"/>
      <c r="AC69" s="111"/>
      <c r="AD69" s="111"/>
      <c r="AE69" s="111"/>
      <c r="AF69" s="8"/>
      <c r="AG69" s="111"/>
      <c r="AH69" s="111"/>
      <c r="AI69" s="111"/>
      <c r="AJ69" s="111"/>
      <c r="AK69" s="111"/>
      <c r="AL69" s="8"/>
      <c r="AM69" s="111"/>
      <c r="AN69" s="111"/>
      <c r="AO69" s="111"/>
      <c r="AP69" s="111"/>
      <c r="AQ69" s="111"/>
      <c r="AR69" s="111"/>
      <c r="AS69" s="8"/>
    </row>
    <row r="70" spans="1:45" s="4" customFormat="1" x14ac:dyDescent="0.25">
      <c r="A70" t="s">
        <v>35</v>
      </c>
      <c r="B70">
        <v>1</v>
      </c>
      <c r="C70">
        <v>10</v>
      </c>
      <c r="D70">
        <v>1</v>
      </c>
      <c r="E70"/>
      <c r="F70" s="102"/>
      <c r="G70"/>
      <c r="H70"/>
      <c r="I70" s="102"/>
      <c r="J70"/>
      <c r="K70"/>
      <c r="L70" s="102"/>
      <c r="M70"/>
      <c r="N70"/>
      <c r="O70" s="102"/>
      <c r="P70"/>
      <c r="Q70"/>
      <c r="R70" s="11"/>
      <c r="S70" s="111"/>
      <c r="T70" s="111"/>
      <c r="U70" s="111"/>
      <c r="V70" s="111"/>
      <c r="W70" s="111"/>
      <c r="X70" s="111"/>
      <c r="Y70" s="8"/>
      <c r="Z70" s="111"/>
      <c r="AA70" s="111"/>
      <c r="AB70" s="111"/>
      <c r="AC70" s="111"/>
      <c r="AD70" s="111"/>
      <c r="AE70" s="111"/>
      <c r="AF70" s="8"/>
      <c r="AG70" s="111"/>
      <c r="AH70" s="111"/>
      <c r="AI70" s="111"/>
      <c r="AJ70" s="111"/>
      <c r="AK70" s="111"/>
      <c r="AL70" s="8"/>
      <c r="AM70" s="111"/>
      <c r="AN70" s="111"/>
      <c r="AO70" s="111"/>
      <c r="AP70" s="111"/>
      <c r="AQ70" s="111"/>
      <c r="AR70" s="111"/>
      <c r="AS70" s="8"/>
    </row>
    <row r="71" spans="1:45" s="4" customFormat="1" x14ac:dyDescent="0.25">
      <c r="A71" t="s">
        <v>64</v>
      </c>
      <c r="B71">
        <v>1</v>
      </c>
      <c r="C71">
        <v>72</v>
      </c>
      <c r="D71">
        <v>1</v>
      </c>
      <c r="E71"/>
      <c r="F71" s="102"/>
      <c r="G71"/>
      <c r="H71"/>
      <c r="I71" s="102"/>
      <c r="J71"/>
      <c r="K71"/>
      <c r="L71" s="102"/>
      <c r="M71"/>
      <c r="N71"/>
      <c r="O71" s="102"/>
      <c r="P71"/>
      <c r="Q71"/>
      <c r="R71" s="11"/>
      <c r="S71" s="111"/>
      <c r="T71" s="111"/>
      <c r="U71" s="111"/>
      <c r="V71" s="111"/>
      <c r="W71" s="111"/>
      <c r="X71" s="111"/>
      <c r="Y71" s="8"/>
      <c r="Z71" s="111"/>
      <c r="AA71" s="111"/>
      <c r="AB71" s="111"/>
      <c r="AC71" s="111"/>
      <c r="AD71" s="111"/>
      <c r="AE71" s="111"/>
      <c r="AF71" s="8"/>
      <c r="AG71" s="111"/>
      <c r="AH71" s="111"/>
      <c r="AI71" s="111"/>
      <c r="AJ71" s="111"/>
      <c r="AK71" s="111"/>
      <c r="AL71" s="8"/>
      <c r="AM71" s="111"/>
      <c r="AN71" s="111"/>
      <c r="AO71" s="111"/>
      <c r="AP71" s="111"/>
      <c r="AQ71" s="111"/>
      <c r="AR71" s="111"/>
      <c r="AS71" s="8"/>
    </row>
    <row r="72" spans="1:45" s="4" customFormat="1" x14ac:dyDescent="0.25">
      <c r="A72" t="s">
        <v>28</v>
      </c>
      <c r="B72">
        <v>1</v>
      </c>
      <c r="C72">
        <v>44</v>
      </c>
      <c r="D72"/>
      <c r="E72">
        <v>1</v>
      </c>
      <c r="F72" s="102"/>
      <c r="G72"/>
      <c r="H72"/>
      <c r="I72" s="102"/>
      <c r="J72"/>
      <c r="K72"/>
      <c r="L72" s="102"/>
      <c r="M72"/>
      <c r="N72"/>
      <c r="O72" s="102"/>
      <c r="P72"/>
      <c r="Q72"/>
      <c r="R72" s="11"/>
      <c r="S72" s="111"/>
      <c r="T72" s="111"/>
      <c r="U72" s="111"/>
      <c r="V72" s="111"/>
      <c r="W72" s="111"/>
      <c r="X72" s="111"/>
      <c r="Y72" s="8"/>
      <c r="Z72" s="111"/>
      <c r="AA72" s="111"/>
      <c r="AB72" s="111"/>
      <c r="AC72" s="111"/>
      <c r="AD72" s="111"/>
      <c r="AE72" s="111"/>
      <c r="AF72" s="8"/>
      <c r="AG72" s="111"/>
      <c r="AH72" s="111"/>
      <c r="AI72" s="111"/>
      <c r="AJ72" s="111"/>
      <c r="AK72" s="111"/>
      <c r="AL72" s="8"/>
      <c r="AM72" s="111"/>
      <c r="AN72" s="111"/>
      <c r="AO72" s="111"/>
      <c r="AP72" s="111"/>
      <c r="AQ72" s="111"/>
      <c r="AR72" s="111"/>
      <c r="AS72" s="8"/>
    </row>
    <row r="73" spans="1:45" s="4" customFormat="1" x14ac:dyDescent="0.25">
      <c r="A73" t="s">
        <v>108</v>
      </c>
      <c r="B73">
        <v>1</v>
      </c>
      <c r="C73">
        <v>152</v>
      </c>
      <c r="D73">
        <v>1</v>
      </c>
      <c r="E73"/>
      <c r="F73" s="102"/>
      <c r="G73"/>
      <c r="H73"/>
      <c r="I73" s="102"/>
      <c r="J73"/>
      <c r="K73"/>
      <c r="L73" s="102"/>
      <c r="M73"/>
      <c r="N73"/>
      <c r="O73" s="102"/>
      <c r="P73"/>
      <c r="Q73"/>
      <c r="R73" s="11"/>
      <c r="S73" s="111"/>
      <c r="T73" s="111"/>
      <c r="U73" s="111"/>
      <c r="V73" s="111"/>
      <c r="W73" s="111"/>
      <c r="X73" s="111"/>
      <c r="Y73" s="8"/>
      <c r="Z73" s="111"/>
      <c r="AA73" s="111"/>
      <c r="AB73" s="111"/>
      <c r="AC73" s="111"/>
      <c r="AD73" s="111"/>
      <c r="AE73" s="111"/>
      <c r="AF73" s="8"/>
      <c r="AG73" s="111"/>
      <c r="AH73" s="111"/>
      <c r="AI73" s="111"/>
      <c r="AJ73" s="111"/>
      <c r="AK73" s="111"/>
      <c r="AL73" s="8"/>
      <c r="AM73" s="111"/>
      <c r="AN73" s="111"/>
      <c r="AO73" s="111"/>
      <c r="AP73" s="111"/>
      <c r="AQ73" s="111"/>
      <c r="AR73" s="111"/>
      <c r="AS73" s="8"/>
    </row>
    <row r="74" spans="1:45" s="4" customFormat="1" x14ac:dyDescent="0.25">
      <c r="A74" t="s">
        <v>34</v>
      </c>
      <c r="B74">
        <v>1</v>
      </c>
      <c r="C74">
        <v>132</v>
      </c>
      <c r="D74">
        <v>1</v>
      </c>
      <c r="E74"/>
      <c r="F74" s="102"/>
      <c r="G74"/>
      <c r="H74"/>
      <c r="I74" s="102"/>
      <c r="J74"/>
      <c r="K74"/>
      <c r="L74" s="102"/>
      <c r="M74"/>
      <c r="N74"/>
      <c r="O74" s="102"/>
      <c r="P74"/>
      <c r="Q74"/>
      <c r="R74" s="11"/>
      <c r="S74" s="111"/>
      <c r="T74" s="111"/>
      <c r="U74" s="111"/>
      <c r="V74" s="111"/>
      <c r="W74" s="111"/>
      <c r="X74" s="111"/>
      <c r="Y74" s="8"/>
      <c r="Z74" s="111"/>
      <c r="AA74" s="111"/>
      <c r="AB74" s="111"/>
      <c r="AC74" s="111"/>
      <c r="AD74" s="111"/>
      <c r="AE74" s="111"/>
      <c r="AF74" s="8"/>
      <c r="AG74" s="111"/>
      <c r="AH74" s="111"/>
      <c r="AI74" s="111"/>
      <c r="AJ74" s="111"/>
      <c r="AK74" s="111"/>
      <c r="AL74" s="8"/>
      <c r="AM74" s="111"/>
      <c r="AN74" s="111"/>
      <c r="AO74" s="111"/>
      <c r="AP74" s="111"/>
      <c r="AQ74" s="111"/>
      <c r="AR74" s="111"/>
      <c r="AS74" s="8"/>
    </row>
    <row r="75" spans="1:45" s="4" customFormat="1" x14ac:dyDescent="0.25">
      <c r="A75" t="s">
        <v>4</v>
      </c>
      <c r="B75">
        <v>2</v>
      </c>
      <c r="C75">
        <v>37</v>
      </c>
      <c r="D75">
        <v>2</v>
      </c>
      <c r="E75"/>
      <c r="F75" s="102"/>
      <c r="G75"/>
      <c r="H75"/>
      <c r="I75" s="102"/>
      <c r="J75"/>
      <c r="K75"/>
      <c r="L75" s="102"/>
      <c r="M75"/>
      <c r="N75"/>
      <c r="O75" s="102"/>
      <c r="P75"/>
      <c r="Q75"/>
      <c r="R75" s="11"/>
      <c r="S75" s="111"/>
      <c r="T75" s="111"/>
      <c r="U75" s="111"/>
      <c r="V75" s="111"/>
      <c r="W75" s="111"/>
      <c r="X75" s="111"/>
      <c r="Y75" s="8"/>
      <c r="Z75" s="111"/>
      <c r="AA75" s="111"/>
      <c r="AB75" s="111"/>
      <c r="AC75" s="111"/>
      <c r="AD75" s="111"/>
      <c r="AE75" s="111"/>
      <c r="AF75" s="8"/>
      <c r="AG75" s="111"/>
      <c r="AH75" s="111"/>
      <c r="AI75" s="111"/>
      <c r="AJ75" s="111"/>
      <c r="AK75" s="111"/>
      <c r="AL75" s="8"/>
      <c r="AM75" s="111"/>
      <c r="AN75" s="111"/>
      <c r="AO75" s="111"/>
      <c r="AP75" s="111"/>
      <c r="AQ75" s="111"/>
      <c r="AR75" s="111"/>
      <c r="AS75" s="8"/>
    </row>
    <row r="76" spans="1:45" s="4" customFormat="1" x14ac:dyDescent="0.25">
      <c r="A76" t="s">
        <v>22</v>
      </c>
      <c r="B76">
        <v>3</v>
      </c>
      <c r="C76">
        <v>88</v>
      </c>
      <c r="D76">
        <v>3</v>
      </c>
      <c r="E76"/>
      <c r="F76" s="102"/>
      <c r="G76"/>
      <c r="H76"/>
      <c r="I76" s="102"/>
      <c r="J76"/>
      <c r="K76"/>
      <c r="L76" s="102"/>
      <c r="M76"/>
      <c r="N76"/>
      <c r="O76" s="102"/>
      <c r="P76"/>
      <c r="Q76"/>
      <c r="R76" s="11"/>
      <c r="S76" s="111"/>
      <c r="T76" s="111"/>
      <c r="U76" s="111"/>
      <c r="V76" s="111"/>
      <c r="W76" s="111"/>
      <c r="X76" s="111"/>
      <c r="Y76" s="8"/>
      <c r="Z76" s="111"/>
      <c r="AA76" s="111"/>
      <c r="AB76" s="111"/>
      <c r="AC76" s="111"/>
      <c r="AD76" s="111"/>
      <c r="AE76" s="111"/>
      <c r="AF76" s="8"/>
      <c r="AG76" s="111"/>
      <c r="AH76" s="111"/>
      <c r="AI76" s="111"/>
      <c r="AJ76" s="111"/>
      <c r="AK76" s="111"/>
      <c r="AL76" s="8"/>
      <c r="AM76" s="111"/>
      <c r="AN76" s="111"/>
      <c r="AO76" s="111"/>
      <c r="AP76" s="111"/>
      <c r="AQ76" s="111"/>
      <c r="AR76" s="111"/>
      <c r="AS76" s="8"/>
    </row>
    <row r="77" spans="1:45" s="4" customFormat="1" x14ac:dyDescent="0.25">
      <c r="A77"/>
      <c r="B77"/>
      <c r="C77"/>
      <c r="D77"/>
      <c r="E77"/>
      <c r="F77" s="102"/>
      <c r="G77"/>
      <c r="H77"/>
      <c r="I77" s="102"/>
      <c r="J77"/>
      <c r="K77"/>
      <c r="L77" s="102"/>
      <c r="M77"/>
      <c r="N77"/>
      <c r="O77" s="102"/>
      <c r="P77"/>
      <c r="Q77"/>
      <c r="R77" s="11"/>
      <c r="S77" s="111"/>
      <c r="T77" s="111"/>
      <c r="U77" s="111"/>
      <c r="V77" s="111"/>
      <c r="W77" s="111"/>
      <c r="X77" s="111"/>
      <c r="Y77" s="8"/>
      <c r="Z77" s="111"/>
      <c r="AA77" s="111"/>
      <c r="AB77" s="111"/>
      <c r="AC77" s="111"/>
      <c r="AD77" s="111"/>
      <c r="AE77" s="111"/>
      <c r="AF77" s="8"/>
      <c r="AG77" s="111"/>
      <c r="AH77" s="111"/>
      <c r="AI77" s="111"/>
      <c r="AJ77" s="111"/>
      <c r="AK77" s="111"/>
      <c r="AL77" s="8"/>
      <c r="AM77" s="111"/>
      <c r="AN77" s="111"/>
      <c r="AO77" s="111"/>
      <c r="AP77" s="111"/>
      <c r="AQ77" s="111"/>
      <c r="AR77" s="111"/>
      <c r="AS77" s="8"/>
    </row>
    <row r="78" spans="1:45" s="4" customFormat="1" x14ac:dyDescent="0.25">
      <c r="A78"/>
      <c r="B78"/>
      <c r="C78"/>
      <c r="D78"/>
      <c r="E78"/>
      <c r="F78" s="102"/>
      <c r="G78"/>
      <c r="H78"/>
      <c r="I78" s="102"/>
      <c r="J78"/>
      <c r="K78"/>
      <c r="L78" s="102"/>
      <c r="M78"/>
      <c r="N78"/>
      <c r="O78" s="102"/>
      <c r="P78"/>
      <c r="Q78"/>
      <c r="R78" s="11"/>
      <c r="S78" s="111"/>
      <c r="T78" s="111"/>
      <c r="U78" s="111"/>
      <c r="V78" s="111"/>
      <c r="W78" s="111"/>
      <c r="X78" s="111"/>
      <c r="Y78" s="8"/>
      <c r="Z78" s="111"/>
      <c r="AA78" s="111"/>
      <c r="AB78" s="111"/>
      <c r="AC78" s="111"/>
      <c r="AD78" s="111"/>
      <c r="AE78" s="111"/>
      <c r="AF78" s="8"/>
      <c r="AG78" s="111"/>
      <c r="AH78" s="111"/>
      <c r="AI78" s="111"/>
      <c r="AJ78" s="111"/>
      <c r="AK78" s="111"/>
      <c r="AL78" s="8"/>
      <c r="AM78" s="111"/>
      <c r="AN78" s="111"/>
      <c r="AO78" s="111"/>
      <c r="AP78" s="111"/>
      <c r="AQ78" s="111"/>
      <c r="AR78" s="111"/>
      <c r="AS78" s="8"/>
    </row>
    <row r="79" spans="1:45" s="4" customFormat="1" x14ac:dyDescent="0.25">
      <c r="A79"/>
      <c r="B79"/>
      <c r="C79"/>
      <c r="D79"/>
      <c r="E79"/>
      <c r="F79" s="102"/>
      <c r="G79"/>
      <c r="H79"/>
      <c r="I79" s="102"/>
      <c r="J79"/>
      <c r="K79"/>
      <c r="L79" s="102"/>
      <c r="M79"/>
      <c r="N79"/>
      <c r="O79" s="102"/>
      <c r="P79"/>
      <c r="Q79"/>
      <c r="R79" s="11"/>
      <c r="S79" s="111"/>
      <c r="T79" s="111"/>
      <c r="U79" s="111"/>
      <c r="V79" s="111"/>
      <c r="W79" s="111"/>
      <c r="X79" s="111"/>
      <c r="Y79" s="8"/>
      <c r="Z79" s="111"/>
      <c r="AA79" s="111"/>
      <c r="AB79" s="111"/>
      <c r="AC79" s="111"/>
      <c r="AD79" s="111"/>
      <c r="AE79" s="111"/>
      <c r="AF79" s="8"/>
      <c r="AG79" s="111"/>
      <c r="AH79" s="111"/>
      <c r="AI79" s="111"/>
      <c r="AJ79" s="111"/>
      <c r="AK79" s="111"/>
      <c r="AL79" s="8"/>
      <c r="AM79" s="111"/>
      <c r="AN79" s="111"/>
      <c r="AO79" s="111"/>
      <c r="AP79" s="111"/>
      <c r="AQ79" s="111"/>
      <c r="AR79" s="111"/>
      <c r="AS79" s="8"/>
    </row>
    <row r="80" spans="1:45" s="4" customFormat="1" x14ac:dyDescent="0.25">
      <c r="A80"/>
      <c r="B80"/>
      <c r="C80"/>
      <c r="D80"/>
      <c r="E80"/>
      <c r="F80" s="102"/>
      <c r="G80"/>
      <c r="H80"/>
      <c r="I80" s="102"/>
      <c r="J80"/>
      <c r="K80"/>
      <c r="L80" s="102"/>
      <c r="M80"/>
      <c r="N80"/>
      <c r="O80" s="102"/>
      <c r="P80"/>
      <c r="Q80"/>
      <c r="R80" s="11"/>
      <c r="S80" s="111"/>
      <c r="T80" s="111"/>
      <c r="U80" s="111"/>
      <c r="V80" s="111"/>
      <c r="W80" s="111"/>
      <c r="X80" s="111"/>
      <c r="Y80" s="8"/>
      <c r="Z80" s="111"/>
      <c r="AA80" s="111"/>
      <c r="AB80" s="111"/>
      <c r="AC80" s="111"/>
      <c r="AD80" s="111"/>
      <c r="AE80" s="111"/>
      <c r="AF80" s="8"/>
      <c r="AG80" s="111"/>
      <c r="AH80" s="111"/>
      <c r="AI80" s="111"/>
      <c r="AJ80" s="111"/>
      <c r="AK80" s="111"/>
      <c r="AL80" s="8"/>
      <c r="AM80" s="111"/>
      <c r="AN80" s="111"/>
      <c r="AO80" s="111"/>
      <c r="AP80" s="111"/>
      <c r="AQ80" s="111"/>
      <c r="AR80" s="111"/>
      <c r="AS80" s="8"/>
    </row>
    <row r="81" spans="1:45" s="4" customFormat="1" x14ac:dyDescent="0.25">
      <c r="A81"/>
      <c r="B81"/>
      <c r="C81"/>
      <c r="D81"/>
      <c r="E81"/>
      <c r="F81" s="102"/>
      <c r="G81"/>
      <c r="H81"/>
      <c r="I81" s="102"/>
      <c r="J81"/>
      <c r="K81"/>
      <c r="L81" s="102"/>
      <c r="M81"/>
      <c r="N81"/>
      <c r="O81" s="102"/>
      <c r="P81"/>
      <c r="Q81"/>
      <c r="R81" s="11"/>
      <c r="S81" s="111"/>
      <c r="T81" s="111"/>
      <c r="U81" s="111"/>
      <c r="V81" s="111"/>
      <c r="W81" s="111"/>
      <c r="X81" s="111"/>
      <c r="Y81" s="8"/>
      <c r="Z81" s="111"/>
      <c r="AA81" s="111"/>
      <c r="AB81" s="111"/>
      <c r="AC81" s="111"/>
      <c r="AD81" s="111"/>
      <c r="AE81" s="111"/>
      <c r="AF81" s="8"/>
      <c r="AG81" s="111"/>
      <c r="AH81" s="111"/>
      <c r="AI81" s="111"/>
      <c r="AJ81" s="111"/>
      <c r="AK81" s="111"/>
      <c r="AL81" s="8"/>
      <c r="AM81" s="111"/>
      <c r="AN81" s="111"/>
      <c r="AO81" s="111"/>
      <c r="AP81" s="111"/>
      <c r="AQ81" s="111"/>
      <c r="AR81" s="111"/>
      <c r="AS81" s="8"/>
    </row>
    <row r="82" spans="1:45" s="4" customFormat="1" x14ac:dyDescent="0.25">
      <c r="A82"/>
      <c r="B82"/>
      <c r="C82"/>
      <c r="D82"/>
      <c r="E82"/>
      <c r="F82" s="102"/>
      <c r="G82"/>
      <c r="H82"/>
      <c r="I82" s="102"/>
      <c r="J82"/>
      <c r="K82"/>
      <c r="L82" s="102"/>
      <c r="M82"/>
      <c r="N82"/>
      <c r="O82" s="102"/>
      <c r="P82"/>
      <c r="Q82"/>
      <c r="R82" s="11"/>
      <c r="S82" s="111"/>
      <c r="T82" s="111"/>
      <c r="U82" s="111"/>
      <c r="V82" s="111"/>
      <c r="W82" s="111"/>
      <c r="X82" s="111"/>
      <c r="Y82" s="8"/>
      <c r="Z82" s="111"/>
      <c r="AA82" s="111"/>
      <c r="AB82" s="111"/>
      <c r="AC82" s="111"/>
      <c r="AD82" s="111"/>
      <c r="AE82" s="111"/>
      <c r="AF82" s="8"/>
      <c r="AG82" s="111"/>
      <c r="AH82" s="111"/>
      <c r="AI82" s="111"/>
      <c r="AJ82" s="111"/>
      <c r="AK82" s="111"/>
      <c r="AL82" s="8"/>
      <c r="AM82" s="111"/>
      <c r="AN82" s="111"/>
      <c r="AO82" s="111"/>
      <c r="AP82" s="111"/>
      <c r="AQ82" s="111"/>
      <c r="AR82" s="111"/>
      <c r="AS82" s="8"/>
    </row>
    <row r="83" spans="1:45" s="4" customFormat="1" x14ac:dyDescent="0.25">
      <c r="A83"/>
      <c r="B83"/>
      <c r="C83"/>
      <c r="D83"/>
      <c r="E83"/>
      <c r="F83" s="102"/>
      <c r="G83"/>
      <c r="H83"/>
      <c r="I83" s="102"/>
      <c r="J83"/>
      <c r="K83"/>
      <c r="L83" s="102"/>
      <c r="M83"/>
      <c r="N83"/>
      <c r="O83" s="102"/>
      <c r="P83"/>
      <c r="Q83"/>
      <c r="R83" s="11"/>
      <c r="S83" s="111"/>
      <c r="T83" s="111"/>
      <c r="U83" s="111"/>
      <c r="V83" s="111"/>
      <c r="W83" s="111"/>
      <c r="X83" s="111"/>
      <c r="Y83" s="8"/>
      <c r="Z83" s="111"/>
      <c r="AA83" s="111"/>
      <c r="AB83" s="111"/>
      <c r="AC83" s="111"/>
      <c r="AD83" s="111"/>
      <c r="AE83" s="111"/>
      <c r="AF83" s="8"/>
      <c r="AG83" s="111"/>
      <c r="AH83" s="111"/>
      <c r="AI83" s="111"/>
      <c r="AJ83" s="111"/>
      <c r="AK83" s="111"/>
      <c r="AL83" s="8"/>
      <c r="AM83" s="111"/>
      <c r="AN83" s="111"/>
      <c r="AO83" s="111"/>
      <c r="AP83" s="111"/>
      <c r="AQ83" s="111"/>
      <c r="AR83" s="111"/>
      <c r="AS83" s="8"/>
    </row>
    <row r="84" spans="1:45" s="4" customFormat="1" x14ac:dyDescent="0.25">
      <c r="A84"/>
      <c r="B84"/>
      <c r="C84"/>
      <c r="D84"/>
      <c r="E84"/>
      <c r="F84" s="102"/>
      <c r="G84"/>
      <c r="H84"/>
      <c r="I84" s="102"/>
      <c r="J84"/>
      <c r="K84"/>
      <c r="L84" s="102"/>
      <c r="M84"/>
      <c r="N84"/>
      <c r="O84" s="102"/>
      <c r="P84"/>
      <c r="Q84"/>
      <c r="R84" s="11"/>
      <c r="S84" s="111"/>
      <c r="T84" s="111"/>
      <c r="U84" s="111"/>
      <c r="V84" s="111"/>
      <c r="W84" s="111"/>
      <c r="X84" s="111"/>
      <c r="Y84" s="8"/>
      <c r="Z84" s="111"/>
      <c r="AA84" s="111"/>
      <c r="AB84" s="111"/>
      <c r="AC84" s="111"/>
      <c r="AD84" s="111"/>
      <c r="AE84" s="111"/>
      <c r="AF84" s="8"/>
      <c r="AG84" s="111"/>
      <c r="AH84" s="111"/>
      <c r="AI84" s="111"/>
      <c r="AJ84" s="111"/>
      <c r="AK84" s="111"/>
      <c r="AL84" s="8"/>
      <c r="AM84" s="111"/>
      <c r="AN84" s="111"/>
      <c r="AO84" s="111"/>
      <c r="AP84" s="111"/>
      <c r="AQ84" s="111"/>
      <c r="AR84" s="111"/>
      <c r="AS84" s="8"/>
    </row>
    <row r="85" spans="1:45" s="4" customFormat="1" x14ac:dyDescent="0.25">
      <c r="A85"/>
      <c r="B85"/>
      <c r="C85"/>
      <c r="D85"/>
      <c r="E85"/>
      <c r="F85" s="102"/>
      <c r="G85"/>
      <c r="H85"/>
      <c r="I85" s="102"/>
      <c r="J85"/>
      <c r="K85"/>
      <c r="L85" s="102"/>
      <c r="M85"/>
      <c r="N85"/>
      <c r="O85" s="102"/>
      <c r="P85"/>
      <c r="Q85"/>
      <c r="R85" s="11"/>
      <c r="S85" s="111"/>
      <c r="T85" s="111"/>
      <c r="U85" s="111"/>
      <c r="V85" s="111"/>
      <c r="W85" s="111"/>
      <c r="X85" s="111"/>
      <c r="Y85" s="8"/>
      <c r="Z85" s="111"/>
      <c r="AA85" s="111"/>
      <c r="AB85" s="111"/>
      <c r="AC85" s="111"/>
      <c r="AD85" s="111"/>
      <c r="AE85" s="111"/>
      <c r="AF85" s="8"/>
      <c r="AG85" s="111"/>
      <c r="AH85" s="111"/>
      <c r="AI85" s="111"/>
      <c r="AJ85" s="111"/>
      <c r="AK85" s="111"/>
      <c r="AL85" s="8"/>
      <c r="AM85" s="111"/>
      <c r="AN85" s="111"/>
      <c r="AO85" s="111"/>
      <c r="AP85" s="111"/>
      <c r="AQ85" s="111"/>
      <c r="AR85" s="111"/>
      <c r="AS85" s="8"/>
    </row>
    <row r="86" spans="1:45" s="4" customFormat="1" x14ac:dyDescent="0.25">
      <c r="A86"/>
      <c r="B86"/>
      <c r="C86"/>
      <c r="D86"/>
      <c r="E86"/>
      <c r="F86" s="102"/>
      <c r="G86"/>
      <c r="H86"/>
      <c r="I86" s="102"/>
      <c r="J86"/>
      <c r="K86"/>
      <c r="L86" s="102"/>
      <c r="M86"/>
      <c r="N86"/>
      <c r="O86" s="102"/>
      <c r="P86"/>
      <c r="Q86"/>
      <c r="R86" s="11"/>
      <c r="S86" s="111"/>
      <c r="T86" s="111"/>
      <c r="U86" s="111"/>
      <c r="V86" s="111"/>
      <c r="W86" s="111"/>
      <c r="X86" s="111"/>
      <c r="Y86" s="8"/>
      <c r="Z86" s="111"/>
      <c r="AA86" s="111"/>
      <c r="AB86" s="111"/>
      <c r="AC86" s="111"/>
      <c r="AD86" s="111"/>
      <c r="AE86" s="111"/>
      <c r="AF86" s="8"/>
      <c r="AG86" s="111"/>
      <c r="AH86" s="111"/>
      <c r="AI86" s="111"/>
      <c r="AJ86" s="111"/>
      <c r="AK86" s="111"/>
      <c r="AL86" s="8"/>
      <c r="AM86" s="111"/>
      <c r="AN86" s="111"/>
      <c r="AO86" s="111"/>
      <c r="AP86" s="111"/>
      <c r="AQ86" s="111"/>
      <c r="AR86" s="111"/>
      <c r="AS86" s="8"/>
    </row>
    <row r="87" spans="1:45" s="4" customFormat="1" x14ac:dyDescent="0.25">
      <c r="A87"/>
      <c r="B87"/>
      <c r="C87"/>
      <c r="D87"/>
      <c r="E87"/>
      <c r="F87" s="102"/>
      <c r="G87"/>
      <c r="H87"/>
      <c r="I87" s="102"/>
      <c r="J87"/>
      <c r="K87"/>
      <c r="L87" s="102"/>
      <c r="M87"/>
      <c r="N87"/>
      <c r="O87" s="102"/>
      <c r="P87"/>
      <c r="Q87"/>
      <c r="R87" s="11"/>
      <c r="S87" s="111"/>
      <c r="T87" s="111"/>
      <c r="U87" s="111"/>
      <c r="V87" s="111"/>
      <c r="W87" s="111"/>
      <c r="X87" s="111"/>
      <c r="Y87" s="8"/>
      <c r="Z87" s="111"/>
      <c r="AA87" s="111"/>
      <c r="AB87" s="111"/>
      <c r="AC87" s="111"/>
      <c r="AD87" s="111"/>
      <c r="AE87" s="111"/>
      <c r="AF87" s="8"/>
      <c r="AG87" s="111"/>
      <c r="AH87" s="111"/>
      <c r="AI87" s="111"/>
      <c r="AJ87" s="111"/>
      <c r="AK87" s="111"/>
      <c r="AL87" s="8"/>
      <c r="AM87" s="111"/>
      <c r="AN87" s="111"/>
      <c r="AO87" s="111"/>
      <c r="AP87" s="111"/>
      <c r="AQ87" s="111"/>
      <c r="AR87" s="111"/>
      <c r="AS87" s="8"/>
    </row>
    <row r="88" spans="1:45" s="4" customFormat="1" x14ac:dyDescent="0.25">
      <c r="A88"/>
      <c r="B88"/>
      <c r="C88"/>
      <c r="D88"/>
      <c r="E88"/>
      <c r="F88" s="102"/>
      <c r="G88"/>
      <c r="H88"/>
      <c r="I88" s="102"/>
      <c r="J88"/>
      <c r="K88"/>
      <c r="L88" s="102"/>
      <c r="M88"/>
      <c r="N88"/>
      <c r="O88" s="102"/>
      <c r="P88"/>
      <c r="Q88"/>
      <c r="R88" s="11"/>
      <c r="S88" s="111"/>
      <c r="T88" s="111"/>
      <c r="U88" s="111"/>
      <c r="V88" s="111"/>
      <c r="W88" s="111"/>
      <c r="X88" s="111"/>
      <c r="Y88" s="8"/>
      <c r="Z88" s="111"/>
      <c r="AA88" s="111"/>
      <c r="AB88" s="111"/>
      <c r="AC88" s="111"/>
      <c r="AD88" s="111"/>
      <c r="AE88" s="111"/>
      <c r="AF88" s="8"/>
      <c r="AG88" s="111"/>
      <c r="AH88" s="111"/>
      <c r="AI88" s="111"/>
      <c r="AJ88" s="111"/>
      <c r="AK88" s="111"/>
      <c r="AL88" s="8"/>
      <c r="AM88" s="111"/>
      <c r="AN88" s="111"/>
      <c r="AO88" s="111"/>
      <c r="AP88" s="111"/>
      <c r="AQ88" s="111"/>
      <c r="AR88" s="111"/>
      <c r="AS88" s="8"/>
    </row>
    <row r="89" spans="1:45" s="4" customFormat="1" x14ac:dyDescent="0.25">
      <c r="A89"/>
      <c r="B89"/>
      <c r="C89"/>
      <c r="D89"/>
      <c r="E89"/>
      <c r="F89" s="102"/>
      <c r="G89"/>
      <c r="H89"/>
      <c r="I89" s="102"/>
      <c r="J89"/>
      <c r="K89"/>
      <c r="L89" s="102"/>
      <c r="M89"/>
      <c r="N89"/>
      <c r="O89" s="102"/>
      <c r="P89"/>
      <c r="Q89"/>
      <c r="R89" s="11"/>
      <c r="S89" s="111"/>
      <c r="T89" s="111"/>
      <c r="U89" s="111"/>
      <c r="V89" s="111"/>
      <c r="W89" s="111"/>
      <c r="X89" s="111"/>
      <c r="Y89" s="8"/>
      <c r="Z89" s="111"/>
      <c r="AA89" s="111"/>
      <c r="AB89" s="111"/>
      <c r="AC89" s="111"/>
      <c r="AD89" s="111"/>
      <c r="AE89" s="111"/>
      <c r="AF89" s="8"/>
      <c r="AG89" s="111"/>
      <c r="AH89" s="111"/>
      <c r="AI89" s="111"/>
      <c r="AJ89" s="111"/>
      <c r="AK89" s="111"/>
      <c r="AL89" s="8"/>
      <c r="AM89" s="111"/>
      <c r="AN89" s="111"/>
      <c r="AO89" s="111"/>
      <c r="AP89" s="111"/>
      <c r="AQ89" s="111"/>
      <c r="AR89" s="111"/>
      <c r="AS89" s="8"/>
    </row>
    <row r="90" spans="1:45" s="4" customFormat="1" x14ac:dyDescent="0.25">
      <c r="A90"/>
      <c r="B90"/>
      <c r="C90"/>
      <c r="D90"/>
      <c r="E90"/>
      <c r="F90" s="102"/>
      <c r="G90"/>
      <c r="H90"/>
      <c r="I90" s="102"/>
      <c r="J90"/>
      <c r="K90"/>
      <c r="L90" s="102"/>
      <c r="M90"/>
      <c r="N90"/>
      <c r="O90" s="102"/>
      <c r="P90"/>
      <c r="Q90"/>
      <c r="R90" s="11"/>
      <c r="S90" s="111"/>
      <c r="T90" s="111"/>
      <c r="U90" s="111"/>
      <c r="V90" s="111"/>
      <c r="W90" s="111"/>
      <c r="X90" s="111"/>
      <c r="Y90" s="8"/>
      <c r="Z90" s="111"/>
      <c r="AA90" s="111"/>
      <c r="AB90" s="111"/>
      <c r="AC90" s="111"/>
      <c r="AD90" s="111"/>
      <c r="AE90" s="111"/>
      <c r="AF90" s="8"/>
      <c r="AG90" s="111"/>
      <c r="AH90" s="111"/>
      <c r="AI90" s="111"/>
      <c r="AJ90" s="111"/>
      <c r="AK90" s="111"/>
      <c r="AL90" s="8"/>
      <c r="AM90" s="111"/>
      <c r="AN90" s="111"/>
      <c r="AO90" s="111"/>
      <c r="AP90" s="111"/>
      <c r="AQ90" s="111"/>
      <c r="AR90" s="111"/>
      <c r="AS90" s="8"/>
    </row>
    <row r="91" spans="1:45" s="4" customFormat="1" x14ac:dyDescent="0.25">
      <c r="A91"/>
      <c r="B91"/>
      <c r="C91"/>
      <c r="D91"/>
      <c r="E91"/>
      <c r="F91" s="102"/>
      <c r="G91"/>
      <c r="H91"/>
      <c r="I91" s="102"/>
      <c r="J91"/>
      <c r="K91"/>
      <c r="L91" s="102"/>
      <c r="M91"/>
      <c r="N91"/>
      <c r="O91" s="102"/>
      <c r="P91"/>
      <c r="Q91"/>
      <c r="R91" s="11"/>
      <c r="S91" s="111"/>
      <c r="T91" s="111"/>
      <c r="U91" s="111"/>
      <c r="V91" s="111"/>
      <c r="W91" s="111"/>
      <c r="X91" s="111"/>
      <c r="Y91" s="8"/>
      <c r="Z91" s="111"/>
      <c r="AA91" s="111"/>
      <c r="AB91" s="111"/>
      <c r="AC91" s="111"/>
      <c r="AD91" s="111"/>
      <c r="AE91" s="111"/>
      <c r="AF91" s="8"/>
      <c r="AG91" s="111"/>
      <c r="AH91" s="111"/>
      <c r="AI91" s="111"/>
      <c r="AJ91" s="111"/>
      <c r="AK91" s="111"/>
      <c r="AL91" s="8"/>
      <c r="AM91" s="111"/>
      <c r="AN91" s="111"/>
      <c r="AO91" s="111"/>
      <c r="AP91" s="111"/>
      <c r="AQ91" s="111"/>
      <c r="AR91" s="111"/>
      <c r="AS91" s="8"/>
    </row>
    <row r="92" spans="1:45" s="4" customFormat="1" x14ac:dyDescent="0.25">
      <c r="A92"/>
      <c r="B92"/>
      <c r="C92"/>
      <c r="D92"/>
      <c r="E92"/>
      <c r="F92" s="102"/>
      <c r="G92"/>
      <c r="H92"/>
      <c r="I92" s="102"/>
      <c r="J92"/>
      <c r="K92"/>
      <c r="L92" s="102"/>
      <c r="M92"/>
      <c r="N92"/>
      <c r="O92" s="102"/>
      <c r="P92"/>
      <c r="Q92"/>
      <c r="R92" s="11"/>
      <c r="S92" s="111"/>
      <c r="T92" s="111"/>
      <c r="U92" s="111"/>
      <c r="V92" s="111"/>
      <c r="W92" s="111"/>
      <c r="X92" s="111"/>
      <c r="Y92" s="8"/>
      <c r="Z92" s="111"/>
      <c r="AA92" s="111"/>
      <c r="AB92" s="111"/>
      <c r="AC92" s="111"/>
      <c r="AD92" s="111"/>
      <c r="AE92" s="111"/>
      <c r="AF92" s="8"/>
      <c r="AG92" s="111"/>
      <c r="AH92" s="111"/>
      <c r="AI92" s="111"/>
      <c r="AJ92" s="111"/>
      <c r="AK92" s="111"/>
      <c r="AL92" s="8"/>
      <c r="AM92" s="111"/>
      <c r="AN92" s="111"/>
      <c r="AO92" s="111"/>
      <c r="AP92" s="111"/>
      <c r="AQ92" s="111"/>
      <c r="AR92" s="111"/>
      <c r="AS92" s="8"/>
    </row>
    <row r="93" spans="1:45" s="4" customFormat="1" x14ac:dyDescent="0.25">
      <c r="A93"/>
      <c r="B93"/>
      <c r="C93"/>
      <c r="D93"/>
      <c r="E93"/>
      <c r="F93" s="102"/>
      <c r="G93"/>
      <c r="H93"/>
      <c r="I93" s="102"/>
      <c r="J93"/>
      <c r="K93"/>
      <c r="L93" s="102"/>
      <c r="M93"/>
      <c r="N93"/>
      <c r="O93" s="102"/>
      <c r="P93"/>
      <c r="Q93"/>
      <c r="R93" s="11"/>
      <c r="S93" s="111"/>
      <c r="T93" s="111"/>
      <c r="U93" s="111"/>
      <c r="V93" s="111"/>
      <c r="W93" s="111"/>
      <c r="X93" s="111"/>
      <c r="Y93" s="8"/>
      <c r="Z93" s="111"/>
      <c r="AA93" s="111"/>
      <c r="AB93" s="111"/>
      <c r="AC93" s="111"/>
      <c r="AD93" s="111"/>
      <c r="AE93" s="111"/>
      <c r="AF93" s="8"/>
      <c r="AG93" s="111"/>
      <c r="AH93" s="111"/>
      <c r="AI93" s="111"/>
      <c r="AJ93" s="111"/>
      <c r="AK93" s="111"/>
      <c r="AL93" s="8"/>
      <c r="AM93" s="111"/>
      <c r="AN93" s="111"/>
      <c r="AO93" s="111"/>
      <c r="AP93" s="111"/>
      <c r="AQ93" s="111"/>
      <c r="AR93" s="111"/>
      <c r="AS93" s="8"/>
    </row>
    <row r="94" spans="1:45" s="4" customFormat="1" x14ac:dyDescent="0.25">
      <c r="A94"/>
      <c r="B94"/>
      <c r="C94"/>
      <c r="D94"/>
      <c r="E94"/>
      <c r="F94" s="102"/>
      <c r="G94"/>
      <c r="H94"/>
      <c r="I94" s="102"/>
      <c r="J94"/>
      <c r="K94"/>
      <c r="L94" s="102"/>
      <c r="M94"/>
      <c r="N94"/>
      <c r="O94" s="102"/>
      <c r="P94"/>
      <c r="Q94"/>
      <c r="R94" s="11"/>
      <c r="S94" s="111"/>
      <c r="T94" s="111"/>
      <c r="U94" s="111"/>
      <c r="V94" s="111"/>
      <c r="W94" s="111"/>
      <c r="X94" s="111"/>
      <c r="Y94" s="8"/>
      <c r="Z94" s="111"/>
      <c r="AA94" s="111"/>
      <c r="AB94" s="111"/>
      <c r="AC94" s="111"/>
      <c r="AD94" s="111"/>
      <c r="AE94" s="111"/>
      <c r="AF94" s="8"/>
      <c r="AG94" s="111"/>
      <c r="AH94" s="111"/>
      <c r="AI94" s="111"/>
      <c r="AJ94" s="111"/>
      <c r="AK94" s="111"/>
      <c r="AL94" s="8"/>
      <c r="AM94" s="111"/>
      <c r="AN94" s="111"/>
      <c r="AO94" s="111"/>
      <c r="AP94" s="111"/>
      <c r="AQ94" s="111"/>
      <c r="AR94" s="111"/>
      <c r="AS94" s="8"/>
    </row>
    <row r="95" spans="1:45" s="4" customFormat="1" x14ac:dyDescent="0.25">
      <c r="A95"/>
      <c r="B95"/>
      <c r="C95"/>
      <c r="D95"/>
      <c r="E95"/>
      <c r="F95" s="102"/>
      <c r="G95"/>
      <c r="H95"/>
      <c r="I95" s="102"/>
      <c r="J95"/>
      <c r="K95"/>
      <c r="L95" s="102"/>
      <c r="M95"/>
      <c r="N95"/>
      <c r="O95" s="102"/>
      <c r="P95"/>
      <c r="Q95"/>
      <c r="R95" s="11"/>
      <c r="S95" s="111"/>
      <c r="T95" s="111"/>
      <c r="U95" s="111"/>
      <c r="V95" s="111"/>
      <c r="W95" s="111"/>
      <c r="X95" s="111"/>
      <c r="Y95" s="8"/>
      <c r="Z95" s="111"/>
      <c r="AA95" s="111"/>
      <c r="AB95" s="111"/>
      <c r="AC95" s="111"/>
      <c r="AD95" s="111"/>
      <c r="AE95" s="111"/>
      <c r="AF95" s="8"/>
      <c r="AG95" s="111"/>
      <c r="AH95" s="111"/>
      <c r="AI95" s="111"/>
      <c r="AJ95" s="111"/>
      <c r="AK95" s="111"/>
      <c r="AL95" s="8"/>
      <c r="AM95" s="111"/>
      <c r="AN95" s="111"/>
      <c r="AO95" s="111"/>
      <c r="AP95" s="111"/>
      <c r="AQ95" s="111"/>
      <c r="AR95" s="111"/>
      <c r="AS95" s="8"/>
    </row>
    <row r="96" spans="1:45" s="4" customFormat="1" x14ac:dyDescent="0.25">
      <c r="A96"/>
      <c r="B96"/>
      <c r="C96"/>
      <c r="D96"/>
      <c r="E96"/>
      <c r="F96" s="102"/>
      <c r="G96"/>
      <c r="H96"/>
      <c r="I96" s="102"/>
      <c r="J96"/>
      <c r="K96"/>
      <c r="L96" s="102"/>
      <c r="M96"/>
      <c r="N96"/>
      <c r="O96" s="102"/>
      <c r="P96"/>
      <c r="Q96"/>
      <c r="R96" s="11"/>
      <c r="S96" s="111"/>
      <c r="T96" s="111"/>
      <c r="U96" s="111"/>
      <c r="V96" s="111"/>
      <c r="W96" s="111"/>
      <c r="X96" s="111"/>
      <c r="Y96" s="8"/>
      <c r="Z96" s="111"/>
      <c r="AA96" s="111"/>
      <c r="AB96" s="111"/>
      <c r="AC96" s="111"/>
      <c r="AD96" s="111"/>
      <c r="AE96" s="111"/>
      <c r="AF96" s="8"/>
      <c r="AG96" s="111"/>
      <c r="AH96" s="111"/>
      <c r="AI96" s="111"/>
      <c r="AJ96" s="111"/>
      <c r="AK96" s="111"/>
      <c r="AL96" s="8"/>
      <c r="AM96" s="111"/>
      <c r="AN96" s="111"/>
      <c r="AO96" s="111"/>
      <c r="AP96" s="111"/>
      <c r="AQ96" s="111"/>
      <c r="AR96" s="111"/>
      <c r="AS96" s="8"/>
    </row>
    <row r="97" spans="1:45" s="4" customFormat="1" x14ac:dyDescent="0.25">
      <c r="A97"/>
      <c r="B97"/>
      <c r="C97"/>
      <c r="D97"/>
      <c r="E97"/>
      <c r="F97" s="102"/>
      <c r="G97"/>
      <c r="H97"/>
      <c r="I97" s="102"/>
      <c r="J97"/>
      <c r="K97"/>
      <c r="L97" s="102"/>
      <c r="M97"/>
      <c r="N97"/>
      <c r="O97" s="102"/>
      <c r="P97"/>
      <c r="Q97"/>
      <c r="R97" s="11"/>
      <c r="S97" s="111"/>
      <c r="T97" s="111"/>
      <c r="U97" s="111"/>
      <c r="V97" s="111"/>
      <c r="W97" s="111"/>
      <c r="X97" s="111"/>
      <c r="Y97" s="8"/>
      <c r="Z97" s="111"/>
      <c r="AA97" s="111"/>
      <c r="AB97" s="111"/>
      <c r="AC97" s="111"/>
      <c r="AD97" s="111"/>
      <c r="AE97" s="111"/>
      <c r="AF97" s="8"/>
      <c r="AG97" s="111"/>
      <c r="AH97" s="111"/>
      <c r="AI97" s="111"/>
      <c r="AJ97" s="111"/>
      <c r="AK97" s="111"/>
      <c r="AL97" s="8"/>
      <c r="AM97" s="111"/>
      <c r="AN97" s="111"/>
      <c r="AO97" s="111"/>
      <c r="AP97" s="111"/>
      <c r="AQ97" s="111"/>
      <c r="AR97" s="111"/>
      <c r="AS97" s="8"/>
    </row>
    <row r="98" spans="1:45" s="4" customFormat="1" x14ac:dyDescent="0.25">
      <c r="A98"/>
      <c r="B98"/>
      <c r="C98"/>
      <c r="D98"/>
      <c r="E98"/>
      <c r="F98" s="102"/>
      <c r="G98"/>
      <c r="H98"/>
      <c r="I98" s="102"/>
      <c r="J98"/>
      <c r="K98"/>
      <c r="L98" s="102"/>
      <c r="M98"/>
      <c r="N98"/>
      <c r="O98" s="102"/>
      <c r="P98"/>
      <c r="Q98"/>
      <c r="R98" s="11"/>
      <c r="S98" s="111"/>
      <c r="T98" s="111"/>
      <c r="U98" s="111"/>
      <c r="V98" s="111"/>
      <c r="W98" s="111"/>
      <c r="X98" s="111"/>
      <c r="Y98" s="8"/>
      <c r="Z98" s="111"/>
      <c r="AA98" s="111"/>
      <c r="AB98" s="111"/>
      <c r="AC98" s="111"/>
      <c r="AD98" s="111"/>
      <c r="AE98" s="111"/>
      <c r="AF98" s="8"/>
      <c r="AG98" s="111"/>
      <c r="AH98" s="111"/>
      <c r="AI98" s="111"/>
      <c r="AJ98" s="111"/>
      <c r="AK98" s="111"/>
      <c r="AL98" s="8"/>
      <c r="AM98" s="111"/>
      <c r="AN98" s="111"/>
      <c r="AO98" s="111"/>
      <c r="AP98" s="111"/>
      <c r="AQ98" s="111"/>
      <c r="AR98" s="111"/>
      <c r="AS98" s="8"/>
    </row>
    <row r="99" spans="1:45" s="4" customFormat="1" x14ac:dyDescent="0.25">
      <c r="A99"/>
      <c r="B99"/>
      <c r="C99"/>
      <c r="D99"/>
      <c r="E99"/>
      <c r="F99" s="102"/>
      <c r="G99"/>
      <c r="H99"/>
      <c r="I99" s="102"/>
      <c r="J99"/>
      <c r="K99"/>
      <c r="L99" s="102"/>
      <c r="M99"/>
      <c r="N99"/>
      <c r="O99" s="102"/>
      <c r="P99"/>
      <c r="Q99"/>
      <c r="R99" s="11"/>
      <c r="S99" s="111"/>
      <c r="T99" s="111"/>
      <c r="U99" s="111"/>
      <c r="V99" s="111"/>
      <c r="W99" s="111"/>
      <c r="X99" s="111"/>
      <c r="Y99" s="8"/>
      <c r="Z99" s="111"/>
      <c r="AA99" s="111"/>
      <c r="AB99" s="111"/>
      <c r="AC99" s="111"/>
      <c r="AD99" s="111"/>
      <c r="AE99" s="111"/>
      <c r="AF99" s="8"/>
      <c r="AG99" s="111"/>
      <c r="AH99" s="111"/>
      <c r="AI99" s="111"/>
      <c r="AJ99" s="111"/>
      <c r="AK99" s="111"/>
      <c r="AL99" s="8"/>
      <c r="AM99" s="111"/>
      <c r="AN99" s="111"/>
      <c r="AO99" s="111"/>
      <c r="AP99" s="111"/>
      <c r="AQ99" s="111"/>
      <c r="AR99" s="111"/>
      <c r="AS99" s="8"/>
    </row>
    <row r="100" spans="1:45" s="4" customFormat="1" x14ac:dyDescent="0.25">
      <c r="A100"/>
      <c r="B100"/>
      <c r="C100"/>
      <c r="D100"/>
      <c r="E100"/>
      <c r="F100" s="102"/>
      <c r="G100"/>
      <c r="H100"/>
      <c r="I100" s="102"/>
      <c r="J100"/>
      <c r="K100"/>
      <c r="L100" s="102"/>
      <c r="M100"/>
      <c r="N100"/>
      <c r="O100" s="102"/>
      <c r="P100"/>
      <c r="Q100"/>
      <c r="R100" s="11"/>
      <c r="S100" s="111"/>
      <c r="T100" s="111"/>
      <c r="U100" s="111"/>
      <c r="V100" s="111"/>
      <c r="W100" s="111"/>
      <c r="X100" s="111"/>
      <c r="Y100" s="8"/>
      <c r="Z100" s="111"/>
      <c r="AA100" s="111"/>
      <c r="AB100" s="111"/>
      <c r="AC100" s="111"/>
      <c r="AD100" s="111"/>
      <c r="AE100" s="111"/>
      <c r="AF100" s="8"/>
      <c r="AG100" s="111"/>
      <c r="AH100" s="111"/>
      <c r="AI100" s="111"/>
      <c r="AJ100" s="111"/>
      <c r="AK100" s="111"/>
      <c r="AL100" s="8"/>
      <c r="AM100" s="111"/>
      <c r="AN100" s="111"/>
      <c r="AO100" s="111"/>
      <c r="AP100" s="111"/>
      <c r="AQ100" s="111"/>
      <c r="AR100" s="111"/>
      <c r="AS100" s="8"/>
    </row>
    <row r="101" spans="1:45" s="4" customFormat="1" x14ac:dyDescent="0.25">
      <c r="A101"/>
      <c r="B101"/>
      <c r="C101"/>
      <c r="D101"/>
      <c r="E101"/>
      <c r="F101" s="102"/>
      <c r="G101"/>
      <c r="H101"/>
      <c r="I101" s="102"/>
      <c r="J101"/>
      <c r="K101"/>
      <c r="L101" s="102"/>
      <c r="M101"/>
      <c r="N101"/>
      <c r="O101" s="102"/>
      <c r="P101"/>
      <c r="Q101"/>
      <c r="R101" s="11"/>
      <c r="S101" s="111"/>
      <c r="T101" s="111"/>
      <c r="U101" s="111"/>
      <c r="V101" s="111"/>
      <c r="W101" s="111"/>
      <c r="X101" s="111"/>
      <c r="Y101" s="8"/>
      <c r="Z101" s="111"/>
      <c r="AA101" s="111"/>
      <c r="AB101" s="111"/>
      <c r="AC101" s="111"/>
      <c r="AD101" s="111"/>
      <c r="AE101" s="111"/>
      <c r="AF101" s="8"/>
      <c r="AG101" s="111"/>
      <c r="AH101" s="111"/>
      <c r="AI101" s="111"/>
      <c r="AJ101" s="111"/>
      <c r="AK101" s="111"/>
      <c r="AL101" s="8"/>
      <c r="AM101" s="111"/>
      <c r="AN101" s="111"/>
      <c r="AO101" s="111"/>
      <c r="AP101" s="111"/>
      <c r="AQ101" s="111"/>
      <c r="AR101" s="111"/>
      <c r="AS101" s="8"/>
    </row>
    <row r="102" spans="1:45" s="4" customFormat="1" x14ac:dyDescent="0.25">
      <c r="A102"/>
      <c r="B102"/>
      <c r="C102"/>
      <c r="D102"/>
      <c r="E102"/>
      <c r="F102" s="102"/>
      <c r="G102"/>
      <c r="H102"/>
      <c r="I102" s="102"/>
      <c r="J102"/>
      <c r="K102"/>
      <c r="L102" s="102"/>
      <c r="M102"/>
      <c r="N102"/>
      <c r="O102" s="102"/>
      <c r="P102"/>
      <c r="Q102"/>
      <c r="R102" s="11"/>
      <c r="S102" s="111"/>
      <c r="T102" s="111"/>
      <c r="U102" s="111"/>
      <c r="V102" s="111"/>
      <c r="W102" s="111"/>
      <c r="X102" s="111"/>
      <c r="Y102" s="8"/>
      <c r="Z102" s="111"/>
      <c r="AA102" s="111"/>
      <c r="AB102" s="111"/>
      <c r="AC102" s="111"/>
      <c r="AD102" s="111"/>
      <c r="AE102" s="111"/>
      <c r="AF102" s="8"/>
      <c r="AG102" s="111"/>
      <c r="AH102" s="111"/>
      <c r="AI102" s="111"/>
      <c r="AJ102" s="111"/>
      <c r="AK102" s="111"/>
      <c r="AL102" s="8"/>
      <c r="AM102" s="111"/>
      <c r="AN102" s="111"/>
      <c r="AO102" s="111"/>
      <c r="AP102" s="111"/>
      <c r="AQ102" s="111"/>
      <c r="AR102" s="111"/>
      <c r="AS102" s="8"/>
    </row>
    <row r="103" spans="1:45" s="4" customFormat="1" x14ac:dyDescent="0.25">
      <c r="A103"/>
      <c r="B103"/>
      <c r="C103"/>
      <c r="D103"/>
      <c r="E103"/>
      <c r="F103" s="102"/>
      <c r="G103"/>
      <c r="H103"/>
      <c r="I103" s="102"/>
      <c r="J103"/>
      <c r="K103"/>
      <c r="L103" s="102"/>
      <c r="M103"/>
      <c r="N103"/>
      <c r="O103" s="102"/>
      <c r="P103"/>
      <c r="Q103"/>
      <c r="R103" s="11"/>
      <c r="S103" s="111"/>
      <c r="T103" s="111"/>
      <c r="U103" s="111"/>
      <c r="V103" s="111"/>
      <c r="W103" s="111"/>
      <c r="X103" s="111"/>
      <c r="Y103" s="8"/>
      <c r="Z103" s="111"/>
      <c r="AA103" s="111"/>
      <c r="AB103" s="111"/>
      <c r="AC103" s="111"/>
      <c r="AD103" s="111"/>
      <c r="AE103" s="111"/>
      <c r="AF103" s="8"/>
      <c r="AG103" s="111"/>
      <c r="AH103" s="111"/>
      <c r="AI103" s="111"/>
      <c r="AJ103" s="111"/>
      <c r="AK103" s="111"/>
      <c r="AL103" s="8"/>
      <c r="AM103" s="111"/>
      <c r="AN103" s="111"/>
      <c r="AO103" s="111"/>
      <c r="AP103" s="111"/>
      <c r="AQ103" s="111"/>
      <c r="AR103" s="111"/>
      <c r="AS103" s="8"/>
    </row>
    <row r="104" spans="1:45" s="4" customFormat="1" x14ac:dyDescent="0.25">
      <c r="A104"/>
      <c r="B104"/>
      <c r="C104"/>
      <c r="D104"/>
      <c r="E104"/>
      <c r="F104" s="102"/>
      <c r="G104"/>
      <c r="H104"/>
      <c r="I104" s="102"/>
      <c r="J104"/>
      <c r="K104"/>
      <c r="L104" s="102"/>
      <c r="M104"/>
      <c r="N104"/>
      <c r="O104" s="102"/>
      <c r="P104"/>
      <c r="Q104"/>
      <c r="R104" s="11"/>
      <c r="S104" s="111"/>
      <c r="T104" s="111"/>
      <c r="U104" s="111"/>
      <c r="V104" s="111"/>
      <c r="W104" s="111"/>
      <c r="X104" s="111"/>
      <c r="Y104" s="8"/>
      <c r="Z104" s="111"/>
      <c r="AA104" s="111"/>
      <c r="AB104" s="111"/>
      <c r="AC104" s="111"/>
      <c r="AD104" s="111"/>
      <c r="AE104" s="111"/>
      <c r="AF104" s="8"/>
      <c r="AG104" s="111"/>
      <c r="AH104" s="111"/>
      <c r="AI104" s="111"/>
      <c r="AJ104" s="111"/>
      <c r="AK104" s="111"/>
      <c r="AL104" s="8"/>
      <c r="AM104" s="111"/>
      <c r="AN104" s="111"/>
      <c r="AO104" s="111"/>
      <c r="AP104" s="111"/>
      <c r="AQ104" s="111"/>
      <c r="AR104" s="111"/>
      <c r="AS104" s="8"/>
    </row>
    <row r="105" spans="1:45" s="4" customFormat="1" ht="23.25" x14ac:dyDescent="0.25">
      <c r="A105" s="94" t="s">
        <v>113</v>
      </c>
      <c r="B105" s="94"/>
      <c r="C105" s="94"/>
      <c r="D105" s="94"/>
      <c r="E105" s="94">
        <v>14</v>
      </c>
      <c r="F105" s="95"/>
      <c r="G105" s="96"/>
      <c r="H105" s="96"/>
      <c r="I105" s="95"/>
      <c r="J105" s="96"/>
      <c r="K105" s="96"/>
      <c r="L105" s="95"/>
      <c r="M105" s="96"/>
      <c r="N105" s="97"/>
      <c r="O105" s="95"/>
      <c r="P105" s="96"/>
      <c r="Q105" s="97"/>
      <c r="R105" s="7"/>
      <c r="S105" s="161"/>
      <c r="T105" s="161"/>
      <c r="U105" s="161"/>
      <c r="V105" s="161"/>
      <c r="W105" s="161"/>
      <c r="X105" s="161"/>
      <c r="Y105" s="8"/>
      <c r="Z105" s="161"/>
      <c r="AA105" s="161"/>
      <c r="AB105" s="161"/>
      <c r="AC105" s="161"/>
      <c r="AD105" s="161"/>
      <c r="AE105" s="161"/>
      <c r="AF105" s="8"/>
      <c r="AG105" s="161"/>
      <c r="AH105" s="161"/>
      <c r="AI105" s="161"/>
      <c r="AJ105" s="161"/>
      <c r="AK105" s="161"/>
      <c r="AL105" s="8"/>
      <c r="AM105" s="161"/>
      <c r="AN105" s="161"/>
      <c r="AO105" s="161"/>
      <c r="AP105" s="161"/>
      <c r="AQ105" s="161"/>
      <c r="AR105" s="161"/>
      <c r="AS105" s="8"/>
    </row>
    <row r="106" spans="1:45" s="4" customFormat="1" ht="23.25" x14ac:dyDescent="0.25">
      <c r="A106" s="98" t="s">
        <v>114</v>
      </c>
      <c r="B106" s="99" t="s">
        <v>110</v>
      </c>
      <c r="C106" s="99" t="s">
        <v>111</v>
      </c>
      <c r="D106" s="99" t="s">
        <v>117</v>
      </c>
      <c r="E106" s="99" t="s">
        <v>25</v>
      </c>
      <c r="F106" s="100"/>
      <c r="G106" s="138"/>
      <c r="H106" s="101"/>
      <c r="I106" s="100"/>
      <c r="J106" s="98"/>
      <c r="K106" s="99"/>
      <c r="L106" s="100"/>
      <c r="M106" s="98"/>
      <c r="N106" s="99"/>
      <c r="O106" s="100"/>
      <c r="P106" s="108"/>
      <c r="Q106" s="99"/>
      <c r="R106" s="11"/>
      <c r="S106" s="111"/>
      <c r="T106" s="111"/>
      <c r="U106" s="111"/>
      <c r="V106" s="111"/>
      <c r="W106" s="111"/>
      <c r="X106" s="111"/>
      <c r="Y106" s="8"/>
      <c r="Z106" s="111"/>
      <c r="AA106" s="111"/>
      <c r="AB106" s="111"/>
      <c r="AC106" s="111"/>
      <c r="AD106" s="111"/>
      <c r="AE106" s="111"/>
      <c r="AF106" s="8"/>
      <c r="AG106" s="111"/>
      <c r="AH106" s="111"/>
      <c r="AI106" s="111"/>
      <c r="AJ106" s="111"/>
      <c r="AK106" s="111"/>
      <c r="AL106" s="8"/>
      <c r="AM106" s="111"/>
      <c r="AN106" s="111"/>
      <c r="AO106" s="111"/>
      <c r="AP106" s="111"/>
      <c r="AQ106" s="111"/>
      <c r="AR106" s="111"/>
      <c r="AS106" s="8"/>
    </row>
    <row r="107" spans="1:45" x14ac:dyDescent="0.25">
      <c r="A107" t="s">
        <v>26</v>
      </c>
      <c r="B107">
        <v>5</v>
      </c>
      <c r="C107">
        <v>279</v>
      </c>
      <c r="D107">
        <v>5</v>
      </c>
      <c r="E107"/>
      <c r="G107"/>
      <c r="J107"/>
      <c r="K107"/>
      <c r="M107"/>
      <c r="P107"/>
      <c r="R107" s="11"/>
      <c r="S107" s="111"/>
      <c r="T107" s="111"/>
      <c r="U107" s="111"/>
      <c r="V107" s="111"/>
      <c r="W107" s="111"/>
      <c r="X107" s="111"/>
      <c r="Y107" s="8"/>
      <c r="Z107" s="111"/>
      <c r="AA107" s="111"/>
      <c r="AB107" s="111"/>
      <c r="AC107" s="111"/>
      <c r="AD107" s="111"/>
      <c r="AE107" s="111"/>
      <c r="AF107" s="8"/>
      <c r="AG107" s="111"/>
      <c r="AH107" s="111"/>
      <c r="AI107" s="111"/>
      <c r="AJ107" s="111"/>
      <c r="AK107" s="111"/>
      <c r="AL107" s="8"/>
      <c r="AM107" s="112"/>
      <c r="AN107" s="112"/>
      <c r="AO107" s="112"/>
      <c r="AP107" s="112"/>
      <c r="AQ107" s="112"/>
      <c r="AR107" s="112"/>
      <c r="AS107" s="8"/>
    </row>
    <row r="108" spans="1:45" x14ac:dyDescent="0.25">
      <c r="A108" t="s">
        <v>18</v>
      </c>
      <c r="B108">
        <v>3</v>
      </c>
      <c r="C108">
        <v>1589</v>
      </c>
      <c r="D108">
        <v>3</v>
      </c>
      <c r="E108"/>
      <c r="G108"/>
      <c r="J108"/>
      <c r="K108"/>
      <c r="M108"/>
      <c r="P108"/>
      <c r="R108" s="11"/>
      <c r="S108" s="111"/>
      <c r="T108" s="111"/>
      <c r="U108" s="111"/>
      <c r="V108" s="111"/>
      <c r="W108" s="111"/>
      <c r="X108" s="111"/>
      <c r="Y108" s="8"/>
      <c r="Z108" s="111"/>
      <c r="AA108" s="111"/>
      <c r="AB108" s="111"/>
      <c r="AC108" s="111"/>
      <c r="AD108" s="111"/>
      <c r="AE108" s="111"/>
      <c r="AF108" s="8"/>
      <c r="AG108" s="111"/>
      <c r="AH108" s="111"/>
      <c r="AI108" s="111"/>
      <c r="AJ108" s="111"/>
      <c r="AK108" s="111"/>
      <c r="AL108" s="8"/>
      <c r="AM108" s="112"/>
      <c r="AN108" s="112"/>
      <c r="AO108" s="112"/>
      <c r="AP108" s="112"/>
      <c r="AQ108" s="112"/>
      <c r="AR108" s="112"/>
      <c r="AS108" s="8"/>
    </row>
    <row r="109" spans="1:45" x14ac:dyDescent="0.25">
      <c r="A109" t="s">
        <v>11</v>
      </c>
      <c r="B109">
        <v>2</v>
      </c>
      <c r="C109">
        <v>6</v>
      </c>
      <c r="D109">
        <v>2</v>
      </c>
      <c r="E109"/>
      <c r="G109"/>
      <c r="J109"/>
      <c r="K109"/>
      <c r="M109"/>
      <c r="P109"/>
      <c r="R109" s="11"/>
      <c r="S109" s="111"/>
      <c r="T109" s="111"/>
      <c r="U109" s="111"/>
      <c r="V109" s="111"/>
      <c r="W109" s="111"/>
      <c r="X109" s="111"/>
      <c r="Y109" s="8"/>
      <c r="Z109" s="111"/>
      <c r="AA109" s="111"/>
      <c r="AB109" s="111"/>
      <c r="AC109" s="111"/>
      <c r="AD109" s="111"/>
      <c r="AE109" s="111"/>
      <c r="AF109" s="8"/>
      <c r="AG109" s="111"/>
      <c r="AH109" s="111"/>
      <c r="AI109" s="111"/>
      <c r="AJ109" s="111"/>
      <c r="AK109" s="111"/>
      <c r="AL109" s="8"/>
      <c r="AM109" s="112"/>
      <c r="AN109" s="112"/>
      <c r="AO109" s="112"/>
      <c r="AP109" s="112"/>
      <c r="AQ109" s="112"/>
      <c r="AR109" s="112"/>
      <c r="AS109" s="8"/>
    </row>
    <row r="110" spans="1:45" x14ac:dyDescent="0.25">
      <c r="A110" t="s">
        <v>8</v>
      </c>
      <c r="B110">
        <v>4</v>
      </c>
      <c r="C110">
        <v>4</v>
      </c>
      <c r="D110">
        <v>4</v>
      </c>
      <c r="E110"/>
      <c r="G110"/>
      <c r="J110"/>
      <c r="K110"/>
      <c r="M110"/>
      <c r="P110"/>
      <c r="R110" s="11"/>
      <c r="S110" s="111"/>
      <c r="T110" s="111"/>
      <c r="U110" s="111"/>
      <c r="V110" s="111"/>
      <c r="W110" s="111"/>
      <c r="X110" s="111"/>
      <c r="Y110" s="8"/>
      <c r="Z110" s="111"/>
      <c r="AA110" s="111"/>
      <c r="AB110" s="111"/>
      <c r="AC110" s="111"/>
      <c r="AD110" s="111"/>
      <c r="AE110" s="111"/>
      <c r="AF110" s="8"/>
      <c r="AG110" s="111"/>
      <c r="AH110" s="111"/>
      <c r="AI110" s="111"/>
      <c r="AJ110" s="111"/>
      <c r="AK110" s="111"/>
      <c r="AL110" s="8"/>
      <c r="AM110" s="112"/>
      <c r="AN110" s="112"/>
      <c r="AO110" s="112"/>
      <c r="AP110" s="112"/>
      <c r="AQ110" s="112"/>
      <c r="AR110" s="112"/>
      <c r="AS110" s="8"/>
    </row>
    <row r="111" spans="1:45" x14ac:dyDescent="0.25">
      <c r="A111"/>
      <c r="B111"/>
      <c r="C111"/>
      <c r="D111"/>
      <c r="E111"/>
      <c r="G111"/>
      <c r="J111"/>
      <c r="K111"/>
      <c r="M111"/>
      <c r="P111"/>
      <c r="R111" s="11"/>
      <c r="S111" s="111"/>
      <c r="T111" s="111"/>
      <c r="U111" s="111"/>
      <c r="V111" s="111"/>
      <c r="W111" s="111"/>
      <c r="X111" s="111"/>
      <c r="Y111" s="8"/>
      <c r="Z111" s="111"/>
      <c r="AA111" s="111"/>
      <c r="AB111" s="111"/>
      <c r="AC111" s="111"/>
      <c r="AD111" s="111"/>
      <c r="AE111" s="111"/>
      <c r="AF111" s="8"/>
      <c r="AG111" s="111"/>
      <c r="AH111" s="111"/>
      <c r="AI111" s="111"/>
      <c r="AJ111" s="111"/>
      <c r="AK111" s="111"/>
      <c r="AL111" s="8"/>
      <c r="AM111" s="112"/>
      <c r="AN111" s="112"/>
      <c r="AO111" s="112"/>
      <c r="AP111" s="112"/>
      <c r="AQ111" s="112"/>
      <c r="AR111" s="112"/>
      <c r="AS111" s="8"/>
    </row>
    <row r="112" spans="1:45" x14ac:dyDescent="0.25">
      <c r="A112"/>
      <c r="B112"/>
      <c r="C112"/>
      <c r="D112"/>
      <c r="E112"/>
      <c r="G112"/>
      <c r="J112"/>
      <c r="K112"/>
      <c r="M112"/>
      <c r="P112"/>
      <c r="R112" s="11"/>
      <c r="S112" s="111"/>
      <c r="T112" s="111"/>
      <c r="U112" s="111"/>
      <c r="V112" s="111"/>
      <c r="W112" s="111"/>
      <c r="X112" s="111"/>
      <c r="Y112" s="8"/>
      <c r="Z112" s="111"/>
      <c r="AA112" s="111"/>
      <c r="AB112" s="111"/>
      <c r="AC112" s="111"/>
      <c r="AD112" s="111"/>
      <c r="AE112" s="111"/>
      <c r="AF112" s="8"/>
      <c r="AG112" s="111"/>
      <c r="AH112" s="111"/>
      <c r="AI112" s="111"/>
      <c r="AJ112" s="111"/>
      <c r="AK112" s="111"/>
      <c r="AL112" s="8"/>
      <c r="AM112" s="112"/>
      <c r="AN112" s="112"/>
      <c r="AO112" s="112"/>
      <c r="AP112" s="112"/>
      <c r="AQ112" s="112"/>
      <c r="AR112" s="112"/>
      <c r="AS112" s="8"/>
    </row>
    <row r="113" spans="1:45" x14ac:dyDescent="0.25">
      <c r="A113"/>
      <c r="B113"/>
      <c r="C113"/>
      <c r="D113"/>
      <c r="E113"/>
      <c r="G113"/>
      <c r="J113"/>
      <c r="K113"/>
      <c r="M113"/>
      <c r="P113"/>
      <c r="R113" s="11"/>
      <c r="S113" s="111"/>
      <c r="T113" s="111"/>
      <c r="U113" s="111"/>
      <c r="V113" s="111"/>
      <c r="W113" s="111"/>
      <c r="X113" s="111"/>
      <c r="Y113" s="8"/>
      <c r="Z113" s="111"/>
      <c r="AA113" s="111"/>
      <c r="AB113" s="111"/>
      <c r="AC113" s="111"/>
      <c r="AD113" s="111"/>
      <c r="AE113" s="111"/>
      <c r="AF113" s="8"/>
      <c r="AG113" s="111"/>
      <c r="AH113" s="111"/>
      <c r="AI113" s="111"/>
      <c r="AJ113" s="111"/>
      <c r="AK113" s="111"/>
      <c r="AL113" s="8"/>
      <c r="AM113" s="112"/>
      <c r="AN113" s="112"/>
      <c r="AO113" s="112"/>
      <c r="AP113" s="112"/>
      <c r="AQ113" s="112"/>
      <c r="AR113" s="112"/>
      <c r="AS113" s="8"/>
    </row>
    <row r="114" spans="1:45" x14ac:dyDescent="0.25">
      <c r="A114"/>
      <c r="B114"/>
      <c r="C114"/>
      <c r="D114"/>
      <c r="E114"/>
      <c r="G114"/>
      <c r="J114"/>
      <c r="K114"/>
      <c r="M114"/>
      <c r="P114"/>
      <c r="R114" s="11"/>
      <c r="S114" s="111"/>
      <c r="T114" s="111"/>
      <c r="U114" s="111"/>
      <c r="V114" s="111"/>
      <c r="W114" s="111"/>
      <c r="X114" s="111"/>
      <c r="Y114" s="8"/>
      <c r="Z114" s="111"/>
      <c r="AA114" s="111"/>
      <c r="AB114" s="111"/>
      <c r="AC114" s="111"/>
      <c r="AD114" s="111"/>
      <c r="AE114" s="111"/>
      <c r="AF114" s="8"/>
      <c r="AG114" s="111"/>
      <c r="AH114" s="111"/>
      <c r="AI114" s="111"/>
      <c r="AJ114" s="111"/>
      <c r="AK114" s="111"/>
      <c r="AL114" s="8"/>
      <c r="AM114" s="112"/>
      <c r="AN114" s="112"/>
      <c r="AO114" s="112"/>
      <c r="AP114" s="112"/>
      <c r="AQ114" s="112"/>
      <c r="AR114" s="112"/>
      <c r="AS114" s="8"/>
    </row>
    <row r="115" spans="1:45" x14ac:dyDescent="0.25">
      <c r="A115"/>
      <c r="B115"/>
      <c r="C115"/>
      <c r="D115"/>
      <c r="E115"/>
      <c r="G115"/>
      <c r="J115"/>
      <c r="K115"/>
      <c r="M115"/>
      <c r="P115"/>
      <c r="R115" s="11"/>
      <c r="S115" s="111"/>
      <c r="T115" s="111"/>
      <c r="U115" s="111"/>
      <c r="V115" s="111"/>
      <c r="W115" s="111"/>
      <c r="X115" s="111"/>
      <c r="Y115" s="8"/>
      <c r="Z115" s="111"/>
      <c r="AA115" s="111"/>
      <c r="AB115" s="111"/>
      <c r="AC115" s="111"/>
      <c r="AD115" s="111"/>
      <c r="AE115" s="111"/>
      <c r="AF115" s="8"/>
      <c r="AG115" s="111"/>
      <c r="AH115" s="111"/>
      <c r="AI115" s="111"/>
      <c r="AJ115" s="111"/>
      <c r="AK115" s="111"/>
      <c r="AL115" s="8"/>
      <c r="AM115" s="112"/>
      <c r="AN115" s="112"/>
      <c r="AO115" s="112"/>
      <c r="AP115" s="112"/>
      <c r="AQ115" s="112"/>
      <c r="AR115" s="112"/>
      <c r="AS115" s="8"/>
    </row>
    <row r="116" spans="1:45" x14ac:dyDescent="0.25">
      <c r="A116"/>
      <c r="B116"/>
      <c r="C116"/>
      <c r="D116"/>
      <c r="E116"/>
      <c r="G116"/>
      <c r="J116"/>
      <c r="K116"/>
      <c r="M116"/>
      <c r="P116"/>
      <c r="R116" s="11"/>
      <c r="S116" s="111"/>
      <c r="T116" s="111"/>
      <c r="U116" s="111"/>
      <c r="V116" s="111"/>
      <c r="W116" s="111"/>
      <c r="X116" s="111"/>
      <c r="Y116" s="8"/>
      <c r="Z116" s="111"/>
      <c r="AA116" s="111"/>
      <c r="AB116" s="111"/>
      <c r="AC116" s="111"/>
      <c r="AD116" s="111"/>
      <c r="AE116" s="111"/>
      <c r="AF116" s="8"/>
      <c r="AG116" s="111"/>
      <c r="AH116" s="111"/>
      <c r="AI116" s="111"/>
      <c r="AJ116" s="111"/>
      <c r="AK116" s="111"/>
      <c r="AL116" s="8"/>
      <c r="AM116" s="112"/>
      <c r="AN116" s="112"/>
      <c r="AO116" s="112"/>
      <c r="AP116" s="112"/>
      <c r="AQ116" s="112"/>
      <c r="AR116" s="112"/>
      <c r="AS116" s="8"/>
    </row>
    <row r="117" spans="1:45" x14ac:dyDescent="0.25">
      <c r="A117"/>
      <c r="B117"/>
      <c r="C117"/>
      <c r="D117"/>
      <c r="E117"/>
      <c r="G117"/>
      <c r="J117"/>
      <c r="K117"/>
      <c r="M117"/>
      <c r="P117"/>
      <c r="R117" s="11"/>
      <c r="S117" s="111"/>
      <c r="T117" s="111"/>
      <c r="U117" s="111"/>
      <c r="V117" s="111"/>
      <c r="W117" s="111"/>
      <c r="X117" s="111"/>
      <c r="Y117" s="8"/>
      <c r="Z117" s="111"/>
      <c r="AA117" s="111"/>
      <c r="AB117" s="111"/>
      <c r="AC117" s="111"/>
      <c r="AD117" s="111"/>
      <c r="AE117" s="111"/>
      <c r="AF117" s="8"/>
      <c r="AG117" s="111"/>
      <c r="AH117" s="111"/>
      <c r="AI117" s="111"/>
      <c r="AJ117" s="111"/>
      <c r="AK117" s="111"/>
      <c r="AL117" s="8"/>
      <c r="AM117" s="112"/>
      <c r="AN117" s="112"/>
      <c r="AO117" s="112"/>
      <c r="AP117" s="112"/>
      <c r="AQ117" s="112"/>
      <c r="AR117" s="112"/>
      <c r="AS117" s="8"/>
    </row>
    <row r="118" spans="1:45" x14ac:dyDescent="0.25">
      <c r="A118"/>
      <c r="B118"/>
      <c r="C118"/>
      <c r="D118"/>
      <c r="E118"/>
      <c r="G118"/>
      <c r="J118"/>
      <c r="K118"/>
      <c r="M118"/>
      <c r="P118"/>
      <c r="R118" s="11"/>
      <c r="S118" s="111"/>
      <c r="T118" s="111"/>
      <c r="U118" s="111"/>
      <c r="V118" s="111"/>
      <c r="W118" s="111"/>
      <c r="X118" s="111"/>
      <c r="Y118" s="8"/>
      <c r="Z118" s="111"/>
      <c r="AA118" s="111"/>
      <c r="AB118" s="111"/>
      <c r="AC118" s="111"/>
      <c r="AD118" s="111"/>
      <c r="AE118" s="111"/>
      <c r="AF118" s="8"/>
      <c r="AG118" s="111"/>
      <c r="AH118" s="111"/>
      <c r="AI118" s="111"/>
      <c r="AJ118" s="111"/>
      <c r="AK118" s="111"/>
      <c r="AL118" s="8"/>
      <c r="AM118" s="112"/>
      <c r="AN118" s="112"/>
      <c r="AO118" s="112"/>
      <c r="AP118" s="112"/>
      <c r="AQ118" s="112"/>
      <c r="AR118" s="112"/>
      <c r="AS118" s="8"/>
    </row>
    <row r="119" spans="1:45" x14ac:dyDescent="0.25">
      <c r="A119"/>
      <c r="B119"/>
      <c r="C119"/>
      <c r="D119"/>
      <c r="E119"/>
      <c r="G119"/>
      <c r="J119"/>
      <c r="K119"/>
      <c r="M119"/>
      <c r="P119"/>
      <c r="R119" s="11"/>
      <c r="S119" s="111"/>
      <c r="T119" s="111"/>
      <c r="U119" s="111"/>
      <c r="V119" s="111"/>
      <c r="W119" s="111"/>
      <c r="X119" s="111"/>
      <c r="Y119" s="8"/>
      <c r="Z119" s="111"/>
      <c r="AA119" s="111"/>
      <c r="AB119" s="111"/>
      <c r="AC119" s="111"/>
      <c r="AD119" s="111"/>
      <c r="AE119" s="111"/>
      <c r="AF119" s="8"/>
      <c r="AG119" s="111"/>
      <c r="AH119" s="111"/>
      <c r="AI119" s="111"/>
      <c r="AJ119" s="111"/>
      <c r="AK119" s="111"/>
      <c r="AL119" s="8"/>
      <c r="AM119" s="112"/>
      <c r="AN119" s="112"/>
      <c r="AO119" s="112"/>
      <c r="AP119" s="112"/>
      <c r="AQ119" s="112"/>
      <c r="AR119" s="112"/>
      <c r="AS119" s="8"/>
    </row>
    <row r="120" spans="1:45" x14ac:dyDescent="0.25">
      <c r="A120"/>
      <c r="B120"/>
      <c r="C120"/>
      <c r="D120"/>
      <c r="E120"/>
      <c r="G120"/>
      <c r="J120"/>
      <c r="K120"/>
      <c r="M120"/>
      <c r="P120"/>
      <c r="R120" s="11"/>
      <c r="S120" s="111"/>
      <c r="T120" s="111"/>
      <c r="U120" s="111"/>
      <c r="V120" s="111"/>
      <c r="W120" s="111"/>
      <c r="X120" s="111"/>
      <c r="Y120" s="8"/>
      <c r="Z120" s="111"/>
      <c r="AA120" s="111"/>
      <c r="AB120" s="111"/>
      <c r="AC120" s="111"/>
      <c r="AD120" s="111"/>
      <c r="AE120" s="111"/>
      <c r="AF120" s="8"/>
      <c r="AG120" s="111"/>
      <c r="AH120" s="111"/>
      <c r="AI120" s="111"/>
      <c r="AJ120" s="111"/>
      <c r="AK120" s="111"/>
      <c r="AL120" s="8"/>
      <c r="AM120" s="112"/>
      <c r="AN120" s="112"/>
      <c r="AO120" s="112"/>
      <c r="AP120" s="112"/>
      <c r="AQ120" s="112"/>
      <c r="AR120" s="112"/>
      <c r="AS120" s="8"/>
    </row>
    <row r="121" spans="1:45" x14ac:dyDescent="0.25">
      <c r="A121"/>
      <c r="B121"/>
      <c r="C121"/>
      <c r="D121"/>
      <c r="E121"/>
      <c r="G121"/>
      <c r="J121"/>
      <c r="K121"/>
      <c r="M121"/>
      <c r="P121"/>
      <c r="R121" s="11"/>
      <c r="S121" s="111"/>
      <c r="T121" s="111"/>
      <c r="U121" s="111"/>
      <c r="V121" s="111"/>
      <c r="W121" s="111"/>
      <c r="X121" s="111"/>
      <c r="Y121" s="8"/>
      <c r="Z121" s="111"/>
      <c r="AA121" s="111"/>
      <c r="AB121" s="111"/>
      <c r="AC121" s="111"/>
      <c r="AD121" s="111"/>
      <c r="AE121" s="111"/>
      <c r="AF121" s="8"/>
      <c r="AG121" s="111"/>
      <c r="AH121" s="111"/>
      <c r="AI121" s="111"/>
      <c r="AJ121" s="111"/>
      <c r="AK121" s="111"/>
      <c r="AL121" s="8"/>
      <c r="AM121" s="112"/>
      <c r="AN121" s="112"/>
      <c r="AO121" s="112"/>
      <c r="AP121" s="112"/>
      <c r="AQ121" s="112"/>
      <c r="AR121" s="112"/>
      <c r="AS121" s="8"/>
    </row>
    <row r="122" spans="1:45" x14ac:dyDescent="0.25">
      <c r="A122"/>
      <c r="B122"/>
      <c r="C122"/>
      <c r="D122"/>
      <c r="E122"/>
      <c r="G122"/>
      <c r="J122"/>
      <c r="K122"/>
      <c r="M122"/>
      <c r="P122"/>
      <c r="R122" s="11"/>
      <c r="S122" s="111"/>
      <c r="T122" s="111"/>
      <c r="U122" s="111"/>
      <c r="V122" s="111"/>
      <c r="W122" s="111"/>
      <c r="X122" s="111"/>
      <c r="Y122" s="8"/>
      <c r="Z122" s="111"/>
      <c r="AA122" s="111"/>
      <c r="AB122" s="111"/>
      <c r="AC122" s="111"/>
      <c r="AD122" s="111"/>
      <c r="AE122" s="111"/>
      <c r="AF122" s="8"/>
      <c r="AG122" s="111"/>
      <c r="AH122" s="111"/>
      <c r="AI122" s="111"/>
      <c r="AJ122" s="111"/>
      <c r="AK122" s="111"/>
      <c r="AL122" s="8"/>
      <c r="AM122" s="112"/>
      <c r="AN122" s="112"/>
      <c r="AO122" s="112"/>
      <c r="AP122" s="112"/>
      <c r="AQ122" s="112"/>
      <c r="AR122" s="112"/>
      <c r="AS122" s="8"/>
    </row>
    <row r="123" spans="1:45" x14ac:dyDescent="0.25">
      <c r="A123"/>
      <c r="B123"/>
      <c r="C123"/>
      <c r="D123"/>
      <c r="E123"/>
      <c r="G123"/>
      <c r="J123"/>
      <c r="K123"/>
      <c r="M123"/>
      <c r="P123"/>
      <c r="R123" s="11"/>
      <c r="S123" s="111"/>
      <c r="T123" s="111"/>
      <c r="U123" s="111"/>
      <c r="V123" s="111"/>
      <c r="W123" s="111"/>
      <c r="X123" s="111"/>
      <c r="Y123" s="8"/>
      <c r="Z123" s="111"/>
      <c r="AA123" s="111"/>
      <c r="AB123" s="111"/>
      <c r="AC123" s="111"/>
      <c r="AD123" s="111"/>
      <c r="AE123" s="111"/>
      <c r="AF123" s="8"/>
      <c r="AG123" s="111"/>
      <c r="AH123" s="111"/>
      <c r="AI123" s="111"/>
      <c r="AJ123" s="111"/>
      <c r="AK123" s="111"/>
      <c r="AL123" s="8"/>
      <c r="AM123" s="112"/>
      <c r="AN123" s="112"/>
      <c r="AO123" s="112"/>
      <c r="AP123" s="112"/>
      <c r="AQ123" s="112"/>
      <c r="AR123" s="112"/>
      <c r="AS123" s="8"/>
    </row>
    <row r="124" spans="1:45" x14ac:dyDescent="0.25">
      <c r="A124"/>
      <c r="B124"/>
      <c r="C124"/>
      <c r="D124"/>
      <c r="E124"/>
      <c r="G124"/>
      <c r="J124"/>
      <c r="K124"/>
      <c r="M124"/>
      <c r="P124"/>
      <c r="R124" s="8"/>
      <c r="S124" s="111"/>
      <c r="T124" s="111"/>
      <c r="U124" s="111"/>
      <c r="V124" s="111"/>
      <c r="W124" s="111"/>
      <c r="X124" s="111"/>
      <c r="Y124" s="8"/>
      <c r="Z124" s="111"/>
      <c r="AA124" s="111"/>
      <c r="AB124" s="111"/>
      <c r="AC124" s="111"/>
      <c r="AD124" s="111"/>
      <c r="AE124" s="111"/>
      <c r="AF124" s="8"/>
      <c r="AG124" s="111"/>
      <c r="AH124" s="111"/>
      <c r="AI124" s="111"/>
      <c r="AJ124" s="111"/>
      <c r="AK124" s="111"/>
      <c r="AL124" s="8"/>
      <c r="AM124" s="112"/>
      <c r="AN124" s="112"/>
      <c r="AO124" s="112"/>
      <c r="AP124" s="112"/>
      <c r="AQ124" s="112"/>
      <c r="AR124" s="112"/>
      <c r="AS124" s="8"/>
    </row>
    <row r="125" spans="1:45" x14ac:dyDescent="0.25">
      <c r="A125"/>
      <c r="B125"/>
      <c r="C125"/>
      <c r="D125"/>
      <c r="E125"/>
      <c r="G125"/>
      <c r="J125"/>
      <c r="K125"/>
      <c r="M125"/>
      <c r="P125"/>
      <c r="R125" s="8"/>
      <c r="S125" s="111"/>
      <c r="T125" s="111"/>
      <c r="U125" s="111"/>
      <c r="V125" s="111"/>
      <c r="W125" s="111"/>
      <c r="X125" s="111"/>
      <c r="Y125" s="8"/>
      <c r="Z125" s="111"/>
      <c r="AA125" s="111"/>
      <c r="AB125" s="111"/>
      <c r="AC125" s="111"/>
      <c r="AD125" s="111"/>
      <c r="AE125" s="111"/>
      <c r="AF125" s="8"/>
      <c r="AG125" s="111"/>
      <c r="AH125" s="111"/>
      <c r="AI125" s="111"/>
      <c r="AJ125" s="111"/>
      <c r="AK125" s="111"/>
      <c r="AL125" s="8"/>
      <c r="AM125" s="112"/>
      <c r="AN125" s="112"/>
      <c r="AO125" s="112"/>
      <c r="AP125" s="112"/>
      <c r="AQ125" s="112"/>
      <c r="AR125" s="112"/>
      <c r="AS125" s="8"/>
    </row>
    <row r="126" spans="1:45" x14ac:dyDescent="0.25">
      <c r="A126"/>
      <c r="B126"/>
      <c r="C126"/>
      <c r="D126"/>
      <c r="E126"/>
      <c r="G126"/>
      <c r="J126"/>
      <c r="K126"/>
      <c r="M126"/>
      <c r="P126"/>
      <c r="R126" s="8"/>
      <c r="S126" s="111"/>
      <c r="T126" s="111"/>
      <c r="U126" s="111"/>
      <c r="V126" s="111"/>
      <c r="W126" s="111"/>
      <c r="X126" s="111"/>
      <c r="Y126" s="8"/>
      <c r="Z126" s="111"/>
      <c r="AA126" s="111"/>
      <c r="AB126" s="111"/>
      <c r="AC126" s="111"/>
      <c r="AD126" s="111"/>
      <c r="AE126" s="111"/>
      <c r="AF126" s="8"/>
      <c r="AG126" s="111"/>
      <c r="AH126" s="111"/>
      <c r="AI126" s="111"/>
      <c r="AJ126" s="111"/>
      <c r="AK126" s="111"/>
      <c r="AL126" s="8"/>
      <c r="AM126" s="112"/>
      <c r="AN126" s="112"/>
      <c r="AO126" s="112"/>
      <c r="AP126" s="112"/>
      <c r="AQ126" s="112"/>
      <c r="AR126" s="112"/>
      <c r="AS126" s="8"/>
    </row>
    <row r="127" spans="1:45" x14ac:dyDescent="0.25">
      <c r="A127"/>
      <c r="B127"/>
      <c r="C127"/>
      <c r="D127"/>
      <c r="E127"/>
      <c r="G127"/>
      <c r="J127"/>
      <c r="K127"/>
      <c r="M127"/>
      <c r="P127"/>
      <c r="R127" s="8"/>
      <c r="S127" s="111"/>
      <c r="T127" s="111"/>
      <c r="U127" s="111"/>
      <c r="V127" s="111"/>
      <c r="W127" s="111"/>
      <c r="X127" s="111"/>
      <c r="Y127" s="8"/>
      <c r="Z127" s="111"/>
      <c r="AA127" s="111"/>
      <c r="AB127" s="111"/>
      <c r="AC127" s="111"/>
      <c r="AD127" s="111"/>
      <c r="AE127" s="111"/>
      <c r="AF127" s="8"/>
      <c r="AG127" s="111"/>
      <c r="AH127" s="111"/>
      <c r="AI127" s="111"/>
      <c r="AJ127" s="111"/>
      <c r="AK127" s="111"/>
      <c r="AL127" s="8"/>
      <c r="AM127" s="112"/>
      <c r="AN127" s="112"/>
      <c r="AO127" s="112"/>
      <c r="AP127" s="112"/>
      <c r="AQ127" s="112"/>
      <c r="AR127" s="112"/>
      <c r="AS127" s="8"/>
    </row>
    <row r="128" spans="1:45" x14ac:dyDescent="0.25">
      <c r="A128"/>
      <c r="B128"/>
      <c r="C128"/>
      <c r="D128"/>
      <c r="E128"/>
      <c r="G128"/>
      <c r="J128"/>
      <c r="K128"/>
      <c r="M128"/>
      <c r="P128"/>
      <c r="R128" s="8"/>
      <c r="S128" s="111"/>
      <c r="T128" s="111"/>
      <c r="U128" s="111"/>
      <c r="V128" s="111"/>
      <c r="W128" s="111"/>
      <c r="X128" s="111"/>
      <c r="Y128" s="8"/>
      <c r="Z128" s="111"/>
      <c r="AA128" s="111"/>
      <c r="AB128" s="111"/>
      <c r="AC128" s="111"/>
      <c r="AD128" s="111"/>
      <c r="AE128" s="111"/>
      <c r="AF128" s="8"/>
      <c r="AG128" s="111"/>
      <c r="AH128" s="111"/>
      <c r="AI128" s="111"/>
      <c r="AJ128" s="111"/>
      <c r="AK128" s="111"/>
      <c r="AL128" s="8"/>
      <c r="AM128" s="112"/>
      <c r="AN128" s="112"/>
      <c r="AO128" s="112"/>
      <c r="AP128" s="112"/>
      <c r="AQ128" s="112"/>
      <c r="AR128" s="112"/>
      <c r="AS128" s="8"/>
    </row>
    <row r="129" spans="1:45" x14ac:dyDescent="0.25">
      <c r="A129"/>
      <c r="B129"/>
      <c r="C129"/>
      <c r="D129"/>
      <c r="E129"/>
      <c r="G129"/>
      <c r="J129"/>
      <c r="K129"/>
      <c r="M129"/>
      <c r="P129"/>
      <c r="R129" s="8"/>
      <c r="S129" s="111"/>
      <c r="T129" s="111"/>
      <c r="U129" s="111"/>
      <c r="V129" s="111"/>
      <c r="W129" s="111"/>
      <c r="X129" s="111"/>
      <c r="Y129" s="8"/>
      <c r="Z129" s="111"/>
      <c r="AA129" s="111"/>
      <c r="AB129" s="111"/>
      <c r="AC129" s="111"/>
      <c r="AD129" s="111"/>
      <c r="AE129" s="111"/>
      <c r="AF129" s="8"/>
      <c r="AG129" s="111"/>
      <c r="AH129" s="111"/>
      <c r="AI129" s="111"/>
      <c r="AJ129" s="111"/>
      <c r="AK129" s="111"/>
      <c r="AL129" s="8"/>
      <c r="AM129" s="112"/>
      <c r="AN129" s="112"/>
      <c r="AO129" s="112"/>
      <c r="AP129" s="112"/>
      <c r="AQ129" s="112"/>
      <c r="AR129" s="112"/>
      <c r="AS129" s="8"/>
    </row>
    <row r="130" spans="1:45" x14ac:dyDescent="0.25">
      <c r="A130"/>
      <c r="B130"/>
      <c r="C130"/>
      <c r="D130"/>
      <c r="E130"/>
      <c r="G130"/>
      <c r="J130"/>
      <c r="K130"/>
      <c r="M130"/>
      <c r="P130"/>
      <c r="R130" s="8"/>
      <c r="S130" s="111"/>
      <c r="T130" s="111"/>
      <c r="U130" s="111"/>
      <c r="V130" s="111"/>
      <c r="W130" s="111"/>
      <c r="X130" s="111"/>
      <c r="Y130" s="8"/>
      <c r="Z130" s="111"/>
      <c r="AA130" s="111"/>
      <c r="AB130" s="111"/>
      <c r="AC130" s="111"/>
      <c r="AD130" s="111"/>
      <c r="AE130" s="111"/>
      <c r="AF130" s="8"/>
      <c r="AG130" s="111"/>
      <c r="AH130" s="111"/>
      <c r="AI130" s="111"/>
      <c r="AJ130" s="111"/>
      <c r="AK130" s="111"/>
      <c r="AL130" s="8"/>
      <c r="AM130" s="112"/>
      <c r="AN130" s="112"/>
      <c r="AO130" s="112"/>
      <c r="AP130" s="112"/>
      <c r="AQ130" s="112"/>
      <c r="AR130" s="112"/>
      <c r="AS130" s="8"/>
    </row>
    <row r="131" spans="1:45" x14ac:dyDescent="0.25">
      <c r="A131"/>
      <c r="B131"/>
      <c r="C131"/>
      <c r="D131"/>
      <c r="E131"/>
      <c r="G131"/>
      <c r="J131"/>
      <c r="K131"/>
      <c r="M131"/>
      <c r="P131"/>
      <c r="R131" s="8"/>
      <c r="S131" s="111"/>
      <c r="T131" s="111"/>
      <c r="U131" s="111"/>
      <c r="V131" s="111"/>
      <c r="W131" s="111"/>
      <c r="X131" s="111"/>
      <c r="Y131" s="8"/>
      <c r="Z131" s="111"/>
      <c r="AA131" s="111"/>
      <c r="AB131" s="111"/>
      <c r="AC131" s="111"/>
      <c r="AD131" s="111"/>
      <c r="AE131" s="111"/>
      <c r="AF131" s="8"/>
      <c r="AG131" s="111"/>
      <c r="AH131" s="111"/>
      <c r="AI131" s="111"/>
      <c r="AJ131" s="111"/>
      <c r="AK131" s="111"/>
      <c r="AL131" s="8"/>
      <c r="AM131" s="112"/>
      <c r="AN131" s="112"/>
      <c r="AO131" s="112"/>
      <c r="AP131" s="112"/>
      <c r="AQ131" s="112"/>
      <c r="AR131" s="112"/>
      <c r="AS131" s="8"/>
    </row>
    <row r="132" spans="1:45" x14ac:dyDescent="0.25">
      <c r="A132"/>
      <c r="B132"/>
      <c r="C132"/>
      <c r="D132"/>
      <c r="E132"/>
      <c r="G132"/>
      <c r="J132"/>
      <c r="K132"/>
      <c r="M132"/>
      <c r="P132"/>
      <c r="R132" s="8"/>
      <c r="S132" s="111"/>
      <c r="T132" s="111"/>
      <c r="U132" s="111"/>
      <c r="V132" s="111"/>
      <c r="W132" s="111"/>
      <c r="X132" s="111"/>
      <c r="Y132" s="8"/>
      <c r="Z132" s="111"/>
      <c r="AA132" s="111"/>
      <c r="AB132" s="111"/>
      <c r="AC132" s="111"/>
      <c r="AD132" s="111"/>
      <c r="AE132" s="111"/>
      <c r="AF132" s="8"/>
      <c r="AG132" s="111"/>
      <c r="AH132" s="111"/>
      <c r="AI132" s="111"/>
      <c r="AJ132" s="111"/>
      <c r="AK132" s="111"/>
      <c r="AL132" s="8"/>
      <c r="AM132" s="112"/>
      <c r="AN132" s="112"/>
      <c r="AO132" s="112"/>
      <c r="AP132" s="112"/>
      <c r="AQ132" s="112"/>
      <c r="AR132" s="112"/>
      <c r="AS132" s="8"/>
    </row>
    <row r="133" spans="1:45" x14ac:dyDescent="0.25">
      <c r="A133"/>
      <c r="B133"/>
      <c r="C133"/>
      <c r="D133"/>
      <c r="E133"/>
      <c r="G133"/>
      <c r="J133"/>
      <c r="K133"/>
      <c r="M133"/>
      <c r="P133"/>
      <c r="R133" s="8"/>
      <c r="S133" s="111"/>
      <c r="T133" s="111"/>
      <c r="U133" s="111"/>
      <c r="V133" s="111"/>
      <c r="W133" s="111"/>
      <c r="X133" s="111"/>
      <c r="Y133" s="8"/>
      <c r="Z133" s="111"/>
      <c r="AA133" s="111"/>
      <c r="AB133" s="111"/>
      <c r="AC133" s="111"/>
      <c r="AD133" s="111"/>
      <c r="AE133" s="111"/>
      <c r="AF133" s="8"/>
      <c r="AG133" s="111"/>
      <c r="AH133" s="111"/>
      <c r="AI133" s="111"/>
      <c r="AJ133" s="111"/>
      <c r="AK133" s="111"/>
      <c r="AL133" s="8"/>
      <c r="AM133" s="112"/>
      <c r="AN133" s="112"/>
      <c r="AO133" s="112"/>
      <c r="AP133" s="112"/>
      <c r="AQ133" s="112"/>
      <c r="AR133" s="112"/>
      <c r="AS133" s="8"/>
    </row>
    <row r="134" spans="1:45" x14ac:dyDescent="0.25">
      <c r="A134"/>
      <c r="B134"/>
      <c r="C134"/>
      <c r="D134"/>
      <c r="E134"/>
      <c r="G134"/>
      <c r="J134"/>
      <c r="K134"/>
      <c r="M134"/>
      <c r="P134"/>
      <c r="R134" s="8"/>
      <c r="S134" s="111"/>
      <c r="T134" s="111"/>
      <c r="U134" s="111"/>
      <c r="V134" s="111"/>
      <c r="W134" s="111"/>
      <c r="X134" s="111"/>
      <c r="Y134" s="8"/>
      <c r="Z134" s="111"/>
      <c r="AA134" s="111"/>
      <c r="AB134" s="111"/>
      <c r="AC134" s="111"/>
      <c r="AD134" s="111"/>
      <c r="AE134" s="111"/>
      <c r="AF134" s="8"/>
      <c r="AG134" s="111"/>
      <c r="AH134" s="111"/>
      <c r="AI134" s="111"/>
      <c r="AJ134" s="111"/>
      <c r="AK134" s="111"/>
      <c r="AL134" s="8"/>
      <c r="AM134" s="112"/>
      <c r="AN134" s="112"/>
      <c r="AO134" s="112"/>
      <c r="AP134" s="112"/>
      <c r="AQ134" s="112"/>
      <c r="AR134" s="112"/>
      <c r="AS134" s="8"/>
    </row>
    <row r="135" spans="1:45" x14ac:dyDescent="0.25">
      <c r="A135"/>
      <c r="B135"/>
      <c r="C135"/>
      <c r="D135"/>
      <c r="E135"/>
      <c r="G135"/>
      <c r="J135"/>
      <c r="K135"/>
      <c r="M135"/>
      <c r="P135"/>
      <c r="R135" s="8"/>
      <c r="S135" s="111"/>
      <c r="T135" s="111"/>
      <c r="U135" s="111"/>
      <c r="V135" s="111"/>
      <c r="W135" s="111"/>
      <c r="X135" s="111"/>
      <c r="Y135" s="8"/>
      <c r="Z135" s="111"/>
      <c r="AA135" s="111"/>
      <c r="AB135" s="111"/>
      <c r="AC135" s="111"/>
      <c r="AD135" s="111"/>
      <c r="AE135" s="111"/>
      <c r="AF135" s="8"/>
      <c r="AG135" s="111"/>
      <c r="AH135" s="111"/>
      <c r="AI135" s="111"/>
      <c r="AJ135" s="111"/>
      <c r="AK135" s="111"/>
      <c r="AL135" s="8"/>
      <c r="AM135" s="112"/>
      <c r="AN135" s="112"/>
      <c r="AO135" s="112"/>
      <c r="AP135" s="112"/>
      <c r="AQ135" s="112"/>
      <c r="AR135" s="112"/>
      <c r="AS135" s="8"/>
    </row>
    <row r="136" spans="1:45" x14ac:dyDescent="0.25">
      <c r="A136"/>
      <c r="B136"/>
      <c r="C136"/>
      <c r="D136"/>
      <c r="E136"/>
      <c r="G136"/>
      <c r="J136"/>
      <c r="K136"/>
      <c r="M136"/>
      <c r="P136"/>
      <c r="R136" s="8"/>
      <c r="S136" s="111"/>
      <c r="T136" s="111"/>
      <c r="U136" s="111"/>
      <c r="V136" s="111"/>
      <c r="W136" s="111"/>
      <c r="X136" s="111"/>
      <c r="Y136" s="8"/>
      <c r="Z136" s="111"/>
      <c r="AA136" s="111"/>
      <c r="AB136" s="111"/>
      <c r="AC136" s="111"/>
      <c r="AD136" s="111"/>
      <c r="AE136" s="111"/>
      <c r="AF136" s="8"/>
      <c r="AG136" s="111"/>
      <c r="AH136" s="111"/>
      <c r="AI136" s="111"/>
      <c r="AJ136" s="111"/>
      <c r="AK136" s="111"/>
      <c r="AL136" s="8"/>
      <c r="AM136" s="112"/>
      <c r="AN136" s="112"/>
      <c r="AO136" s="112"/>
      <c r="AP136" s="112"/>
      <c r="AQ136" s="112"/>
      <c r="AR136" s="112"/>
      <c r="AS136" s="8"/>
    </row>
    <row r="137" spans="1:45" x14ac:dyDescent="0.25">
      <c r="A137"/>
      <c r="B137"/>
      <c r="C137"/>
      <c r="D137"/>
      <c r="E137"/>
      <c r="G137"/>
      <c r="J137"/>
      <c r="K137"/>
      <c r="M137"/>
      <c r="P137"/>
      <c r="S137" s="111"/>
      <c r="T137" s="111"/>
      <c r="U137" s="111"/>
      <c r="V137" s="112"/>
      <c r="W137" s="112"/>
      <c r="X137" s="112"/>
      <c r="Z137" s="112"/>
      <c r="AA137" s="112"/>
      <c r="AB137" s="112"/>
      <c r="AC137" s="112"/>
      <c r="AD137" s="112"/>
      <c r="AE137" s="112"/>
      <c r="AG137" s="112"/>
      <c r="AH137" s="112"/>
      <c r="AI137" s="112"/>
      <c r="AJ137" s="112"/>
      <c r="AK137" s="112"/>
      <c r="AM137" s="112"/>
      <c r="AN137" s="112"/>
      <c r="AO137" s="112"/>
      <c r="AP137" s="112"/>
      <c r="AQ137" s="112"/>
      <c r="AR137" s="112"/>
      <c r="AS137" s="8"/>
    </row>
    <row r="138" spans="1:45" x14ac:dyDescent="0.25">
      <c r="A138"/>
      <c r="B138"/>
      <c r="C138"/>
      <c r="D138"/>
      <c r="E138"/>
      <c r="G138"/>
      <c r="J138"/>
      <c r="K138"/>
      <c r="M138"/>
      <c r="P138"/>
      <c r="S138" s="111"/>
      <c r="T138" s="111"/>
      <c r="U138" s="111"/>
      <c r="V138" s="112"/>
      <c r="W138" s="112"/>
      <c r="X138" s="112"/>
      <c r="Z138" s="112"/>
      <c r="AA138" s="112"/>
      <c r="AB138" s="112"/>
      <c r="AC138" s="112"/>
      <c r="AD138" s="112"/>
      <c r="AE138" s="112"/>
      <c r="AG138" s="112"/>
      <c r="AH138" s="112"/>
      <c r="AI138" s="112"/>
      <c r="AJ138" s="112"/>
      <c r="AK138" s="112"/>
      <c r="AM138" s="112"/>
      <c r="AN138" s="112"/>
      <c r="AO138" s="112"/>
      <c r="AP138" s="112"/>
      <c r="AQ138" s="112"/>
      <c r="AR138" s="112"/>
      <c r="AS138" s="8"/>
    </row>
    <row r="139" spans="1:45" x14ac:dyDescent="0.25">
      <c r="A139"/>
      <c r="B139"/>
      <c r="C139"/>
      <c r="D139"/>
      <c r="E139"/>
      <c r="G139"/>
      <c r="J139"/>
      <c r="K139"/>
      <c r="M139"/>
      <c r="P139"/>
      <c r="S139" s="111"/>
      <c r="T139" s="111"/>
      <c r="U139" s="111"/>
      <c r="V139" s="112"/>
      <c r="W139" s="112"/>
      <c r="X139" s="112"/>
      <c r="Z139" s="112"/>
      <c r="AA139" s="112"/>
      <c r="AB139" s="112"/>
      <c r="AC139" s="112"/>
      <c r="AD139" s="112"/>
      <c r="AE139" s="112"/>
      <c r="AG139" s="112"/>
      <c r="AH139" s="112"/>
      <c r="AI139" s="112"/>
      <c r="AJ139" s="112"/>
      <c r="AK139" s="112"/>
      <c r="AM139" s="112"/>
      <c r="AN139" s="112"/>
      <c r="AO139" s="112"/>
      <c r="AP139" s="112"/>
      <c r="AQ139" s="112"/>
      <c r="AR139" s="112"/>
      <c r="AS139" s="8"/>
    </row>
    <row r="140" spans="1:45" x14ac:dyDescent="0.25">
      <c r="A140"/>
      <c r="B140"/>
      <c r="C140"/>
      <c r="D140"/>
      <c r="E140"/>
      <c r="G140"/>
      <c r="J140"/>
      <c r="K140"/>
      <c r="M140"/>
      <c r="P140"/>
      <c r="S140" s="111"/>
      <c r="T140" s="111"/>
      <c r="U140" s="111"/>
      <c r="V140" s="112"/>
      <c r="W140" s="112"/>
      <c r="X140" s="112"/>
      <c r="Z140" s="112"/>
      <c r="AA140" s="112"/>
      <c r="AB140" s="112"/>
      <c r="AC140" s="112"/>
      <c r="AD140" s="112"/>
      <c r="AE140" s="112"/>
      <c r="AG140" s="112"/>
      <c r="AH140" s="112"/>
      <c r="AI140" s="112"/>
      <c r="AJ140" s="112"/>
      <c r="AK140" s="112"/>
      <c r="AM140" s="112"/>
      <c r="AN140" s="112"/>
      <c r="AO140" s="112"/>
      <c r="AP140" s="112"/>
      <c r="AQ140" s="112"/>
      <c r="AR140" s="112"/>
      <c r="AS140" s="8"/>
    </row>
    <row r="141" spans="1:45" x14ac:dyDescent="0.25">
      <c r="A141"/>
      <c r="B141"/>
      <c r="C141"/>
      <c r="D141"/>
      <c r="E141"/>
      <c r="G141"/>
      <c r="J141"/>
      <c r="K141"/>
      <c r="M141"/>
      <c r="P141"/>
      <c r="S141" s="111"/>
      <c r="T141" s="111"/>
      <c r="U141" s="111"/>
      <c r="V141" s="112"/>
      <c r="W141" s="112"/>
      <c r="X141" s="112"/>
      <c r="Z141" s="112"/>
      <c r="AA141" s="112"/>
      <c r="AB141" s="112"/>
      <c r="AC141" s="112"/>
      <c r="AD141" s="112"/>
      <c r="AE141" s="112"/>
      <c r="AG141" s="112"/>
      <c r="AH141" s="112"/>
      <c r="AI141" s="112"/>
      <c r="AJ141" s="112"/>
      <c r="AK141" s="112"/>
      <c r="AM141" s="112"/>
      <c r="AN141" s="112"/>
      <c r="AO141" s="112"/>
      <c r="AP141" s="112"/>
      <c r="AQ141" s="112"/>
      <c r="AR141" s="112"/>
      <c r="AS141" s="8"/>
    </row>
    <row r="142" spans="1:45" x14ac:dyDescent="0.25">
      <c r="A142"/>
      <c r="B142"/>
      <c r="C142"/>
      <c r="D142"/>
      <c r="E142"/>
      <c r="G142"/>
      <c r="J142"/>
      <c r="K142"/>
      <c r="M142"/>
      <c r="P142"/>
      <c r="S142" s="111"/>
      <c r="T142" s="111"/>
      <c r="U142" s="111"/>
      <c r="V142" s="112"/>
      <c r="W142" s="112"/>
      <c r="X142" s="112"/>
      <c r="Z142" s="112"/>
      <c r="AA142" s="112"/>
      <c r="AB142" s="112"/>
      <c r="AC142" s="112"/>
      <c r="AD142" s="112"/>
      <c r="AE142" s="112"/>
      <c r="AG142" s="112"/>
      <c r="AH142" s="112"/>
      <c r="AI142" s="112"/>
      <c r="AJ142" s="112"/>
      <c r="AK142" s="112"/>
      <c r="AM142" s="112"/>
      <c r="AN142" s="112"/>
      <c r="AO142" s="112"/>
      <c r="AP142" s="112"/>
      <c r="AQ142" s="112"/>
      <c r="AR142" s="112"/>
      <c r="AS142" s="8"/>
    </row>
    <row r="143" spans="1:45" x14ac:dyDescent="0.25">
      <c r="A143"/>
      <c r="B143"/>
      <c r="C143"/>
      <c r="D143"/>
      <c r="E143"/>
      <c r="G143"/>
      <c r="J143"/>
      <c r="K143"/>
      <c r="M143"/>
      <c r="P143"/>
      <c r="S143" s="111"/>
      <c r="T143" s="111"/>
      <c r="U143" s="111"/>
      <c r="V143" s="112"/>
      <c r="W143" s="112"/>
      <c r="X143" s="112"/>
      <c r="Z143" s="112"/>
      <c r="AA143" s="112"/>
      <c r="AB143" s="112"/>
      <c r="AC143" s="112"/>
      <c r="AD143" s="112"/>
      <c r="AE143" s="112"/>
      <c r="AG143" s="112"/>
      <c r="AH143" s="112"/>
      <c r="AI143" s="112"/>
      <c r="AJ143" s="112"/>
      <c r="AK143" s="112"/>
      <c r="AM143" s="112"/>
      <c r="AN143" s="112"/>
      <c r="AO143" s="112"/>
      <c r="AP143" s="112"/>
      <c r="AQ143" s="112"/>
      <c r="AR143" s="112"/>
      <c r="AS143" s="8"/>
    </row>
    <row r="144" spans="1:45" x14ac:dyDescent="0.25">
      <c r="A144"/>
      <c r="B144"/>
      <c r="C144"/>
      <c r="D144"/>
      <c r="E144"/>
      <c r="G144"/>
      <c r="J144"/>
      <c r="K144"/>
      <c r="M144"/>
      <c r="P144"/>
      <c r="S144" s="111"/>
      <c r="T144" s="111"/>
      <c r="U144" s="111"/>
      <c r="V144" s="112"/>
      <c r="W144" s="112"/>
      <c r="X144" s="112"/>
      <c r="Z144" s="112"/>
      <c r="AA144" s="112"/>
      <c r="AB144" s="112"/>
      <c r="AC144" s="112"/>
      <c r="AD144" s="112"/>
      <c r="AE144" s="112"/>
      <c r="AG144" s="112"/>
      <c r="AH144" s="112"/>
      <c r="AI144" s="112"/>
      <c r="AJ144" s="112"/>
      <c r="AK144" s="112"/>
      <c r="AM144" s="112"/>
      <c r="AN144" s="112"/>
      <c r="AO144" s="112"/>
      <c r="AP144" s="112"/>
      <c r="AQ144" s="112"/>
      <c r="AR144" s="112"/>
      <c r="AS144" s="8"/>
    </row>
    <row r="145" spans="1:45" x14ac:dyDescent="0.25">
      <c r="A145"/>
      <c r="B145"/>
      <c r="C145"/>
      <c r="D145"/>
      <c r="E145"/>
      <c r="G145"/>
      <c r="J145"/>
      <c r="K145"/>
      <c r="M145"/>
      <c r="P145"/>
      <c r="S145" s="111"/>
      <c r="T145" s="111"/>
      <c r="U145" s="111"/>
      <c r="V145" s="112"/>
      <c r="W145" s="112"/>
      <c r="X145" s="112"/>
      <c r="Z145" s="112"/>
      <c r="AA145" s="112"/>
      <c r="AB145" s="112"/>
      <c r="AC145" s="112"/>
      <c r="AD145" s="112"/>
      <c r="AE145" s="112"/>
      <c r="AG145" s="112"/>
      <c r="AH145" s="112"/>
      <c r="AI145" s="112"/>
      <c r="AJ145" s="112"/>
      <c r="AK145" s="112"/>
      <c r="AM145" s="112"/>
      <c r="AN145" s="112"/>
      <c r="AO145" s="112"/>
      <c r="AP145" s="112"/>
      <c r="AQ145" s="112"/>
      <c r="AR145" s="112"/>
      <c r="AS145" s="8"/>
    </row>
    <row r="146" spans="1:45" x14ac:dyDescent="0.25">
      <c r="A146"/>
      <c r="B146"/>
      <c r="C146"/>
      <c r="D146"/>
      <c r="E146"/>
      <c r="G146"/>
      <c r="J146"/>
      <c r="K146"/>
      <c r="M146"/>
      <c r="P146"/>
      <c r="S146" s="111"/>
      <c r="T146" s="111"/>
      <c r="U146" s="111"/>
      <c r="V146" s="112"/>
      <c r="W146" s="112"/>
      <c r="X146" s="112"/>
      <c r="Z146" s="112"/>
      <c r="AA146" s="112"/>
      <c r="AB146" s="112"/>
      <c r="AC146" s="112"/>
      <c r="AD146" s="112"/>
      <c r="AE146" s="112"/>
      <c r="AG146" s="112"/>
      <c r="AH146" s="112"/>
      <c r="AI146" s="112"/>
      <c r="AJ146" s="112"/>
      <c r="AK146" s="112"/>
      <c r="AM146" s="112"/>
      <c r="AN146" s="112"/>
      <c r="AO146" s="112"/>
      <c r="AP146" s="112"/>
      <c r="AQ146" s="112"/>
      <c r="AR146" s="112"/>
      <c r="AS146" s="8"/>
    </row>
    <row r="147" spans="1:45" x14ac:dyDescent="0.25">
      <c r="A147"/>
      <c r="B147"/>
      <c r="C147"/>
      <c r="D147"/>
      <c r="E147"/>
      <c r="G147"/>
      <c r="J147"/>
      <c r="K147"/>
      <c r="M147"/>
      <c r="P147"/>
      <c r="S147" s="111"/>
      <c r="T147" s="111"/>
      <c r="U147" s="111"/>
      <c r="V147" s="112"/>
      <c r="W147" s="112"/>
      <c r="X147" s="112"/>
      <c r="Z147" s="112"/>
      <c r="AA147" s="112"/>
      <c r="AB147" s="112"/>
      <c r="AC147" s="112"/>
      <c r="AD147" s="112"/>
      <c r="AE147" s="112"/>
      <c r="AG147" s="112"/>
      <c r="AH147" s="112"/>
      <c r="AI147" s="112"/>
      <c r="AJ147" s="112"/>
      <c r="AK147" s="112"/>
      <c r="AM147" s="112"/>
      <c r="AN147" s="112"/>
      <c r="AO147" s="112"/>
      <c r="AP147" s="112"/>
      <c r="AQ147" s="112"/>
      <c r="AR147" s="112"/>
      <c r="AS147" s="8"/>
    </row>
    <row r="148" spans="1:45" x14ac:dyDescent="0.25">
      <c r="A148"/>
      <c r="B148"/>
      <c r="C148"/>
      <c r="D148"/>
      <c r="E148"/>
      <c r="G148"/>
      <c r="J148"/>
      <c r="K148"/>
      <c r="M148"/>
      <c r="P148"/>
      <c r="S148" s="111"/>
      <c r="T148" s="111"/>
      <c r="U148" s="111"/>
      <c r="V148" s="112"/>
      <c r="W148" s="112"/>
      <c r="X148" s="112"/>
      <c r="Z148" s="112"/>
      <c r="AA148" s="112"/>
      <c r="AB148" s="112"/>
      <c r="AC148" s="112"/>
      <c r="AD148" s="112"/>
      <c r="AE148" s="112"/>
      <c r="AG148" s="112"/>
      <c r="AH148" s="112"/>
      <c r="AI148" s="112"/>
      <c r="AJ148" s="112"/>
      <c r="AK148" s="112"/>
      <c r="AM148" s="112"/>
      <c r="AN148" s="112"/>
      <c r="AO148" s="112"/>
      <c r="AP148" s="112"/>
      <c r="AQ148" s="112"/>
      <c r="AR148" s="112"/>
      <c r="AS148" s="8"/>
    </row>
    <row r="149" spans="1:45" x14ac:dyDescent="0.25">
      <c r="A149"/>
      <c r="B149"/>
      <c r="C149"/>
      <c r="D149"/>
      <c r="E149"/>
      <c r="G149"/>
      <c r="J149"/>
      <c r="K149"/>
      <c r="M149"/>
      <c r="P149"/>
      <c r="S149" s="111"/>
      <c r="T149" s="111"/>
      <c r="U149" s="111"/>
      <c r="V149" s="112"/>
      <c r="W149" s="112"/>
      <c r="X149" s="112"/>
      <c r="Z149" s="112"/>
      <c r="AA149" s="112"/>
      <c r="AB149" s="112"/>
      <c r="AC149" s="112"/>
      <c r="AD149" s="112"/>
      <c r="AE149" s="112"/>
      <c r="AG149" s="112"/>
      <c r="AH149" s="112"/>
      <c r="AI149" s="112"/>
      <c r="AJ149" s="112"/>
      <c r="AK149" s="112"/>
      <c r="AM149" s="112"/>
      <c r="AN149" s="112"/>
      <c r="AO149" s="112"/>
      <c r="AP149" s="112"/>
      <c r="AQ149" s="112"/>
      <c r="AR149" s="112"/>
      <c r="AS149" s="8"/>
    </row>
    <row r="150" spans="1:45" x14ac:dyDescent="0.25">
      <c r="A150"/>
      <c r="B150"/>
      <c r="C150"/>
      <c r="D150"/>
      <c r="E150"/>
      <c r="G150"/>
      <c r="J150"/>
      <c r="K150"/>
      <c r="M150"/>
      <c r="P150"/>
      <c r="S150" s="112"/>
      <c r="T150" s="112"/>
      <c r="U150" s="112"/>
      <c r="V150" s="112"/>
      <c r="W150" s="112"/>
      <c r="X150" s="112"/>
      <c r="Z150" s="112"/>
      <c r="AA150" s="112"/>
      <c r="AB150" s="112"/>
      <c r="AC150" s="112"/>
      <c r="AD150" s="112"/>
      <c r="AE150" s="112"/>
      <c r="AG150" s="112"/>
      <c r="AH150" s="112"/>
      <c r="AI150" s="112"/>
      <c r="AJ150" s="112"/>
      <c r="AK150" s="112"/>
      <c r="AM150" s="112"/>
      <c r="AN150" s="112"/>
      <c r="AO150" s="112"/>
      <c r="AP150" s="112"/>
      <c r="AQ150" s="112"/>
      <c r="AR150" s="112"/>
      <c r="AS150" s="8"/>
    </row>
    <row r="151" spans="1:45" x14ac:dyDescent="0.25">
      <c r="A151"/>
      <c r="B151"/>
      <c r="C151"/>
      <c r="D151"/>
      <c r="E151"/>
      <c r="G151"/>
      <c r="J151"/>
      <c r="K151"/>
      <c r="M151"/>
      <c r="P151"/>
      <c r="S151" s="112"/>
      <c r="T151" s="112"/>
      <c r="U151" s="112"/>
      <c r="V151" s="112"/>
      <c r="W151" s="112"/>
      <c r="X151" s="112"/>
      <c r="Z151" s="112"/>
      <c r="AA151" s="112"/>
      <c r="AB151" s="112"/>
      <c r="AC151" s="112"/>
      <c r="AD151" s="112"/>
      <c r="AE151" s="112"/>
      <c r="AG151" s="112"/>
      <c r="AH151" s="112"/>
      <c r="AI151" s="112"/>
      <c r="AJ151" s="112"/>
      <c r="AK151" s="112"/>
      <c r="AM151" s="112"/>
      <c r="AN151" s="112"/>
      <c r="AO151" s="112"/>
      <c r="AP151" s="112"/>
      <c r="AQ151" s="112"/>
      <c r="AR151" s="112"/>
      <c r="AS151" s="8"/>
    </row>
    <row r="152" spans="1:45" x14ac:dyDescent="0.25">
      <c r="A152"/>
      <c r="B152"/>
      <c r="C152"/>
      <c r="D152"/>
      <c r="E152"/>
      <c r="G152"/>
      <c r="J152"/>
      <c r="K152"/>
      <c r="M152"/>
      <c r="P152"/>
      <c r="S152" s="112"/>
      <c r="T152" s="112"/>
      <c r="U152" s="112"/>
      <c r="V152" s="112"/>
      <c r="W152" s="112"/>
      <c r="X152" s="112"/>
      <c r="Z152" s="112"/>
      <c r="AA152" s="112"/>
      <c r="AB152" s="112"/>
      <c r="AC152" s="112"/>
      <c r="AD152" s="112"/>
      <c r="AE152" s="112"/>
      <c r="AG152" s="112"/>
      <c r="AH152" s="112"/>
      <c r="AI152" s="112"/>
      <c r="AJ152" s="112"/>
      <c r="AK152" s="112"/>
      <c r="AM152" s="112"/>
      <c r="AN152" s="112"/>
      <c r="AO152" s="112"/>
      <c r="AP152" s="112"/>
      <c r="AQ152" s="112"/>
      <c r="AR152" s="112"/>
      <c r="AS152" s="8"/>
    </row>
    <row r="153" spans="1:45" x14ac:dyDescent="0.25">
      <c r="A153"/>
      <c r="B153"/>
      <c r="C153"/>
      <c r="D153"/>
      <c r="E153"/>
      <c r="G153"/>
      <c r="J153"/>
      <c r="K153"/>
      <c r="M153"/>
      <c r="P153"/>
      <c r="S153" s="112"/>
      <c r="T153" s="112"/>
      <c r="U153" s="112"/>
      <c r="V153" s="112"/>
      <c r="W153" s="112"/>
      <c r="X153" s="112"/>
      <c r="Z153" s="112"/>
      <c r="AA153" s="112"/>
      <c r="AB153" s="112"/>
      <c r="AC153" s="112"/>
      <c r="AD153" s="112"/>
      <c r="AE153" s="112"/>
      <c r="AG153" s="112"/>
      <c r="AH153" s="112"/>
      <c r="AI153" s="112"/>
      <c r="AJ153" s="112"/>
      <c r="AK153" s="112"/>
      <c r="AM153" s="112"/>
      <c r="AN153" s="112"/>
      <c r="AO153" s="112"/>
      <c r="AP153" s="112"/>
      <c r="AQ153" s="112"/>
      <c r="AR153" s="112"/>
      <c r="AS153" s="8"/>
    </row>
    <row r="154" spans="1:45" x14ac:dyDescent="0.25">
      <c r="A154"/>
      <c r="B154"/>
      <c r="C154"/>
      <c r="D154"/>
      <c r="E154"/>
      <c r="G154"/>
      <c r="J154"/>
      <c r="K154"/>
      <c r="M154"/>
      <c r="P154"/>
      <c r="S154" s="112"/>
      <c r="T154" s="112"/>
      <c r="U154" s="112"/>
      <c r="V154" s="112"/>
      <c r="W154" s="112"/>
      <c r="X154" s="112"/>
      <c r="Z154" s="112"/>
      <c r="AA154" s="112"/>
      <c r="AB154" s="112"/>
      <c r="AC154" s="112"/>
      <c r="AD154" s="112"/>
      <c r="AE154" s="112"/>
      <c r="AG154" s="112"/>
      <c r="AH154" s="112"/>
      <c r="AI154" s="112"/>
      <c r="AJ154" s="112"/>
      <c r="AK154" s="112"/>
      <c r="AM154" s="112"/>
      <c r="AN154" s="112"/>
      <c r="AO154" s="112"/>
      <c r="AP154" s="112"/>
      <c r="AQ154" s="112"/>
      <c r="AR154" s="112"/>
      <c r="AS154" s="8"/>
    </row>
    <row r="155" spans="1:45" x14ac:dyDescent="0.25">
      <c r="A155"/>
      <c r="B155"/>
      <c r="C155"/>
      <c r="D155"/>
      <c r="E155"/>
      <c r="G155"/>
      <c r="J155"/>
      <c r="K155"/>
      <c r="M155"/>
      <c r="P155"/>
    </row>
    <row r="156" spans="1:45" x14ac:dyDescent="0.25">
      <c r="A156"/>
      <c r="B156"/>
      <c r="C156"/>
      <c r="D156"/>
      <c r="E156"/>
      <c r="G156"/>
      <c r="J156"/>
      <c r="K156"/>
      <c r="M156"/>
      <c r="P156"/>
    </row>
    <row r="157" spans="1:45" x14ac:dyDescent="0.25">
      <c r="A157"/>
      <c r="B157"/>
      <c r="C157"/>
      <c r="D157"/>
      <c r="E157"/>
      <c r="G157"/>
      <c r="J157"/>
      <c r="K157"/>
      <c r="M157"/>
      <c r="P157"/>
    </row>
    <row r="158" spans="1:45" x14ac:dyDescent="0.25">
      <c r="A158"/>
      <c r="B158"/>
      <c r="C158"/>
      <c r="D158"/>
      <c r="E158"/>
      <c r="G158"/>
      <c r="J158"/>
      <c r="K158"/>
      <c r="M158"/>
      <c r="P158"/>
    </row>
    <row r="159" spans="1:45" x14ac:dyDescent="0.25">
      <c r="A159"/>
      <c r="B159"/>
      <c r="C159"/>
      <c r="D159"/>
      <c r="E159"/>
      <c r="G159"/>
      <c r="J159"/>
      <c r="K159"/>
      <c r="M159"/>
      <c r="P159"/>
    </row>
    <row r="160" spans="1:45" x14ac:dyDescent="0.25">
      <c r="A160"/>
      <c r="B160"/>
      <c r="C160"/>
      <c r="D160"/>
      <c r="E160"/>
      <c r="G160"/>
      <c r="J160"/>
      <c r="K160"/>
      <c r="M160"/>
      <c r="P160"/>
    </row>
    <row r="161" spans="1:16" x14ac:dyDescent="0.25">
      <c r="A161"/>
      <c r="B161"/>
      <c r="C161"/>
      <c r="D161"/>
      <c r="E161"/>
      <c r="G161"/>
      <c r="J161"/>
      <c r="K161"/>
      <c r="M161"/>
      <c r="P161"/>
    </row>
    <row r="162" spans="1:16" x14ac:dyDescent="0.25">
      <c r="A162"/>
      <c r="B162"/>
      <c r="C162"/>
      <c r="D162"/>
      <c r="E162"/>
      <c r="G162"/>
      <c r="J162"/>
      <c r="K162"/>
      <c r="M162"/>
      <c r="P162"/>
    </row>
    <row r="163" spans="1:16" x14ac:dyDescent="0.25">
      <c r="A163"/>
      <c r="B163"/>
      <c r="C163"/>
      <c r="D163"/>
      <c r="E163"/>
      <c r="G163"/>
      <c r="J163"/>
      <c r="K163"/>
      <c r="M163"/>
      <c r="P163"/>
    </row>
    <row r="164" spans="1:16" x14ac:dyDescent="0.25">
      <c r="A164"/>
      <c r="B164"/>
      <c r="C164"/>
      <c r="D164"/>
      <c r="E164"/>
      <c r="G164"/>
      <c r="J164"/>
      <c r="K164"/>
      <c r="M164"/>
      <c r="P164"/>
    </row>
    <row r="165" spans="1:16" x14ac:dyDescent="0.25">
      <c r="A165"/>
      <c r="B165"/>
      <c r="C165"/>
      <c r="D165"/>
      <c r="E165"/>
      <c r="G165"/>
      <c r="J165"/>
      <c r="K165"/>
      <c r="M165"/>
      <c r="P165"/>
    </row>
    <row r="166" spans="1:16" x14ac:dyDescent="0.25">
      <c r="A166"/>
      <c r="B166"/>
      <c r="C166"/>
      <c r="D166"/>
      <c r="E166"/>
      <c r="G166"/>
      <c r="J166"/>
      <c r="K166"/>
      <c r="M166"/>
      <c r="P166"/>
    </row>
  </sheetData>
  <sortState xmlns:xlrd2="http://schemas.microsoft.com/office/spreadsheetml/2017/richdata2" ref="J56:K69">
    <sortCondition ref="K56"/>
  </sortState>
  <mergeCells count="21">
    <mergeCell ref="S54:X54"/>
    <mergeCell ref="Z54:AE54"/>
    <mergeCell ref="AG54:AK54"/>
    <mergeCell ref="AM54:AR54"/>
    <mergeCell ref="S105:X105"/>
    <mergeCell ref="Z105:AE105"/>
    <mergeCell ref="AG105:AK105"/>
    <mergeCell ref="AM105:AR105"/>
    <mergeCell ref="Z1:AE1"/>
    <mergeCell ref="AG1:AK1"/>
    <mergeCell ref="AM1:AR1"/>
    <mergeCell ref="S2:X2"/>
    <mergeCell ref="Z2:AE2"/>
    <mergeCell ref="AG2:AK2"/>
    <mergeCell ref="AM2:AR2"/>
    <mergeCell ref="S1:X1"/>
    <mergeCell ref="A1:E1"/>
    <mergeCell ref="G1:H1"/>
    <mergeCell ref="J1:K1"/>
    <mergeCell ref="M1:N1"/>
    <mergeCell ref="P1:Q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4"/>
  <dimension ref="A1"/>
  <sheetViews>
    <sheetView tabSelected="1" zoomScale="80" zoomScaleNormal="80" workbookViewId="0">
      <selection activeCell="K19" sqref="K1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8"/>
  <dimension ref="A1"/>
  <sheetViews>
    <sheetView zoomScale="70" zoomScaleNormal="70" workbookViewId="0">
      <selection activeCell="E8" sqref="E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/>
  <dimension ref="A1:O23"/>
  <sheetViews>
    <sheetView workbookViewId="0">
      <selection sqref="A1:E9"/>
    </sheetView>
  </sheetViews>
  <sheetFormatPr baseColWidth="10" defaultRowHeight="15" x14ac:dyDescent="0.25"/>
  <cols>
    <col min="1" max="1" width="18.140625" bestFit="1" customWidth="1"/>
    <col min="2" max="2" width="7.42578125" customWidth="1"/>
    <col min="9" max="9" width="18.7109375" bestFit="1" customWidth="1"/>
  </cols>
  <sheetData>
    <row r="1" spans="1:15" x14ac:dyDescent="0.25">
      <c r="J1" t="s">
        <v>57</v>
      </c>
      <c r="O1" t="s">
        <v>62</v>
      </c>
    </row>
    <row r="2" spans="1:15" x14ac:dyDescent="0.25"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</row>
    <row r="3" spans="1:15" ht="18.75" x14ac:dyDescent="0.3">
      <c r="B3">
        <v>1</v>
      </c>
      <c r="C3" s="162" t="s">
        <v>52</v>
      </c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</row>
    <row r="4" spans="1:15" x14ac:dyDescent="0.25">
      <c r="A4" t="s">
        <v>55</v>
      </c>
      <c r="B4">
        <v>2</v>
      </c>
      <c r="C4" s="22" t="s">
        <v>54</v>
      </c>
      <c r="D4" s="22" t="s">
        <v>49</v>
      </c>
      <c r="E4" s="22" t="s">
        <v>50</v>
      </c>
      <c r="F4" s="22" t="s">
        <v>51</v>
      </c>
      <c r="G4" s="22" t="s">
        <v>25</v>
      </c>
      <c r="H4" s="22" t="s">
        <v>2</v>
      </c>
      <c r="I4" s="22" t="s">
        <v>5</v>
      </c>
      <c r="J4" s="165" t="s">
        <v>3</v>
      </c>
      <c r="K4" s="166"/>
      <c r="L4" s="166"/>
      <c r="M4" s="166"/>
      <c r="N4" s="166"/>
      <c r="O4" s="167"/>
    </row>
    <row r="5" spans="1:15" x14ac:dyDescent="0.25">
      <c r="B5">
        <v>3</v>
      </c>
      <c r="C5" s="22" t="s">
        <v>17</v>
      </c>
      <c r="D5" s="22">
        <v>9</v>
      </c>
      <c r="E5" s="24"/>
      <c r="F5" s="28"/>
      <c r="G5" s="22">
        <v>8</v>
      </c>
      <c r="H5" s="22"/>
      <c r="I5" s="22"/>
      <c r="J5" s="25" t="s">
        <v>22</v>
      </c>
      <c r="K5" s="30" t="s">
        <v>46</v>
      </c>
      <c r="L5" s="1" t="s">
        <v>31</v>
      </c>
      <c r="M5" s="1" t="s">
        <v>27</v>
      </c>
      <c r="N5" s="1" t="s">
        <v>28</v>
      </c>
      <c r="O5" s="1" t="s">
        <v>8</v>
      </c>
    </row>
    <row r="6" spans="1:15" x14ac:dyDescent="0.25">
      <c r="B6">
        <v>4</v>
      </c>
      <c r="C6" s="22" t="s">
        <v>40</v>
      </c>
      <c r="D6" s="22">
        <v>73</v>
      </c>
      <c r="E6" s="24">
        <v>230</v>
      </c>
      <c r="F6" s="28"/>
      <c r="G6" s="22"/>
      <c r="H6" s="22">
        <v>10</v>
      </c>
      <c r="I6" s="22">
        <v>1</v>
      </c>
      <c r="J6" s="25" t="s">
        <v>7</v>
      </c>
      <c r="K6" s="30" t="s">
        <v>46</v>
      </c>
      <c r="L6" s="1"/>
      <c r="M6" s="1"/>
      <c r="N6" s="1"/>
      <c r="O6" s="1"/>
    </row>
    <row r="7" spans="1:15" x14ac:dyDescent="0.25">
      <c r="B7">
        <v>5</v>
      </c>
      <c r="C7" s="22" t="s">
        <v>42</v>
      </c>
      <c r="D7" s="22">
        <v>17</v>
      </c>
      <c r="E7" s="24">
        <v>2000</v>
      </c>
      <c r="F7" s="28"/>
      <c r="G7" s="22"/>
      <c r="H7" s="22">
        <v>1</v>
      </c>
      <c r="I7" s="22"/>
      <c r="J7" s="25" t="s">
        <v>29</v>
      </c>
      <c r="K7" s="30"/>
      <c r="L7" s="1"/>
      <c r="M7" s="1"/>
      <c r="N7" s="1"/>
      <c r="O7" s="1"/>
    </row>
    <row r="8" spans="1:15" x14ac:dyDescent="0.25">
      <c r="B8">
        <v>6</v>
      </c>
      <c r="C8" s="22" t="s">
        <v>6</v>
      </c>
      <c r="D8" s="22">
        <v>42</v>
      </c>
      <c r="E8" s="24">
        <v>220</v>
      </c>
      <c r="F8" s="28"/>
      <c r="G8" s="22"/>
      <c r="H8" s="22">
        <v>7</v>
      </c>
      <c r="I8" s="22">
        <v>1</v>
      </c>
      <c r="J8" s="25" t="s">
        <v>48</v>
      </c>
      <c r="K8" s="30" t="s">
        <v>4</v>
      </c>
      <c r="L8" s="1" t="s">
        <v>9</v>
      </c>
      <c r="M8" s="1" t="s">
        <v>19</v>
      </c>
      <c r="N8" s="1"/>
      <c r="O8" s="1"/>
    </row>
    <row r="9" spans="1:15" x14ac:dyDescent="0.25">
      <c r="B9">
        <v>7</v>
      </c>
      <c r="C9" s="22" t="s">
        <v>12</v>
      </c>
      <c r="D9" s="24"/>
      <c r="E9" s="24">
        <v>10</v>
      </c>
      <c r="F9" s="28"/>
      <c r="G9" s="22"/>
      <c r="H9" s="22">
        <v>1</v>
      </c>
      <c r="I9" s="22"/>
      <c r="J9" s="25" t="s">
        <v>18</v>
      </c>
      <c r="K9" s="30"/>
      <c r="L9" s="1"/>
      <c r="M9" s="1"/>
      <c r="N9" s="1"/>
      <c r="O9" s="1"/>
    </row>
    <row r="10" spans="1:15" x14ac:dyDescent="0.25">
      <c r="B10">
        <v>8</v>
      </c>
      <c r="C10" s="22" t="s">
        <v>41</v>
      </c>
      <c r="D10" s="24">
        <v>43</v>
      </c>
      <c r="E10" s="24">
        <v>70</v>
      </c>
      <c r="F10" s="28"/>
      <c r="G10" s="22"/>
      <c r="H10" s="22">
        <v>3</v>
      </c>
      <c r="I10" s="22"/>
      <c r="J10" s="25" t="s">
        <v>4</v>
      </c>
      <c r="K10" s="30"/>
      <c r="L10" s="1"/>
      <c r="M10" s="1"/>
      <c r="N10" s="1"/>
      <c r="O10" s="1"/>
    </row>
    <row r="11" spans="1:15" x14ac:dyDescent="0.25">
      <c r="A11" t="s">
        <v>56</v>
      </c>
      <c r="B11">
        <v>9</v>
      </c>
      <c r="C11" s="23"/>
      <c r="D11" s="23"/>
      <c r="E11" s="23"/>
      <c r="F11" s="23"/>
      <c r="G11" s="23"/>
      <c r="H11" s="23"/>
      <c r="I11" s="23"/>
      <c r="J11" s="23"/>
      <c r="K11" s="31"/>
      <c r="L11" s="23"/>
      <c r="M11" s="23"/>
      <c r="N11" s="23"/>
      <c r="O11" s="23"/>
    </row>
    <row r="12" spans="1:15" ht="18.75" x14ac:dyDescent="0.3">
      <c r="B12">
        <v>10</v>
      </c>
      <c r="C12" s="168" t="s">
        <v>53</v>
      </c>
      <c r="D12" s="169"/>
      <c r="E12" s="169"/>
      <c r="F12" s="169"/>
      <c r="G12" s="169"/>
      <c r="H12" s="169"/>
      <c r="I12" s="169"/>
      <c r="J12" s="170"/>
    </row>
    <row r="13" spans="1:15" x14ac:dyDescent="0.25">
      <c r="A13" t="s">
        <v>58</v>
      </c>
      <c r="B13">
        <v>11</v>
      </c>
      <c r="C13" s="22" t="s">
        <v>54</v>
      </c>
      <c r="D13" s="22" t="s">
        <v>49</v>
      </c>
      <c r="E13" s="22" t="s">
        <v>50</v>
      </c>
      <c r="F13" s="22" t="s">
        <v>51</v>
      </c>
      <c r="G13" s="22" t="s">
        <v>2</v>
      </c>
      <c r="H13" s="22" t="s">
        <v>25</v>
      </c>
      <c r="I13" s="165" t="s">
        <v>3</v>
      </c>
      <c r="J13" s="167"/>
    </row>
    <row r="14" spans="1:15" x14ac:dyDescent="0.25">
      <c r="B14">
        <v>12</v>
      </c>
      <c r="C14" s="22" t="s">
        <v>21</v>
      </c>
      <c r="D14" s="24"/>
      <c r="E14" s="22">
        <v>28</v>
      </c>
      <c r="F14" s="28"/>
      <c r="G14" s="22">
        <v>4</v>
      </c>
      <c r="H14" s="22"/>
      <c r="I14" s="25" t="s">
        <v>11</v>
      </c>
      <c r="J14" s="30"/>
    </row>
    <row r="15" spans="1:15" x14ac:dyDescent="0.25">
      <c r="B15">
        <v>13</v>
      </c>
      <c r="C15" s="22" t="s">
        <v>36</v>
      </c>
      <c r="D15" s="24">
        <v>10</v>
      </c>
      <c r="E15" s="24"/>
      <c r="F15" s="28"/>
      <c r="G15" s="22">
        <v>2</v>
      </c>
      <c r="H15" s="22"/>
      <c r="I15" s="25" t="s">
        <v>37</v>
      </c>
      <c r="J15" s="30" t="s">
        <v>11</v>
      </c>
    </row>
    <row r="16" spans="1:15" x14ac:dyDescent="0.25">
      <c r="B16">
        <v>14</v>
      </c>
      <c r="C16" s="22" t="s">
        <v>17</v>
      </c>
      <c r="D16" s="24">
        <v>2</v>
      </c>
      <c r="E16" s="24"/>
      <c r="F16" s="28"/>
      <c r="G16" s="22"/>
      <c r="H16" s="22">
        <v>1</v>
      </c>
      <c r="I16" s="25" t="s">
        <v>37</v>
      </c>
      <c r="J16" s="30"/>
    </row>
    <row r="17" spans="1:10" x14ac:dyDescent="0.25">
      <c r="B17">
        <v>15</v>
      </c>
      <c r="C17" s="22" t="s">
        <v>43</v>
      </c>
      <c r="D17" s="24">
        <v>15</v>
      </c>
      <c r="E17" s="24">
        <v>75</v>
      </c>
      <c r="F17" s="28"/>
      <c r="G17" s="22">
        <v>1</v>
      </c>
      <c r="H17" s="22"/>
      <c r="I17" s="25" t="s">
        <v>44</v>
      </c>
      <c r="J17" s="30"/>
    </row>
    <row r="18" spans="1:10" x14ac:dyDescent="0.25">
      <c r="A18" t="s">
        <v>59</v>
      </c>
      <c r="B18">
        <v>16</v>
      </c>
      <c r="C18" s="22" t="s">
        <v>13</v>
      </c>
      <c r="D18" s="24">
        <v>41</v>
      </c>
      <c r="E18" s="24">
        <v>73</v>
      </c>
      <c r="F18" s="28"/>
      <c r="G18" s="22">
        <v>10</v>
      </c>
      <c r="H18" s="22"/>
      <c r="I18" s="25" t="s">
        <v>26</v>
      </c>
      <c r="J18" s="30"/>
    </row>
    <row r="19" spans="1:10" x14ac:dyDescent="0.25">
      <c r="B19">
        <v>17</v>
      </c>
      <c r="C19" s="23"/>
      <c r="D19" s="23"/>
      <c r="E19" s="23"/>
      <c r="F19" s="23"/>
      <c r="G19" s="23"/>
      <c r="H19" s="23"/>
      <c r="I19" s="23"/>
      <c r="J19" s="31"/>
    </row>
    <row r="20" spans="1:10" ht="18.75" x14ac:dyDescent="0.3">
      <c r="B20">
        <v>18</v>
      </c>
      <c r="C20" s="162" t="s">
        <v>15</v>
      </c>
      <c r="D20" s="163"/>
      <c r="E20" s="163"/>
      <c r="F20" s="163"/>
      <c r="G20" s="163"/>
      <c r="H20" s="164"/>
    </row>
    <row r="21" spans="1:10" x14ac:dyDescent="0.25">
      <c r="A21" t="s">
        <v>60</v>
      </c>
      <c r="B21">
        <v>19</v>
      </c>
      <c r="C21" s="22" t="s">
        <v>54</v>
      </c>
      <c r="D21" s="22" t="s">
        <v>49</v>
      </c>
      <c r="E21" s="22" t="s">
        <v>50</v>
      </c>
      <c r="F21" s="22" t="s">
        <v>51</v>
      </c>
      <c r="G21" s="22" t="s">
        <v>25</v>
      </c>
      <c r="H21" s="29" t="s">
        <v>3</v>
      </c>
      <c r="I21" s="27"/>
    </row>
    <row r="22" spans="1:10" x14ac:dyDescent="0.25">
      <c r="B22">
        <v>20</v>
      </c>
      <c r="C22" s="22" t="s">
        <v>36</v>
      </c>
      <c r="D22" s="22">
        <v>3</v>
      </c>
      <c r="E22" s="24"/>
      <c r="F22" s="28"/>
      <c r="G22" s="22">
        <v>1</v>
      </c>
      <c r="H22" s="25" t="s">
        <v>47</v>
      </c>
      <c r="I22" s="27"/>
    </row>
    <row r="23" spans="1:10" x14ac:dyDescent="0.25">
      <c r="A23" t="s">
        <v>61</v>
      </c>
      <c r="B23">
        <v>21</v>
      </c>
      <c r="C23" s="23"/>
      <c r="D23" s="23"/>
      <c r="E23" s="23"/>
      <c r="F23" s="23"/>
      <c r="G23" s="23"/>
      <c r="H23" s="23"/>
      <c r="I23" s="27"/>
    </row>
  </sheetData>
  <mergeCells count="5">
    <mergeCell ref="C20:H20"/>
    <mergeCell ref="C3:O3"/>
    <mergeCell ref="J4:O4"/>
    <mergeCell ref="C12:J12"/>
    <mergeCell ref="I13:J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2"/>
  <dimension ref="A2:P47"/>
  <sheetViews>
    <sheetView topLeftCell="A21" workbookViewId="0">
      <selection sqref="A1:E9"/>
    </sheetView>
  </sheetViews>
  <sheetFormatPr baseColWidth="10" defaultRowHeight="15" x14ac:dyDescent="0.25"/>
  <cols>
    <col min="1" max="1" width="22.85546875" bestFit="1" customWidth="1"/>
    <col min="2" max="2" width="33.85546875" bestFit="1" customWidth="1"/>
    <col min="4" max="4" width="24" bestFit="1" customWidth="1"/>
    <col min="5" max="5" width="13.42578125" bestFit="1" customWidth="1"/>
    <col min="18" max="18" width="100.7109375" customWidth="1"/>
    <col min="19" max="19" width="50.7109375" customWidth="1"/>
  </cols>
  <sheetData>
    <row r="2" spans="1:16" x14ac:dyDescent="0.25">
      <c r="A2" t="s">
        <v>67</v>
      </c>
      <c r="D2" t="s">
        <v>68</v>
      </c>
      <c r="E2" t="s">
        <v>69</v>
      </c>
      <c r="F2" t="s">
        <v>70</v>
      </c>
      <c r="G2" t="s">
        <v>1</v>
      </c>
      <c r="H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24</v>
      </c>
    </row>
    <row r="3" spans="1:16" x14ac:dyDescent="0.25">
      <c r="A3">
        <v>18.66</v>
      </c>
      <c r="B3" t="s">
        <v>78</v>
      </c>
      <c r="C3" t="s">
        <v>79</v>
      </c>
      <c r="D3">
        <v>5.12</v>
      </c>
      <c r="E3">
        <v>1.1499999999999999</v>
      </c>
      <c r="F3">
        <v>0.12</v>
      </c>
      <c r="G3">
        <v>15.89</v>
      </c>
      <c r="H3">
        <v>0.35</v>
      </c>
      <c r="I3">
        <v>0.66</v>
      </c>
      <c r="J3">
        <v>0.66</v>
      </c>
      <c r="K3">
        <v>0.66</v>
      </c>
      <c r="L3">
        <v>0.66</v>
      </c>
      <c r="M3">
        <v>0.66</v>
      </c>
      <c r="N3">
        <v>0.66</v>
      </c>
      <c r="O3">
        <f>SUM(D3:N3)</f>
        <v>26.590000000000003</v>
      </c>
      <c r="P3">
        <v>26.59</v>
      </c>
    </row>
    <row r="4" spans="1:16" hidden="1" x14ac:dyDescent="0.25">
      <c r="A4">
        <v>100</v>
      </c>
      <c r="B4" t="s">
        <v>80</v>
      </c>
      <c r="C4" t="s">
        <v>81</v>
      </c>
      <c r="D4">
        <f t="shared" ref="D4:N4" si="0">PRODUCT($A$4,D3,1/$A$3)</f>
        <v>27.438370846730976</v>
      </c>
      <c r="E4">
        <f t="shared" si="0"/>
        <v>6.1629153269024641</v>
      </c>
      <c r="F4">
        <f t="shared" si="0"/>
        <v>0.64308681672025725</v>
      </c>
      <c r="G4">
        <f t="shared" si="0"/>
        <v>85.155412647374064</v>
      </c>
      <c r="H4">
        <f t="shared" si="0"/>
        <v>1.8756698821007503</v>
      </c>
      <c r="I4">
        <f t="shared" si="0"/>
        <v>3.536977491961415</v>
      </c>
      <c r="J4">
        <f t="shared" si="0"/>
        <v>3.536977491961415</v>
      </c>
      <c r="K4">
        <f t="shared" si="0"/>
        <v>3.536977491961415</v>
      </c>
      <c r="L4">
        <f t="shared" si="0"/>
        <v>3.536977491961415</v>
      </c>
      <c r="M4">
        <f t="shared" si="0"/>
        <v>3.536977491961415</v>
      </c>
      <c r="N4">
        <f t="shared" si="0"/>
        <v>3.536977491961415</v>
      </c>
    </row>
    <row r="5" spans="1:16" hidden="1" x14ac:dyDescent="0.25"/>
    <row r="6" spans="1:16" hidden="1" x14ac:dyDescent="0.25">
      <c r="B6" t="s">
        <v>82</v>
      </c>
      <c r="D6">
        <v>4.97</v>
      </c>
      <c r="E6">
        <v>1.21</v>
      </c>
      <c r="F6">
        <v>0.2</v>
      </c>
      <c r="G6">
        <v>15.13</v>
      </c>
      <c r="H6">
        <v>0.47</v>
      </c>
      <c r="I6">
        <v>0.77</v>
      </c>
      <c r="J6">
        <v>0.77</v>
      </c>
      <c r="K6">
        <v>0.77</v>
      </c>
      <c r="L6">
        <v>0.77</v>
      </c>
      <c r="M6">
        <v>0.77</v>
      </c>
      <c r="N6">
        <v>0.77</v>
      </c>
      <c r="O6">
        <f>SUM(D6:N6)</f>
        <v>26.599999999999998</v>
      </c>
    </row>
    <row r="7" spans="1:16" hidden="1" x14ac:dyDescent="0.25">
      <c r="B7" t="s">
        <v>83</v>
      </c>
      <c r="D7">
        <f>PRODUCT(D3,D4,1/D6)</f>
        <v>28.266490691199717</v>
      </c>
      <c r="E7">
        <f t="shared" ref="E7:N7" si="1">PRODUCT(E3,E4,1/E6)</f>
        <v>5.8573162197833337</v>
      </c>
      <c r="F7">
        <f t="shared" si="1"/>
        <v>0.38585209003215432</v>
      </c>
      <c r="G7">
        <f t="shared" si="1"/>
        <v>89.432882152463563</v>
      </c>
      <c r="H7">
        <f t="shared" si="1"/>
        <v>1.3967754441175797</v>
      </c>
      <c r="I7">
        <f t="shared" si="1"/>
        <v>3.0316949931097845</v>
      </c>
      <c r="J7">
        <f t="shared" si="1"/>
        <v>3.0316949931097845</v>
      </c>
      <c r="K7">
        <f t="shared" si="1"/>
        <v>3.0316949931097845</v>
      </c>
      <c r="L7">
        <f t="shared" si="1"/>
        <v>3.0316949931097845</v>
      </c>
      <c r="M7">
        <f t="shared" si="1"/>
        <v>3.0316949931097845</v>
      </c>
      <c r="N7">
        <f t="shared" si="1"/>
        <v>3.0316949931097845</v>
      </c>
    </row>
    <row r="8" spans="1:16" hidden="1" x14ac:dyDescent="0.25"/>
    <row r="9" spans="1:16" x14ac:dyDescent="0.25">
      <c r="B9" t="s">
        <v>84</v>
      </c>
      <c r="E9">
        <v>5.86</v>
      </c>
      <c r="F9">
        <v>0.42</v>
      </c>
      <c r="G9">
        <v>89.43</v>
      </c>
      <c r="H9">
        <v>1.43</v>
      </c>
      <c r="I9">
        <v>3</v>
      </c>
      <c r="J9">
        <v>3</v>
      </c>
      <c r="K9">
        <v>3</v>
      </c>
      <c r="L9">
        <v>3</v>
      </c>
      <c r="M9">
        <v>3</v>
      </c>
      <c r="N9">
        <v>3</v>
      </c>
    </row>
    <row r="11" spans="1:16" x14ac:dyDescent="0.25">
      <c r="C11" t="s">
        <v>85</v>
      </c>
      <c r="D11" t="s">
        <v>86</v>
      </c>
      <c r="E11" t="s">
        <v>87</v>
      </c>
    </row>
    <row r="12" spans="1:16" ht="24" x14ac:dyDescent="0.35">
      <c r="B12" s="40" t="s">
        <v>88</v>
      </c>
      <c r="C12">
        <v>3243501</v>
      </c>
      <c r="D12" t="s">
        <v>89</v>
      </c>
      <c r="E12" s="41">
        <v>15921906</v>
      </c>
      <c r="F12" s="42">
        <v>0</v>
      </c>
    </row>
    <row r="14" spans="1:16" ht="24" x14ac:dyDescent="0.25">
      <c r="B14" s="43" t="s">
        <v>90</v>
      </c>
      <c r="C14">
        <v>4697456</v>
      </c>
      <c r="G14" s="44"/>
    </row>
    <row r="15" spans="1:16" x14ac:dyDescent="0.25">
      <c r="B15" s="45"/>
      <c r="J15" s="46" t="s">
        <v>91</v>
      </c>
    </row>
    <row r="16" spans="1:16" ht="27" x14ac:dyDescent="0.25">
      <c r="B16" s="47" t="s">
        <v>92</v>
      </c>
      <c r="C16">
        <v>10921638</v>
      </c>
      <c r="G16" s="41"/>
      <c r="J16" s="48" t="s">
        <v>93</v>
      </c>
    </row>
    <row r="18" spans="1:15" ht="24" x14ac:dyDescent="0.25">
      <c r="B18" s="49" t="s">
        <v>94</v>
      </c>
      <c r="C18">
        <v>10086143</v>
      </c>
      <c r="E18">
        <v>5401710</v>
      </c>
      <c r="J18" s="17"/>
    </row>
    <row r="20" spans="1:15" ht="24" x14ac:dyDescent="0.25">
      <c r="B20" s="50" t="s">
        <v>95</v>
      </c>
      <c r="C20">
        <v>13723043</v>
      </c>
      <c r="J20" t="s">
        <v>89</v>
      </c>
    </row>
    <row r="22" spans="1:15" ht="24" x14ac:dyDescent="0.25">
      <c r="B22" s="51" t="s">
        <v>96</v>
      </c>
      <c r="C22">
        <v>12874308</v>
      </c>
      <c r="J22" s="4"/>
    </row>
    <row r="24" spans="1:15" ht="24" x14ac:dyDescent="0.25">
      <c r="B24" s="52" t="s">
        <v>15</v>
      </c>
      <c r="C24">
        <v>12228964</v>
      </c>
    </row>
    <row r="26" spans="1:15" ht="15.75" thickBot="1" x14ac:dyDescent="0.3">
      <c r="A26" s="171" t="s">
        <v>97</v>
      </c>
      <c r="B26" s="173" t="s">
        <v>98</v>
      </c>
      <c r="C26">
        <v>9085616</v>
      </c>
      <c r="D26" s="175">
        <v>16777215</v>
      </c>
      <c r="E26">
        <v>9085616</v>
      </c>
      <c r="F26">
        <v>4608855</v>
      </c>
      <c r="G26">
        <v>4608855</v>
      </c>
    </row>
    <row r="27" spans="1:15" ht="24" thickBot="1" x14ac:dyDescent="0.3">
      <c r="A27" s="171"/>
      <c r="B27" s="173"/>
      <c r="C27" t="s">
        <v>99</v>
      </c>
      <c r="D27" s="176"/>
      <c r="E27" t="s">
        <v>100</v>
      </c>
      <c r="F27" t="s">
        <v>99</v>
      </c>
      <c r="G27" t="s">
        <v>86</v>
      </c>
      <c r="J27" s="53"/>
      <c r="K27" s="54"/>
      <c r="L27" s="55"/>
      <c r="M27" s="55"/>
      <c r="N27" s="55"/>
      <c r="O27" s="56"/>
    </row>
    <row r="28" spans="1:15" x14ac:dyDescent="0.25">
      <c r="A28" s="171"/>
      <c r="B28" s="174"/>
      <c r="D28" s="177"/>
    </row>
    <row r="30" spans="1:15" ht="15" customHeight="1" thickBot="1" x14ac:dyDescent="0.3">
      <c r="A30" s="171" t="s">
        <v>101</v>
      </c>
      <c r="B30" s="172" t="s">
        <v>98</v>
      </c>
      <c r="D30" s="175" t="s">
        <v>102</v>
      </c>
    </row>
    <row r="31" spans="1:15" ht="15.75" thickBot="1" x14ac:dyDescent="0.3">
      <c r="A31" s="171"/>
      <c r="B31" s="173"/>
      <c r="D31" s="176"/>
      <c r="J31" s="57"/>
    </row>
    <row r="32" spans="1:15" x14ac:dyDescent="0.25">
      <c r="A32" s="171"/>
      <c r="B32" s="174"/>
      <c r="D32" s="177"/>
    </row>
    <row r="34" spans="1:6" ht="15" customHeight="1" x14ac:dyDescent="0.25">
      <c r="A34" s="171" t="s">
        <v>103</v>
      </c>
      <c r="B34" s="172" t="s">
        <v>98</v>
      </c>
      <c r="D34" s="175" t="s">
        <v>102</v>
      </c>
    </row>
    <row r="35" spans="1:6" x14ac:dyDescent="0.25">
      <c r="A35" s="171"/>
      <c r="B35" s="173"/>
      <c r="D35" s="176"/>
    </row>
    <row r="36" spans="1:6" x14ac:dyDescent="0.25">
      <c r="A36" s="171"/>
      <c r="B36" s="174"/>
      <c r="D36" s="177"/>
      <c r="F36" s="58"/>
    </row>
    <row r="37" spans="1:6" x14ac:dyDescent="0.25">
      <c r="A37" s="39"/>
    </row>
    <row r="39" spans="1:6" x14ac:dyDescent="0.25">
      <c r="B39" s="26"/>
      <c r="C39">
        <v>16777215</v>
      </c>
    </row>
    <row r="42" spans="1:6" x14ac:dyDescent="0.25">
      <c r="A42" s="59"/>
      <c r="B42" s="59"/>
      <c r="C42" s="59" t="s">
        <v>104</v>
      </c>
      <c r="D42" s="59" t="s">
        <v>105</v>
      </c>
      <c r="E42" s="59" t="s">
        <v>106</v>
      </c>
    </row>
    <row r="43" spans="1:6" x14ac:dyDescent="0.25">
      <c r="A43" s="1" t="s">
        <v>107</v>
      </c>
      <c r="B43" s="60">
        <v>1</v>
      </c>
      <c r="C43" s="1">
        <v>101</v>
      </c>
      <c r="D43" s="1">
        <v>83</v>
      </c>
      <c r="E43" s="1">
        <v>69</v>
      </c>
    </row>
    <row r="44" spans="1:6" x14ac:dyDescent="0.25">
      <c r="A44" s="1"/>
      <c r="B44" s="61">
        <v>2</v>
      </c>
      <c r="C44" s="1">
        <v>186</v>
      </c>
      <c r="D44" s="1">
        <v>174</v>
      </c>
      <c r="E44" s="1">
        <v>155</v>
      </c>
    </row>
    <row r="45" spans="1:6" x14ac:dyDescent="0.25">
      <c r="A45" s="1"/>
      <c r="B45" s="62">
        <v>3</v>
      </c>
      <c r="C45" s="1">
        <v>109</v>
      </c>
      <c r="D45" s="1">
        <v>107</v>
      </c>
      <c r="E45" s="1">
        <v>81</v>
      </c>
    </row>
    <row r="46" spans="1:6" x14ac:dyDescent="0.25">
      <c r="A46" s="1"/>
      <c r="B46" s="63">
        <v>4</v>
      </c>
      <c r="C46" s="1">
        <v>220</v>
      </c>
      <c r="D46" s="1">
        <v>202</v>
      </c>
      <c r="E46" s="1">
        <v>174</v>
      </c>
    </row>
    <row r="47" spans="1:6" x14ac:dyDescent="0.25">
      <c r="A47" s="1"/>
      <c r="B47" s="64">
        <v>5</v>
      </c>
      <c r="C47" s="1">
        <v>255</v>
      </c>
      <c r="D47" s="1">
        <v>242</v>
      </c>
      <c r="E47" s="1">
        <v>204</v>
      </c>
    </row>
  </sheetData>
  <mergeCells count="9">
    <mergeCell ref="A34:A36"/>
    <mergeCell ref="B34:B36"/>
    <mergeCell ref="D34:D36"/>
    <mergeCell ref="A26:A28"/>
    <mergeCell ref="B26:B28"/>
    <mergeCell ref="D26:D28"/>
    <mergeCell ref="A30:A32"/>
    <mergeCell ref="B30:B32"/>
    <mergeCell ref="D30:D3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Synthèse</vt:lpstr>
      <vt:lpstr>Nombre d'actions</vt:lpstr>
      <vt:lpstr>Carte</vt:lpstr>
      <vt:lpstr>Logo nbre action</vt:lpstr>
      <vt:lpstr>Exemple complémentarité</vt:lpstr>
      <vt:lpstr>Données nouveau design</vt:lpstr>
      <vt:lpstr>'Nombre d''actions'!ColonneR1</vt:lpstr>
      <vt:lpstr>'Nombre d''actions'!ColonneR2</vt:lpstr>
      <vt:lpstr>'Nombre d''actions'!ColonneR3</vt:lpstr>
      <vt:lpstr>'Nombre d''actions'!ColonneR4</vt:lpstr>
      <vt:lpstr>'Nombre d''actions'!TabGlobal</vt:lpstr>
      <vt:lpstr>'Nombre d''actions'!TabHorsOpex</vt:lpstr>
      <vt:lpstr>'Nombre d''actions'!TabOpex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BRUNIER Humbert CNE</dc:creator>
  <cp:lastModifiedBy>Cassandra Ferreri</cp:lastModifiedBy>
  <cp:lastPrinted>2020-02-06T16:27:42Z</cp:lastPrinted>
  <dcterms:created xsi:type="dcterms:W3CDTF">2017-09-28T14:38:49Z</dcterms:created>
  <dcterms:modified xsi:type="dcterms:W3CDTF">2020-04-21T15:14:29Z</dcterms:modified>
</cp:coreProperties>
</file>