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bookprodedaniel/Desktop/"/>
    </mc:Choice>
  </mc:AlternateContent>
  <xr:revisionPtr revIDLastSave="0" documentId="13_ncr:1_{77F395A2-78D1-DA4D-B616-9A6D225409E5}" xr6:coauthVersionLast="45" xr6:coauthVersionMax="45" xr10:uidLastSave="{00000000-0000-0000-0000-000000000000}"/>
  <bookViews>
    <workbookView xWindow="-1720" yWindow="460" windowWidth="28800" windowHeight="16120" tabRatio="500" activeTab="2" xr2:uid="{00000000-000D-0000-FFFF-FFFF00000000}"/>
  </bookViews>
  <sheets>
    <sheet name="Encaissements" sheetId="2" r:id="rId1"/>
    <sheet name="Décaissements" sheetId="6" r:id="rId2"/>
    <sheet name="BPVF" sheetId="11" r:id="rId3"/>
    <sheet name="LCL" sheetId="12" r:id="rId4"/>
    <sheet name="Feuil1" sheetId="10" state="hidden" r:id="rId5"/>
  </sheets>
  <externalReferences>
    <externalReference r:id="rId6"/>
  </externalReferences>
  <definedNames>
    <definedName name="_xlnm._FilterDatabase" localSheetId="1">Décaissements!$A$1:$G$8</definedName>
    <definedName name="_xlnm._FilterDatabase" localSheetId="0" hidden="1">Encaissements!#REF!</definedName>
    <definedName name="AmortismtsProv">Feuil1!$G$2:$G$3</definedName>
    <definedName name="Autrescharges">Feuil1!$H$2:$H$4</definedName>
    <definedName name="Conso">Feuil1!$C$2:$C$34</definedName>
    <definedName name="Divers">Feuil1!$J$1:$J$3</definedName>
    <definedName name="FinancesInvest">Feuil1!$I$2:$I$10</definedName>
    <definedName name="ImpôtsTaxes_Assim">Feuil1!$D$2:$D$9</definedName>
    <definedName name="ImpôtsTaxesAssim">Feuil1!$D$2:$D$8</definedName>
    <definedName name="ImpôtsTaxesVersAssim">Feuil1!$D$2:$D$7</definedName>
    <definedName name="Liste1">Feuil1!$A$2:$A$10</definedName>
    <definedName name="OrganismSociaux">Feuil1!$F$2:$F$9</definedName>
    <definedName name="SalairesTraitements">Feuil1!$E$2:$E$5</definedName>
    <definedName name="Traitements">Feuil1!$E$2:$E$6</definedName>
    <definedName name="Z_7F865F26_3B1D_DC48_BB8F_8CC97BD5F186_.wvu.Cols" localSheetId="0">Encaissements!$U:$XFD</definedName>
    <definedName name="Z_7F865F26_3B1D_DC48_BB8F_8CC97BD5F186_.wvu.FilterData" localSheetId="0">Encaissements!$E$1:$R$4</definedName>
    <definedName name="Z_7F865F26_3B1D_DC48_BB8F_8CC97BD5F186_.wvu.PrintArea" localSheetId="0">Encaissements!$A$1:$T$5</definedName>
    <definedName name="Z_7F865F26_3B1D_DC48_BB8F_8CC97BD5F186_.wvu.Rows" localSheetId="0">Encaissements!$932:$1048576,Encaissements!$928:$931</definedName>
    <definedName name="Z_A53880A1_723A_4488_994C_E33954F85DC5_.wvu.Cols" localSheetId="0">Encaissements!$U:$XFD</definedName>
    <definedName name="Z_A53880A1_723A_4488_994C_E33954F85DC5_.wvu.FilterData" localSheetId="0">Encaissements!$E$1:$R$4</definedName>
    <definedName name="Z_A53880A1_723A_4488_994C_E33954F85DC5_.wvu.PrintArea" localSheetId="0">Encaissements!$A$1:$T$5</definedName>
    <definedName name="Z_A53880A1_723A_4488_994C_E33954F85DC5_.wvu.Rows" localSheetId="0">Encaissements!$932:$1048576,Encaissements!$928:$931</definedName>
    <definedName name="_xlnm.Print_Area" localSheetId="0">Encaissements!$A$1:$T$5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" i="12" l="1"/>
  <c r="F2" i="11" l="1"/>
  <c r="J4" i="2" l="1"/>
  <c r="K4" i="2" s="1"/>
  <c r="I8" i="6" l="1"/>
  <c r="I7" i="6"/>
  <c r="I6" i="6"/>
  <c r="I5" i="6"/>
  <c r="I4" i="6"/>
  <c r="I3" i="6"/>
  <c r="I2" i="6"/>
  <c r="O4" i="2"/>
  <c r="M4" i="2"/>
  <c r="A3" i="2"/>
  <c r="J6" i="6" l="1"/>
  <c r="J2" i="6"/>
  <c r="J5" i="6"/>
  <c r="J4" i="6"/>
  <c r="J7" i="6"/>
  <c r="J8" i="6"/>
  <c r="J3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BONDILANGE</author>
  </authors>
  <commentList>
    <comment ref="D44" authorId="0" shapeId="0" xr:uid="{6898CDB1-EAD6-8E4B-9057-9FD373FB0847}">
      <text>
        <r>
          <rPr>
            <b/>
            <sz val="10"/>
            <color rgb="FF000000"/>
            <rFont val="Tahoma"/>
            <family val="2"/>
          </rPr>
          <t>Daniel BONDILANGE: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BONDILANGE</author>
  </authors>
  <commentList>
    <comment ref="D44" authorId="0" shapeId="0" xr:uid="{A6D662A6-F5D1-774D-BBC3-4AD99D036EAE}">
      <text>
        <r>
          <rPr>
            <b/>
            <sz val="10"/>
            <color rgb="FF000000"/>
            <rFont val="Tahoma"/>
            <family val="2"/>
          </rPr>
          <t>Daniel BONDILANGE: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<sst xmlns="http://schemas.openxmlformats.org/spreadsheetml/2006/main" count="254" uniqueCount="195">
  <si>
    <t>N° ou Ref.</t>
  </si>
  <si>
    <t>NATURE</t>
  </si>
  <si>
    <t>Montant 
HT</t>
  </si>
  <si>
    <t>Jour de 
facturation
ou
d'enregistrement</t>
  </si>
  <si>
    <t>MOIS</t>
  </si>
  <si>
    <t>Montant TVA</t>
  </si>
  <si>
    <t>Quantité</t>
  </si>
  <si>
    <t>Montant Devis</t>
  </si>
  <si>
    <t>Client financeur</t>
  </si>
  <si>
    <t>CONTRAT / CONVENTION</t>
  </si>
  <si>
    <t>Client bénéficiaire</t>
  </si>
  <si>
    <t>Relance</t>
  </si>
  <si>
    <t>706140 - Ateliers divers EXO</t>
  </si>
  <si>
    <t>Janvier</t>
  </si>
  <si>
    <t>OUI</t>
  </si>
  <si>
    <t>411 PARTICULIER</t>
  </si>
  <si>
    <t>706120 - Coaching EXO</t>
  </si>
  <si>
    <t>706110 - Bilans de compétences EXO</t>
  </si>
  <si>
    <t>411 ATEC IST</t>
  </si>
  <si>
    <t>713400 - Variation encours production</t>
  </si>
  <si>
    <t>20190545</t>
  </si>
  <si>
    <t>411PECENTRE</t>
  </si>
  <si>
    <t>POLE EMPLOI CENTRE - CS 52430 7 rue MOLIERE 45032 ORL2ANS CEDEX 1</t>
  </si>
  <si>
    <t>41C351452404</t>
  </si>
  <si>
    <t>411 OPAC 3+</t>
  </si>
  <si>
    <t>411 l'OPCOMMERCE</t>
  </si>
  <si>
    <t>411 UNIFORMATION</t>
  </si>
  <si>
    <t>Mars</t>
  </si>
  <si>
    <t>411 CONSTRUCTYS</t>
  </si>
  <si>
    <t>411 OPAC DEFI</t>
  </si>
  <si>
    <t>411 ANFH</t>
  </si>
  <si>
    <t>Avril</t>
  </si>
  <si>
    <t>411 FAFIEC</t>
  </si>
  <si>
    <t>411 STMICRO</t>
  </si>
  <si>
    <t>512020BPVF</t>
  </si>
  <si>
    <t>455100 - C/CMmeBONDILANGE</t>
  </si>
  <si>
    <t>411 CPAM</t>
  </si>
  <si>
    <t>Février</t>
  </si>
  <si>
    <t>512010LCL</t>
  </si>
  <si>
    <t>512010 - LCL Transfert</t>
  </si>
  <si>
    <t>758000 - Produits divers de gestion courante</t>
  </si>
  <si>
    <t>740000 - Subvention d'exploitation</t>
  </si>
  <si>
    <t>411 CPTEFORMAT</t>
  </si>
  <si>
    <t>512010 - LCL Remise</t>
  </si>
  <si>
    <t>Prêt bancaire COVID 19</t>
  </si>
  <si>
    <t>706130 - PMR reclassement EXO</t>
  </si>
  <si>
    <t>706150 - Formations EXO</t>
  </si>
  <si>
    <t>706160 - Prestations diverses 20%</t>
  </si>
  <si>
    <t>706210 - Recrutement 20%</t>
  </si>
  <si>
    <t>791000 - Transfert de charges d'exploitation</t>
  </si>
  <si>
    <t>TVA</t>
  </si>
  <si>
    <t>Mois</t>
  </si>
  <si>
    <t>Modes</t>
  </si>
  <si>
    <t>Ban
ques</t>
  </si>
  <si>
    <t>Traitements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</si>
  <si>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</si>
  <si>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</si>
  <si>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</si>
  <si>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</si>
  <si>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</si>
  <si>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</si>
  <si>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</si>
  <si>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</si>
  <si>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</si>
  <si>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1°</t>
  </si>
  <si>
    <t>Prélèvement</t>
  </si>
  <si>
    <t>BPVF</t>
  </si>
  <si>
    <t>Frais d'envoichéquier 40 0017838</t>
  </si>
  <si>
    <t xml:space="preserve">627800 - SERVICES BANCAIRES </t>
  </si>
  <si>
    <t>Echéance prêt</t>
  </si>
  <si>
    <t>512020Prêt1BPVF</t>
  </si>
  <si>
    <t>Virement</t>
  </si>
  <si>
    <t>641150 - SALAIRE DE LA PRESIDENCE</t>
  </si>
  <si>
    <t>512020 - Tranfert BPVF vers LCL</t>
  </si>
  <si>
    <t>Chèque</t>
  </si>
  <si>
    <t xml:space="preserve"> EPS securité des locaux</t>
  </si>
  <si>
    <t xml:space="preserve">615610 - TELESURVEILLANCE  </t>
  </si>
  <si>
    <t>AGIOS BPVF 4° T  2019</t>
  </si>
  <si>
    <t>LIXXBAIL</t>
  </si>
  <si>
    <t xml:space="preserve">613510 - LOCATIONS PHOTOCOPIEURS  </t>
  </si>
  <si>
    <t>645700 - MUTUELLE</t>
  </si>
  <si>
    <t>CB</t>
  </si>
  <si>
    <t>623600 - PUBLICITE IMPRIMES ET SUPPORTS</t>
  </si>
  <si>
    <t>606800 - AUTRES MATIERES ET FOURNITURES</t>
  </si>
  <si>
    <t>645100 - URSSAF</t>
  </si>
  <si>
    <t>641100 - SALAIRES</t>
  </si>
  <si>
    <t xml:space="preserve">626100 - TELEPHONE FIXE  </t>
  </si>
  <si>
    <t xml:space="preserve">613200 - LOCATIONS IMMOBILIERES  </t>
  </si>
  <si>
    <t xml:space="preserve">613210 - LOCATION SALLES </t>
  </si>
  <si>
    <t xml:space="preserve">604000 - ACHATS D'ETUDES ET PRESTA  </t>
  </si>
  <si>
    <t xml:space="preserve">625200 - FRAIS DE DEPLACEMENT  </t>
  </si>
  <si>
    <t xml:space="preserve">626000 - FRAIS POSTAUX  </t>
  </si>
  <si>
    <t>626120 - INTERNET  (ABONNEMENTS,…)</t>
  </si>
  <si>
    <t>TRANSFERT TRESORERIE DE BPVF sur LCL</t>
  </si>
  <si>
    <t>LCL</t>
  </si>
  <si>
    <t xml:space="preserve">622600 - HONORAIRES  </t>
  </si>
  <si>
    <t>635110 - CFE</t>
  </si>
  <si>
    <t>512010Prêt2LCL</t>
  </si>
  <si>
    <t>TRANSFERT TRESORERIE DE LCL sur BPVF</t>
  </si>
  <si>
    <t>645500 - PREVOYANCE</t>
  </si>
  <si>
    <t>645300 - RETRAITE</t>
  </si>
  <si>
    <t>635000 - AUTRES IMPOTS</t>
  </si>
  <si>
    <t>633300 - FORMATION CONTINUE (ORGA</t>
  </si>
  <si>
    <t xml:space="preserve">606110 - FOURNITURES ELECTRICITE  </t>
  </si>
  <si>
    <t>616600 - ASSURANCE S/EMPRUNTS</t>
  </si>
  <si>
    <t>607000 - ACHATS DE MARCHANDISES</t>
  </si>
  <si>
    <t xml:space="preserve">606120 - FOURNITURES EAU  </t>
  </si>
  <si>
    <t>614000 - CHARGES LOCATIVES &amp; COPROPRIETE</t>
  </si>
  <si>
    <t xml:space="preserve">615200 - ENTRETIEN IMMOBILIER  </t>
  </si>
  <si>
    <t>615500 - ENTRETIEN SUR BIENS MOBILIERS</t>
  </si>
  <si>
    <t xml:space="preserve">616100 - ASSURANCE RC  </t>
  </si>
  <si>
    <t xml:space="preserve">622400 - SITE INTERNET </t>
  </si>
  <si>
    <t xml:space="preserve">623100 - ANNONCES ET INSERTIONS  </t>
  </si>
  <si>
    <t xml:space="preserve">625210 - FRAIS PRESIDENCE  </t>
  </si>
  <si>
    <t xml:space="preserve">625700 - MISSIONS - RECEPTIONS </t>
  </si>
  <si>
    <t>626110 - TELEPHONE PORTABLE</t>
  </si>
  <si>
    <t xml:space="preserve">631100 - TAXE SUR LES SALAIRES </t>
  </si>
  <si>
    <t>631200 - TAXE D'APPRENTISSAGE</t>
  </si>
  <si>
    <t>635200 - TVA NON RECUPERABLE</t>
  </si>
  <si>
    <t>641200 - CONGES PAYES</t>
  </si>
  <si>
    <t>641400 - INDEMNITES ET AVANTAGES D</t>
  </si>
  <si>
    <t>645800 - CHARGES SUR CP</t>
  </si>
  <si>
    <t>647500 - MEDECINE DU TRAVAIL</t>
  </si>
  <si>
    <t>649000 - CICE</t>
  </si>
  <si>
    <t>FinancesInvest</t>
  </si>
  <si>
    <t>Liste1</t>
  </si>
  <si>
    <t>Conso</t>
  </si>
  <si>
    <t>ImpôtsTaxesAssim</t>
  </si>
  <si>
    <t>OrganismSociaux</t>
  </si>
  <si>
    <t>AmortismtsProv</t>
  </si>
  <si>
    <t>Autrescharges</t>
  </si>
  <si>
    <t>Divers</t>
  </si>
  <si>
    <t>CODES BANQUES</t>
  </si>
  <si>
    <t>BANQUES</t>
  </si>
  <si>
    <t>CODES CLIENTS</t>
  </si>
  <si>
    <t>JOURS</t>
  </si>
  <si>
    <t>ANNEES</t>
  </si>
  <si>
    <t>LISTEPRESTA</t>
  </si>
  <si>
    <t>Charges</t>
  </si>
  <si>
    <t>Aucun</t>
  </si>
  <si>
    <t>681120 - DOT AMORT S/IMMOBIL COR</t>
  </si>
  <si>
    <t>651100 - REDEVANCES  CERTIFICATIO</t>
  </si>
  <si>
    <t>2020</t>
  </si>
  <si>
    <t>Fixes</t>
  </si>
  <si>
    <t>658000 - CHARGES DIVERSES GESTION</t>
  </si>
  <si>
    <t>XXXXX</t>
  </si>
  <si>
    <t>🔴</t>
  </si>
  <si>
    <t>2021</t>
  </si>
  <si>
    <t>Variables</t>
  </si>
  <si>
    <t>2022</t>
  </si>
  <si>
    <t xml:space="preserve">606300 - ACHATS DE PETITS EQUIPEMENTS  </t>
  </si>
  <si>
    <t>2023</t>
  </si>
  <si>
    <t xml:space="preserve">606400 - ACHATS FOURNITURES ADMINISTRATIVES  </t>
  </si>
  <si>
    <t>Espèces</t>
  </si>
  <si>
    <t>2024</t>
  </si>
  <si>
    <t>2025</t>
  </si>
  <si>
    <t>2026</t>
  </si>
  <si>
    <t>2027</t>
  </si>
  <si>
    <t>XXXXXXXXXXXXXXXXXXXXXXXXXXX</t>
  </si>
  <si>
    <t>2028</t>
  </si>
  <si>
    <t>2029</t>
  </si>
  <si>
    <t>2030</t>
  </si>
  <si>
    <t>DIVERS :</t>
  </si>
  <si>
    <t>615600 - MAINTENANCE INFORMATIQUE &amp; APPLICATIONS</t>
  </si>
  <si>
    <t xml:space="preserve">615620 - MAINTENANCE PHOTOCOPIEUR </t>
  </si>
  <si>
    <t xml:space="preserve">622700 - FRAIS D'ACTES ET CONTENTIEUX  </t>
  </si>
  <si>
    <t xml:space="preserve">623800 - DIVERS (POURBOIRES, DONS, ...  </t>
  </si>
  <si>
    <t>I</t>
  </si>
  <si>
    <t>512020 - TRANSFERTS BPVF VERS  LCL</t>
  </si>
  <si>
    <t>411 CAISSE DEPOT</t>
  </si>
  <si>
    <r>
      <t>CODE</t>
    </r>
    <r>
      <rPr>
        <b/>
        <sz val="16"/>
        <color rgb="FF000000"/>
        <rFont val="Arial"/>
        <family val="2"/>
        <charset val="1"/>
      </rPr>
      <t xml:space="preserve"> clients 
ou financiers</t>
    </r>
  </si>
  <si>
    <t>411 PECENTRE</t>
  </si>
  <si>
    <t>411 ADEFIM45</t>
  </si>
  <si>
    <t>Montant Comptabilisé TTC</t>
  </si>
  <si>
    <t>Nb
d'heures</t>
  </si>
  <si>
    <t>Prix de l'heure 
HT</t>
  </si>
  <si>
    <t xml:space="preserve">Prix 
unitaire 
HT 
</t>
  </si>
  <si>
    <t>411 OPCO EP</t>
  </si>
  <si>
    <t>Bilan de compétences en faveur de Séverine TOURNIER sur la base de 24 heures du 07/02/2020 au 11/06/2020. Convention N° 086/2020/60104. Attestation de présences jointe.</t>
  </si>
  <si>
    <t>Banque</t>
  </si>
  <si>
    <t>Date</t>
  </si>
  <si>
    <t>Débit</t>
  </si>
  <si>
    <t>Crédit</t>
  </si>
  <si>
    <t>Mode</t>
  </si>
  <si>
    <t>Jour</t>
  </si>
  <si>
    <t>SALAIRE de ….</t>
  </si>
  <si>
    <t>VIR Trésorerie LCL</t>
  </si>
  <si>
    <t xml:space="preserve">RELEVE DE BANQUE BPVF </t>
  </si>
  <si>
    <t xml:space="preserve">RELEVE DE BANQUE LCL </t>
  </si>
  <si>
    <t>Libellés</t>
  </si>
  <si>
    <t xml:space="preserve">Montants
</t>
  </si>
  <si>
    <t xml:space="preserve">Au départ Selection de la feuille  de copie des données extraites soit : BPVF ou LCL. La colonne de référence est la D pour les deux feuilles, Encaissements  (les données sont eà prendre en compte à partir de la ligne 4) et Décaissements  (les données sont à prendre en compte à partir de la ligne 2) .
A partir de ce feuille (Encaissements) sont extraites les données des colonnes : B (Jour de ...) vers colonne A (Date) de la feuille sélectionnée (BPVF ou LCL),  C (Mois) vers la colonne B (Mois) de la feuille sélectionnée (BPVF ou LCL). K (Montants C...) vers colonne C (Crédit) de la feuille sélectionnée (BPVF ou LCL), R (Clients b...) vers colonne D (Libellé) de la feuille sélectionnée (BPVF ou LCL).
A partir de la feuille (Décaissements) sont extraites les données des colonnes : A (Jour) vers la colonne A (Date) de la feuille sélectionnée (BPVF ou LCL), B (Mois) vers la colonne B (Mois) de la feuille sélectionnée(BPVF ou LCL), C (Modes) vers la colonne E (modes)  de la feuille sélectionnée (BPVF ou LCL), E (Libellés) vers la colonne C (Libellés) de la feuille sélectionnée (BPVF ou LCL), G (Montants) vers la colonne  E ( Débit) de la feuille sélectionnée (BPVF ou LCL),"						</t>
  </si>
  <si>
    <t xml:space="preserve">Au départ Selection de la feuille  de copie des données extraites soit : BPVF ou LCL. La colonne de référence est la D pour les deux feuilles, Encaissements  (les données sont eà prendre en compte à partir de la ligne 4) et Décaissements  (les données sont à prendre en compte à partir de la ligne 2) .
A partir de ce feuille (Encaissements) sont extraites les données des colonnes : B (Jour de ...) vers colonne A (Date) de la feuille sélectionnée (BPVF ou LCL),  C (Mois) vers la colonne B (Mois) de la feuille sélectionnée (BPVF ou LCL). K (Montants C...) vers colonne C (Crédit) de la feuille sélectionnée (BPVF ou LCL), R (Clients b...) vers colonne D (Libellé) de la feuille sélectionnée (BPVF ou LCL).
A partir de la feuille (Décaissements) sont extraites les données des colonnes : A (Jour) vers la colonne A (Date) de la feuille sélectionnée (BPVF ou LCL), B (Mois) vers la colonne B (Mois) de la feuille sélectionnée(BPVF ou LCL), C (Modes) vers la colonne E (modes)  de la feuille sélectionnée (BPVF ou LCL), E (Libellés) vers la colonne C (Libellés) de la feuille sélectionnée (BPVF ou LCL), G (Montants) vers la colonne  E ( Débit) de la feuille sélectionnée (BPVF ou LCL),						</t>
  </si>
  <si>
    <t>Extraire :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</si>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</sst>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00"/>
    <numFmt numFmtId="165" formatCode="dd/mm/yy;@"/>
    <numFmt numFmtId="166" formatCode="#,##0.00&quot; €&quot;"/>
    <numFmt numFmtId="167" formatCode="#,##0.00&quot; €&quot;;[Red]#,##0.00&quot; €&quot;"/>
    <numFmt numFmtId="168" formatCode="[$-40C]dd/mm/yyyy"/>
    <numFmt numFmtId="169" formatCode="[$-409]d\-mmm;@"/>
    <numFmt numFmtId="170" formatCode="d/m;@"/>
  </numFmts>
  <fonts count="42">
    <font>
      <sz val="11"/>
      <name val="Calibri"/>
      <charset val="1"/>
    </font>
    <font>
      <sz val="11"/>
      <name val="Calibri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sz val="14"/>
      <name val="Arial"/>
      <family val="2"/>
      <charset val="1"/>
    </font>
    <font>
      <b/>
      <sz val="14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4"/>
      <color rgb="FF0D0D0D"/>
      <name val="Arial"/>
      <family val="2"/>
      <charset val="1"/>
    </font>
    <font>
      <b/>
      <sz val="14"/>
      <color rgb="FFFF0000"/>
      <name val="Arial"/>
      <family val="2"/>
      <charset val="1"/>
    </font>
    <font>
      <sz val="14"/>
      <color rgb="FF000000"/>
      <name val="Arial"/>
      <family val="2"/>
      <charset val="1"/>
    </font>
    <font>
      <b/>
      <sz val="16"/>
      <color rgb="FF000000"/>
      <name val="Arial"/>
      <family val="2"/>
      <charset val="1"/>
    </font>
    <font>
      <b/>
      <sz val="20"/>
      <name val="Arial"/>
      <family val="2"/>
      <charset val="1"/>
    </font>
    <font>
      <b/>
      <sz val="16"/>
      <name val="Arial"/>
      <family val="2"/>
      <charset val="1"/>
    </font>
    <font>
      <b/>
      <sz val="12"/>
      <color rgb="FFFF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name val="Calibri"/>
      <family val="2"/>
      <charset val="1"/>
    </font>
    <font>
      <sz val="11"/>
      <color rgb="FF141414"/>
      <name val="Inherit"/>
      <charset val="1"/>
    </font>
    <font>
      <b/>
      <sz val="12"/>
      <color rgb="FF303030"/>
      <name val="Arial"/>
      <family val="2"/>
      <charset val="1"/>
    </font>
    <font>
      <sz val="12"/>
      <color rgb="FF30303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2"/>
      <color rgb="FF941651"/>
      <name val="Arial"/>
      <family val="2"/>
      <charset val="1"/>
    </font>
    <font>
      <b/>
      <sz val="14"/>
      <color rgb="FF941651"/>
      <name val="Arial"/>
      <family val="2"/>
      <charset val="1"/>
    </font>
    <font>
      <b/>
      <sz val="14"/>
      <color rgb="FFE61D33"/>
      <name val="Calibri"/>
      <family val="2"/>
    </font>
    <font>
      <sz val="8"/>
      <name val="Calibri"/>
      <family val="2"/>
    </font>
    <font>
      <sz val="8"/>
      <name val="Arial"/>
      <family val="2"/>
      <charset val="1"/>
    </font>
    <font>
      <b/>
      <sz val="14"/>
      <name val="Calibri"/>
      <family val="2"/>
    </font>
    <font>
      <b/>
      <sz val="18"/>
      <color rgb="FFFF0000"/>
      <name val="ArialMT"/>
    </font>
    <font>
      <b/>
      <sz val="20"/>
      <color rgb="FF00B19D"/>
      <name val="ArialMT"/>
    </font>
    <font>
      <sz val="36"/>
      <color indexed="8"/>
      <name val="Arial"/>
      <family val="2"/>
    </font>
    <font>
      <sz val="11"/>
      <color indexed="8"/>
      <name val="Arial"/>
      <family val="2"/>
    </font>
    <font>
      <sz val="16"/>
      <color indexed="8"/>
      <name val="Arial"/>
      <family val="2"/>
    </font>
    <font>
      <sz val="16"/>
      <color rgb="FF1E1E1E"/>
      <name val="Arial"/>
      <family val="2"/>
    </font>
    <font>
      <sz val="14"/>
      <color theme="0"/>
      <name val="Arial"/>
      <family val="2"/>
    </font>
    <font>
      <sz val="12"/>
      <color indexed="8"/>
      <name val="Arial"/>
      <family val="2"/>
    </font>
    <font>
      <sz val="9"/>
      <color rgb="FF000000"/>
      <name val="Tahoma"/>
      <family val="2"/>
    </font>
    <font>
      <sz val="8"/>
      <color rgb="FF000000"/>
      <name val="Tahoma"/>
      <family val="2"/>
    </font>
    <font>
      <sz val="8"/>
      <name val="Tahoma"/>
      <family val="2"/>
    </font>
    <font>
      <sz val="7"/>
      <name val="Arial"/>
      <family val="2"/>
    </font>
    <font>
      <sz val="9"/>
      <name val="Arial"/>
      <family val="2"/>
    </font>
    <font>
      <b/>
      <sz val="10"/>
      <color rgb="FF000000"/>
      <name val="Tahoma"/>
      <family val="2"/>
    </font>
    <font>
      <sz val="10"/>
      <color rgb="FF000000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9D9D9"/>
        <bgColor rgb="FFE4DFEC"/>
      </patternFill>
    </fill>
    <fill>
      <patternFill patternType="solid">
        <fgColor rgb="FFE6E0EC"/>
        <bgColor rgb="FFE4DFEC"/>
      </patternFill>
    </fill>
    <fill>
      <patternFill patternType="solid">
        <fgColor rgb="FFFF0000"/>
        <bgColor rgb="FFE61D33"/>
      </patternFill>
    </fill>
    <fill>
      <patternFill patternType="solid">
        <fgColor rgb="FFE4DFEC"/>
        <bgColor rgb="FFE6E0EC"/>
      </patternFill>
    </fill>
    <fill>
      <patternFill patternType="solid">
        <fgColor rgb="FFFFFF00"/>
        <bgColor rgb="FFFFC000"/>
      </patternFill>
    </fill>
    <fill>
      <patternFill patternType="solid">
        <fgColor rgb="FF25EE3A"/>
        <bgColor rgb="FF00FF51"/>
      </patternFill>
    </fill>
    <fill>
      <patternFill patternType="solid">
        <fgColor rgb="FFCCC1DA"/>
        <bgColor rgb="FFE6B9B8"/>
      </patternFill>
    </fill>
    <fill>
      <patternFill patternType="solid">
        <fgColor rgb="FFD0FFC7"/>
        <bgColor rgb="FFC6EFCE"/>
      </patternFill>
    </fill>
    <fill>
      <patternFill patternType="solid">
        <fgColor rgb="FFFFFFFF"/>
        <bgColor rgb="FFF2F2F2"/>
      </patternFill>
    </fill>
    <fill>
      <patternFill patternType="solid">
        <fgColor rgb="FFD99694"/>
        <bgColor rgb="FFE6B9B8"/>
      </patternFill>
    </fill>
    <fill>
      <patternFill patternType="solid">
        <fgColor rgb="FF808080"/>
        <bgColor rgb="FF7F7F7F"/>
      </patternFill>
    </fill>
    <fill>
      <patternFill patternType="solid">
        <fgColor rgb="FF00FF51"/>
        <bgColor rgb="FF25EE3A"/>
      </patternFill>
    </fill>
    <fill>
      <patternFill patternType="solid">
        <fgColor rgb="FF93CDDD"/>
        <bgColor rgb="FFB7DEE8"/>
      </patternFill>
    </fill>
    <fill>
      <patternFill patternType="solid">
        <fgColor rgb="FFB7DEE8"/>
        <bgColor rgb="FFC6EFCE"/>
      </patternFill>
    </fill>
    <fill>
      <patternFill patternType="solid">
        <fgColor rgb="FFE61D33"/>
        <bgColor rgb="FFFF0000"/>
      </patternFill>
    </fill>
    <fill>
      <patternFill patternType="solid">
        <fgColor rgb="FFA2F8AA"/>
        <bgColor rgb="FFF79646"/>
      </patternFill>
    </fill>
    <fill>
      <patternFill patternType="solid">
        <fgColor rgb="FFFF00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C3F8C8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25EE3A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AAAAA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/>
      <top style="thin">
        <color rgb="FF4F81BD"/>
      </top>
      <bottom/>
      <diagonal/>
    </border>
    <border>
      <left/>
      <right style="thin">
        <color rgb="FF4F81BD"/>
      </right>
      <top/>
      <bottom/>
      <diagonal/>
    </border>
    <border>
      <left style="thin">
        <color rgb="FF4F81BD"/>
      </left>
      <right/>
      <top style="thin">
        <color rgb="FF4F81BD"/>
      </top>
      <bottom style="thin">
        <color rgb="FF4F81BD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ck">
        <color theme="1"/>
      </left>
      <right style="medium">
        <color theme="1"/>
      </right>
      <top style="thick">
        <color theme="1"/>
      </top>
      <bottom/>
      <diagonal/>
    </border>
    <border>
      <left style="medium">
        <color theme="1"/>
      </left>
      <right style="medium">
        <color theme="1"/>
      </right>
      <top style="thick">
        <color theme="1"/>
      </top>
      <bottom/>
      <diagonal/>
    </border>
    <border>
      <left style="medium">
        <color theme="1"/>
      </left>
      <right style="thick">
        <color theme="1"/>
      </right>
      <top style="thick">
        <color theme="1"/>
      </top>
      <bottom/>
      <diagonal/>
    </border>
    <border>
      <left/>
      <right style="medium">
        <color theme="1"/>
      </right>
      <top style="thick">
        <color theme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2" fillId="0" borderId="0" xfId="0" applyFont="1" applyBorder="1" applyAlignment="1" applyProtection="1"/>
    <xf numFmtId="165" fontId="2" fillId="0" borderId="0" xfId="0" applyNumberFormat="1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/>
    <xf numFmtId="0" fontId="6" fillId="3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/>
    <xf numFmtId="0" fontId="4" fillId="0" borderId="0" xfId="0" applyFont="1" applyBorder="1" applyAlignment="1" applyProtection="1"/>
    <xf numFmtId="0" fontId="9" fillId="2" borderId="9" xfId="0" applyFont="1" applyFill="1" applyBorder="1" applyAlignment="1" applyProtection="1"/>
    <xf numFmtId="165" fontId="5" fillId="4" borderId="4" xfId="0" applyNumberFormat="1" applyFont="1" applyFill="1" applyBorder="1" applyAlignment="1" applyProtection="1">
      <alignment horizontal="center" vertical="center"/>
    </xf>
    <xf numFmtId="166" fontId="6" fillId="4" borderId="5" xfId="0" applyNumberFormat="1" applyFont="1" applyFill="1" applyBorder="1" applyAlignment="1" applyProtection="1">
      <alignment horizontal="center" vertical="center" wrapText="1"/>
    </xf>
    <xf numFmtId="167" fontId="6" fillId="4" borderId="6" xfId="0" applyNumberFormat="1" applyFont="1" applyFill="1" applyBorder="1" applyAlignment="1" applyProtection="1">
      <alignment horizontal="center" vertical="center" wrapText="1"/>
    </xf>
    <xf numFmtId="166" fontId="5" fillId="4" borderId="2" xfId="0" applyNumberFormat="1" applyFont="1" applyFill="1" applyBorder="1" applyAlignment="1" applyProtection="1">
      <alignment horizontal="center" vertical="center" wrapText="1"/>
    </xf>
    <xf numFmtId="166" fontId="7" fillId="4" borderId="2" xfId="0" applyNumberFormat="1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/>
    <xf numFmtId="0" fontId="9" fillId="0" borderId="0" xfId="0" applyFont="1" applyBorder="1" applyAlignment="1" applyProtection="1"/>
    <xf numFmtId="0" fontId="7" fillId="0" borderId="0" xfId="0" applyFont="1" applyBorder="1" applyAlignment="1" applyProtection="1"/>
    <xf numFmtId="168" fontId="11" fillId="6" borderId="1" xfId="0" applyNumberFormat="1" applyFont="1" applyFill="1" applyBorder="1" applyAlignment="1" applyProtection="1">
      <alignment horizontal="center" vertical="center"/>
    </xf>
    <xf numFmtId="49" fontId="12" fillId="7" borderId="11" xfId="0" applyNumberFormat="1" applyFont="1" applyFill="1" applyBorder="1" applyAlignment="1" applyProtection="1">
      <alignment horizontal="center" vertical="center" wrapText="1"/>
    </xf>
    <xf numFmtId="165" fontId="6" fillId="8" borderId="13" xfId="0" applyNumberFormat="1" applyFont="1" applyFill="1" applyBorder="1" applyAlignment="1" applyProtection="1">
      <alignment horizontal="center" vertical="center" wrapText="1"/>
    </xf>
    <xf numFmtId="166" fontId="12" fillId="8" borderId="14" xfId="0" applyNumberFormat="1" applyFont="1" applyFill="1" applyBorder="1" applyAlignment="1" applyProtection="1">
      <alignment horizontal="center" vertical="center" wrapText="1"/>
    </xf>
    <xf numFmtId="166" fontId="12" fillId="7" borderId="11" xfId="0" applyNumberFormat="1" applyFont="1" applyFill="1" applyBorder="1" applyAlignment="1" applyProtection="1">
      <alignment horizontal="center" vertical="center" wrapText="1"/>
    </xf>
    <xf numFmtId="167" fontId="12" fillId="7" borderId="11" xfId="0" applyNumberFormat="1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/>
    <xf numFmtId="165" fontId="5" fillId="8" borderId="4" xfId="0" applyNumberFormat="1" applyFont="1" applyFill="1" applyBorder="1" applyAlignment="1" applyProtection="1">
      <alignment horizontal="center" vertical="center"/>
    </xf>
    <xf numFmtId="166" fontId="6" fillId="8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/>
    <xf numFmtId="0" fontId="2" fillId="0" borderId="8" xfId="0" applyFont="1" applyBorder="1" applyAlignment="1" applyProtection="1"/>
    <xf numFmtId="0" fontId="4" fillId="2" borderId="0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0" fillId="0" borderId="0" xfId="0" applyBorder="1" applyProtection="1"/>
    <xf numFmtId="0" fontId="2" fillId="0" borderId="0" xfId="0" applyFont="1" applyBorder="1" applyProtection="1"/>
    <xf numFmtId="0" fontId="5" fillId="0" borderId="0" xfId="0" applyFont="1" applyBorder="1" applyAlignment="1" applyProtection="1">
      <alignment horizontal="center"/>
    </xf>
    <xf numFmtId="49" fontId="2" fillId="0" borderId="0" xfId="0" applyNumberFormat="1" applyFont="1" applyBorder="1" applyAlignment="1" applyProtection="1">
      <alignment horizontal="center"/>
      <protection locked="0"/>
    </xf>
    <xf numFmtId="169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protection locked="0"/>
    </xf>
    <xf numFmtId="0" fontId="16" fillId="0" borderId="0" xfId="0" applyFont="1" applyBorder="1" applyAlignment="1" applyProtection="1">
      <protection locked="0"/>
    </xf>
    <xf numFmtId="166" fontId="15" fillId="0" borderId="0" xfId="0" applyNumberFormat="1" applyFont="1" applyBorder="1" applyProtection="1">
      <protection locked="0"/>
    </xf>
    <xf numFmtId="0" fontId="2" fillId="0" borderId="18" xfId="0" applyFont="1" applyBorder="1" applyProtection="1"/>
    <xf numFmtId="0" fontId="17" fillId="12" borderId="18" xfId="0" applyFont="1" applyFill="1" applyBorder="1" applyProtection="1"/>
    <xf numFmtId="49" fontId="5" fillId="10" borderId="17" xfId="0" applyNumberFormat="1" applyFont="1" applyFill="1" applyBorder="1" applyAlignment="1" applyProtection="1">
      <alignment horizontal="center" vertical="center"/>
    </xf>
    <xf numFmtId="49" fontId="5" fillId="2" borderId="19" xfId="0" applyNumberFormat="1" applyFont="1" applyFill="1" applyBorder="1" applyAlignment="1" applyProtection="1">
      <alignment horizontal="center" vertical="center"/>
    </xf>
    <xf numFmtId="4" fontId="2" fillId="10" borderId="19" xfId="0" applyNumberFormat="1" applyFont="1" applyFill="1" applyBorder="1" applyProtection="1"/>
    <xf numFmtId="0" fontId="2" fillId="2" borderId="0" xfId="0" applyFont="1" applyFill="1" applyBorder="1" applyProtection="1"/>
    <xf numFmtId="0" fontId="2" fillId="0" borderId="21" xfId="0" applyFont="1" applyBorder="1" applyAlignment="1" applyProtection="1">
      <alignment horizontal="left" vertical="center"/>
    </xf>
    <xf numFmtId="0" fontId="2" fillId="0" borderId="21" xfId="0" applyFont="1" applyBorder="1" applyAlignment="1" applyProtection="1">
      <alignment vertical="center"/>
    </xf>
    <xf numFmtId="0" fontId="2" fillId="0" borderId="22" xfId="0" applyFont="1" applyBorder="1" applyAlignment="1" applyProtection="1">
      <alignment horizontal="left" vertical="center"/>
    </xf>
    <xf numFmtId="0" fontId="2" fillId="0" borderId="22" xfId="0" applyFont="1" applyBorder="1" applyAlignment="1" applyProtection="1">
      <alignment vertical="center"/>
    </xf>
    <xf numFmtId="0" fontId="2" fillId="0" borderId="8" xfId="0" applyFont="1" applyBorder="1" applyAlignment="1" applyProtection="1">
      <alignment vertical="center"/>
    </xf>
    <xf numFmtId="0" fontId="2" fillId="0" borderId="8" xfId="0" applyFont="1" applyBorder="1" applyProtection="1"/>
    <xf numFmtId="0" fontId="1" fillId="0" borderId="0" xfId="0" applyFont="1" applyBorder="1" applyProtection="1"/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/>
    <xf numFmtId="49" fontId="5" fillId="0" borderId="0" xfId="0" applyNumberFormat="1" applyFont="1" applyBorder="1" applyAlignment="1" applyProtection="1">
      <alignment horizontal="center"/>
    </xf>
    <xf numFmtId="0" fontId="13" fillId="15" borderId="0" xfId="0" applyFont="1" applyFill="1" applyBorder="1" applyProtection="1"/>
    <xf numFmtId="0" fontId="14" fillId="0" borderId="0" xfId="0" applyFont="1" applyBorder="1" applyProtection="1"/>
    <xf numFmtId="0" fontId="13" fillId="15" borderId="0" xfId="0" applyFont="1" applyFill="1" applyBorder="1" applyAlignment="1" applyProtection="1">
      <alignment vertical="center"/>
    </xf>
    <xf numFmtId="0" fontId="13" fillId="14" borderId="0" xfId="0" applyFont="1" applyFill="1" applyBorder="1" applyAlignment="1" applyProtection="1">
      <alignment vertical="center"/>
    </xf>
    <xf numFmtId="0" fontId="13" fillId="14" borderId="0" xfId="0" applyFont="1" applyFill="1" applyBorder="1" applyAlignment="1" applyProtection="1">
      <alignment vertical="center" wrapText="1"/>
    </xf>
    <xf numFmtId="0" fontId="13" fillId="15" borderId="0" xfId="0" applyFont="1" applyFill="1" applyBorder="1" applyAlignment="1" applyProtection="1">
      <alignment vertical="center" wrapText="1"/>
    </xf>
    <xf numFmtId="0" fontId="13" fillId="14" borderId="0" xfId="0" applyFont="1" applyFill="1" applyBorder="1" applyProtection="1"/>
    <xf numFmtId="0" fontId="5" fillId="14" borderId="0" xfId="0" applyFont="1" applyFill="1" applyBorder="1" applyAlignment="1" applyProtection="1"/>
    <xf numFmtId="0" fontId="3" fillId="14" borderId="0" xfId="0" applyFont="1" applyFill="1" applyBorder="1" applyAlignment="1" applyProtection="1"/>
    <xf numFmtId="0" fontId="5" fillId="14" borderId="0" xfId="0" applyFont="1" applyFill="1" applyBorder="1" applyAlignment="1" applyProtection="1">
      <alignment horizontal="center"/>
    </xf>
    <xf numFmtId="49" fontId="5" fillId="14" borderId="0" xfId="0" applyNumberFormat="1" applyFont="1" applyFill="1" applyBorder="1" applyAlignment="1" applyProtection="1">
      <alignment horizontal="center"/>
    </xf>
    <xf numFmtId="0" fontId="5" fillId="14" borderId="0" xfId="0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/>
    </xf>
    <xf numFmtId="0" fontId="2" fillId="0" borderId="21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2" fillId="0" borderId="22" xfId="0" applyFont="1" applyBorder="1" applyAlignment="1" applyProtection="1">
      <alignment vertical="center" wrapText="1"/>
    </xf>
    <xf numFmtId="0" fontId="2" fillId="0" borderId="23" xfId="0" applyFont="1" applyBorder="1" applyAlignment="1" applyProtection="1">
      <alignment vertical="center" wrapText="1"/>
    </xf>
    <xf numFmtId="0" fontId="2" fillId="0" borderId="8" xfId="0" applyFont="1" applyBorder="1" applyAlignment="1" applyProtection="1">
      <alignment horizontal="left" vertical="center"/>
    </xf>
    <xf numFmtId="0" fontId="2" fillId="0" borderId="24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horizontal="center"/>
    </xf>
    <xf numFmtId="0" fontId="13" fillId="0" borderId="0" xfId="0" applyFont="1" applyBorder="1" applyAlignment="1" applyProtection="1">
      <alignment horizontal="center"/>
    </xf>
    <xf numFmtId="49" fontId="5" fillId="0" borderId="0" xfId="0" applyNumberFormat="1" applyFont="1" applyBorder="1" applyAlignment="1" applyProtection="1">
      <alignment horizontal="center" vertical="center"/>
    </xf>
    <xf numFmtId="0" fontId="2" fillId="0" borderId="25" xfId="0" applyFont="1" applyBorder="1" applyAlignment="1" applyProtection="1">
      <alignment vertical="center" wrapText="1"/>
    </xf>
    <xf numFmtId="0" fontId="20" fillId="0" borderId="8" xfId="0" applyFont="1" applyBorder="1" applyProtection="1"/>
    <xf numFmtId="0" fontId="13" fillId="0" borderId="0" xfId="0" applyFont="1" applyBorder="1" applyAlignment="1" applyProtection="1">
      <alignment vertical="center" wrapText="1"/>
    </xf>
    <xf numFmtId="49" fontId="14" fillId="0" borderId="0" xfId="0" applyNumberFormat="1" applyFont="1" applyBorder="1" applyAlignment="1" applyProtection="1"/>
    <xf numFmtId="0" fontId="2" fillId="0" borderId="0" xfId="0" applyFont="1" applyBorder="1" applyAlignment="1" applyProtection="1">
      <alignment vertical="center"/>
    </xf>
    <xf numFmtId="0" fontId="5" fillId="0" borderId="0" xfId="0" applyFont="1" applyBorder="1" applyProtection="1"/>
    <xf numFmtId="0" fontId="5" fillId="4" borderId="0" xfId="0" applyFont="1" applyFill="1" applyBorder="1" applyAlignment="1" applyProtection="1"/>
    <xf numFmtId="0" fontId="21" fillId="0" borderId="8" xfId="0" applyFont="1" applyBorder="1" applyAlignment="1" applyProtection="1"/>
    <xf numFmtId="0" fontId="22" fillId="16" borderId="8" xfId="0" applyFont="1" applyFill="1" applyBorder="1" applyAlignment="1" applyProtection="1"/>
    <xf numFmtId="0" fontId="2" fillId="0" borderId="0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0" fontId="3" fillId="0" borderId="8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5" fillId="0" borderId="0" xfId="0" applyFont="1" applyBorder="1" applyAlignment="1" applyProtection="1"/>
    <xf numFmtId="0" fontId="5" fillId="2" borderId="0" xfId="0" applyFont="1" applyFill="1" applyBorder="1" applyAlignment="1" applyProtection="1">
      <alignment horizontal="center" vertical="center"/>
    </xf>
    <xf numFmtId="0" fontId="17" fillId="12" borderId="26" xfId="0" applyFont="1" applyFill="1" applyBorder="1" applyProtection="1"/>
    <xf numFmtId="49" fontId="5" fillId="2" borderId="27" xfId="0" applyNumberFormat="1" applyFont="1" applyFill="1" applyBorder="1" applyAlignment="1" applyProtection="1">
      <alignment horizontal="center" vertical="center"/>
      <protection locked="0"/>
    </xf>
    <xf numFmtId="169" fontId="5" fillId="2" borderId="27" xfId="0" applyNumberFormat="1" applyFont="1" applyFill="1" applyBorder="1" applyAlignment="1" applyProtection="1">
      <alignment horizontal="center" vertical="center"/>
      <protection locked="0"/>
    </xf>
    <xf numFmtId="169" fontId="5" fillId="2" borderId="20" xfId="0" applyNumberFormat="1" applyFont="1" applyFill="1" applyBorder="1" applyAlignment="1" applyProtection="1">
      <alignment horizontal="center" vertical="center"/>
      <protection locked="0"/>
    </xf>
    <xf numFmtId="169" fontId="5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5" fillId="11" borderId="28" xfId="0" applyFont="1" applyFill="1" applyBorder="1" applyAlignment="1" applyProtection="1">
      <alignment horizontal="center" vertical="center"/>
    </xf>
    <xf numFmtId="49" fontId="2" fillId="0" borderId="16" xfId="0" applyNumberFormat="1" applyFont="1" applyBorder="1" applyAlignment="1" applyProtection="1">
      <alignment horizontal="center" vertical="center"/>
      <protection locked="0"/>
    </xf>
    <xf numFmtId="169" fontId="18" fillId="0" borderId="16" xfId="0" applyNumberFormat="1" applyFont="1" applyBorder="1" applyAlignment="1" applyProtection="1">
      <alignment horizontal="center" vertical="center"/>
      <protection locked="0"/>
    </xf>
    <xf numFmtId="169" fontId="19" fillId="0" borderId="16" xfId="0" applyNumberFormat="1" applyFont="1" applyBorder="1" applyAlignment="1" applyProtection="1">
      <alignment horizontal="center" vertical="center"/>
      <protection locked="0"/>
    </xf>
    <xf numFmtId="0" fontId="2" fillId="13" borderId="16" xfId="0" applyFont="1" applyFill="1" applyBorder="1" applyProtection="1">
      <protection locked="0"/>
    </xf>
    <xf numFmtId="0" fontId="16" fillId="0" borderId="16" xfId="0" applyFont="1" applyBorder="1" applyAlignment="1" applyProtection="1">
      <protection locked="0"/>
    </xf>
    <xf numFmtId="166" fontId="14" fillId="0" borderId="16" xfId="0" applyNumberFormat="1" applyFont="1" applyBorder="1" applyProtection="1">
      <protection locked="0"/>
    </xf>
    <xf numFmtId="169" fontId="2" fillId="0" borderId="16" xfId="0" applyNumberFormat="1" applyFont="1" applyBorder="1" applyAlignment="1" applyProtection="1">
      <alignment horizontal="center" vertical="center"/>
      <protection locked="0"/>
    </xf>
    <xf numFmtId="166" fontId="15" fillId="0" borderId="16" xfId="0" applyNumberFormat="1" applyFont="1" applyBorder="1" applyProtection="1">
      <protection locked="0"/>
    </xf>
    <xf numFmtId="0" fontId="2" fillId="17" borderId="16" xfId="0" applyFont="1" applyFill="1" applyBorder="1" applyProtection="1">
      <protection locked="0"/>
    </xf>
    <xf numFmtId="49" fontId="2" fillId="0" borderId="16" xfId="0" applyNumberFormat="1" applyFont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/>
    <xf numFmtId="0" fontId="26" fillId="0" borderId="0" xfId="0" applyFont="1"/>
    <xf numFmtId="164" fontId="5" fillId="0" borderId="2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/>
    </xf>
    <xf numFmtId="167" fontId="2" fillId="0" borderId="0" xfId="0" applyNumberFormat="1" applyFont="1" applyBorder="1" applyAlignment="1" applyProtection="1">
      <alignment horizontal="center" vertical="center"/>
    </xf>
    <xf numFmtId="165" fontId="5" fillId="19" borderId="4" xfId="0" applyNumberFormat="1" applyFont="1" applyFill="1" applyBorder="1" applyAlignment="1" applyProtection="1">
      <alignment horizontal="center" vertical="center"/>
    </xf>
    <xf numFmtId="166" fontId="6" fillId="19" borderId="5" xfId="0" applyNumberFormat="1" applyFont="1" applyFill="1" applyBorder="1" applyAlignment="1" applyProtection="1">
      <alignment horizontal="center" vertical="center" wrapText="1"/>
    </xf>
    <xf numFmtId="9" fontId="5" fillId="0" borderId="0" xfId="0" applyNumberFormat="1" applyFont="1" applyBorder="1" applyAlignment="1" applyProtection="1"/>
    <xf numFmtId="0" fontId="7" fillId="4" borderId="6" xfId="0" applyNumberFormat="1" applyFont="1" applyFill="1" applyBorder="1" applyAlignment="1" applyProtection="1">
      <alignment horizontal="center" vertical="center" wrapText="1"/>
    </xf>
    <xf numFmtId="0" fontId="12" fillId="7" borderId="1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167" fontId="5" fillId="21" borderId="6" xfId="0" applyNumberFormat="1" applyFont="1" applyFill="1" applyBorder="1" applyAlignment="1" applyProtection="1">
      <alignment horizontal="center" vertical="center" wrapText="1"/>
    </xf>
    <xf numFmtId="166" fontId="5" fillId="21" borderId="2" xfId="0" applyNumberFormat="1" applyFont="1" applyFill="1" applyBorder="1" applyAlignment="1" applyProtection="1">
      <alignment horizontal="center" vertical="center" wrapText="1"/>
    </xf>
    <xf numFmtId="166" fontId="7" fillId="21" borderId="2" xfId="0" applyNumberFormat="1" applyFont="1" applyFill="1" applyBorder="1" applyAlignment="1" applyProtection="1">
      <alignment horizontal="center" vertical="center" wrapText="1"/>
    </xf>
    <xf numFmtId="0" fontId="5" fillId="21" borderId="6" xfId="0" applyNumberFormat="1" applyFont="1" applyFill="1" applyBorder="1" applyAlignment="1" applyProtection="1">
      <alignment horizontal="center" vertical="center" wrapText="1"/>
    </xf>
    <xf numFmtId="0" fontId="2" fillId="22" borderId="0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  <protection locked="0"/>
    </xf>
    <xf numFmtId="0" fontId="5" fillId="9" borderId="2" xfId="0" applyFont="1" applyFill="1" applyBorder="1" applyAlignment="1" applyProtection="1">
      <alignment horizontal="center" vertical="center" wrapText="1" shrinkToFit="1"/>
      <protection locked="0"/>
    </xf>
    <xf numFmtId="166" fontId="5" fillId="0" borderId="3" xfId="0" applyNumberFormat="1" applyFont="1" applyBorder="1" applyAlignment="1" applyProtection="1">
      <alignment horizontal="center" vertical="center" wrapText="1"/>
      <protection locked="0"/>
    </xf>
    <xf numFmtId="49" fontId="6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6" xfId="0" applyFont="1" applyFill="1" applyBorder="1" applyAlignment="1" applyProtection="1">
      <alignment horizontal="center" vertical="center" wrapText="1" shrinkToFit="1"/>
      <protection locked="0"/>
    </xf>
    <xf numFmtId="164" fontId="5" fillId="4" borderId="2" xfId="0" applyNumberFormat="1" applyFont="1" applyFill="1" applyBorder="1" applyAlignment="1" applyProtection="1">
      <alignment horizontal="center" vertical="center" wrapText="1"/>
      <protection locked="0"/>
    </xf>
    <xf numFmtId="165" fontId="6" fillId="4" borderId="6" xfId="0" applyNumberFormat="1" applyFont="1" applyFill="1" applyBorder="1" applyAlignment="1" applyProtection="1">
      <alignment horizontal="center" vertical="center" wrapText="1"/>
      <protection locked="0"/>
    </xf>
    <xf numFmtId="166" fontId="6" fillId="4" borderId="10" xfId="0" applyNumberFormat="1" applyFont="1" applyFill="1" applyBorder="1" applyAlignment="1" applyProtection="1">
      <alignment horizontal="center" vertical="center" wrapText="1"/>
      <protection locked="0"/>
    </xf>
    <xf numFmtId="49" fontId="12" fillId="7" borderId="11" xfId="0" applyNumberFormat="1" applyFont="1" applyFill="1" applyBorder="1" applyAlignment="1" applyProtection="1">
      <alignment horizontal="center" vertical="center" wrapText="1"/>
      <protection locked="0"/>
    </xf>
    <xf numFmtId="49" fontId="12" fillId="7" borderId="11" xfId="0" applyNumberFormat="1" applyFont="1" applyFill="1" applyBorder="1" applyAlignment="1" applyProtection="1">
      <alignment horizontal="center" vertical="center" wrapText="1" shrinkToFit="1"/>
      <protection locked="0"/>
    </xf>
    <xf numFmtId="164" fontId="12" fillId="7" borderId="11" xfId="0" applyNumberFormat="1" applyFont="1" applyFill="1" applyBorder="1" applyAlignment="1" applyProtection="1">
      <alignment horizontal="center" vertical="center" wrapText="1"/>
      <protection locked="0"/>
    </xf>
    <xf numFmtId="166" fontId="12" fillId="7" borderId="12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6" xfId="0" applyNumberFormat="1" applyFont="1" applyBorder="1" applyAlignment="1" applyProtection="1">
      <alignment horizontal="center" vertical="center" wrapText="1"/>
      <protection locked="0"/>
    </xf>
    <xf numFmtId="166" fontId="5" fillId="0" borderId="10" xfId="0" applyNumberFormat="1" applyFont="1" applyBorder="1" applyAlignment="1" applyProtection="1">
      <alignment horizontal="center" vertical="center" wrapText="1"/>
      <protection locked="0"/>
    </xf>
    <xf numFmtId="165" fontId="5" fillId="0" borderId="2" xfId="0" applyNumberFormat="1" applyFont="1" applyBorder="1" applyAlignment="1" applyProtection="1">
      <alignment horizontal="center" vertical="center" wrapText="1"/>
      <protection locked="0"/>
    </xf>
    <xf numFmtId="49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0" borderId="2" xfId="0" applyFont="1" applyFill="1" applyBorder="1" applyAlignment="1" applyProtection="1">
      <alignment horizontal="center" vertical="center" shrinkToFit="1"/>
      <protection locked="0"/>
    </xf>
    <xf numFmtId="164" fontId="5" fillId="0" borderId="2" xfId="0" applyNumberFormat="1" applyFont="1" applyFill="1" applyBorder="1" applyAlignment="1" applyProtection="1">
      <alignment horizontal="center" vertical="center"/>
      <protection locked="0"/>
    </xf>
    <xf numFmtId="165" fontId="5" fillId="0" borderId="2" xfId="0" applyNumberFormat="1" applyFont="1" applyFill="1" applyBorder="1" applyAlignment="1" applyProtection="1">
      <alignment horizontal="center" vertical="center"/>
      <protection locked="0"/>
    </xf>
    <xf numFmtId="166" fontId="5" fillId="0" borderId="3" xfId="0" applyNumberFormat="1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shrinkToFit="1"/>
      <protection locked="0"/>
    </xf>
    <xf numFmtId="164" fontId="2" fillId="0" borderId="0" xfId="0" applyNumberFormat="1" applyFont="1" applyBorder="1" applyAlignment="1" applyProtection="1">
      <alignment horizontal="center" vertical="center"/>
      <protection locked="0"/>
    </xf>
    <xf numFmtId="165" fontId="3" fillId="0" borderId="0" xfId="0" applyNumberFormat="1" applyFont="1" applyBorder="1" applyAlignment="1" applyProtection="1">
      <alignment horizontal="center" vertical="center"/>
      <protection locked="0"/>
    </xf>
    <xf numFmtId="166" fontId="2" fillId="0" borderId="0" xfId="0" applyNumberFormat="1" applyFont="1" applyBorder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horizontal="left" vertical="center" wrapText="1" shrinkToFit="1"/>
      <protection locked="0"/>
    </xf>
    <xf numFmtId="49" fontId="7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left" vertical="center" wrapText="1" shrinkToFit="1"/>
      <protection locked="0"/>
    </xf>
    <xf numFmtId="49" fontId="5" fillId="0" borderId="6" xfId="0" applyNumberFormat="1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left" vertical="center" wrapText="1" shrinkToFit="1"/>
      <protection locked="0"/>
    </xf>
    <xf numFmtId="0" fontId="5" fillId="0" borderId="2" xfId="0" applyFont="1" applyFill="1" applyBorder="1" applyAlignment="1" applyProtection="1">
      <alignment horizontal="left" vertical="center" wrapText="1" shrinkToFit="1"/>
      <protection locked="0"/>
    </xf>
    <xf numFmtId="49" fontId="5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 wrapText="1" shrinkToFit="1"/>
      <protection locked="0"/>
    </xf>
    <xf numFmtId="165" fontId="12" fillId="7" borderId="11" xfId="0" applyNumberFormat="1" applyFont="1" applyFill="1" applyBorder="1" applyAlignment="1" applyProtection="1">
      <alignment horizontal="center" vertical="center" wrapText="1"/>
      <protection locked="0"/>
    </xf>
    <xf numFmtId="0" fontId="12" fillId="7" borderId="11" xfId="0" applyFont="1" applyFill="1" applyBorder="1" applyAlignment="1" applyProtection="1">
      <alignment horizontal="center" vertical="center" textRotation="90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18" borderId="0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left" vertical="center" wrapText="1" shrinkToFit="1"/>
      <protection locked="0"/>
    </xf>
    <xf numFmtId="0" fontId="5" fillId="0" borderId="6" xfId="0" applyFont="1" applyFill="1" applyBorder="1" applyAlignment="1" applyProtection="1">
      <alignment horizontal="left" vertical="center" wrapText="1" shrinkToFit="1"/>
      <protection locked="0"/>
    </xf>
    <xf numFmtId="0" fontId="12" fillId="7" borderId="15" xfId="0" applyFont="1" applyFill="1" applyBorder="1" applyAlignment="1" applyProtection="1">
      <alignment horizontal="center" vertical="center" wrapText="1" shrinkToFit="1"/>
      <protection locked="0"/>
    </xf>
    <xf numFmtId="0" fontId="30" fillId="0" borderId="0" xfId="0" applyFont="1"/>
    <xf numFmtId="0" fontId="31" fillId="23" borderId="0" xfId="0" applyFont="1" applyFill="1" applyAlignment="1">
      <alignment horizontal="center" vertical="center"/>
    </xf>
    <xf numFmtId="0" fontId="31" fillId="23" borderId="0" xfId="0" applyFont="1" applyFill="1" applyAlignment="1">
      <alignment horizontal="center"/>
    </xf>
    <xf numFmtId="0" fontId="31" fillId="0" borderId="0" xfId="0" applyFont="1"/>
    <xf numFmtId="0" fontId="30" fillId="0" borderId="0" xfId="0" applyFont="1" applyAlignment="1">
      <alignment horizontal="center"/>
    </xf>
    <xf numFmtId="170" fontId="30" fillId="0" borderId="0" xfId="0" applyNumberFormat="1" applyFont="1"/>
    <xf numFmtId="0" fontId="33" fillId="24" borderId="29" xfId="0" applyFont="1" applyFill="1" applyBorder="1" applyAlignment="1">
      <alignment horizontal="center" vertical="center"/>
    </xf>
    <xf numFmtId="170" fontId="33" fillId="24" borderId="30" xfId="0" applyNumberFormat="1" applyFont="1" applyFill="1" applyBorder="1" applyAlignment="1">
      <alignment horizontal="center" vertical="center"/>
    </xf>
    <xf numFmtId="0" fontId="33" fillId="24" borderId="30" xfId="0" applyFont="1" applyFill="1" applyBorder="1" applyAlignment="1">
      <alignment horizontal="center" vertical="center"/>
    </xf>
    <xf numFmtId="0" fontId="33" fillId="24" borderId="31" xfId="0" applyFont="1" applyFill="1" applyBorder="1" applyAlignment="1">
      <alignment horizontal="center" vertical="center"/>
    </xf>
    <xf numFmtId="0" fontId="34" fillId="0" borderId="0" xfId="0" applyFont="1"/>
    <xf numFmtId="0" fontId="35" fillId="0" borderId="16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left" vertical="center" wrapText="1" indent="2"/>
    </xf>
    <xf numFmtId="2" fontId="35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top" wrapText="1"/>
    </xf>
    <xf numFmtId="0" fontId="36" fillId="0" borderId="16" xfId="0" applyFont="1" applyBorder="1" applyAlignment="1">
      <alignment horizontal="left" vertical="center" wrapText="1" indent="1"/>
    </xf>
    <xf numFmtId="0" fontId="35" fillId="0" borderId="16" xfId="0" applyFont="1" applyBorder="1" applyAlignment="1">
      <alignment horizontal="center" vertical="top" wrapText="1"/>
    </xf>
    <xf numFmtId="0" fontId="36" fillId="0" borderId="16" xfId="0" applyFont="1" applyBorder="1" applyAlignment="1">
      <alignment horizontal="left" vertical="top" wrapText="1" indent="1"/>
    </xf>
    <xf numFmtId="2" fontId="35" fillId="0" borderId="16" xfId="0" applyNumberFormat="1" applyFont="1" applyBorder="1" applyAlignment="1">
      <alignment horizontal="center" vertical="top" wrapText="1"/>
    </xf>
    <xf numFmtId="0" fontId="37" fillId="0" borderId="16" xfId="0" applyFont="1" applyBorder="1" applyAlignment="1">
      <alignment horizontal="left" vertical="center" wrapText="1" indent="1"/>
    </xf>
    <xf numFmtId="170" fontId="34" fillId="0" borderId="0" xfId="0" applyNumberFormat="1" applyFont="1"/>
    <xf numFmtId="0" fontId="38" fillId="0" borderId="0" xfId="0" applyFont="1" applyAlignment="1">
      <alignment horizontal="left" vertical="top" wrapText="1" indent="3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 indent="2"/>
    </xf>
    <xf numFmtId="2" fontId="0" fillId="0" borderId="0" xfId="0" applyNumberFormat="1" applyAlignment="1">
      <alignment horizontal="center" vertical="center"/>
    </xf>
    <xf numFmtId="0" fontId="39" fillId="0" borderId="0" xfId="0" applyFont="1" applyAlignment="1">
      <alignment horizontal="center" vertical="top"/>
    </xf>
    <xf numFmtId="2" fontId="39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29" fillId="0" borderId="0" xfId="0" applyFont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33" fillId="24" borderId="32" xfId="0" applyFont="1" applyFill="1" applyBorder="1" applyAlignment="1">
      <alignment horizontal="center" vertical="center"/>
    </xf>
    <xf numFmtId="0" fontId="2" fillId="0" borderId="0" xfId="0" applyFont="1" applyBorder="1" applyAlignment="1" applyProtection="1">
      <alignment vertical="top" wrapText="1"/>
    </xf>
    <xf numFmtId="0" fontId="0" fillId="0" borderId="0" xfId="0" applyAlignment="1">
      <alignment vertical="top" wrapText="1"/>
    </xf>
    <xf numFmtId="170" fontId="32" fillId="23" borderId="0" xfId="0" applyNumberFormat="1" applyFont="1" applyFill="1" applyBorder="1" applyAlignment="1">
      <alignment horizontal="center" vertical="center"/>
    </xf>
    <xf numFmtId="0" fontId="31" fillId="23" borderId="33" xfId="0" applyFont="1" applyFill="1" applyBorder="1"/>
    <xf numFmtId="0" fontId="31" fillId="23" borderId="0" xfId="0" applyFont="1" applyFill="1" applyBorder="1"/>
    <xf numFmtId="166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25" borderId="37" xfId="0" applyFill="1" applyBorder="1"/>
    <xf numFmtId="0" fontId="0" fillId="0" borderId="38" xfId="0" applyBorder="1"/>
    <xf numFmtId="0" fontId="0" fillId="0" borderId="39" xfId="0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51"/>
      <rgbColor rgb="FF0000FF"/>
      <rgbColor rgb="FFFFFF00"/>
      <rgbColor rgb="FFFF00FF"/>
      <rgbColor rgb="FFE4DFEC"/>
      <rgbColor rgb="FF9C0006"/>
      <rgbColor rgb="FF006100"/>
      <rgbColor rgb="FF0D0D0D"/>
      <rgbColor rgb="FF7F7F7F"/>
      <rgbColor rgb="FF9437FF"/>
      <rgbColor rgb="FFFFC7CE"/>
      <rgbColor rgb="FFCCC1DA"/>
      <rgbColor rgb="FF808080"/>
      <rgbColor rgb="FFE6B9B8"/>
      <rgbColor rgb="FF942092"/>
      <rgbColor rgb="FFF2F2F2"/>
      <rgbColor rgb="FFC6EFCE"/>
      <rgbColor rgb="FF660066"/>
      <rgbColor rgb="FFF79646"/>
      <rgbColor rgb="FF0066CC"/>
      <rgbColor rgb="FFD9D9D9"/>
      <rgbColor rgb="FF000080"/>
      <rgbColor rgb="FFFF00FF"/>
      <rgbColor rgb="FFC3D69B"/>
      <rgbColor rgb="FFE6E0EC"/>
      <rgbColor rgb="FF800080"/>
      <rgbColor rgb="FFE61D33"/>
      <rgbColor rgb="FF008080"/>
      <rgbColor rgb="FF0000FF"/>
      <rgbColor rgb="FFB7DEE8"/>
      <rgbColor rgb="FFEDEDED"/>
      <rgbColor rgb="FFD0FFC7"/>
      <rgbColor rgb="FFF2DCDB"/>
      <rgbColor rgb="FF93CDDD"/>
      <rgbColor rgb="FFD99694"/>
      <rgbColor rgb="FFD883FF"/>
      <rgbColor rgb="FFFAC090"/>
      <rgbColor rgb="FF4F81BD"/>
      <rgbColor rgb="FF25EE3A"/>
      <rgbColor rgb="FF92D050"/>
      <rgbColor rgb="FFFFC000"/>
      <rgbColor rgb="FFFF9300"/>
      <rgbColor rgb="FFE46C0A"/>
      <rgbColor rgb="FF604A7B"/>
      <rgbColor rgb="FFAAAAAA"/>
      <rgbColor rgb="FF003366"/>
      <rgbColor rgb="FF00B050"/>
      <rgbColor rgb="FF003300"/>
      <rgbColor rgb="FF141414"/>
      <rgbColor rgb="FF984807"/>
      <rgbColor rgb="FF941651"/>
      <rgbColor rgb="FF595959"/>
      <rgbColor rgb="FF30303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3F8C8"/>
      <color rgb="FFA2F8AA"/>
      <color rgb="FFD0FFC7"/>
      <color rgb="FFCCC1DA"/>
      <color rgb="FFF0CAF8"/>
      <color rgb="FFC68DF8"/>
      <color rgb="FFF8BAF2"/>
      <color rgb="FF76D6FF"/>
      <color rgb="FF941651"/>
      <color rgb="FF8EF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</xdr:row>
          <xdr:rowOff>50800</xdr:rowOff>
        </xdr:from>
        <xdr:to>
          <xdr:col>0</xdr:col>
          <xdr:colOff>1574800</xdr:colOff>
          <xdr:row>1</xdr:row>
          <xdr:rowOff>749300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E61D33"/>
                  </a:solidFill>
                  <a:latin typeface="Calibri" pitchFamily="2" charset="0"/>
                  <a:cs typeface="Calibri" pitchFamily="2" charset="0"/>
                </a:rPr>
                <a:t>Sélection ligne active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</xdr:row>
          <xdr:rowOff>101600</xdr:rowOff>
        </xdr:from>
        <xdr:to>
          <xdr:col>9</xdr:col>
          <xdr:colOff>165100</xdr:colOff>
          <xdr:row>4</xdr:row>
          <xdr:rowOff>266700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ArialMT" charset="0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101600</xdr:colOff>
          <xdr:row>7</xdr:row>
          <xdr:rowOff>25400</xdr:rowOff>
        </xdr:from>
        <xdr:to>
          <xdr:col>9</xdr:col>
          <xdr:colOff>177800</xdr:colOff>
          <xdr:row>10</xdr:row>
          <xdr:rowOff>114300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B19D"/>
                  </a:solidFill>
                  <a:latin typeface="ArialMT" charset="0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0</xdr:colOff>
      <xdr:row>17</xdr:row>
      <xdr:rowOff>0</xdr:rowOff>
    </xdr:from>
    <xdr:to>
      <xdr:col>12</xdr:col>
      <xdr:colOff>457200</xdr:colOff>
      <xdr:row>26</xdr:row>
      <xdr:rowOff>190500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C0ED933-530C-D149-84BB-D8961B9E9DAD}"/>
            </a:ext>
          </a:extLst>
        </xdr:cNvPr>
        <xdr:cNvSpPr txBox="1"/>
      </xdr:nvSpPr>
      <xdr:spPr>
        <a:xfrm>
          <a:off x="13284200" y="3898900"/>
          <a:ext cx="2108200" cy="204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Cette</a:t>
          </a:r>
          <a:r>
            <a:rPr lang="fr-FR" sz="2000" baseline="0"/>
            <a:t> commande adaptée pourrait être la bonne, manque  peut être le choix de la feuille ?</a:t>
          </a:r>
          <a:endParaRPr lang="fr-FR" sz="2000"/>
        </a:p>
      </xdr:txBody>
    </xdr:sp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50800</xdr:colOff>
      <xdr:row>10</xdr:row>
      <xdr:rowOff>114300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E23CB22A-F420-544C-8262-8FFD2450C06B}"/>
            </a:ext>
          </a:extLst>
        </xdr:cNvPr>
        <xdr:cNvSpPr/>
      </xdr:nvSpPr>
      <xdr:spPr>
        <a:xfrm>
          <a:off x="13284200" y="571500"/>
          <a:ext cx="876300" cy="2019300"/>
        </a:xfrm>
        <a:prstGeom prst="rightBrace">
          <a:avLst/>
        </a:prstGeom>
        <a:ln w="412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444500</xdr:colOff>
      <xdr:row>3</xdr:row>
      <xdr:rowOff>127000</xdr:rowOff>
    </xdr:from>
    <xdr:to>
      <xdr:col>14</xdr:col>
      <xdr:colOff>76200</xdr:colOff>
      <xdr:row>8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F3035B7B-A196-064A-93BE-A552D31919BB}"/>
            </a:ext>
          </a:extLst>
        </xdr:cNvPr>
        <xdr:cNvSpPr txBox="1"/>
      </xdr:nvSpPr>
      <xdr:spPr>
        <a:xfrm>
          <a:off x="14554200" y="1143000"/>
          <a:ext cx="2108200" cy="927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Ces deux boutons j'ai les macros qui vont bien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</xdr:row>
          <xdr:rowOff>101600</xdr:rowOff>
        </xdr:from>
        <xdr:to>
          <xdr:col>9</xdr:col>
          <xdr:colOff>165100</xdr:colOff>
          <xdr:row>4</xdr:row>
          <xdr:rowOff>266700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EDF1F967-325A-3A48-A2C2-3541234D4D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ArialMT" charset="0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101600</xdr:colOff>
          <xdr:row>7</xdr:row>
          <xdr:rowOff>25400</xdr:rowOff>
        </xdr:from>
        <xdr:to>
          <xdr:col>9</xdr:col>
          <xdr:colOff>177800</xdr:colOff>
          <xdr:row>10</xdr:row>
          <xdr:rowOff>114300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BC379590-7F56-C44C-8351-58ED77EC33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B19D"/>
                  </a:solidFill>
                  <a:latin typeface="ArialMT" charset="0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508000</xdr:colOff>
      <xdr:row>1</xdr:row>
      <xdr:rowOff>88900</xdr:rowOff>
    </xdr:from>
    <xdr:to>
      <xdr:col>10</xdr:col>
      <xdr:colOff>558800</xdr:colOff>
      <xdr:row>11</xdr:row>
      <xdr:rowOff>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AFD00576-D348-264A-9177-802ACDC7BA2D}"/>
            </a:ext>
          </a:extLst>
        </xdr:cNvPr>
        <xdr:cNvSpPr/>
      </xdr:nvSpPr>
      <xdr:spPr>
        <a:xfrm>
          <a:off x="14503400" y="660400"/>
          <a:ext cx="876300" cy="2019300"/>
        </a:xfrm>
        <a:prstGeom prst="rightBrace">
          <a:avLst/>
        </a:prstGeom>
        <a:ln w="412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800100</xdr:colOff>
      <xdr:row>4</xdr:row>
      <xdr:rowOff>152400</xdr:rowOff>
    </xdr:from>
    <xdr:to>
      <xdr:col>13</xdr:col>
      <xdr:colOff>431800</xdr:colOff>
      <xdr:row>9</xdr:row>
      <xdr:rowOff>63500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CD63A8C-EE06-504A-B22A-BB8C5D33604F}"/>
            </a:ext>
          </a:extLst>
        </xdr:cNvPr>
        <xdr:cNvSpPr txBox="1"/>
      </xdr:nvSpPr>
      <xdr:spPr>
        <a:xfrm>
          <a:off x="15621000" y="1409700"/>
          <a:ext cx="2108200" cy="927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Ces deux boutons j'ai les macros qui vont bien</a:t>
          </a:r>
        </a:p>
      </xdr:txBody>
    </xdr:sp>
    <xdr:clientData/>
  </xdr:twoCellAnchor>
  <xdr:twoCellAnchor>
    <xdr:from>
      <xdr:col>10</xdr:col>
      <xdr:colOff>0</xdr:colOff>
      <xdr:row>13</xdr:row>
      <xdr:rowOff>0</xdr:rowOff>
    </xdr:from>
    <xdr:to>
      <xdr:col>12</xdr:col>
      <xdr:colOff>457200</xdr:colOff>
      <xdr:row>23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EF8C2A-BB46-0744-9788-3633C7A3898C}"/>
            </a:ext>
          </a:extLst>
        </xdr:cNvPr>
        <xdr:cNvSpPr txBox="1"/>
      </xdr:nvSpPr>
      <xdr:spPr>
        <a:xfrm>
          <a:off x="14820900" y="3098800"/>
          <a:ext cx="2108200" cy="204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Cette</a:t>
          </a:r>
          <a:r>
            <a:rPr lang="fr-FR" sz="2000" baseline="0"/>
            <a:t> commande adaptée pourrait être la bonne, manque  peut être le choix de la feuille ?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%20Accession%20RH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Encaissements"/>
      <sheetName val="FAC"/>
      <sheetName val="Relance"/>
      <sheetName val="Produits"/>
      <sheetName val="Décaissements"/>
      <sheetName val="Dépenses"/>
      <sheetName val="Trésorerie"/>
      <sheetName val="Suite"/>
      <sheetName val="BILAN"/>
      <sheetName val="Feuil1"/>
      <sheetName val="BPVF"/>
      <sheetName val="LCL"/>
      <sheetName val="TransBPVF"/>
      <sheetName val="TransLCL"/>
      <sheetName val="Budget Accession RH en cours"/>
    </sheetNames>
    <definedNames>
      <definedName name="BPVF_Cliquer"/>
      <definedName name="ImpressionBPVF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omments" Target="../comments2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rgb="FF984807"/>
  </sheetPr>
  <dimension ref="A1:AME1440"/>
  <sheetViews>
    <sheetView showGridLines="0" showZeros="0" zoomScaleNormal="100" workbookViewId="0">
      <pane xSplit="27900" topLeftCell="R1"/>
      <selection activeCell="A10" sqref="A10:G10"/>
      <selection pane="topRight" activeCell="R1" sqref="R1"/>
    </sheetView>
  </sheetViews>
  <sheetFormatPr baseColWidth="10" defaultColWidth="9.1640625" defaultRowHeight="16" zeroHeight="1"/>
  <cols>
    <col min="1" max="1" width="24" style="1" customWidth="1"/>
    <col min="2" max="2" width="14.6640625" style="2" customWidth="1"/>
    <col min="3" max="3" width="15.1640625" style="115" customWidth="1"/>
    <col min="4" max="4" width="13.1640625" style="156" customWidth="1"/>
    <col min="5" max="5" width="16" style="153" customWidth="1"/>
    <col min="6" max="6" width="22.33203125" style="154" customWidth="1"/>
    <col min="7" max="7" width="52.33203125" style="155" customWidth="1"/>
    <col min="8" max="8" width="16.6640625" style="157" customWidth="1"/>
    <col min="9" max="9" width="11.33203125" style="92" customWidth="1"/>
    <col min="10" max="10" width="11.33203125" style="132" customWidth="1"/>
    <col min="11" max="11" width="18" style="116" customWidth="1"/>
    <col min="12" max="12" width="8.83203125" style="126" customWidth="1"/>
    <col min="13" max="13" width="15.83203125" style="115" customWidth="1"/>
    <col min="14" max="14" width="8.83203125" style="126" customWidth="1"/>
    <col min="15" max="15" width="15.83203125" style="115" customWidth="1"/>
    <col min="16" max="16" width="84.1640625" style="166" customWidth="1"/>
    <col min="17" max="17" width="24.6640625" style="153" customWidth="1"/>
    <col min="18" max="18" width="85.33203125" style="166" customWidth="1"/>
    <col min="19" max="19" width="2.83203125" style="92" customWidth="1"/>
    <col min="20" max="20" width="19" style="1" customWidth="1"/>
    <col min="21" max="1019" width="10.83203125" style="1" customWidth="1"/>
    <col min="1020" max="1022" width="10.83203125" customWidth="1"/>
  </cols>
  <sheetData>
    <row r="1" spans="1:1019" s="113" customFormat="1" ht="40" customHeight="1" thickBot="1">
      <c r="A1" s="171"/>
      <c r="B1" s="117"/>
      <c r="C1" s="118"/>
      <c r="D1" s="151"/>
      <c r="E1" s="148"/>
      <c r="F1" s="149"/>
      <c r="G1" s="150"/>
      <c r="H1" s="152"/>
      <c r="I1" s="169"/>
      <c r="J1" s="131"/>
      <c r="K1" s="128"/>
      <c r="L1" s="125"/>
      <c r="M1" s="129"/>
      <c r="N1" s="125"/>
      <c r="O1" s="130"/>
      <c r="P1" s="164"/>
      <c r="Q1" s="165"/>
      <c r="R1" s="173"/>
      <c r="S1" s="94"/>
      <c r="T1" s="112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/>
      <c r="DE1" s="55"/>
      <c r="DF1" s="55"/>
      <c r="DG1" s="55"/>
      <c r="DH1" s="55"/>
      <c r="DI1" s="55"/>
      <c r="DJ1" s="55"/>
      <c r="DK1" s="55"/>
      <c r="DL1" s="55"/>
      <c r="DM1" s="55"/>
      <c r="DN1" s="55"/>
      <c r="DO1" s="55"/>
      <c r="DP1" s="55"/>
      <c r="DQ1" s="55"/>
      <c r="DR1" s="55"/>
      <c r="DS1" s="55"/>
      <c r="DT1" s="55"/>
      <c r="DU1" s="55"/>
      <c r="DV1" s="55"/>
      <c r="DW1" s="55"/>
      <c r="DX1" s="55"/>
      <c r="DY1" s="55"/>
      <c r="DZ1" s="55"/>
      <c r="EA1" s="55"/>
      <c r="EB1" s="55"/>
      <c r="EC1" s="55"/>
      <c r="ED1" s="55"/>
      <c r="EE1" s="55"/>
      <c r="EF1" s="55"/>
      <c r="EG1" s="55"/>
      <c r="EH1" s="55"/>
      <c r="EI1" s="55"/>
      <c r="EJ1" s="55"/>
      <c r="EK1" s="55"/>
      <c r="EL1" s="55"/>
      <c r="EM1" s="55"/>
      <c r="EN1" s="55"/>
      <c r="EO1" s="55"/>
      <c r="EP1" s="55"/>
      <c r="EQ1" s="55"/>
      <c r="ER1" s="55"/>
      <c r="ES1" s="55"/>
      <c r="ET1" s="55"/>
      <c r="EU1" s="55"/>
      <c r="EV1" s="55"/>
      <c r="EW1" s="55"/>
      <c r="EX1" s="55"/>
      <c r="EY1" s="55"/>
      <c r="EZ1" s="55"/>
      <c r="FA1" s="55"/>
      <c r="FB1" s="55"/>
      <c r="FC1" s="55"/>
      <c r="FD1" s="55"/>
      <c r="FE1" s="55"/>
      <c r="FF1" s="55"/>
      <c r="FG1" s="55"/>
      <c r="FH1" s="55"/>
      <c r="FI1" s="55"/>
      <c r="FJ1" s="55"/>
      <c r="FK1" s="55"/>
      <c r="FL1" s="55"/>
      <c r="FM1" s="55"/>
      <c r="FN1" s="55"/>
      <c r="FO1" s="55"/>
      <c r="FP1" s="55"/>
      <c r="FQ1" s="55"/>
      <c r="FR1" s="55"/>
      <c r="FS1" s="55"/>
      <c r="FT1" s="55"/>
      <c r="FU1" s="55"/>
      <c r="FV1" s="55"/>
      <c r="FW1" s="55"/>
      <c r="FX1" s="55"/>
      <c r="FY1" s="55"/>
      <c r="FZ1" s="55"/>
      <c r="GA1" s="55"/>
      <c r="GB1" s="55"/>
      <c r="GC1" s="55"/>
      <c r="GD1" s="55"/>
      <c r="GE1" s="55"/>
      <c r="GF1" s="55"/>
      <c r="GG1" s="55"/>
      <c r="GH1" s="55"/>
      <c r="GI1" s="55"/>
      <c r="GJ1" s="55"/>
      <c r="GK1" s="55"/>
      <c r="GL1" s="55"/>
      <c r="GM1" s="55"/>
      <c r="GN1" s="55"/>
      <c r="GO1" s="55"/>
      <c r="GP1" s="55"/>
      <c r="GQ1" s="55"/>
      <c r="GR1" s="55"/>
      <c r="GS1" s="55"/>
      <c r="GT1" s="55"/>
      <c r="GU1" s="55"/>
      <c r="GV1" s="55"/>
      <c r="GW1" s="55"/>
      <c r="GX1" s="55"/>
      <c r="GY1" s="55"/>
      <c r="GZ1" s="55"/>
      <c r="HA1" s="55"/>
      <c r="HB1" s="55"/>
      <c r="HC1" s="55"/>
      <c r="HD1" s="55"/>
      <c r="HE1" s="55"/>
      <c r="HF1" s="55"/>
      <c r="HG1" s="55"/>
      <c r="HH1" s="55"/>
      <c r="HI1" s="55"/>
      <c r="HJ1" s="55"/>
      <c r="HK1" s="55"/>
      <c r="HL1" s="55"/>
      <c r="HM1" s="55"/>
      <c r="HN1" s="55"/>
      <c r="HO1" s="55"/>
      <c r="HP1" s="55"/>
      <c r="HQ1" s="55"/>
      <c r="HR1" s="55"/>
      <c r="HS1" s="55"/>
      <c r="HT1" s="55"/>
      <c r="HU1" s="55"/>
      <c r="HV1" s="55"/>
      <c r="HW1" s="55"/>
      <c r="HX1" s="55"/>
      <c r="HY1" s="55"/>
      <c r="HZ1" s="55"/>
      <c r="IA1" s="55"/>
      <c r="IB1" s="55"/>
      <c r="IC1" s="55"/>
      <c r="ID1" s="55"/>
      <c r="IE1" s="55"/>
      <c r="IF1" s="55"/>
      <c r="IG1" s="55"/>
      <c r="IH1" s="55"/>
      <c r="II1" s="55"/>
      <c r="IJ1" s="55"/>
      <c r="IK1" s="55"/>
      <c r="IL1" s="55"/>
      <c r="IM1" s="55"/>
      <c r="IN1" s="55"/>
      <c r="IO1" s="55"/>
      <c r="IP1" s="55"/>
      <c r="IQ1" s="55"/>
      <c r="IR1" s="55"/>
      <c r="IS1" s="55"/>
      <c r="IT1" s="55"/>
      <c r="IU1" s="55"/>
      <c r="IV1" s="55"/>
      <c r="IW1" s="55"/>
      <c r="IX1" s="55"/>
      <c r="IY1" s="55"/>
      <c r="IZ1" s="55"/>
      <c r="JA1" s="55"/>
      <c r="JB1" s="55"/>
      <c r="JC1" s="55"/>
      <c r="JD1" s="55"/>
      <c r="JE1" s="55"/>
      <c r="JF1" s="55"/>
      <c r="JG1" s="55"/>
      <c r="JH1" s="55"/>
      <c r="JI1" s="55"/>
      <c r="JJ1" s="55"/>
      <c r="JK1" s="55"/>
      <c r="JL1" s="55"/>
      <c r="JM1" s="55"/>
      <c r="JN1" s="55"/>
      <c r="JO1" s="55"/>
      <c r="JP1" s="55"/>
      <c r="JQ1" s="55"/>
      <c r="JR1" s="55"/>
      <c r="JS1" s="55"/>
      <c r="JT1" s="55"/>
      <c r="JU1" s="55"/>
      <c r="JV1" s="55"/>
      <c r="JW1" s="55"/>
      <c r="JX1" s="55"/>
      <c r="JY1" s="55"/>
      <c r="JZ1" s="55"/>
      <c r="KA1" s="55"/>
      <c r="KB1" s="55"/>
      <c r="KC1" s="55"/>
      <c r="KD1" s="55"/>
      <c r="KE1" s="55"/>
      <c r="KF1" s="55"/>
      <c r="KG1" s="55"/>
      <c r="KH1" s="55"/>
      <c r="KI1" s="55"/>
      <c r="KJ1" s="55"/>
      <c r="KK1" s="55"/>
      <c r="KL1" s="55"/>
      <c r="KM1" s="55"/>
      <c r="KN1" s="55"/>
      <c r="KO1" s="55"/>
      <c r="KP1" s="55"/>
      <c r="KQ1" s="55"/>
      <c r="KR1" s="55"/>
      <c r="KS1" s="55"/>
      <c r="KT1" s="55"/>
      <c r="KU1" s="55"/>
      <c r="KV1" s="55"/>
      <c r="KW1" s="55"/>
      <c r="KX1" s="55"/>
      <c r="KY1" s="55"/>
      <c r="KZ1" s="55"/>
      <c r="LA1" s="55"/>
      <c r="LB1" s="55"/>
      <c r="LC1" s="55"/>
      <c r="LD1" s="55"/>
      <c r="LE1" s="55"/>
      <c r="LF1" s="55"/>
      <c r="LG1" s="55"/>
      <c r="LH1" s="55"/>
      <c r="LI1" s="55"/>
      <c r="LJ1" s="55"/>
      <c r="LK1" s="55"/>
      <c r="LL1" s="55"/>
      <c r="LM1" s="55"/>
      <c r="LN1" s="55"/>
      <c r="LO1" s="55"/>
      <c r="LP1" s="55"/>
      <c r="LQ1" s="55"/>
      <c r="LR1" s="55"/>
      <c r="LS1" s="55"/>
      <c r="LT1" s="55"/>
      <c r="LU1" s="55"/>
      <c r="LV1" s="55"/>
      <c r="LW1" s="55"/>
      <c r="LX1" s="55"/>
      <c r="LY1" s="55"/>
      <c r="LZ1" s="55"/>
      <c r="MA1" s="55"/>
      <c r="MB1" s="55"/>
      <c r="MC1" s="55"/>
      <c r="MD1" s="55"/>
      <c r="ME1" s="55"/>
      <c r="MF1" s="55"/>
      <c r="MG1" s="55"/>
      <c r="MH1" s="55"/>
      <c r="MI1" s="55"/>
      <c r="MJ1" s="55"/>
      <c r="MK1" s="55"/>
      <c r="ML1" s="55"/>
      <c r="MM1" s="55"/>
      <c r="MN1" s="55"/>
      <c r="MO1" s="55"/>
      <c r="MP1" s="55"/>
      <c r="MQ1" s="55"/>
      <c r="MR1" s="55"/>
      <c r="MS1" s="55"/>
      <c r="MT1" s="55"/>
      <c r="MU1" s="55"/>
      <c r="MV1" s="55"/>
      <c r="MW1" s="55"/>
      <c r="MX1" s="55"/>
      <c r="MY1" s="55"/>
      <c r="MZ1" s="55"/>
      <c r="NA1" s="55"/>
      <c r="NB1" s="55"/>
      <c r="NC1" s="55"/>
      <c r="ND1" s="55"/>
      <c r="NE1" s="55"/>
      <c r="NF1" s="55"/>
      <c r="NG1" s="55"/>
      <c r="NH1" s="55"/>
      <c r="NI1" s="55"/>
      <c r="NJ1" s="55"/>
      <c r="NK1" s="55"/>
      <c r="NL1" s="55"/>
      <c r="NM1" s="55"/>
      <c r="NN1" s="55"/>
      <c r="NO1" s="55"/>
      <c r="NP1" s="55"/>
      <c r="NQ1" s="55"/>
      <c r="NR1" s="55"/>
      <c r="NS1" s="55"/>
      <c r="NT1" s="55"/>
      <c r="NU1" s="55"/>
      <c r="NV1" s="55"/>
      <c r="NW1" s="55"/>
      <c r="NX1" s="55"/>
      <c r="NY1" s="55"/>
      <c r="NZ1" s="55"/>
      <c r="OA1" s="55"/>
      <c r="OB1" s="55"/>
      <c r="OC1" s="55"/>
      <c r="OD1" s="55"/>
      <c r="OE1" s="55"/>
      <c r="OF1" s="55"/>
      <c r="OG1" s="55"/>
      <c r="OH1" s="55"/>
      <c r="OI1" s="55"/>
      <c r="OJ1" s="55"/>
      <c r="OK1" s="55"/>
      <c r="OL1" s="55"/>
      <c r="OM1" s="55"/>
      <c r="ON1" s="55"/>
      <c r="OO1" s="55"/>
      <c r="OP1" s="55"/>
      <c r="OQ1" s="55"/>
      <c r="OR1" s="55"/>
      <c r="OS1" s="55"/>
      <c r="OT1" s="55"/>
      <c r="OU1" s="55"/>
      <c r="OV1" s="55"/>
      <c r="OW1" s="55"/>
      <c r="OX1" s="55"/>
      <c r="OY1" s="55"/>
      <c r="OZ1" s="55"/>
      <c r="PA1" s="55"/>
      <c r="PB1" s="55"/>
      <c r="PC1" s="55"/>
      <c r="PD1" s="55"/>
      <c r="PE1" s="55"/>
      <c r="PF1" s="55"/>
      <c r="PG1" s="55"/>
      <c r="PH1" s="55"/>
      <c r="PI1" s="55"/>
      <c r="PJ1" s="55"/>
      <c r="PK1" s="55"/>
      <c r="PL1" s="55"/>
      <c r="PM1" s="55"/>
      <c r="PN1" s="55"/>
      <c r="PO1" s="55"/>
      <c r="PP1" s="55"/>
      <c r="PQ1" s="55"/>
      <c r="PR1" s="55"/>
      <c r="PS1" s="55"/>
      <c r="PT1" s="55"/>
      <c r="PU1" s="55"/>
      <c r="PV1" s="55"/>
      <c r="PW1" s="55"/>
      <c r="PX1" s="55"/>
      <c r="PY1" s="55"/>
      <c r="PZ1" s="55"/>
      <c r="QA1" s="55"/>
      <c r="QB1" s="55"/>
      <c r="QC1" s="55"/>
      <c r="QD1" s="55"/>
      <c r="QE1" s="55"/>
      <c r="QF1" s="55"/>
      <c r="QG1" s="55"/>
      <c r="QH1" s="55"/>
      <c r="QI1" s="55"/>
      <c r="QJ1" s="55"/>
      <c r="QK1" s="55"/>
      <c r="QL1" s="55"/>
      <c r="QM1" s="55"/>
      <c r="QN1" s="55"/>
      <c r="QO1" s="55"/>
      <c r="QP1" s="55"/>
      <c r="QQ1" s="55"/>
      <c r="QR1" s="55"/>
      <c r="QS1" s="55"/>
      <c r="QT1" s="55"/>
      <c r="QU1" s="55"/>
      <c r="QV1" s="55"/>
      <c r="QW1" s="55"/>
      <c r="QX1" s="55"/>
      <c r="QY1" s="55"/>
      <c r="QZ1" s="55"/>
      <c r="RA1" s="55"/>
      <c r="RB1" s="55"/>
      <c r="RC1" s="55"/>
      <c r="RD1" s="55"/>
      <c r="RE1" s="55"/>
      <c r="RF1" s="55"/>
      <c r="RG1" s="55"/>
      <c r="RH1" s="55"/>
      <c r="RI1" s="55"/>
      <c r="RJ1" s="55"/>
      <c r="RK1" s="55"/>
      <c r="RL1" s="55"/>
      <c r="RM1" s="55"/>
      <c r="RN1" s="55"/>
      <c r="RO1" s="55"/>
      <c r="RP1" s="55"/>
      <c r="RQ1" s="55"/>
      <c r="RR1" s="55"/>
      <c r="RS1" s="55"/>
      <c r="RT1" s="55"/>
      <c r="RU1" s="55"/>
      <c r="RV1" s="55"/>
      <c r="RW1" s="55"/>
      <c r="RX1" s="55"/>
      <c r="RY1" s="55"/>
      <c r="RZ1" s="55"/>
      <c r="SA1" s="55"/>
      <c r="SB1" s="55"/>
      <c r="SC1" s="55"/>
      <c r="SD1" s="55"/>
      <c r="SE1" s="55"/>
      <c r="SF1" s="55"/>
      <c r="SG1" s="55"/>
      <c r="SH1" s="55"/>
      <c r="SI1" s="55"/>
      <c r="SJ1" s="55"/>
      <c r="SK1" s="55"/>
      <c r="SL1" s="55"/>
      <c r="SM1" s="55"/>
      <c r="SN1" s="55"/>
      <c r="SO1" s="55"/>
      <c r="SP1" s="55"/>
      <c r="SQ1" s="55"/>
      <c r="SR1" s="55"/>
      <c r="SS1" s="55"/>
      <c r="ST1" s="55"/>
      <c r="SU1" s="55"/>
      <c r="SV1" s="55"/>
      <c r="SW1" s="55"/>
      <c r="SX1" s="55"/>
      <c r="SY1" s="55"/>
      <c r="SZ1" s="55"/>
      <c r="TA1" s="55"/>
      <c r="TB1" s="55"/>
      <c r="TC1" s="55"/>
      <c r="TD1" s="55"/>
      <c r="TE1" s="55"/>
      <c r="TF1" s="55"/>
      <c r="TG1" s="55"/>
      <c r="TH1" s="55"/>
      <c r="TI1" s="55"/>
      <c r="TJ1" s="55"/>
      <c r="TK1" s="55"/>
      <c r="TL1" s="55"/>
      <c r="TM1" s="55"/>
      <c r="TN1" s="55"/>
      <c r="TO1" s="55"/>
      <c r="TP1" s="55"/>
      <c r="TQ1" s="55"/>
      <c r="TR1" s="55"/>
      <c r="TS1" s="55"/>
      <c r="TT1" s="55"/>
      <c r="TU1" s="55"/>
      <c r="TV1" s="55"/>
      <c r="TW1" s="55"/>
      <c r="TX1" s="55"/>
      <c r="TY1" s="55"/>
      <c r="TZ1" s="55"/>
      <c r="UA1" s="55"/>
      <c r="UB1" s="55"/>
      <c r="UC1" s="55"/>
      <c r="UD1" s="55"/>
      <c r="UE1" s="55"/>
      <c r="UF1" s="55"/>
      <c r="UG1" s="55"/>
      <c r="UH1" s="55"/>
      <c r="UI1" s="55"/>
      <c r="UJ1" s="55"/>
      <c r="UK1" s="55"/>
      <c r="UL1" s="55"/>
      <c r="UM1" s="55"/>
      <c r="UN1" s="55"/>
      <c r="UO1" s="55"/>
      <c r="UP1" s="55"/>
      <c r="UQ1" s="55"/>
      <c r="UR1" s="55"/>
      <c r="US1" s="55"/>
      <c r="UT1" s="55"/>
      <c r="UU1" s="55"/>
      <c r="UV1" s="55"/>
      <c r="UW1" s="55"/>
      <c r="UX1" s="55"/>
      <c r="UY1" s="55"/>
      <c r="UZ1" s="55"/>
      <c r="VA1" s="55"/>
      <c r="VB1" s="55"/>
      <c r="VC1" s="55"/>
      <c r="VD1" s="55"/>
      <c r="VE1" s="55"/>
      <c r="VF1" s="55"/>
      <c r="VG1" s="55"/>
      <c r="VH1" s="55"/>
      <c r="VI1" s="55"/>
      <c r="VJ1" s="55"/>
      <c r="VK1" s="55"/>
      <c r="VL1" s="55"/>
      <c r="VM1" s="55"/>
      <c r="VN1" s="55"/>
      <c r="VO1" s="55"/>
      <c r="VP1" s="55"/>
      <c r="VQ1" s="55"/>
      <c r="VR1" s="55"/>
      <c r="VS1" s="55"/>
      <c r="VT1" s="55"/>
      <c r="VU1" s="55"/>
      <c r="VV1" s="55"/>
      <c r="VW1" s="55"/>
      <c r="VX1" s="55"/>
      <c r="VY1" s="55"/>
      <c r="VZ1" s="55"/>
      <c r="WA1" s="55"/>
      <c r="WB1" s="55"/>
      <c r="WC1" s="55"/>
      <c r="WD1" s="55"/>
      <c r="WE1" s="55"/>
      <c r="WF1" s="55"/>
      <c r="WG1" s="55"/>
      <c r="WH1" s="55"/>
      <c r="WI1" s="55"/>
      <c r="WJ1" s="55"/>
      <c r="WK1" s="55"/>
      <c r="WL1" s="55"/>
      <c r="WM1" s="55"/>
      <c r="WN1" s="55"/>
      <c r="WO1" s="55"/>
      <c r="WP1" s="55"/>
      <c r="WQ1" s="55"/>
      <c r="WR1" s="55"/>
      <c r="WS1" s="55"/>
      <c r="WT1" s="55"/>
      <c r="WU1" s="55"/>
      <c r="WV1" s="55"/>
      <c r="WW1" s="55"/>
      <c r="WX1" s="55"/>
      <c r="WY1" s="55"/>
      <c r="WZ1" s="55"/>
      <c r="XA1" s="55"/>
      <c r="XB1" s="55"/>
      <c r="XC1" s="55"/>
      <c r="XD1" s="55"/>
      <c r="XE1" s="55"/>
      <c r="XF1" s="55"/>
      <c r="XG1" s="55"/>
      <c r="XH1" s="55"/>
      <c r="XI1" s="55"/>
      <c r="XJ1" s="55"/>
      <c r="XK1" s="55"/>
      <c r="XL1" s="55"/>
      <c r="XM1" s="55"/>
      <c r="XN1" s="55"/>
      <c r="XO1" s="55"/>
      <c r="XP1" s="55"/>
      <c r="XQ1" s="55"/>
      <c r="XR1" s="55"/>
      <c r="XS1" s="55"/>
      <c r="XT1" s="55"/>
      <c r="XU1" s="55"/>
      <c r="XV1" s="55"/>
      <c r="XW1" s="55"/>
      <c r="XX1" s="55"/>
      <c r="XY1" s="55"/>
      <c r="XZ1" s="55"/>
      <c r="YA1" s="55"/>
      <c r="YB1" s="55"/>
      <c r="YC1" s="55"/>
      <c r="YD1" s="55"/>
      <c r="YE1" s="55"/>
      <c r="YF1" s="55"/>
      <c r="YG1" s="55"/>
      <c r="YH1" s="55"/>
      <c r="YI1" s="55"/>
      <c r="YJ1" s="55"/>
      <c r="YK1" s="55"/>
      <c r="YL1" s="55"/>
      <c r="YM1" s="55"/>
      <c r="YN1" s="55"/>
      <c r="YO1" s="55"/>
      <c r="YP1" s="55"/>
      <c r="YQ1" s="55"/>
      <c r="YR1" s="55"/>
      <c r="YS1" s="55"/>
      <c r="YT1" s="55"/>
      <c r="YU1" s="55"/>
      <c r="YV1" s="55"/>
      <c r="YW1" s="55"/>
      <c r="YX1" s="55"/>
      <c r="YY1" s="55"/>
      <c r="YZ1" s="55"/>
      <c r="ZA1" s="55"/>
      <c r="ZB1" s="55"/>
      <c r="ZC1" s="55"/>
      <c r="ZD1" s="55"/>
      <c r="ZE1" s="55"/>
      <c r="ZF1" s="55"/>
      <c r="ZG1" s="55"/>
      <c r="ZH1" s="55"/>
      <c r="ZI1" s="55"/>
      <c r="ZJ1" s="55"/>
      <c r="ZK1" s="55"/>
      <c r="ZL1" s="55"/>
      <c r="ZM1" s="55"/>
      <c r="ZN1" s="55"/>
      <c r="ZO1" s="55"/>
      <c r="ZP1" s="55"/>
      <c r="ZQ1" s="55"/>
      <c r="ZR1" s="55"/>
      <c r="ZS1" s="55"/>
      <c r="ZT1" s="55"/>
      <c r="ZU1" s="55"/>
      <c r="ZV1" s="55"/>
      <c r="ZW1" s="55"/>
      <c r="ZX1" s="55"/>
      <c r="ZY1" s="55"/>
      <c r="ZZ1" s="55"/>
      <c r="AAA1" s="55"/>
      <c r="AAB1" s="55"/>
      <c r="AAC1" s="55"/>
      <c r="AAD1" s="55"/>
      <c r="AAE1" s="55"/>
      <c r="AAF1" s="55"/>
      <c r="AAG1" s="55"/>
      <c r="AAH1" s="55"/>
      <c r="AAI1" s="55"/>
      <c r="AAJ1" s="55"/>
      <c r="AAK1" s="55"/>
      <c r="AAL1" s="55"/>
      <c r="AAM1" s="55"/>
      <c r="AAN1" s="55"/>
      <c r="AAO1" s="55"/>
      <c r="AAP1" s="55"/>
      <c r="AAQ1" s="55"/>
      <c r="AAR1" s="55"/>
      <c r="AAS1" s="55"/>
      <c r="AAT1" s="55"/>
      <c r="AAU1" s="55"/>
      <c r="AAV1" s="55"/>
      <c r="AAW1" s="55"/>
      <c r="AAX1" s="55"/>
      <c r="AAY1" s="55"/>
      <c r="AAZ1" s="55"/>
      <c r="ABA1" s="55"/>
      <c r="ABB1" s="55"/>
      <c r="ABC1" s="55"/>
      <c r="ABD1" s="55"/>
      <c r="ABE1" s="55"/>
      <c r="ABF1" s="55"/>
      <c r="ABG1" s="55"/>
      <c r="ABH1" s="55"/>
      <c r="ABI1" s="55"/>
      <c r="ABJ1" s="55"/>
      <c r="ABK1" s="55"/>
      <c r="ABL1" s="55"/>
      <c r="ABM1" s="55"/>
      <c r="ABN1" s="55"/>
      <c r="ABO1" s="55"/>
      <c r="ABP1" s="55"/>
      <c r="ABQ1" s="55"/>
      <c r="ABR1" s="55"/>
      <c r="ABS1" s="55"/>
      <c r="ABT1" s="55"/>
      <c r="ABU1" s="55"/>
      <c r="ABV1" s="55"/>
      <c r="ABW1" s="55"/>
      <c r="ABX1" s="55"/>
      <c r="ABY1" s="55"/>
      <c r="ABZ1" s="55"/>
      <c r="ACA1" s="55"/>
      <c r="ACB1" s="55"/>
      <c r="ACC1" s="55"/>
      <c r="ACD1" s="55"/>
      <c r="ACE1" s="55"/>
      <c r="ACF1" s="55"/>
      <c r="ACG1" s="55"/>
      <c r="ACH1" s="55"/>
      <c r="ACI1" s="55"/>
      <c r="ACJ1" s="55"/>
      <c r="ACK1" s="55"/>
      <c r="ACL1" s="55"/>
      <c r="ACM1" s="55"/>
      <c r="ACN1" s="55"/>
      <c r="ACO1" s="55"/>
      <c r="ACP1" s="55"/>
      <c r="ACQ1" s="55"/>
      <c r="ACR1" s="55"/>
      <c r="ACS1" s="55"/>
      <c r="ACT1" s="55"/>
      <c r="ACU1" s="55"/>
      <c r="ACV1" s="55"/>
      <c r="ACW1" s="55"/>
      <c r="ACX1" s="55"/>
      <c r="ACY1" s="55"/>
      <c r="ACZ1" s="55"/>
      <c r="ADA1" s="55"/>
      <c r="ADB1" s="55"/>
      <c r="ADC1" s="55"/>
      <c r="ADD1" s="55"/>
      <c r="ADE1" s="55"/>
      <c r="ADF1" s="55"/>
      <c r="ADG1" s="55"/>
      <c r="ADH1" s="55"/>
      <c r="ADI1" s="55"/>
      <c r="ADJ1" s="55"/>
      <c r="ADK1" s="55"/>
      <c r="ADL1" s="55"/>
      <c r="ADM1" s="55"/>
      <c r="ADN1" s="55"/>
      <c r="ADO1" s="55"/>
      <c r="ADP1" s="55"/>
      <c r="ADQ1" s="55"/>
      <c r="ADR1" s="55"/>
      <c r="ADS1" s="55"/>
      <c r="ADT1" s="55"/>
      <c r="ADU1" s="55"/>
      <c r="ADV1" s="55"/>
      <c r="ADW1" s="55"/>
      <c r="ADX1" s="55"/>
      <c r="ADY1" s="55"/>
      <c r="ADZ1" s="55"/>
      <c r="AEA1" s="55"/>
      <c r="AEB1" s="55"/>
      <c r="AEC1" s="55"/>
      <c r="AED1" s="55"/>
      <c r="AEE1" s="55"/>
      <c r="AEF1" s="55"/>
      <c r="AEG1" s="55"/>
      <c r="AEH1" s="55"/>
      <c r="AEI1" s="55"/>
      <c r="AEJ1" s="55"/>
      <c r="AEK1" s="55"/>
      <c r="AEL1" s="55"/>
      <c r="AEM1" s="55"/>
      <c r="AEN1" s="55"/>
      <c r="AEO1" s="55"/>
      <c r="AEP1" s="55"/>
      <c r="AEQ1" s="55"/>
      <c r="AER1" s="55"/>
      <c r="AES1" s="55"/>
      <c r="AET1" s="55"/>
      <c r="AEU1" s="55"/>
      <c r="AEV1" s="55"/>
      <c r="AEW1" s="55"/>
      <c r="AEX1" s="55"/>
      <c r="AEY1" s="55"/>
      <c r="AEZ1" s="55"/>
      <c r="AFA1" s="55"/>
      <c r="AFB1" s="55"/>
      <c r="AFC1" s="55"/>
      <c r="AFD1" s="55"/>
      <c r="AFE1" s="55"/>
      <c r="AFF1" s="55"/>
      <c r="AFG1" s="55"/>
      <c r="AFH1" s="55"/>
      <c r="AFI1" s="55"/>
      <c r="AFJ1" s="55"/>
      <c r="AFK1" s="55"/>
      <c r="AFL1" s="55"/>
      <c r="AFM1" s="55"/>
      <c r="AFN1" s="55"/>
      <c r="AFO1" s="55"/>
      <c r="AFP1" s="55"/>
      <c r="AFQ1" s="55"/>
      <c r="AFR1" s="55"/>
      <c r="AFS1" s="55"/>
      <c r="AFT1" s="55"/>
      <c r="AFU1" s="55"/>
      <c r="AFV1" s="55"/>
      <c r="AFW1" s="55"/>
      <c r="AFX1" s="55"/>
      <c r="AFY1" s="55"/>
      <c r="AFZ1" s="55"/>
      <c r="AGA1" s="55"/>
      <c r="AGB1" s="55"/>
      <c r="AGC1" s="55"/>
      <c r="AGD1" s="55"/>
      <c r="AGE1" s="55"/>
      <c r="AGF1" s="55"/>
      <c r="AGG1" s="55"/>
      <c r="AGH1" s="55"/>
      <c r="AGI1" s="55"/>
      <c r="AGJ1" s="55"/>
      <c r="AGK1" s="55"/>
      <c r="AGL1" s="55"/>
      <c r="AGM1" s="55"/>
      <c r="AGN1" s="55"/>
      <c r="AGO1" s="55"/>
      <c r="AGP1" s="55"/>
      <c r="AGQ1" s="55"/>
      <c r="AGR1" s="55"/>
      <c r="AGS1" s="55"/>
      <c r="AGT1" s="55"/>
      <c r="AGU1" s="55"/>
      <c r="AGV1" s="55"/>
      <c r="AGW1" s="55"/>
      <c r="AGX1" s="55"/>
      <c r="AGY1" s="55"/>
      <c r="AGZ1" s="55"/>
      <c r="AHA1" s="55"/>
      <c r="AHB1" s="55"/>
      <c r="AHC1" s="55"/>
      <c r="AHD1" s="55"/>
      <c r="AHE1" s="55"/>
      <c r="AHF1" s="55"/>
      <c r="AHG1" s="55"/>
      <c r="AHH1" s="55"/>
      <c r="AHI1" s="55"/>
      <c r="AHJ1" s="55"/>
      <c r="AHK1" s="55"/>
      <c r="AHL1" s="55"/>
      <c r="AHM1" s="55"/>
      <c r="AHN1" s="55"/>
      <c r="AHO1" s="55"/>
      <c r="AHP1" s="55"/>
      <c r="AHQ1" s="55"/>
      <c r="AHR1" s="55"/>
      <c r="AHS1" s="55"/>
      <c r="AHT1" s="55"/>
      <c r="AHU1" s="55"/>
      <c r="AHV1" s="55"/>
      <c r="AHW1" s="55"/>
      <c r="AHX1" s="55"/>
      <c r="AHY1" s="55"/>
      <c r="AHZ1" s="55"/>
      <c r="AIA1" s="55"/>
      <c r="AIB1" s="55"/>
      <c r="AIC1" s="55"/>
      <c r="AID1" s="55"/>
      <c r="AIE1" s="55"/>
      <c r="AIF1" s="55"/>
      <c r="AIG1" s="55"/>
      <c r="AIH1" s="55"/>
      <c r="AII1" s="55"/>
      <c r="AIJ1" s="55"/>
      <c r="AIK1" s="55"/>
      <c r="AIL1" s="55"/>
      <c r="AIM1" s="55"/>
      <c r="AIN1" s="55"/>
      <c r="AIO1" s="55"/>
      <c r="AIP1" s="55"/>
      <c r="AIQ1" s="55"/>
      <c r="AIR1" s="55"/>
      <c r="AIS1" s="55"/>
      <c r="AIT1" s="55"/>
      <c r="AIU1" s="55"/>
      <c r="AIV1" s="55"/>
      <c r="AIW1" s="55"/>
      <c r="AIX1" s="55"/>
      <c r="AIY1" s="55"/>
      <c r="AIZ1" s="55"/>
      <c r="AJA1" s="55"/>
      <c r="AJB1" s="55"/>
      <c r="AJC1" s="55"/>
      <c r="AJD1" s="55"/>
      <c r="AJE1" s="55"/>
      <c r="AJF1" s="55"/>
      <c r="AJG1" s="55"/>
      <c r="AJH1" s="55"/>
      <c r="AJI1" s="55"/>
      <c r="AJJ1" s="55"/>
      <c r="AJK1" s="55"/>
      <c r="AJL1" s="55"/>
      <c r="AJM1" s="55"/>
      <c r="AJN1" s="55"/>
      <c r="AJO1" s="55"/>
      <c r="AJP1" s="55"/>
      <c r="AJQ1" s="55"/>
      <c r="AJR1" s="55"/>
      <c r="AJS1" s="55"/>
      <c r="AJT1" s="55"/>
      <c r="AJU1" s="55"/>
      <c r="AJV1" s="55"/>
      <c r="AJW1" s="55"/>
      <c r="AJX1" s="55"/>
      <c r="AJY1" s="55"/>
      <c r="AJZ1" s="55"/>
      <c r="AKA1" s="55"/>
      <c r="AKB1" s="55"/>
      <c r="AKC1" s="55"/>
      <c r="AKD1" s="55"/>
      <c r="AKE1" s="55"/>
      <c r="AKF1" s="55"/>
      <c r="AKG1" s="55"/>
      <c r="AKH1" s="55"/>
      <c r="AKI1" s="55"/>
      <c r="AKJ1" s="55"/>
      <c r="AKK1" s="55"/>
      <c r="AKL1" s="55"/>
      <c r="AKM1" s="55"/>
      <c r="AKN1" s="55"/>
      <c r="AKO1" s="55"/>
      <c r="AKP1" s="55"/>
      <c r="AKQ1" s="55"/>
      <c r="AKR1" s="55"/>
      <c r="AKS1" s="55"/>
      <c r="AKT1" s="55"/>
      <c r="AKU1" s="55"/>
      <c r="AKV1" s="55"/>
      <c r="AKW1" s="55"/>
      <c r="AKX1" s="55"/>
      <c r="AKY1" s="55"/>
      <c r="AKZ1" s="55"/>
      <c r="ALA1" s="55"/>
      <c r="ALB1" s="55"/>
      <c r="ALC1" s="55"/>
      <c r="ALD1" s="55"/>
      <c r="ALE1" s="55"/>
      <c r="ALF1" s="55"/>
      <c r="ALG1" s="55"/>
      <c r="ALH1" s="55"/>
      <c r="ALI1" s="55"/>
      <c r="ALJ1" s="55"/>
      <c r="ALK1" s="55"/>
      <c r="ALL1" s="55"/>
      <c r="ALM1" s="55"/>
      <c r="ALN1" s="55"/>
      <c r="ALO1" s="55"/>
      <c r="ALP1" s="55"/>
      <c r="ALQ1" s="55"/>
      <c r="ALR1" s="55"/>
      <c r="ALS1" s="55"/>
      <c r="ALT1" s="55"/>
      <c r="ALU1" s="55"/>
      <c r="ALV1" s="55"/>
      <c r="ALW1" s="55"/>
      <c r="ALX1" s="55"/>
      <c r="ALY1" s="55"/>
      <c r="ALZ1" s="55"/>
      <c r="AMA1" s="55"/>
      <c r="AMB1" s="55"/>
      <c r="AMC1" s="55"/>
      <c r="AMD1" s="55"/>
      <c r="AME1" s="55"/>
    </row>
    <row r="2" spans="1:1019" s="16" customFormat="1" ht="64" customHeight="1" thickBot="1">
      <c r="A2" s="7"/>
      <c r="B2" s="8"/>
      <c r="C2" s="9"/>
      <c r="D2" s="139"/>
      <c r="E2" s="136"/>
      <c r="F2" s="137"/>
      <c r="G2" s="138"/>
      <c r="H2" s="140"/>
      <c r="I2" s="12"/>
      <c r="J2" s="120"/>
      <c r="K2" s="10"/>
      <c r="L2" s="123"/>
      <c r="M2" s="11"/>
      <c r="N2" s="127"/>
      <c r="O2" s="12"/>
      <c r="P2" s="159"/>
      <c r="Q2" s="160"/>
      <c r="R2" s="159"/>
      <c r="S2" s="13"/>
      <c r="T2" s="14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</row>
    <row r="3" spans="1:1019" ht="103" customHeight="1" thickBot="1">
      <c r="A3" s="17">
        <f ca="1">TODAY()</f>
        <v>44024</v>
      </c>
      <c r="B3" s="19" t="s">
        <v>3</v>
      </c>
      <c r="C3" s="20" t="s">
        <v>4</v>
      </c>
      <c r="D3" s="167" t="s">
        <v>179</v>
      </c>
      <c r="E3" s="141" t="s">
        <v>0</v>
      </c>
      <c r="F3" s="142" t="s">
        <v>170</v>
      </c>
      <c r="G3" s="143" t="s">
        <v>1</v>
      </c>
      <c r="H3" s="144" t="s">
        <v>2</v>
      </c>
      <c r="I3" s="18" t="s">
        <v>7</v>
      </c>
      <c r="J3" s="121" t="s">
        <v>5</v>
      </c>
      <c r="K3" s="22" t="s">
        <v>173</v>
      </c>
      <c r="L3" s="168" t="s">
        <v>174</v>
      </c>
      <c r="M3" s="21" t="s">
        <v>175</v>
      </c>
      <c r="N3" s="168" t="s">
        <v>6</v>
      </c>
      <c r="O3" s="21" t="s">
        <v>176</v>
      </c>
      <c r="P3" s="142" t="s">
        <v>8</v>
      </c>
      <c r="Q3" s="141" t="s">
        <v>9</v>
      </c>
      <c r="R3" s="174" t="s">
        <v>10</v>
      </c>
      <c r="S3" s="23"/>
      <c r="T3" s="24"/>
      <c r="W3" s="93"/>
    </row>
    <row r="4" spans="1:1019" s="16" customFormat="1" ht="49" customHeight="1" thickBot="1">
      <c r="A4" s="5"/>
      <c r="B4" s="25">
        <v>43777</v>
      </c>
      <c r="C4" s="26" t="s">
        <v>13</v>
      </c>
      <c r="D4" s="145" t="s">
        <v>66</v>
      </c>
      <c r="E4" s="133" t="s">
        <v>20</v>
      </c>
      <c r="F4" s="134" t="s">
        <v>21</v>
      </c>
      <c r="G4" s="114" t="s">
        <v>19</v>
      </c>
      <c r="H4" s="146">
        <v>1600</v>
      </c>
      <c r="I4" s="170"/>
      <c r="J4" s="131">
        <f t="shared" ref="J4" si="0">(H4*I4)</f>
        <v>0</v>
      </c>
      <c r="K4" s="128">
        <f t="shared" ref="K4" si="1">H4+J4</f>
        <v>1600</v>
      </c>
      <c r="L4" s="124">
        <v>24</v>
      </c>
      <c r="M4" s="129">
        <f t="shared" ref="M4" si="2">IF(L4=0,"",H4/L4)</f>
        <v>66.666666666666671</v>
      </c>
      <c r="N4" s="124"/>
      <c r="O4" s="130" t="str">
        <f>IF(N4=0,"",#REF!/N4)</f>
        <v/>
      </c>
      <c r="P4" s="172" t="s">
        <v>22</v>
      </c>
      <c r="Q4" s="162" t="s">
        <v>23</v>
      </c>
      <c r="R4" s="173" t="s">
        <v>178</v>
      </c>
      <c r="S4" s="13"/>
      <c r="T4" s="14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</row>
    <row r="5" spans="1:1019" s="6" customFormat="1" ht="40" customHeight="1" thickBot="1">
      <c r="A5" s="3"/>
      <c r="B5" s="25"/>
      <c r="C5" s="26"/>
      <c r="D5" s="147" t="s">
        <v>94</v>
      </c>
      <c r="E5" s="133"/>
      <c r="F5" s="134"/>
      <c r="G5" s="114"/>
      <c r="H5" s="135"/>
      <c r="I5" s="169"/>
      <c r="J5" s="131"/>
      <c r="K5" s="128"/>
      <c r="L5" s="122"/>
      <c r="M5" s="129"/>
      <c r="N5" s="124"/>
      <c r="O5" s="130"/>
      <c r="P5" s="163"/>
      <c r="Q5" s="158"/>
      <c r="R5" s="161"/>
      <c r="S5" s="4"/>
      <c r="T5" s="5"/>
    </row>
    <row r="6" spans="1:1019" ht="17" customHeight="1"/>
    <row r="7" spans="1:1019" ht="17" customHeight="1"/>
    <row r="8" spans="1:1019" ht="17" customHeight="1"/>
    <row r="9" spans="1:1019" ht="17" customHeight="1"/>
    <row r="10" spans="1:1019" ht="174" customHeight="1">
      <c r="A10" s="207" t="s">
        <v>191</v>
      </c>
      <c r="B10" s="208"/>
      <c r="C10" s="208"/>
      <c r="D10" s="208"/>
      <c r="E10" s="208"/>
      <c r="F10" s="208"/>
      <c r="G10" s="208"/>
    </row>
    <row r="11" spans="1:1019" ht="17" customHeight="1"/>
    <row r="12" spans="1:1019" ht="17" customHeight="1"/>
    <row r="13" spans="1:1019" ht="17" customHeight="1"/>
    <row r="14" spans="1:1019" ht="17" customHeight="1"/>
    <row r="15" spans="1:1019" ht="17" customHeight="1"/>
    <row r="16" spans="1:1019" ht="17" customHeight="1"/>
    <row r="17" ht="17" customHeight="1"/>
    <row r="18" ht="17" customHeight="1"/>
    <row r="19" ht="17" customHeight="1"/>
    <row r="20" ht="17" customHeight="1"/>
    <row r="21" ht="17" customHeight="1"/>
    <row r="22" ht="17" customHeight="1"/>
    <row r="23" ht="17" customHeight="1"/>
    <row r="24" ht="17" customHeight="1"/>
    <row r="25" ht="17" customHeight="1"/>
    <row r="26" ht="17" customHeight="1"/>
    <row r="27" ht="17" customHeight="1"/>
    <row r="28" ht="17" customHeight="1"/>
    <row r="29" ht="17" customHeight="1"/>
    <row r="30" ht="17" customHeight="1"/>
    <row r="31" ht="17" customHeight="1"/>
    <row r="32" ht="17" customHeight="1"/>
    <row r="33" ht="17" customHeight="1"/>
    <row r="34" ht="17" customHeight="1"/>
    <row r="35" ht="17" customHeight="1"/>
    <row r="36" ht="17" customHeight="1"/>
    <row r="37" ht="17" customHeight="1"/>
    <row r="38" ht="17" customHeight="1"/>
    <row r="39" ht="17" customHeight="1"/>
    <row r="40" ht="17" customHeight="1"/>
    <row r="41" ht="17" customHeight="1"/>
    <row r="42" ht="17" customHeight="1"/>
    <row r="43" ht="17" customHeight="1"/>
    <row r="44" ht="17" customHeight="1"/>
    <row r="45" ht="17" customHeight="1"/>
    <row r="46" ht="17" customHeight="1"/>
    <row r="47" ht="17" customHeight="1"/>
    <row r="48" ht="17" customHeight="1"/>
    <row r="49" ht="17" customHeight="1"/>
    <row r="50" ht="17" customHeight="1"/>
    <row r="51" ht="17" customHeight="1"/>
    <row r="52" ht="17" customHeight="1"/>
    <row r="53" ht="17" customHeight="1"/>
    <row r="54" ht="17" customHeight="1"/>
    <row r="55" ht="17" customHeight="1"/>
    <row r="56" ht="17" customHeight="1"/>
    <row r="57" ht="17" customHeight="1"/>
    <row r="58" ht="17" customHeight="1"/>
    <row r="59" ht="17" customHeight="1"/>
    <row r="60" ht="17" customHeight="1"/>
    <row r="61" ht="17" customHeight="1"/>
    <row r="62" ht="17" customHeight="1"/>
    <row r="63" ht="17" customHeight="1"/>
    <row r="64" ht="17" customHeight="1"/>
    <row r="65" ht="17" customHeight="1"/>
    <row r="66" ht="17" customHeight="1"/>
    <row r="67" ht="17" customHeight="1"/>
    <row r="68" ht="17" customHeight="1"/>
    <row r="69" ht="17" customHeight="1"/>
    <row r="70" ht="17" customHeight="1"/>
    <row r="71" ht="17" customHeight="1"/>
    <row r="72" ht="17" customHeight="1"/>
    <row r="73" ht="17" customHeight="1"/>
    <row r="74" ht="17" customHeight="1"/>
    <row r="75" ht="17" customHeight="1"/>
    <row r="76" ht="17" customHeight="1"/>
    <row r="77" ht="17" customHeight="1"/>
    <row r="78" ht="17" customHeight="1"/>
    <row r="79" ht="17" customHeight="1"/>
    <row r="80" ht="17" customHeight="1"/>
    <row r="81" ht="17" customHeight="1"/>
    <row r="82" ht="17" customHeight="1"/>
    <row r="83" ht="17" customHeight="1"/>
    <row r="84" ht="17" customHeight="1"/>
    <row r="85" ht="17" customHeight="1"/>
    <row r="86" ht="17" customHeight="1"/>
    <row r="87" ht="17" customHeight="1"/>
    <row r="88" ht="17" customHeight="1"/>
    <row r="89" ht="17" customHeight="1"/>
    <row r="90" ht="17" customHeight="1"/>
    <row r="91" ht="17" customHeight="1"/>
    <row r="92" ht="17" customHeight="1"/>
    <row r="93" ht="17" customHeight="1"/>
    <row r="94" ht="17" customHeight="1"/>
    <row r="95" ht="17" customHeight="1"/>
    <row r="96" ht="17" customHeight="1"/>
    <row r="97" ht="17" customHeight="1"/>
    <row r="98" ht="17" customHeight="1"/>
    <row r="99" ht="17" customHeight="1"/>
    <row r="100" ht="17" customHeight="1"/>
    <row r="101" ht="17" customHeight="1"/>
    <row r="102" ht="17" customHeight="1"/>
    <row r="103" ht="17" customHeight="1"/>
    <row r="104" ht="17" customHeight="1"/>
    <row r="105" ht="17" customHeight="1"/>
    <row r="106" ht="17" customHeight="1"/>
    <row r="107" ht="17" customHeight="1"/>
    <row r="108" ht="17" customHeight="1"/>
    <row r="109" ht="17" customHeight="1"/>
    <row r="110" ht="17" customHeight="1"/>
    <row r="111" ht="17" customHeight="1"/>
    <row r="112" ht="17" customHeight="1"/>
    <row r="113" ht="17" customHeight="1"/>
    <row r="114" ht="17" customHeight="1"/>
    <row r="115" ht="17" customHeight="1"/>
    <row r="116" ht="17" customHeight="1"/>
    <row r="117" ht="17" customHeight="1"/>
    <row r="118" ht="17" customHeight="1"/>
    <row r="119" ht="17" customHeight="1"/>
    <row r="120" ht="17" customHeight="1"/>
    <row r="121" ht="17" customHeight="1"/>
    <row r="122" ht="17" customHeight="1"/>
    <row r="123" ht="17" customHeight="1"/>
    <row r="124" ht="17" customHeight="1"/>
    <row r="125" ht="17" customHeight="1"/>
    <row r="126" ht="17" customHeight="1"/>
    <row r="127" ht="17" customHeight="1"/>
    <row r="128" ht="17" customHeight="1"/>
    <row r="129" ht="17" customHeight="1"/>
    <row r="130" ht="17" customHeight="1"/>
    <row r="131" ht="17" customHeight="1"/>
    <row r="132" ht="17" customHeight="1"/>
    <row r="133" ht="17" customHeight="1"/>
    <row r="134" ht="17" customHeight="1"/>
    <row r="135" ht="17" customHeight="1"/>
    <row r="136" ht="17" customHeight="1"/>
    <row r="137" ht="17" customHeight="1"/>
    <row r="138" ht="17" customHeight="1"/>
    <row r="139" ht="17" customHeight="1"/>
    <row r="140" ht="17" customHeight="1"/>
    <row r="141" ht="17" customHeight="1"/>
    <row r="142" ht="17" customHeight="1"/>
    <row r="143" ht="17" customHeight="1"/>
    <row r="144" ht="17" customHeight="1"/>
    <row r="145" ht="17" customHeight="1"/>
    <row r="146" ht="17" customHeight="1"/>
    <row r="147" ht="17" customHeight="1"/>
    <row r="148" ht="17" customHeight="1"/>
    <row r="149" ht="17" customHeight="1"/>
    <row r="150" ht="17" customHeight="1"/>
    <row r="151" ht="17" customHeight="1"/>
    <row r="152" ht="17" customHeight="1"/>
    <row r="153" ht="17" customHeight="1"/>
    <row r="154" ht="17" customHeight="1"/>
    <row r="155" ht="17" customHeight="1"/>
    <row r="156" ht="17" customHeight="1"/>
    <row r="157" ht="17" customHeight="1"/>
    <row r="158" ht="17" customHeight="1"/>
    <row r="159" ht="17" customHeight="1"/>
    <row r="160" ht="17" customHeight="1"/>
    <row r="161" ht="17" customHeight="1"/>
    <row r="162" ht="17" customHeight="1"/>
    <row r="163" ht="17" customHeight="1"/>
    <row r="164" ht="17" customHeight="1"/>
    <row r="165" ht="17" customHeight="1"/>
    <row r="166" ht="17" customHeight="1"/>
    <row r="167" ht="17" customHeight="1"/>
    <row r="168" ht="17" customHeight="1"/>
    <row r="169" ht="17" customHeight="1"/>
    <row r="170" ht="17" customHeight="1"/>
    <row r="171" ht="17" customHeight="1"/>
    <row r="172" ht="17" customHeight="1"/>
    <row r="173" ht="17" customHeight="1"/>
    <row r="174" ht="17" customHeight="1"/>
    <row r="175" ht="17" customHeight="1"/>
    <row r="176" ht="17" customHeight="1"/>
    <row r="177" ht="17" customHeight="1"/>
    <row r="178" ht="17" customHeight="1"/>
    <row r="179" ht="17" customHeight="1"/>
    <row r="180" ht="17" customHeight="1"/>
    <row r="181" ht="17" customHeight="1"/>
    <row r="182" ht="17" customHeight="1"/>
    <row r="183" ht="17" customHeight="1"/>
    <row r="184" ht="17" customHeight="1"/>
    <row r="185" ht="17" customHeight="1"/>
    <row r="186" ht="17" customHeight="1"/>
    <row r="187" ht="17" customHeight="1"/>
    <row r="188" ht="17" customHeight="1"/>
    <row r="189" ht="17" customHeight="1"/>
    <row r="190" ht="17" customHeight="1"/>
    <row r="191" ht="17" customHeight="1"/>
    <row r="192" ht="17" customHeight="1"/>
    <row r="193" ht="17" customHeight="1"/>
    <row r="194" ht="17" customHeight="1"/>
    <row r="195" ht="17" customHeight="1"/>
    <row r="196" ht="17" customHeight="1"/>
    <row r="197" ht="17" customHeight="1"/>
    <row r="198" ht="17" customHeight="1"/>
    <row r="199" ht="17" customHeight="1"/>
    <row r="200" ht="17" customHeight="1"/>
    <row r="201" ht="17" customHeight="1"/>
    <row r="202" ht="17" customHeight="1"/>
    <row r="203" ht="17" customHeight="1"/>
    <row r="204" ht="17" customHeight="1"/>
    <row r="205" ht="17" customHeight="1"/>
    <row r="206" ht="17" customHeight="1"/>
    <row r="207" ht="17" customHeight="1"/>
    <row r="208" ht="17" customHeight="1"/>
    <row r="209" ht="17" customHeight="1"/>
    <row r="210" ht="17" customHeight="1"/>
    <row r="211" ht="17" customHeight="1"/>
    <row r="212" ht="17" customHeight="1"/>
    <row r="213" ht="17" customHeight="1"/>
    <row r="214" ht="17" customHeight="1"/>
    <row r="215" ht="17" customHeight="1"/>
    <row r="216" ht="17" customHeight="1"/>
    <row r="217" ht="17" customHeight="1"/>
    <row r="218" ht="17" customHeight="1"/>
    <row r="219" ht="17" customHeight="1"/>
    <row r="220" ht="17" customHeight="1"/>
    <row r="221" ht="17" customHeight="1"/>
    <row r="222" ht="17" customHeight="1"/>
    <row r="223" ht="17" customHeight="1"/>
    <row r="224" ht="17" customHeight="1"/>
    <row r="225" ht="17" customHeight="1"/>
    <row r="226" ht="17" customHeight="1"/>
    <row r="227" ht="17" customHeight="1"/>
    <row r="228" ht="17" customHeight="1"/>
    <row r="229" ht="17" customHeight="1"/>
    <row r="230" ht="17" customHeight="1"/>
    <row r="231" ht="17" customHeight="1"/>
    <row r="232" ht="17" customHeight="1"/>
    <row r="233" ht="17" customHeight="1"/>
    <row r="234" ht="17" customHeight="1"/>
    <row r="235" ht="17" customHeight="1"/>
    <row r="236" ht="17" customHeight="1"/>
    <row r="237" ht="17" customHeight="1"/>
    <row r="238" ht="17" customHeight="1"/>
    <row r="239" ht="17" customHeight="1"/>
    <row r="240" ht="17" customHeight="1"/>
    <row r="241" ht="17" customHeight="1"/>
    <row r="242" ht="17" customHeight="1"/>
    <row r="243" ht="17" customHeight="1"/>
    <row r="244" ht="17" customHeight="1"/>
    <row r="245" ht="17" customHeight="1"/>
    <row r="246" ht="17" customHeight="1"/>
    <row r="247" ht="17" customHeight="1"/>
    <row r="248" ht="17" customHeight="1"/>
    <row r="249" ht="17" customHeight="1"/>
    <row r="250" ht="17" customHeight="1"/>
    <row r="251" ht="17" customHeight="1"/>
    <row r="252" ht="17" customHeight="1"/>
    <row r="253" ht="17" customHeight="1"/>
    <row r="254" ht="17" customHeight="1"/>
    <row r="255" ht="17" customHeight="1"/>
    <row r="256" ht="17" customHeight="1"/>
    <row r="257" ht="17" customHeight="1"/>
    <row r="258" ht="17" customHeight="1"/>
    <row r="259" ht="17" customHeight="1"/>
    <row r="260" ht="17" customHeight="1"/>
    <row r="261" ht="17" customHeight="1"/>
    <row r="262" ht="17" customHeight="1"/>
    <row r="263" ht="17" customHeight="1"/>
    <row r="264" ht="17" customHeight="1"/>
    <row r="265" ht="17" customHeight="1"/>
    <row r="266" ht="17" customHeight="1"/>
    <row r="267" ht="17" customHeight="1"/>
    <row r="268" ht="17" customHeight="1"/>
    <row r="269" ht="17" customHeight="1"/>
    <row r="270" ht="17" customHeight="1"/>
    <row r="271" ht="17" customHeight="1"/>
    <row r="272" ht="17" customHeight="1"/>
    <row r="273" ht="17" customHeight="1"/>
    <row r="274" ht="17" customHeight="1"/>
    <row r="275" ht="17" customHeight="1"/>
    <row r="276" ht="17" customHeight="1"/>
    <row r="277" ht="17" customHeight="1"/>
    <row r="278" ht="17" customHeight="1"/>
    <row r="279" ht="17" customHeight="1"/>
    <row r="280" ht="17" customHeight="1"/>
    <row r="281" ht="17" customHeight="1"/>
    <row r="282" ht="17" customHeight="1"/>
    <row r="283" ht="17" customHeight="1"/>
    <row r="284" ht="17" customHeight="1"/>
    <row r="285" ht="17" customHeight="1"/>
    <row r="286" ht="17" customHeight="1"/>
    <row r="287" ht="17" customHeight="1"/>
    <row r="288" ht="17" customHeight="1"/>
    <row r="289" ht="17" customHeight="1"/>
    <row r="290" ht="17" customHeight="1"/>
    <row r="291" ht="17" customHeight="1"/>
    <row r="292" ht="17" customHeight="1"/>
    <row r="293" ht="17" customHeight="1"/>
    <row r="294" ht="17" customHeight="1"/>
    <row r="295" ht="17" customHeight="1"/>
    <row r="296" ht="17" customHeight="1"/>
    <row r="297" ht="17" customHeight="1"/>
    <row r="298" ht="17" customHeight="1"/>
    <row r="299" ht="17" customHeight="1"/>
    <row r="300" ht="17" customHeight="1"/>
    <row r="301" ht="17" customHeight="1"/>
    <row r="302" ht="17" customHeight="1"/>
    <row r="303" ht="17" customHeight="1"/>
    <row r="304" ht="17" customHeight="1"/>
    <row r="305" ht="17" customHeight="1"/>
    <row r="306" ht="17" customHeight="1"/>
    <row r="307" ht="17" customHeight="1"/>
    <row r="308" ht="17" customHeight="1"/>
    <row r="309" ht="17" customHeight="1"/>
    <row r="310" ht="17" customHeight="1"/>
    <row r="311" ht="17" customHeight="1"/>
    <row r="312" ht="17" customHeight="1"/>
    <row r="313" ht="17" customHeight="1"/>
    <row r="314" ht="17" customHeight="1"/>
    <row r="315" ht="17" customHeight="1"/>
    <row r="316" ht="17" customHeight="1"/>
    <row r="317" ht="17" customHeight="1"/>
    <row r="318" ht="17" customHeight="1"/>
    <row r="319" ht="17" customHeight="1"/>
    <row r="320" ht="17" customHeight="1"/>
    <row r="321" ht="17" customHeight="1"/>
    <row r="322" ht="17" customHeight="1"/>
    <row r="323" ht="17" customHeight="1"/>
    <row r="324" ht="17" customHeight="1"/>
    <row r="325" ht="17" customHeight="1"/>
    <row r="326" ht="17" customHeight="1"/>
    <row r="327" ht="17" customHeight="1"/>
    <row r="328" ht="17" customHeight="1"/>
    <row r="329" ht="17" customHeight="1"/>
    <row r="330" ht="17" customHeight="1"/>
    <row r="331" ht="17" customHeight="1"/>
    <row r="332" ht="17" customHeight="1"/>
    <row r="333" ht="17" customHeight="1"/>
    <row r="334" ht="17" customHeight="1"/>
    <row r="335" ht="17" customHeight="1"/>
    <row r="336" ht="17" customHeight="1"/>
    <row r="337" ht="17" customHeight="1"/>
    <row r="338" ht="17" customHeight="1"/>
    <row r="339" ht="17" customHeight="1"/>
    <row r="340" ht="17" customHeight="1"/>
    <row r="341" ht="17" customHeight="1"/>
    <row r="342" ht="17" customHeight="1"/>
    <row r="343" ht="17" customHeight="1"/>
    <row r="344" ht="17" customHeight="1"/>
    <row r="345" ht="17" customHeight="1"/>
    <row r="346" ht="17" customHeight="1"/>
    <row r="347" ht="17" customHeight="1"/>
    <row r="348" ht="17" customHeight="1"/>
    <row r="349" ht="17" customHeight="1"/>
    <row r="350" ht="17" customHeight="1"/>
    <row r="351" ht="17" customHeight="1"/>
    <row r="352" ht="17" customHeight="1"/>
    <row r="353" ht="17" customHeight="1"/>
    <row r="354" ht="17" customHeight="1"/>
    <row r="355" ht="17" customHeight="1"/>
    <row r="356" ht="17" customHeight="1"/>
    <row r="357" ht="17" customHeight="1"/>
    <row r="358" ht="17" customHeight="1"/>
    <row r="359" ht="17" customHeight="1"/>
    <row r="360" ht="17" customHeight="1"/>
    <row r="361" ht="17" customHeight="1"/>
    <row r="362" ht="17" customHeight="1"/>
    <row r="363" ht="17" customHeight="1"/>
    <row r="364" ht="17" customHeight="1"/>
    <row r="365" ht="17" customHeight="1"/>
    <row r="366" ht="17" customHeight="1"/>
    <row r="367" ht="17" customHeight="1"/>
    <row r="368" ht="17" customHeight="1"/>
    <row r="369" ht="17" customHeight="1"/>
    <row r="370" ht="17" customHeight="1"/>
    <row r="371" ht="17" customHeight="1"/>
    <row r="372" ht="17" customHeight="1"/>
    <row r="373" ht="17" customHeight="1"/>
    <row r="374" ht="17" customHeight="1"/>
    <row r="375" ht="17" customHeight="1"/>
    <row r="376" ht="17" customHeight="1"/>
    <row r="377" ht="17" customHeight="1"/>
    <row r="378" ht="17" customHeight="1"/>
    <row r="379" ht="17" customHeight="1"/>
    <row r="380" ht="17" customHeight="1"/>
    <row r="381" ht="17" customHeight="1"/>
    <row r="382" ht="17" customHeight="1"/>
    <row r="383" ht="17" customHeight="1"/>
    <row r="384" ht="17" customHeight="1"/>
    <row r="385" ht="17" customHeight="1"/>
    <row r="386" ht="17" customHeight="1"/>
    <row r="387" ht="17" customHeight="1"/>
    <row r="388" ht="17" customHeight="1"/>
    <row r="389" ht="17" customHeight="1"/>
    <row r="390" ht="17" customHeight="1"/>
    <row r="391" ht="17" customHeight="1"/>
    <row r="392" ht="17" customHeight="1"/>
    <row r="393" ht="17" customHeight="1"/>
    <row r="394" ht="17" customHeight="1"/>
    <row r="395" ht="17" customHeight="1"/>
    <row r="396" ht="17" customHeight="1"/>
    <row r="397" ht="17" customHeight="1"/>
    <row r="398" ht="17" customHeight="1"/>
    <row r="399" ht="17" customHeight="1"/>
    <row r="400" ht="17" customHeight="1"/>
    <row r="401" ht="17" customHeight="1"/>
    <row r="402" ht="17" customHeight="1"/>
    <row r="403" ht="17" customHeight="1"/>
    <row r="404" ht="17" customHeight="1"/>
    <row r="405" ht="17" customHeight="1"/>
    <row r="406" ht="17" customHeight="1"/>
    <row r="407" ht="17" customHeight="1"/>
    <row r="408" ht="17" customHeight="1"/>
    <row r="409" ht="17" customHeight="1"/>
    <row r="410" ht="17" customHeight="1"/>
    <row r="411" ht="17" customHeight="1"/>
    <row r="412" ht="17" customHeight="1"/>
    <row r="413" ht="17" customHeight="1"/>
    <row r="414" ht="17" customHeight="1"/>
    <row r="415" ht="17" customHeight="1"/>
    <row r="416" ht="17" customHeight="1"/>
    <row r="417" ht="17" customHeight="1"/>
    <row r="418" ht="17" customHeight="1"/>
    <row r="419" ht="17" customHeight="1"/>
    <row r="420" ht="17" customHeight="1"/>
    <row r="421" ht="17" customHeight="1"/>
    <row r="422" ht="17" customHeight="1"/>
    <row r="423" ht="17" customHeight="1"/>
    <row r="424" ht="17" customHeight="1"/>
    <row r="425" ht="17" customHeight="1"/>
    <row r="426" ht="17" customHeight="1"/>
    <row r="427" ht="17" customHeight="1"/>
    <row r="428" ht="17" customHeight="1"/>
    <row r="429" ht="17" customHeight="1"/>
    <row r="430" ht="17" customHeight="1"/>
    <row r="431" ht="17" customHeight="1"/>
    <row r="432" ht="17" customHeight="1"/>
    <row r="433" ht="17" customHeight="1"/>
    <row r="434" ht="17" customHeight="1"/>
    <row r="435" ht="17" customHeight="1"/>
    <row r="436" ht="17" customHeight="1"/>
    <row r="437" ht="17" customHeight="1"/>
    <row r="438" ht="17" customHeight="1"/>
    <row r="439" ht="17" customHeight="1"/>
    <row r="440" ht="17" customHeight="1"/>
    <row r="441" ht="17" customHeight="1"/>
    <row r="442" ht="17" customHeight="1"/>
    <row r="443" ht="17" customHeight="1"/>
    <row r="444" ht="17" customHeight="1"/>
    <row r="445" ht="17" customHeight="1"/>
    <row r="446" ht="17" customHeight="1"/>
    <row r="447" ht="17" customHeight="1"/>
    <row r="448" ht="17" customHeight="1"/>
    <row r="449" ht="17" customHeight="1"/>
    <row r="450" ht="17" customHeight="1"/>
    <row r="451" ht="17" customHeight="1"/>
    <row r="452" ht="17" customHeight="1"/>
    <row r="453" ht="17" customHeight="1"/>
    <row r="454" ht="17" customHeight="1"/>
    <row r="455" ht="17" customHeight="1"/>
    <row r="456" ht="17" customHeight="1"/>
    <row r="457" ht="17" customHeight="1"/>
    <row r="458" ht="17" customHeight="1"/>
    <row r="459" ht="17" customHeight="1"/>
    <row r="460" ht="17" customHeight="1"/>
    <row r="461" ht="17" customHeight="1"/>
    <row r="462" ht="17" customHeight="1"/>
    <row r="463" ht="17" customHeight="1"/>
    <row r="464" ht="17" customHeight="1"/>
    <row r="465" ht="17" customHeight="1"/>
    <row r="466" ht="17" customHeight="1"/>
    <row r="467" ht="17" customHeight="1"/>
    <row r="468" ht="17" customHeight="1"/>
    <row r="469" ht="17" customHeight="1"/>
    <row r="470" ht="17" customHeight="1"/>
    <row r="471" ht="17" customHeight="1"/>
    <row r="472" ht="17" customHeight="1"/>
    <row r="473" ht="17" customHeight="1"/>
    <row r="474" ht="17" customHeight="1"/>
    <row r="475" ht="17" customHeight="1"/>
    <row r="476" ht="17" customHeight="1"/>
    <row r="477" ht="17" customHeight="1"/>
    <row r="478" ht="17" customHeight="1"/>
    <row r="479" ht="17" customHeight="1"/>
    <row r="480" ht="17" customHeight="1"/>
    <row r="481" ht="17" customHeight="1"/>
    <row r="482" ht="17" customHeight="1"/>
    <row r="483" ht="17" customHeight="1"/>
    <row r="484" ht="17" customHeight="1"/>
    <row r="485" ht="17" customHeight="1"/>
    <row r="486" ht="17" customHeight="1"/>
    <row r="487" ht="17" customHeight="1"/>
    <row r="488" ht="17" customHeight="1"/>
    <row r="489" ht="17" customHeight="1"/>
    <row r="490" ht="17" customHeight="1"/>
    <row r="491" ht="17" customHeight="1"/>
    <row r="492" ht="17" customHeight="1"/>
    <row r="493" ht="17" customHeight="1"/>
    <row r="494" ht="17" customHeight="1"/>
    <row r="495" ht="17" customHeight="1"/>
    <row r="496" ht="17" customHeight="1"/>
    <row r="497" ht="17" customHeight="1"/>
    <row r="498" ht="17" customHeight="1"/>
    <row r="499" ht="17" customHeight="1"/>
    <row r="500" ht="17" customHeight="1"/>
    <row r="501" ht="17" customHeight="1"/>
    <row r="502" ht="17" customHeight="1"/>
    <row r="503" ht="17" customHeight="1"/>
    <row r="504" ht="17" customHeight="1"/>
    <row r="505" ht="17" customHeight="1"/>
    <row r="506" ht="17" customHeight="1"/>
    <row r="507" ht="17" customHeight="1"/>
    <row r="508" ht="17" customHeight="1"/>
    <row r="509" ht="17" customHeight="1"/>
    <row r="510" ht="17" customHeight="1"/>
    <row r="511" ht="17" customHeight="1"/>
    <row r="512" ht="17" customHeight="1"/>
    <row r="513" ht="17" customHeight="1"/>
    <row r="514" ht="17" customHeight="1"/>
    <row r="515" ht="17" customHeight="1"/>
    <row r="516" ht="17" customHeight="1"/>
    <row r="517" ht="17" customHeight="1"/>
    <row r="518" ht="17" customHeight="1"/>
    <row r="519" ht="17" customHeight="1"/>
    <row r="520" ht="17" customHeight="1"/>
    <row r="521" ht="17" customHeight="1"/>
    <row r="522" ht="17" customHeight="1"/>
    <row r="523" ht="17" customHeight="1"/>
    <row r="524" ht="17" customHeight="1"/>
    <row r="525" ht="17" customHeight="1"/>
    <row r="526" ht="17" customHeight="1"/>
    <row r="527" ht="17" customHeight="1"/>
    <row r="528" ht="17" customHeight="1"/>
    <row r="529" ht="17" customHeight="1"/>
    <row r="530" ht="17" customHeight="1"/>
    <row r="531" ht="17" customHeight="1"/>
    <row r="532" ht="17" customHeight="1"/>
    <row r="533" ht="17" customHeight="1"/>
    <row r="534" ht="17" customHeight="1"/>
    <row r="535" ht="17" customHeight="1"/>
    <row r="536" ht="17" customHeight="1"/>
    <row r="537" ht="17" customHeight="1"/>
    <row r="538" ht="17" customHeight="1"/>
    <row r="539" ht="17" customHeight="1"/>
    <row r="540" ht="17" customHeight="1"/>
    <row r="541" ht="17" customHeight="1"/>
    <row r="542" ht="17" customHeight="1"/>
    <row r="543" ht="17" customHeight="1"/>
    <row r="544" ht="17" customHeight="1"/>
    <row r="545" ht="17" customHeight="1"/>
    <row r="546" ht="17" customHeight="1"/>
    <row r="547" ht="17" customHeight="1"/>
    <row r="548" ht="17" customHeight="1"/>
    <row r="549" ht="17" customHeight="1"/>
    <row r="550" ht="17" customHeight="1"/>
    <row r="551" ht="17" customHeight="1"/>
    <row r="552" ht="17" customHeight="1"/>
    <row r="553" ht="17" customHeight="1"/>
    <row r="554" ht="17" customHeight="1"/>
    <row r="555" ht="17" customHeight="1"/>
    <row r="556" ht="17" customHeight="1"/>
    <row r="557" ht="17" customHeight="1"/>
    <row r="558" ht="17" customHeight="1"/>
    <row r="559" ht="17" customHeight="1"/>
    <row r="560" ht="17" customHeight="1"/>
    <row r="561" ht="17" customHeight="1"/>
    <row r="562" ht="17" customHeight="1"/>
    <row r="563" ht="17" customHeight="1"/>
    <row r="564" ht="17" customHeight="1"/>
    <row r="565" ht="17" customHeight="1"/>
    <row r="566" ht="17" customHeight="1"/>
    <row r="567" ht="17" customHeight="1"/>
    <row r="568" ht="17" customHeight="1"/>
    <row r="569" ht="17" customHeight="1"/>
    <row r="570" ht="17" customHeight="1"/>
    <row r="571" ht="17" customHeight="1"/>
    <row r="572" ht="17" customHeight="1"/>
    <row r="573" ht="17" customHeight="1"/>
    <row r="574" ht="17" customHeight="1"/>
    <row r="575" ht="17" customHeight="1"/>
    <row r="576" ht="17" customHeight="1"/>
    <row r="577" ht="17" customHeight="1"/>
    <row r="578" ht="17" customHeight="1"/>
    <row r="579" ht="17" customHeight="1"/>
    <row r="580" ht="17" customHeight="1"/>
    <row r="581" ht="17" customHeight="1"/>
    <row r="582" ht="17" customHeight="1"/>
    <row r="583" ht="17" customHeight="1"/>
    <row r="584" ht="17" customHeight="1"/>
    <row r="585" ht="17" customHeight="1"/>
    <row r="586" ht="17" customHeight="1"/>
    <row r="587" ht="17" customHeight="1"/>
    <row r="588" ht="17" customHeight="1"/>
    <row r="589" ht="17" customHeight="1"/>
    <row r="590" ht="17" customHeight="1"/>
    <row r="591" ht="17" customHeight="1"/>
    <row r="592" ht="17" customHeight="1"/>
    <row r="593" ht="17" customHeight="1"/>
    <row r="594" ht="17" customHeight="1"/>
    <row r="595" ht="17" customHeight="1"/>
    <row r="596" ht="17" customHeight="1"/>
    <row r="597" ht="17" customHeight="1"/>
    <row r="598" ht="17" customHeight="1"/>
    <row r="599" ht="17" customHeight="1"/>
    <row r="600" ht="17" customHeight="1"/>
    <row r="601" ht="17" customHeight="1"/>
    <row r="602" ht="17" customHeight="1"/>
    <row r="603" ht="17" customHeight="1"/>
    <row r="604" ht="17" customHeight="1"/>
    <row r="605" ht="17" customHeight="1"/>
    <row r="606" ht="17" customHeight="1"/>
    <row r="607" ht="17" customHeight="1"/>
    <row r="608" ht="17" customHeight="1"/>
    <row r="609" ht="17" customHeight="1"/>
    <row r="610" ht="17" customHeight="1"/>
    <row r="611" ht="17" customHeight="1"/>
    <row r="612" ht="17" customHeight="1"/>
    <row r="613" ht="17" customHeight="1"/>
    <row r="614" ht="17" customHeight="1"/>
    <row r="615" ht="17" customHeight="1"/>
    <row r="616" ht="17" customHeight="1"/>
    <row r="617" ht="17" customHeight="1"/>
    <row r="618" ht="17" customHeight="1"/>
    <row r="619" ht="17" customHeight="1"/>
    <row r="620" ht="17" customHeight="1"/>
    <row r="621" ht="17" customHeight="1"/>
    <row r="622" ht="17" customHeight="1"/>
    <row r="623" ht="17" customHeight="1"/>
    <row r="624" ht="17" customHeight="1"/>
    <row r="625" ht="17" customHeight="1"/>
    <row r="626" ht="17" customHeight="1"/>
    <row r="627" ht="17" customHeight="1"/>
    <row r="628" ht="17" customHeight="1"/>
    <row r="629" ht="17" customHeight="1"/>
    <row r="630" ht="17" customHeight="1"/>
    <row r="631" ht="17" customHeight="1"/>
    <row r="632" ht="17" customHeight="1"/>
    <row r="633" ht="17" customHeight="1"/>
    <row r="634" ht="17" customHeight="1"/>
    <row r="635" ht="17" customHeight="1"/>
    <row r="636" ht="17" customHeight="1"/>
    <row r="637" ht="17" customHeight="1"/>
    <row r="638" ht="17" customHeight="1"/>
    <row r="639" ht="17" customHeight="1"/>
    <row r="640" ht="17" customHeight="1"/>
    <row r="641" ht="17" customHeight="1"/>
    <row r="642" ht="17" customHeight="1"/>
    <row r="643" ht="17" customHeight="1"/>
    <row r="644" ht="17" customHeight="1"/>
    <row r="645" ht="17" customHeight="1"/>
    <row r="646" ht="17" customHeight="1"/>
    <row r="647" ht="17" customHeight="1"/>
    <row r="648" ht="17" customHeight="1"/>
    <row r="649" ht="17" customHeight="1"/>
    <row r="650" ht="17" customHeight="1"/>
    <row r="651" ht="17" customHeight="1"/>
    <row r="652" ht="17" customHeight="1"/>
    <row r="653" ht="17" customHeight="1"/>
    <row r="654" ht="17" customHeight="1"/>
    <row r="655" ht="17" customHeight="1"/>
    <row r="656" ht="17" customHeight="1"/>
    <row r="657" ht="17" customHeight="1"/>
    <row r="658" ht="17" customHeight="1"/>
    <row r="659" ht="17" customHeight="1"/>
    <row r="660" ht="17" customHeight="1"/>
    <row r="661" ht="17" customHeight="1"/>
    <row r="662" ht="17" customHeight="1"/>
    <row r="663" ht="17" customHeight="1"/>
    <row r="664" ht="17" customHeight="1"/>
    <row r="665" ht="17" customHeight="1"/>
    <row r="666" ht="17" customHeight="1"/>
    <row r="667" ht="17" customHeight="1"/>
    <row r="668" ht="17" customHeight="1"/>
    <row r="669" ht="17" customHeight="1"/>
    <row r="670" ht="17" customHeight="1"/>
    <row r="671" ht="17" customHeight="1"/>
    <row r="672" ht="17" customHeight="1"/>
    <row r="673" ht="17" customHeight="1"/>
    <row r="674" ht="17" customHeight="1"/>
    <row r="675" ht="17" customHeight="1"/>
    <row r="676" ht="17" customHeight="1"/>
    <row r="677" ht="17" customHeight="1"/>
    <row r="678" ht="17" customHeight="1"/>
    <row r="679" ht="17" customHeight="1"/>
    <row r="680" ht="17" customHeight="1"/>
    <row r="681" ht="17" customHeight="1"/>
    <row r="682" ht="17" customHeight="1"/>
    <row r="683" ht="17" customHeight="1"/>
    <row r="684" ht="17" customHeight="1"/>
    <row r="685" ht="17" customHeight="1"/>
    <row r="686" ht="17" customHeight="1"/>
    <row r="687" ht="17" customHeight="1"/>
    <row r="688" ht="17" customHeight="1"/>
    <row r="689" ht="17" customHeight="1"/>
    <row r="690" ht="17" customHeight="1"/>
    <row r="691" ht="17" customHeight="1"/>
    <row r="692" ht="17" customHeight="1"/>
    <row r="693" ht="17" customHeight="1"/>
    <row r="694" ht="17" customHeight="1"/>
    <row r="695" ht="17" customHeight="1"/>
    <row r="696" ht="17" customHeight="1"/>
    <row r="697" ht="17" customHeight="1"/>
    <row r="698" ht="17" customHeight="1"/>
    <row r="699" ht="17" customHeight="1"/>
    <row r="700" ht="17" customHeight="1"/>
    <row r="701" ht="17" customHeight="1"/>
    <row r="702" ht="17" customHeight="1"/>
    <row r="703" ht="17" customHeight="1"/>
    <row r="704" ht="17" customHeight="1"/>
    <row r="705" ht="17" customHeight="1"/>
    <row r="706" ht="17" customHeight="1"/>
    <row r="707" ht="17" customHeight="1"/>
    <row r="708" ht="17" customHeight="1"/>
    <row r="709" ht="17" customHeight="1"/>
    <row r="710" ht="17" customHeight="1"/>
    <row r="711" ht="17" customHeight="1"/>
    <row r="712" ht="17" customHeight="1"/>
    <row r="713" ht="17" customHeight="1"/>
    <row r="714" ht="17" customHeight="1"/>
    <row r="715" ht="17" customHeight="1"/>
    <row r="716" ht="17" customHeight="1"/>
    <row r="717" ht="17" customHeight="1"/>
    <row r="718" ht="17" customHeight="1"/>
    <row r="719" ht="17" customHeight="1"/>
    <row r="720" ht="17" customHeight="1"/>
    <row r="721" ht="17" customHeight="1"/>
    <row r="722" ht="17" customHeight="1"/>
    <row r="723" ht="17" customHeight="1"/>
    <row r="724" ht="17" customHeight="1"/>
    <row r="725" ht="17" customHeight="1"/>
    <row r="726" ht="17" customHeight="1"/>
    <row r="727" ht="17" customHeight="1"/>
    <row r="728" ht="17" customHeight="1"/>
    <row r="729" ht="17" customHeight="1"/>
    <row r="730" ht="17" customHeight="1"/>
    <row r="731" ht="17" customHeight="1"/>
    <row r="732" ht="17" customHeight="1"/>
    <row r="733" ht="17" customHeight="1"/>
    <row r="734" ht="17" customHeight="1"/>
    <row r="735" ht="17" customHeight="1"/>
    <row r="736" ht="17" customHeight="1"/>
    <row r="737" ht="17" customHeight="1"/>
    <row r="738" ht="17" customHeight="1"/>
    <row r="739" ht="17" customHeight="1"/>
    <row r="740" ht="17" customHeight="1"/>
    <row r="741" ht="17" customHeight="1"/>
    <row r="742" ht="17" customHeight="1"/>
    <row r="743" ht="17" customHeight="1"/>
    <row r="744" ht="17" customHeight="1"/>
    <row r="745" ht="17" customHeight="1"/>
    <row r="746" ht="17" customHeight="1"/>
    <row r="747" ht="17" customHeight="1"/>
    <row r="748" ht="17" customHeight="1"/>
    <row r="749" ht="17" customHeight="1"/>
    <row r="750" ht="17" customHeight="1"/>
    <row r="751" ht="17" customHeight="1"/>
    <row r="752" ht="17" customHeight="1"/>
    <row r="753" ht="17" customHeight="1"/>
    <row r="754" ht="17" customHeight="1"/>
    <row r="755" ht="17" customHeight="1"/>
    <row r="756" ht="17" customHeight="1"/>
    <row r="757" ht="17" customHeight="1"/>
    <row r="758" ht="17" customHeight="1"/>
    <row r="759" ht="17" customHeight="1"/>
    <row r="760" ht="17" customHeight="1"/>
    <row r="761" ht="17" customHeight="1"/>
    <row r="762" ht="17" customHeight="1"/>
    <row r="763" ht="17" customHeight="1"/>
    <row r="764" ht="17" customHeight="1"/>
    <row r="765" ht="17" customHeight="1"/>
    <row r="766" ht="17" customHeight="1"/>
    <row r="767" ht="17" customHeight="1"/>
    <row r="768" ht="17" customHeight="1"/>
    <row r="769" ht="17" customHeight="1"/>
    <row r="770" ht="17" customHeight="1"/>
    <row r="771" ht="17" customHeight="1"/>
    <row r="772" ht="17" customHeight="1"/>
    <row r="773" ht="17" customHeight="1"/>
    <row r="774" ht="17" customHeight="1"/>
    <row r="775" ht="17" customHeight="1"/>
    <row r="776" ht="17" customHeight="1"/>
    <row r="777" ht="17" customHeight="1"/>
    <row r="778" ht="17" customHeight="1"/>
    <row r="779" ht="17" customHeight="1"/>
    <row r="780" ht="17" customHeight="1"/>
    <row r="781" ht="17" customHeight="1"/>
    <row r="782" ht="17" customHeight="1"/>
    <row r="783" ht="17" customHeight="1"/>
    <row r="784" ht="17" customHeight="1"/>
    <row r="785" ht="17" customHeight="1"/>
    <row r="786" ht="17" customHeight="1"/>
    <row r="787" ht="17" customHeight="1"/>
    <row r="788" ht="17" customHeight="1"/>
    <row r="789" ht="17" customHeight="1"/>
    <row r="790" ht="17" customHeight="1"/>
    <row r="791" ht="17" customHeight="1"/>
    <row r="792" ht="17" customHeight="1"/>
    <row r="793" ht="17" customHeight="1"/>
    <row r="794" ht="17" customHeight="1"/>
    <row r="795" ht="17" customHeight="1"/>
    <row r="796" ht="17" customHeight="1"/>
    <row r="797" ht="17" customHeight="1"/>
    <row r="798" ht="17" customHeight="1"/>
    <row r="799" ht="17" customHeight="1"/>
    <row r="800" ht="17" customHeight="1"/>
    <row r="801" ht="17" customHeight="1"/>
    <row r="802" ht="17" customHeight="1"/>
    <row r="803" ht="17" customHeight="1"/>
    <row r="804" ht="17" customHeight="1"/>
    <row r="805" ht="17" customHeight="1"/>
    <row r="806" ht="17" customHeight="1"/>
    <row r="807" ht="17" customHeight="1"/>
    <row r="808" ht="17" customHeight="1"/>
    <row r="809" ht="17" customHeight="1"/>
    <row r="810" ht="17" customHeight="1"/>
    <row r="811" ht="17" customHeight="1"/>
    <row r="812" ht="17" customHeight="1"/>
    <row r="813" ht="17" customHeight="1"/>
    <row r="814" ht="17" customHeight="1"/>
    <row r="815" ht="17" customHeight="1"/>
    <row r="816" ht="17" customHeight="1"/>
    <row r="817" ht="17" customHeight="1"/>
    <row r="818" ht="17" customHeight="1"/>
    <row r="819" ht="17" customHeight="1"/>
    <row r="820" ht="17" customHeight="1"/>
    <row r="821" ht="17" customHeight="1"/>
    <row r="822" ht="17" customHeight="1"/>
    <row r="823" ht="17" customHeight="1"/>
    <row r="824" ht="17" customHeight="1"/>
    <row r="825" ht="17" customHeight="1"/>
    <row r="826" ht="17" customHeight="1"/>
    <row r="827" ht="17" customHeight="1"/>
    <row r="828" ht="17" customHeight="1"/>
    <row r="829" ht="17" customHeight="1"/>
    <row r="830" ht="17" customHeight="1"/>
    <row r="831" ht="17" customHeight="1"/>
    <row r="832" ht="17" customHeight="1"/>
    <row r="833" ht="17" customHeight="1"/>
    <row r="834" ht="17" customHeight="1"/>
    <row r="835" ht="17" customHeight="1"/>
    <row r="836" ht="17" customHeight="1"/>
    <row r="837" ht="17" customHeight="1"/>
    <row r="838" ht="17" customHeight="1"/>
    <row r="839" ht="17" customHeight="1"/>
    <row r="840" ht="17" customHeight="1"/>
    <row r="841" ht="17" customHeight="1"/>
    <row r="842" ht="17" customHeight="1"/>
    <row r="843" ht="17" customHeight="1"/>
    <row r="844" ht="17" customHeight="1"/>
    <row r="845" ht="17" customHeight="1"/>
    <row r="846" ht="17" customHeight="1"/>
    <row r="847" ht="17" customHeight="1"/>
    <row r="848" ht="17" customHeight="1"/>
    <row r="849" ht="17" customHeight="1"/>
    <row r="850" ht="17" customHeight="1"/>
    <row r="851" ht="17" customHeight="1"/>
    <row r="852" ht="17" customHeight="1"/>
    <row r="853" ht="17" customHeight="1"/>
    <row r="854" ht="17" customHeight="1"/>
    <row r="855" ht="17" customHeight="1"/>
    <row r="856" ht="17" customHeight="1"/>
    <row r="857" ht="17" customHeight="1"/>
    <row r="858" ht="17" customHeight="1"/>
    <row r="859" ht="17" customHeight="1"/>
    <row r="860" ht="17" customHeight="1"/>
    <row r="861" ht="17" customHeight="1"/>
    <row r="862" ht="17" customHeight="1"/>
    <row r="863" ht="17" customHeight="1"/>
    <row r="864" ht="17" customHeight="1"/>
    <row r="865" ht="17" customHeight="1"/>
    <row r="866" ht="17" customHeight="1"/>
    <row r="867" ht="17" customHeight="1"/>
    <row r="868" ht="17" customHeight="1"/>
    <row r="869" ht="17" customHeight="1"/>
    <row r="870" ht="17" customHeight="1"/>
    <row r="871" ht="17" customHeight="1"/>
    <row r="872" ht="17" customHeight="1"/>
    <row r="873" ht="17" customHeight="1"/>
    <row r="874" ht="17" customHeight="1"/>
    <row r="875" ht="17" customHeight="1"/>
    <row r="876" ht="17" customHeight="1"/>
    <row r="877" ht="17" customHeight="1"/>
    <row r="878" ht="17" customHeight="1"/>
    <row r="879" ht="17" customHeight="1"/>
    <row r="880" ht="17" customHeight="1"/>
    <row r="881" ht="17" customHeight="1"/>
    <row r="882" ht="17" customHeight="1"/>
    <row r="883" ht="17" customHeight="1"/>
    <row r="884" ht="17" customHeight="1"/>
    <row r="885" ht="17" customHeight="1"/>
    <row r="886" ht="17" customHeight="1"/>
    <row r="887" ht="17" customHeight="1"/>
    <row r="888" ht="17" customHeight="1"/>
    <row r="889" ht="17" customHeight="1"/>
    <row r="890" ht="17" customHeight="1"/>
    <row r="891" ht="17" customHeight="1"/>
    <row r="892" ht="17" customHeight="1"/>
    <row r="893" ht="17" customHeight="1"/>
    <row r="894" ht="17" customHeight="1"/>
    <row r="895" ht="17" customHeight="1"/>
    <row r="896" ht="17" customHeight="1"/>
    <row r="897" ht="17" customHeight="1"/>
    <row r="898" ht="17" customHeight="1"/>
    <row r="899" ht="17" customHeight="1"/>
    <row r="900" ht="17" customHeight="1"/>
    <row r="901" ht="17" customHeight="1"/>
    <row r="902" ht="17" customHeight="1"/>
    <row r="903" ht="17" customHeight="1"/>
    <row r="904" ht="17" customHeight="1"/>
    <row r="905" ht="17" customHeight="1"/>
    <row r="906" ht="17" customHeight="1"/>
    <row r="907" ht="17" customHeight="1"/>
    <row r="908" ht="17" customHeight="1"/>
    <row r="909" ht="17" customHeight="1"/>
    <row r="910" ht="17" customHeight="1"/>
    <row r="911" ht="17" customHeight="1"/>
    <row r="912" ht="17" customHeight="1"/>
    <row r="913" ht="17" customHeight="1"/>
    <row r="914" ht="17" customHeight="1"/>
    <row r="915" ht="17" customHeight="1"/>
    <row r="916" ht="17" customHeight="1"/>
    <row r="917" ht="17" customHeight="1"/>
    <row r="918" ht="17" customHeight="1"/>
    <row r="919" ht="17" customHeight="1"/>
    <row r="920" ht="17" customHeight="1"/>
    <row r="921" ht="17" customHeight="1"/>
    <row r="922" ht="17" customHeight="1"/>
    <row r="923" ht="17" customHeight="1"/>
    <row r="924" ht="17" customHeight="1"/>
    <row r="925" ht="17" customHeight="1"/>
    <row r="926" ht="17" customHeight="1"/>
    <row r="927" ht="17" customHeight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</sheetData>
  <sheetProtection selectLockedCells="1"/>
  <sortState xmlns:xlrd2="http://schemas.microsoft.com/office/spreadsheetml/2017/richdata2" ref="A4:R5">
    <sortCondition ref="B4:B5"/>
  </sortState>
  <mergeCells count="1">
    <mergeCell ref="A10:G10"/>
  </mergeCells>
  <phoneticPr fontId="24" type="noConversion"/>
  <dataValidations count="1">
    <dataValidation type="list" allowBlank="1" showInputMessage="1" showErrorMessage="1" sqref="G2:G3 G11:G691 G6:G9 C2" xr:uid="{00000000-0002-0000-0100-000000000000}">
      <formula1>#REF!</formula1>
      <formula2>0</formula2>
    </dataValidation>
  </dataValidations>
  <pageMargins left="0.70866141732283472" right="0.70866141732283472" top="0.74803149606299213" bottom="0.74803149606299213" header="0.51181102362204722" footer="0.31496062992125984"/>
  <pageSetup scale="15" firstPageNumber="0" orientation="portrait" horizontalDpi="300" verticalDpi="300" r:id="rId1"/>
  <headerFooter>
    <oddFooter>&amp;C&amp;"Helvetica Neue,Normal"&amp;12&amp;P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BoutonTRANSFERT_Cliquer">
                <anchor moveWithCells="1" sizeWithCells="1">
                  <from>
                    <xdr:col>0</xdr:col>
                    <xdr:colOff>38100</xdr:colOff>
                    <xdr:row>1</xdr:row>
                    <xdr:rowOff>50800</xdr:rowOff>
                  </from>
                  <to>
                    <xdr:col>0</xdr:col>
                    <xdr:colOff>1574800</xdr:colOff>
                    <xdr:row>1</xdr:row>
                    <xdr:rowOff>749300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4000000}">
          <x14:formula1>
            <xm:f>Feuil1!$Q$2:$Q$13</xm:f>
          </x14:formula1>
          <x14:formula2>
            <xm:f>0</xm:f>
          </x14:formula2>
          <xm:sqref>C1 C4:C5</xm:sqref>
        </x14:dataValidation>
        <x14:dataValidation type="list" allowBlank="1" showInputMessage="1" showErrorMessage="1" xr:uid="{00000000-0002-0000-0100-000006000000}">
          <x14:formula1>
            <xm:f>Feuil1!$S$2:$S$21</xm:f>
          </x14:formula1>
          <x14:formula2>
            <xm:f>0</xm:f>
          </x14:formula2>
          <xm:sqref>G4:G5 G1</xm:sqref>
        </x14:dataValidation>
        <x14:dataValidation type="list" allowBlank="1" showInputMessage="1" showErrorMessage="1" xr:uid="{00000000-0002-0000-0100-000002000000}">
          <x14:formula1>
            <xm:f>Feuil1!$N$2:$N$20</xm:f>
          </x14:formula1>
          <x14:formula2>
            <xm:f>0</xm:f>
          </x14:formula2>
          <xm:sqref>F4:F5 F1</xm:sqref>
        </x14:dataValidation>
        <x14:dataValidation type="list" allowBlank="1" showInputMessage="1" showErrorMessage="1" xr:uid="{37B0CD9E-C25B-344E-8BC3-26098D5A87D6}">
          <x14:formula1>
            <xm:f>Feuil1!$M$2:$M$3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5">
    <tabColor rgb="FFFF0000"/>
  </sheetPr>
  <dimension ref="A1:XFC327"/>
  <sheetViews>
    <sheetView showGridLines="0" zoomScaleNormal="100" workbookViewId="0">
      <pane xSplit="7" ySplit="8" topLeftCell="H9" activePane="bottomRight" state="frozen"/>
      <selection pane="topRight" activeCell="H1" sqref="H1"/>
      <selection pane="bottomLeft" activeCell="A10" sqref="A10"/>
      <selection pane="bottomRight" activeCell="J1" sqref="J1:T1048576"/>
    </sheetView>
  </sheetViews>
  <sheetFormatPr baseColWidth="10" defaultColWidth="0" defaultRowHeight="16" zeroHeight="1"/>
  <cols>
    <col min="1" max="1" width="8" style="36" customWidth="1"/>
    <col min="2" max="2" width="11.83203125" style="37" customWidth="1"/>
    <col min="3" max="3" width="14.1640625" style="37" customWidth="1"/>
    <col min="4" max="4" width="7.5" style="37" customWidth="1"/>
    <col min="5" max="5" width="43.5" style="38" customWidth="1"/>
    <col min="6" max="6" width="39.6640625" style="39" customWidth="1"/>
    <col min="7" max="7" width="14.6640625" style="40" customWidth="1"/>
    <col min="8" max="8" width="7" style="41" customWidth="1"/>
    <col min="9" max="9" width="12.5" style="34" customWidth="1"/>
    <col min="10" max="10" width="13.83203125" style="34" customWidth="1"/>
    <col min="11" max="11" width="11.5" style="34" customWidth="1"/>
    <col min="12" max="12" width="9.1640625" style="34" hidden="1" customWidth="1"/>
    <col min="13" max="13" width="20.33203125" style="34" hidden="1" customWidth="1"/>
    <col min="14" max="1014" width="12.5" style="34" hidden="1" customWidth="1"/>
    <col min="1015" max="16372" width="9.1640625" hidden="1"/>
    <col min="16373" max="16373" width="9.1640625" hidden="1" customWidth="1"/>
    <col min="16374" max="16383" width="9.1640625" hidden="1"/>
    <col min="16384" max="16384" width="0.1640625" hidden="1"/>
  </cols>
  <sheetData>
    <row r="1" spans="1:11" s="30" customFormat="1" ht="91" customHeight="1" thickTop="1">
      <c r="A1" s="96" t="s">
        <v>184</v>
      </c>
      <c r="B1" s="97" t="s">
        <v>51</v>
      </c>
      <c r="C1" s="98" t="s">
        <v>52</v>
      </c>
      <c r="D1" s="99" t="s">
        <v>53</v>
      </c>
      <c r="E1" s="100" t="s">
        <v>189</v>
      </c>
      <c r="F1" s="101" t="s">
        <v>126</v>
      </c>
      <c r="G1" s="212" t="s">
        <v>190</v>
      </c>
      <c r="H1" s="42"/>
      <c r="I1" s="43" t="s">
        <v>13</v>
      </c>
      <c r="J1" s="44" t="s">
        <v>63</v>
      </c>
      <c r="K1" s="29"/>
    </row>
    <row r="2" spans="1:11" ht="20" customHeight="1">
      <c r="A2" s="102" t="s">
        <v>64</v>
      </c>
      <c r="B2" s="103" t="s">
        <v>13</v>
      </c>
      <c r="C2" s="104" t="s">
        <v>65</v>
      </c>
      <c r="D2" s="104" t="s">
        <v>66</v>
      </c>
      <c r="E2" s="105" t="s">
        <v>67</v>
      </c>
      <c r="F2" s="106" t="s">
        <v>68</v>
      </c>
      <c r="G2" s="107">
        <v>1.75</v>
      </c>
      <c r="H2" s="95"/>
      <c r="I2" s="34">
        <f>IF(SUMIFS($G$2:$G2,$F$2:$F2,$F2,$B$2:$B2,I$1)&lt;&gt;$G2,"",SUMIFS($G:$G,$F:$F,$F2,$B:$B,I$1))</f>
        <v>336.61</v>
      </c>
      <c r="J2" s="45">
        <f>SUM(I2:I2)</f>
        <v>336.61</v>
      </c>
      <c r="K2" s="46"/>
    </row>
    <row r="3" spans="1:11">
      <c r="A3" s="102">
        <v>2</v>
      </c>
      <c r="B3" s="108" t="s">
        <v>13</v>
      </c>
      <c r="C3" s="108" t="s">
        <v>65</v>
      </c>
      <c r="D3" s="104" t="s">
        <v>66</v>
      </c>
      <c r="E3" s="105" t="s">
        <v>69</v>
      </c>
      <c r="F3" s="106" t="s">
        <v>70</v>
      </c>
      <c r="G3" s="109">
        <v>363.83</v>
      </c>
      <c r="H3" s="95"/>
      <c r="I3" s="34">
        <f>IF(SUMIFS($G$2:$G3,$F$2:$F3,$F3,$B$2:$B3,I$1)&lt;&gt;$G3,"",SUMIFS($G:$G,$F:$F,$F3,$B:$B,I$1))</f>
        <v>363.83</v>
      </c>
      <c r="J3" s="45">
        <f>SUM(I3:I3)</f>
        <v>363.83</v>
      </c>
      <c r="K3" s="46"/>
    </row>
    <row r="4" spans="1:11">
      <c r="A4" s="102">
        <v>3</v>
      </c>
      <c r="B4" s="108" t="s">
        <v>13</v>
      </c>
      <c r="C4" s="108" t="s">
        <v>71</v>
      </c>
      <c r="D4" s="104" t="s">
        <v>66</v>
      </c>
      <c r="E4" s="110" t="s">
        <v>185</v>
      </c>
      <c r="F4" s="106" t="s">
        <v>72</v>
      </c>
      <c r="G4" s="107">
        <v>1000</v>
      </c>
      <c r="H4" s="95"/>
      <c r="I4" s="34">
        <f>IF(SUMIFS($G$2:$G4,$F$2:$F4,$F4,$B$2:$B4,I$1)&lt;&gt;$G4,"",SUMIFS($G:$G,$F:$F,$F4,$B:$B,I$1))</f>
        <v>1000</v>
      </c>
      <c r="J4" s="45">
        <f>SUM(I4:I4)</f>
        <v>1000</v>
      </c>
      <c r="K4" s="46"/>
    </row>
    <row r="5" spans="1:11">
      <c r="A5" s="111">
        <v>3</v>
      </c>
      <c r="B5" s="108" t="s">
        <v>13</v>
      </c>
      <c r="C5" s="108" t="s">
        <v>71</v>
      </c>
      <c r="D5" s="104" t="s">
        <v>66</v>
      </c>
      <c r="E5" s="105" t="s">
        <v>186</v>
      </c>
      <c r="F5" s="106" t="s">
        <v>73</v>
      </c>
      <c r="G5" s="109">
        <v>180</v>
      </c>
      <c r="H5" s="95"/>
      <c r="I5" s="34">
        <f>IF(SUMIFS($G$2:$G5,$F$2:$F5,$F5,$B$2:$B5,I$1)&lt;&gt;$G5,"",SUMIFS($G:$G,$F:$F,$F5,$B:$B,I$1))</f>
        <v>180</v>
      </c>
      <c r="J5" s="45">
        <f>SUM(I5:I5)</f>
        <v>180</v>
      </c>
      <c r="K5" s="46"/>
    </row>
    <row r="6" spans="1:11">
      <c r="A6" s="111">
        <v>6</v>
      </c>
      <c r="B6" s="108" t="s">
        <v>13</v>
      </c>
      <c r="C6" s="108" t="s">
        <v>65</v>
      </c>
      <c r="D6" s="104" t="s">
        <v>66</v>
      </c>
      <c r="E6" s="105" t="s">
        <v>75</v>
      </c>
      <c r="F6" s="106" t="s">
        <v>76</v>
      </c>
      <c r="G6" s="109">
        <v>58.2</v>
      </c>
      <c r="H6" s="95"/>
      <c r="I6" s="34">
        <f>IF(SUMIFS($G$2:$G6,$F$2:$F6,$F6,$B$2:$B6,I$1)&lt;&gt;$G6,"",SUMIFS($G:$G,$F:$F,$F6,$B:$B,I$1))</f>
        <v>58.2</v>
      </c>
      <c r="J6" s="45">
        <f>SUM(I6:I6)</f>
        <v>58.2</v>
      </c>
      <c r="K6" s="46"/>
    </row>
    <row r="7" spans="1:11">
      <c r="A7" s="111">
        <v>7</v>
      </c>
      <c r="B7" s="108" t="s">
        <v>13</v>
      </c>
      <c r="C7" s="108" t="s">
        <v>65</v>
      </c>
      <c r="D7" s="104" t="s">
        <v>66</v>
      </c>
      <c r="E7" s="105" t="s">
        <v>77</v>
      </c>
      <c r="F7" s="106" t="s">
        <v>68</v>
      </c>
      <c r="G7" s="109">
        <v>334.86</v>
      </c>
      <c r="H7" s="95"/>
      <c r="I7" s="34" t="str">
        <f>IF(SUMIFS($G$2:$G7,$F$2:$F7,$F7,$B$2:$B7,I$1)&lt;&gt;$G7,"",SUMIFS($G:$G,$F:$F,$F7,$B:$B,I$1))</f>
        <v/>
      </c>
      <c r="J7" s="45">
        <f>SUM(I7:I7)</f>
        <v>0</v>
      </c>
      <c r="K7" s="46"/>
    </row>
    <row r="8" spans="1:11">
      <c r="A8" s="111">
        <v>7</v>
      </c>
      <c r="B8" s="108" t="s">
        <v>13</v>
      </c>
      <c r="C8" s="108" t="s">
        <v>65</v>
      </c>
      <c r="D8" s="104" t="s">
        <v>66</v>
      </c>
      <c r="E8" s="105" t="s">
        <v>78</v>
      </c>
      <c r="F8" s="106" t="s">
        <v>79</v>
      </c>
      <c r="G8" s="109">
        <v>484.26</v>
      </c>
      <c r="H8" s="95"/>
      <c r="I8" s="34">
        <f>IF(SUMIFS($G$2:$G8,$F$2:$F8,$F8,$B$2:$B8,I$1)&lt;&gt;$G8,"",SUMIFS($G:$G,$F:$F,$F8,$B:$B,I$1))</f>
        <v>484.26</v>
      </c>
      <c r="J8" s="45">
        <f>SUM(I8:I8)</f>
        <v>484.26</v>
      </c>
      <c r="K8" s="46"/>
    </row>
    <row r="9" spans="1:11"/>
    <row r="10" spans="1:11"/>
    <row r="11" spans="1:11"/>
    <row r="12" spans="1:11"/>
    <row r="13" spans="1:11" ht="207" customHeight="1">
      <c r="A13" s="207" t="s">
        <v>192</v>
      </c>
      <c r="B13" s="208"/>
      <c r="C13" s="208"/>
      <c r="D13" s="208"/>
      <c r="E13" s="208"/>
      <c r="F13" s="208"/>
      <c r="G13" s="208"/>
    </row>
    <row r="14" spans="1:11"/>
    <row r="15" spans="1:11"/>
    <row r="16" spans="1:11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</sheetData>
  <mergeCells count="1">
    <mergeCell ref="A13:G13"/>
  </mergeCells>
  <dataValidations count="2">
    <dataValidation type="list" allowBlank="1" showInputMessage="1" showErrorMessage="1" sqref="C14:D1008 C9:D12 A9:A12 A14:A1008" xr:uid="{00000000-0002-0000-0500-000000000000}">
      <formula1>#REF!</formula1>
      <formula2>0</formula2>
    </dataValidation>
    <dataValidation type="list" allowBlank="1" showInputMessage="1" showErrorMessage="1" sqref="F2:F8" xr:uid="{00000000-0002-0000-0500-000001000000}">
      <formula1>INDIRECT($F$1)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500-000003000000}">
          <x14:formula1>
            <xm:f>Feuil1!$A$2:$A$11</xm:f>
          </x14:formula1>
          <x14:formula2>
            <xm:f>0</xm:f>
          </x14:formula2>
          <xm:sqref>F1</xm:sqref>
        </x14:dataValidation>
        <x14:dataValidation type="list" allowBlank="1" showInputMessage="1" showErrorMessage="1" xr:uid="{00000000-0002-0000-0500-000002000000}">
          <x14:formula1>
            <xm:f>Feuil1!$M$2:$M$4</xm:f>
          </x14:formula1>
          <x14:formula2>
            <xm:f>0</xm:f>
          </x14:formula2>
          <xm:sqref>D2:D8</xm:sqref>
        </x14:dataValidation>
        <x14:dataValidation type="list" allowBlank="1" showInputMessage="1" showErrorMessage="1" xr:uid="{00000000-0002-0000-0500-000004000000}">
          <x14:formula1>
            <xm:f>Feuil1!$L$2:$L$7</xm:f>
          </x14:formula1>
          <x14:formula2>
            <xm:f>0</xm:f>
          </x14:formula2>
          <xm:sqref>C2:C8</xm:sqref>
        </x14:dataValidation>
        <x14:dataValidation type="list" allowBlank="1" showInputMessage="1" showErrorMessage="1" xr:uid="{00000000-0002-0000-0500-000005000000}">
          <x14:formula1>
            <xm:f>Feuil1!$P$2:$P$32</xm:f>
          </x14:formula1>
          <x14:formula2>
            <xm:f>0</xm:f>
          </x14:formula2>
          <xm:sqref>A2:A8</xm:sqref>
        </x14:dataValidation>
        <x14:dataValidation type="list" allowBlank="1" showInputMessage="1" showErrorMessage="1" xr:uid="{00000000-0002-0000-0500-000006000000}">
          <x14:formula1>
            <xm:f>Feuil1!$Q$2:$Q$13</xm:f>
          </x14:formula1>
          <x14:formula2>
            <xm:f>0</xm:f>
          </x14:formula2>
          <xm:sqref>B2:B8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80A07-DC24-3540-B14D-CAFD8D9C2743}">
  <dimension ref="A1:I45"/>
  <sheetViews>
    <sheetView tabSelected="1" workbookViewId="0">
      <selection activeCell="I29" sqref="I29"/>
    </sheetView>
  </sheetViews>
  <sheetFormatPr baseColWidth="10" defaultRowHeight="14"/>
  <cols>
    <col min="1" max="2" width="13.83203125" style="175" customWidth="1"/>
    <col min="3" max="3" width="15.83203125" style="180" customWidth="1"/>
    <col min="4" max="4" width="55.83203125" style="175" customWidth="1"/>
    <col min="5" max="6" width="15.83203125" style="179" customWidth="1"/>
    <col min="7" max="16384" width="10.83203125" style="175"/>
  </cols>
  <sheetData>
    <row r="1" spans="1:6" ht="45">
      <c r="A1" s="204" t="s">
        <v>187</v>
      </c>
      <c r="B1" s="204"/>
      <c r="C1" s="205"/>
      <c r="D1" s="205"/>
      <c r="E1" s="205"/>
      <c r="F1" s="205"/>
    </row>
    <row r="2" spans="1:6" s="178" customFormat="1" ht="20">
      <c r="A2" s="210"/>
      <c r="B2" s="211"/>
      <c r="C2" s="209"/>
      <c r="D2" s="176"/>
      <c r="E2" s="177"/>
      <c r="F2" s="177">
        <f ca="1">YEAR(TODAY())</f>
        <v>2020</v>
      </c>
    </row>
    <row r="3" spans="1:6" ht="15" thickBot="1">
      <c r="A3" s="179"/>
      <c r="B3" s="179"/>
    </row>
    <row r="4" spans="1:6" s="185" customFormat="1" ht="19" thickTop="1">
      <c r="A4" s="181" t="s">
        <v>180</v>
      </c>
      <c r="B4" s="206" t="s">
        <v>51</v>
      </c>
      <c r="C4" s="182" t="s">
        <v>182</v>
      </c>
      <c r="D4" s="183" t="s">
        <v>189</v>
      </c>
      <c r="E4" s="183" t="s">
        <v>181</v>
      </c>
      <c r="F4" s="184" t="s">
        <v>183</v>
      </c>
    </row>
    <row r="5" spans="1:6" s="185" customFormat="1" ht="16">
      <c r="A5" s="186"/>
      <c r="B5" s="186"/>
      <c r="C5" s="186"/>
      <c r="D5" s="187"/>
      <c r="E5" s="188"/>
      <c r="F5" s="189"/>
    </row>
    <row r="6" spans="1:6" s="185" customFormat="1" ht="16">
      <c r="A6" s="186"/>
      <c r="B6" s="186"/>
      <c r="C6" s="186"/>
      <c r="D6" s="187"/>
      <c r="E6" s="189"/>
      <c r="F6" s="188"/>
    </row>
    <row r="7" spans="1:6" s="185" customFormat="1" ht="16">
      <c r="A7" s="186"/>
      <c r="B7" s="186"/>
      <c r="C7" s="186"/>
      <c r="D7" s="187"/>
      <c r="E7" s="188"/>
      <c r="F7" s="189"/>
    </row>
    <row r="8" spans="1:6" s="185" customFormat="1" ht="16">
      <c r="A8" s="186"/>
      <c r="B8" s="186"/>
      <c r="C8" s="186"/>
      <c r="D8" s="187"/>
      <c r="E8" s="188"/>
      <c r="F8" s="189"/>
    </row>
    <row r="9" spans="1:6" s="185" customFormat="1" ht="16">
      <c r="A9" s="186"/>
      <c r="B9" s="186"/>
      <c r="C9" s="186"/>
      <c r="D9" s="187"/>
      <c r="E9" s="188"/>
      <c r="F9" s="189"/>
    </row>
    <row r="10" spans="1:6" s="185" customFormat="1" ht="16">
      <c r="A10" s="186"/>
      <c r="B10" s="186"/>
      <c r="C10" s="186"/>
      <c r="D10" s="187"/>
      <c r="E10" s="188"/>
      <c r="F10" s="189"/>
    </row>
    <row r="11" spans="1:6" s="185" customFormat="1" ht="16">
      <c r="A11" s="186"/>
      <c r="B11" s="186"/>
      <c r="C11" s="186"/>
      <c r="D11" s="187"/>
      <c r="E11" s="188"/>
      <c r="F11" s="189"/>
    </row>
    <row r="12" spans="1:6" s="185" customFormat="1" ht="16">
      <c r="A12" s="186"/>
      <c r="B12" s="186"/>
      <c r="C12" s="186"/>
      <c r="D12" s="187"/>
      <c r="E12" s="188"/>
      <c r="F12" s="189"/>
    </row>
    <row r="13" spans="1:6" s="185" customFormat="1" ht="16">
      <c r="A13" s="186"/>
      <c r="B13" s="186"/>
      <c r="C13" s="186"/>
      <c r="D13" s="187"/>
      <c r="E13" s="188"/>
      <c r="F13" s="189"/>
    </row>
    <row r="14" spans="1:6" s="185" customFormat="1" ht="16">
      <c r="A14" s="186"/>
      <c r="B14" s="186"/>
      <c r="C14" s="186"/>
      <c r="D14" s="187"/>
      <c r="E14" s="189"/>
      <c r="F14" s="188"/>
    </row>
    <row r="15" spans="1:6" s="185" customFormat="1" ht="16">
      <c r="A15" s="186"/>
      <c r="B15" s="186"/>
      <c r="C15" s="186"/>
      <c r="D15" s="187"/>
      <c r="E15" s="188"/>
      <c r="F15" s="189"/>
    </row>
    <row r="16" spans="1:6" s="185" customFormat="1" ht="16">
      <c r="A16" s="186"/>
      <c r="B16" s="186"/>
      <c r="C16" s="186"/>
      <c r="D16" s="187"/>
      <c r="E16" s="188"/>
      <c r="F16" s="189"/>
    </row>
    <row r="17" spans="1:9" s="185" customFormat="1" ht="16">
      <c r="A17" s="186"/>
      <c r="B17" s="186"/>
      <c r="C17" s="186"/>
      <c r="D17" s="187"/>
      <c r="E17" s="188"/>
      <c r="F17" s="189"/>
    </row>
    <row r="18" spans="1:9" s="185" customFormat="1" ht="17" thickBot="1">
      <c r="A18" s="186"/>
      <c r="B18" s="186"/>
      <c r="C18" s="186"/>
      <c r="D18" s="187"/>
      <c r="E18" s="188"/>
      <c r="F18" s="189"/>
    </row>
    <row r="19" spans="1:9" s="185" customFormat="1" ht="16">
      <c r="A19" s="186"/>
      <c r="B19" s="186"/>
      <c r="C19" s="186"/>
      <c r="D19" s="187"/>
      <c r="E19" s="188"/>
      <c r="F19" s="189"/>
      <c r="H19" s="213"/>
      <c r="I19" s="214"/>
    </row>
    <row r="20" spans="1:9" s="185" customFormat="1" ht="16">
      <c r="A20" s="186"/>
      <c r="B20" s="186"/>
      <c r="C20" s="186"/>
      <c r="D20" s="190"/>
      <c r="E20" s="189"/>
      <c r="F20" s="188"/>
      <c r="H20" s="215" t="s">
        <v>193</v>
      </c>
      <c r="I20" s="216" t="s">
        <v>194</v>
      </c>
    </row>
    <row r="21" spans="1:9" s="185" customFormat="1" ht="17" thickBot="1">
      <c r="A21" s="186"/>
      <c r="B21" s="186"/>
      <c r="C21" s="186"/>
      <c r="D21" s="190"/>
      <c r="E21" s="188"/>
      <c r="F21" s="189"/>
      <c r="H21" s="217"/>
      <c r="I21" s="218"/>
    </row>
    <row r="22" spans="1:9" s="185" customFormat="1" ht="16">
      <c r="A22" s="191"/>
      <c r="B22" s="191"/>
      <c r="C22" s="191"/>
      <c r="D22" s="192"/>
      <c r="E22" s="189"/>
      <c r="F22" s="193"/>
    </row>
    <row r="23" spans="1:9" s="185" customFormat="1" ht="16">
      <c r="A23" s="186"/>
      <c r="B23" s="186"/>
      <c r="C23" s="186"/>
      <c r="D23" s="194"/>
      <c r="E23" s="189"/>
      <c r="F23" s="188"/>
    </row>
    <row r="24" spans="1:9" s="185" customFormat="1" ht="16">
      <c r="A24" s="186"/>
      <c r="B24" s="186"/>
      <c r="C24" s="186"/>
      <c r="D24" s="190"/>
      <c r="E24" s="189"/>
      <c r="F24" s="188"/>
    </row>
    <row r="25" spans="1:9" s="185" customFormat="1" ht="16">
      <c r="A25" s="186"/>
      <c r="B25" s="186"/>
      <c r="C25" s="186"/>
      <c r="D25" s="190"/>
      <c r="E25" s="188"/>
      <c r="F25" s="189"/>
    </row>
    <row r="26" spans="1:9" s="185" customFormat="1" ht="16">
      <c r="A26" s="186"/>
      <c r="B26" s="186"/>
      <c r="C26" s="186"/>
      <c r="D26" s="190"/>
      <c r="E26" s="188"/>
      <c r="F26" s="189"/>
    </row>
    <row r="27" spans="1:9" s="185" customFormat="1" ht="16">
      <c r="A27" s="186"/>
      <c r="B27" s="186"/>
      <c r="C27" s="186"/>
      <c r="D27" s="190"/>
      <c r="E27" s="188"/>
      <c r="F27" s="189"/>
    </row>
    <row r="28" spans="1:9" s="185" customFormat="1" ht="16">
      <c r="A28" s="186"/>
      <c r="B28" s="186"/>
      <c r="C28" s="186"/>
      <c r="D28" s="190"/>
      <c r="E28" s="188"/>
      <c r="F28" s="189"/>
    </row>
    <row r="29" spans="1:9" s="185" customFormat="1" ht="16">
      <c r="A29" s="186"/>
      <c r="B29" s="186"/>
      <c r="C29" s="186"/>
      <c r="D29" s="190"/>
      <c r="E29" s="189"/>
      <c r="F29" s="188"/>
    </row>
    <row r="30" spans="1:9" s="185" customFormat="1" ht="16">
      <c r="A30" s="186"/>
      <c r="B30" s="186"/>
      <c r="C30" s="186"/>
      <c r="D30" s="194"/>
      <c r="E30" s="189"/>
      <c r="F30" s="188"/>
    </row>
    <row r="31" spans="1:9" s="185" customFormat="1" ht="16">
      <c r="A31" s="186"/>
      <c r="B31" s="186"/>
      <c r="C31" s="186"/>
      <c r="D31" s="190"/>
      <c r="E31" s="189"/>
      <c r="F31" s="188"/>
    </row>
    <row r="32" spans="1:9" s="185" customFormat="1" ht="16">
      <c r="A32" s="195"/>
      <c r="B32" s="195"/>
      <c r="C32" s="195"/>
      <c r="D32" s="196"/>
      <c r="E32" s="197"/>
      <c r="F32" s="198"/>
    </row>
    <row r="33" spans="1:6" s="185" customFormat="1" ht="16">
      <c r="A33" s="195"/>
      <c r="B33" s="195"/>
      <c r="C33" s="195"/>
      <c r="D33" s="199"/>
      <c r="E33" s="200"/>
      <c r="F33" s="201"/>
    </row>
    <row r="34" spans="1:6" s="185" customFormat="1" ht="16">
      <c r="A34" s="195"/>
      <c r="B34" s="195"/>
      <c r="C34" s="195"/>
      <c r="D34" s="199"/>
      <c r="E34" s="200"/>
      <c r="F34" s="201"/>
    </row>
    <row r="35" spans="1:6" s="185" customFormat="1" ht="16">
      <c r="A35" s="195"/>
      <c r="B35" s="195"/>
      <c r="C35" s="195"/>
      <c r="D35" s="199"/>
      <c r="E35" s="200"/>
      <c r="F35" s="201"/>
    </row>
    <row r="36" spans="1:6" ht="15" customHeight="1">
      <c r="D36" s="199"/>
      <c r="E36" s="202"/>
      <c r="F36" s="203"/>
    </row>
    <row r="37" spans="1:6" ht="15">
      <c r="D37" s="196"/>
      <c r="E37" s="197"/>
      <c r="F37" s="198"/>
    </row>
    <row r="38" spans="1:6" ht="15" customHeight="1">
      <c r="D38" s="199"/>
      <c r="E38" s="202"/>
      <c r="F38" s="203"/>
    </row>
    <row r="39" spans="1:6" ht="15">
      <c r="D39" s="196"/>
      <c r="E39" s="197"/>
      <c r="F39" s="198"/>
    </row>
    <row r="40" spans="1:6" ht="15" customHeight="1">
      <c r="D40" s="199"/>
      <c r="E40" s="202"/>
      <c r="F40" s="203"/>
    </row>
    <row r="41" spans="1:6" ht="15">
      <c r="D41" s="196"/>
      <c r="E41" s="197"/>
      <c r="F41" s="198"/>
    </row>
    <row r="42" spans="1:6" ht="15" customHeight="1">
      <c r="D42" s="199"/>
      <c r="E42" s="202"/>
      <c r="F42" s="203"/>
    </row>
    <row r="43" spans="1:6" ht="15" customHeight="1">
      <c r="D43" s="199"/>
      <c r="E43" s="200"/>
      <c r="F43" s="201"/>
    </row>
    <row r="44" spans="1:6" ht="15" customHeight="1">
      <c r="D44" s="199"/>
      <c r="E44" s="200"/>
      <c r="F44" s="201"/>
    </row>
    <row r="45" spans="1:6" ht="15">
      <c r="D45" s="199"/>
      <c r="E45" s="200"/>
      <c r="F45" s="201"/>
    </row>
  </sheetData>
  <mergeCells count="1">
    <mergeCell ref="A1:F1"/>
  </mergeCells>
  <dataValidations count="2">
    <dataValidation type="list" allowBlank="1" showInputMessage="1" showErrorMessage="1" sqref="C5:C35" xr:uid="{0E5FAAFD-C9E8-214D-8DE2-4B36FC12F9D4}">
      <formula1>#REF!</formula1>
    </dataValidation>
    <dataValidation type="list" allowBlank="1" showInputMessage="1" showErrorMessage="1" sqref="I20" xr:uid="{E985E88C-3063-D447-82EE-38F26AF73458}">
      <formula1>"janvier, février, mars, avril, mai, juin, juillet, août, septembre, octobre, novembre, décembre,  "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3" name="Button 4">
              <controlPr defaultSize="0" print="0" autoFill="0" autoPict="0" macro="[1]!BPVF_Cliquer">
                <anchor moveWithCells="1" sizeWithCells="1">
                  <from>
                    <xdr:col>7</xdr:col>
                    <xdr:colOff>38100</xdr:colOff>
                    <xdr:row>1</xdr:row>
                    <xdr:rowOff>101600</xdr:rowOff>
                  </from>
                  <to>
                    <xdr:col>9</xdr:col>
                    <xdr:colOff>165100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4" name="Button 5">
              <controlPr defaultSize="0" print="0" autoFill="0" autoPict="0" macro="[1]!ImpressionBPVF_Cliquer">
                <anchor moveWithCells="1" sizeWithCells="1">
                  <from>
                    <xdr:col>7</xdr:col>
                    <xdr:colOff>101600</xdr:colOff>
                    <xdr:row>7</xdr:row>
                    <xdr:rowOff>25400</xdr:rowOff>
                  </from>
                  <to>
                    <xdr:col>9</xdr:col>
                    <xdr:colOff>177800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DEBF730-9D7D-8A4E-9177-F52C9920F55A}">
          <x14:formula1>
            <xm:f>Feuil1!$Q$2:$Q$13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5365E-71D0-C246-9ABA-A6B1347B70A0}">
  <dimension ref="A1:I45"/>
  <sheetViews>
    <sheetView workbookViewId="0">
      <selection activeCell="H14" sqref="H14:I16"/>
    </sheetView>
  </sheetViews>
  <sheetFormatPr baseColWidth="10" defaultRowHeight="14"/>
  <cols>
    <col min="1" max="2" width="13.83203125" style="175" customWidth="1"/>
    <col min="3" max="3" width="15.83203125" style="180" customWidth="1"/>
    <col min="4" max="4" width="76" style="175" customWidth="1"/>
    <col min="5" max="6" width="15.83203125" style="179" customWidth="1"/>
    <col min="7" max="16384" width="10.83203125" style="175"/>
  </cols>
  <sheetData>
    <row r="1" spans="1:9" ht="45">
      <c r="A1" s="204" t="s">
        <v>188</v>
      </c>
      <c r="B1" s="204"/>
      <c r="C1" s="205"/>
      <c r="D1" s="205"/>
      <c r="E1" s="205"/>
      <c r="F1" s="205"/>
    </row>
    <row r="2" spans="1:9" s="178" customFormat="1" ht="20">
      <c r="A2" s="210"/>
      <c r="B2" s="211"/>
      <c r="C2" s="209"/>
      <c r="D2" s="176"/>
      <c r="E2" s="177"/>
      <c r="F2" s="177">
        <f ca="1">YEAR(TODAY())</f>
        <v>2020</v>
      </c>
    </row>
    <row r="3" spans="1:9" ht="15" thickBot="1">
      <c r="A3" s="179"/>
      <c r="B3" s="179"/>
    </row>
    <row r="4" spans="1:9" s="185" customFormat="1" ht="19" thickTop="1">
      <c r="A4" s="181" t="s">
        <v>180</v>
      </c>
      <c r="B4" s="206" t="s">
        <v>51</v>
      </c>
      <c r="C4" s="182" t="s">
        <v>182</v>
      </c>
      <c r="D4" s="183" t="s">
        <v>189</v>
      </c>
      <c r="E4" s="183" t="s">
        <v>181</v>
      </c>
      <c r="F4" s="184" t="s">
        <v>183</v>
      </c>
    </row>
    <row r="5" spans="1:9" s="185" customFormat="1" ht="16">
      <c r="A5" s="186"/>
      <c r="B5" s="186"/>
      <c r="C5" s="186"/>
      <c r="D5" s="187"/>
      <c r="E5" s="188"/>
      <c r="F5" s="189"/>
    </row>
    <row r="6" spans="1:9" s="185" customFormat="1" ht="16">
      <c r="A6" s="186"/>
      <c r="B6" s="186"/>
      <c r="C6" s="186"/>
      <c r="D6" s="187"/>
      <c r="E6" s="189"/>
      <c r="F6" s="188"/>
    </row>
    <row r="7" spans="1:9" s="185" customFormat="1" ht="16">
      <c r="A7" s="186"/>
      <c r="B7" s="186"/>
      <c r="C7" s="186"/>
      <c r="D7" s="187"/>
      <c r="E7" s="188"/>
      <c r="F7" s="189"/>
    </row>
    <row r="8" spans="1:9" s="185" customFormat="1" ht="16">
      <c r="A8" s="186"/>
      <c r="B8" s="186"/>
      <c r="C8" s="186"/>
      <c r="D8" s="187"/>
      <c r="E8" s="188"/>
      <c r="F8" s="189"/>
    </row>
    <row r="9" spans="1:9" s="185" customFormat="1" ht="16">
      <c r="A9" s="186"/>
      <c r="B9" s="186"/>
      <c r="C9" s="186"/>
      <c r="D9" s="187"/>
      <c r="E9" s="188"/>
      <c r="F9" s="189"/>
    </row>
    <row r="10" spans="1:9" s="185" customFormat="1" ht="16">
      <c r="A10" s="186"/>
      <c r="B10" s="186"/>
      <c r="C10" s="186"/>
      <c r="D10" s="187"/>
      <c r="E10" s="188"/>
      <c r="F10" s="189"/>
    </row>
    <row r="11" spans="1:9" s="185" customFormat="1" ht="16">
      <c r="A11" s="186"/>
      <c r="B11" s="186"/>
      <c r="C11" s="186"/>
      <c r="D11" s="187"/>
      <c r="E11" s="188"/>
      <c r="F11" s="189"/>
    </row>
    <row r="12" spans="1:9" s="185" customFormat="1" ht="16">
      <c r="A12" s="186"/>
      <c r="B12" s="186"/>
      <c r="C12" s="186"/>
      <c r="D12" s="187"/>
      <c r="E12" s="188"/>
      <c r="F12" s="189"/>
    </row>
    <row r="13" spans="1:9" s="185" customFormat="1" ht="17" thickBot="1">
      <c r="A13" s="186"/>
      <c r="B13" s="186"/>
      <c r="C13" s="186"/>
      <c r="D13" s="187"/>
      <c r="E13" s="188"/>
      <c r="F13" s="189"/>
    </row>
    <row r="14" spans="1:9" s="185" customFormat="1" ht="16">
      <c r="A14" s="186"/>
      <c r="B14" s="186"/>
      <c r="C14" s="186"/>
      <c r="D14" s="187"/>
      <c r="E14" s="189"/>
      <c r="F14" s="188"/>
      <c r="H14" s="213"/>
      <c r="I14" s="214"/>
    </row>
    <row r="15" spans="1:9" s="185" customFormat="1" ht="16">
      <c r="A15" s="186"/>
      <c r="B15" s="186"/>
      <c r="C15" s="186"/>
      <c r="D15" s="187"/>
      <c r="E15" s="188"/>
      <c r="F15" s="189"/>
      <c r="H15" s="215" t="s">
        <v>193</v>
      </c>
      <c r="I15" s="216" t="s">
        <v>194</v>
      </c>
    </row>
    <row r="16" spans="1:9" s="185" customFormat="1" ht="17" thickBot="1">
      <c r="A16" s="186"/>
      <c r="B16" s="186"/>
      <c r="C16" s="186"/>
      <c r="D16" s="187"/>
      <c r="E16" s="188"/>
      <c r="F16" s="189"/>
      <c r="H16" s="217"/>
      <c r="I16" s="218"/>
    </row>
    <row r="17" spans="1:6" s="185" customFormat="1" ht="16">
      <c r="A17" s="186"/>
      <c r="B17" s="186"/>
      <c r="C17" s="186"/>
      <c r="D17" s="187"/>
      <c r="E17" s="188"/>
      <c r="F17" s="189"/>
    </row>
    <row r="18" spans="1:6" s="185" customFormat="1" ht="16">
      <c r="A18" s="186"/>
      <c r="B18" s="186"/>
      <c r="C18" s="186"/>
      <c r="D18" s="187"/>
      <c r="E18" s="188"/>
      <c r="F18" s="189"/>
    </row>
    <row r="19" spans="1:6" s="185" customFormat="1" ht="16">
      <c r="A19" s="186"/>
      <c r="B19" s="186"/>
      <c r="C19" s="186"/>
      <c r="D19" s="187"/>
      <c r="E19" s="188"/>
      <c r="F19" s="189"/>
    </row>
    <row r="20" spans="1:6" s="185" customFormat="1" ht="16">
      <c r="A20" s="186"/>
      <c r="B20" s="186"/>
      <c r="C20" s="186"/>
      <c r="D20" s="190"/>
      <c r="E20" s="189"/>
      <c r="F20" s="188"/>
    </row>
    <row r="21" spans="1:6" s="185" customFormat="1" ht="16">
      <c r="A21" s="186"/>
      <c r="B21" s="186"/>
      <c r="C21" s="186"/>
      <c r="D21" s="190"/>
      <c r="E21" s="188"/>
      <c r="F21" s="189"/>
    </row>
    <row r="22" spans="1:6" s="185" customFormat="1" ht="16">
      <c r="A22" s="191"/>
      <c r="B22" s="191"/>
      <c r="C22" s="191"/>
      <c r="D22" s="192"/>
      <c r="E22" s="189"/>
      <c r="F22" s="193"/>
    </row>
    <row r="23" spans="1:6" s="185" customFormat="1" ht="16">
      <c r="A23" s="186"/>
      <c r="B23" s="186"/>
      <c r="C23" s="186"/>
      <c r="D23" s="194"/>
      <c r="E23" s="189"/>
      <c r="F23" s="188"/>
    </row>
    <row r="24" spans="1:6" s="185" customFormat="1" ht="16">
      <c r="A24" s="186"/>
      <c r="B24" s="186"/>
      <c r="C24" s="186"/>
      <c r="D24" s="190"/>
      <c r="E24" s="189"/>
      <c r="F24" s="188"/>
    </row>
    <row r="25" spans="1:6" s="185" customFormat="1" ht="16">
      <c r="A25" s="186"/>
      <c r="B25" s="186"/>
      <c r="C25" s="186"/>
      <c r="D25" s="190"/>
      <c r="E25" s="188"/>
      <c r="F25" s="189"/>
    </row>
    <row r="26" spans="1:6" s="185" customFormat="1" ht="16">
      <c r="A26" s="186"/>
      <c r="B26" s="186"/>
      <c r="C26" s="186"/>
      <c r="D26" s="190"/>
      <c r="E26" s="188"/>
      <c r="F26" s="189"/>
    </row>
    <row r="27" spans="1:6" s="185" customFormat="1" ht="16">
      <c r="A27" s="186"/>
      <c r="B27" s="186"/>
      <c r="C27" s="186"/>
      <c r="D27" s="190"/>
      <c r="E27" s="188"/>
      <c r="F27" s="189"/>
    </row>
    <row r="28" spans="1:6" s="185" customFormat="1" ht="16">
      <c r="A28" s="186"/>
      <c r="B28" s="186"/>
      <c r="C28" s="186"/>
      <c r="D28" s="190"/>
      <c r="E28" s="188"/>
      <c r="F28" s="189"/>
    </row>
    <row r="29" spans="1:6" s="185" customFormat="1" ht="16">
      <c r="A29" s="186"/>
      <c r="B29" s="186"/>
      <c r="C29" s="186"/>
      <c r="D29" s="190"/>
      <c r="E29" s="189"/>
      <c r="F29" s="188"/>
    </row>
    <row r="30" spans="1:6" s="185" customFormat="1" ht="16">
      <c r="A30" s="186"/>
      <c r="B30" s="186"/>
      <c r="C30" s="186"/>
      <c r="D30" s="194"/>
      <c r="E30" s="189"/>
      <c r="F30" s="188"/>
    </row>
    <row r="31" spans="1:6" s="185" customFormat="1" ht="16">
      <c r="A31" s="186"/>
      <c r="B31" s="186"/>
      <c r="C31" s="186"/>
      <c r="D31" s="190"/>
      <c r="E31" s="189"/>
      <c r="F31" s="188"/>
    </row>
    <row r="32" spans="1:6" s="185" customFormat="1" ht="16">
      <c r="A32" s="195"/>
      <c r="B32" s="195"/>
      <c r="C32" s="195"/>
      <c r="D32" s="196"/>
      <c r="E32" s="197"/>
      <c r="F32" s="198"/>
    </row>
    <row r="33" spans="1:6" s="185" customFormat="1" ht="16">
      <c r="A33" s="195"/>
      <c r="B33" s="195"/>
      <c r="C33" s="195"/>
      <c r="D33" s="199"/>
      <c r="E33" s="200"/>
      <c r="F33" s="201"/>
    </row>
    <row r="34" spans="1:6" s="185" customFormat="1" ht="16">
      <c r="A34" s="195"/>
      <c r="B34" s="195"/>
      <c r="C34" s="195"/>
      <c r="D34" s="199"/>
      <c r="E34" s="200"/>
      <c r="F34" s="201"/>
    </row>
    <row r="35" spans="1:6" s="185" customFormat="1" ht="16">
      <c r="A35" s="195"/>
      <c r="B35" s="195"/>
      <c r="C35" s="195"/>
      <c r="D35" s="199"/>
      <c r="E35" s="200"/>
      <c r="F35" s="201"/>
    </row>
    <row r="36" spans="1:6" ht="15" customHeight="1">
      <c r="D36" s="199"/>
      <c r="E36" s="202"/>
      <c r="F36" s="203"/>
    </row>
    <row r="37" spans="1:6" ht="15">
      <c r="D37" s="196"/>
      <c r="E37" s="197"/>
      <c r="F37" s="198"/>
    </row>
    <row r="38" spans="1:6" ht="15" customHeight="1">
      <c r="D38" s="199"/>
      <c r="E38" s="202"/>
      <c r="F38" s="203"/>
    </row>
    <row r="39" spans="1:6" ht="15">
      <c r="D39" s="196"/>
      <c r="E39" s="197"/>
      <c r="F39" s="198"/>
    </row>
    <row r="40" spans="1:6" ht="15" customHeight="1">
      <c r="D40" s="199"/>
      <c r="E40" s="202"/>
      <c r="F40" s="203"/>
    </row>
    <row r="41" spans="1:6" ht="15">
      <c r="D41" s="196"/>
      <c r="E41" s="197"/>
      <c r="F41" s="198"/>
    </row>
    <row r="42" spans="1:6" ht="15" customHeight="1">
      <c r="D42" s="199"/>
      <c r="E42" s="202"/>
      <c r="F42" s="203"/>
    </row>
    <row r="43" spans="1:6" ht="15" customHeight="1">
      <c r="D43" s="199"/>
      <c r="E43" s="200"/>
      <c r="F43" s="201"/>
    </row>
    <row r="44" spans="1:6" ht="15" customHeight="1">
      <c r="D44" s="199"/>
      <c r="E44" s="200"/>
      <c r="F44" s="201"/>
    </row>
    <row r="45" spans="1:6" ht="15">
      <c r="D45" s="199"/>
      <c r="E45" s="200"/>
      <c r="F45" s="201"/>
    </row>
  </sheetData>
  <mergeCells count="1">
    <mergeCell ref="A1:F1"/>
  </mergeCells>
  <dataValidations count="2">
    <dataValidation type="list" allowBlank="1" showInputMessage="1" showErrorMessage="1" sqref="C5:C35" xr:uid="{8198398E-0D07-AC4C-B124-D352896D6042}">
      <formula1>#REF!</formula1>
    </dataValidation>
    <dataValidation type="list" allowBlank="1" showInputMessage="1" showErrorMessage="1" sqref="I15" xr:uid="{77D791CB-7527-914E-BF64-5F5F9577DCE5}">
      <formula1>"janvier, février, mars, avril, mai, juin, juillet, août, septembre, octobre, novembre, décembre,  "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1]!BPVF_Cliquer">
                <anchor moveWithCells="1" sizeWithCells="1">
                  <from>
                    <xdr:col>7</xdr:col>
                    <xdr:colOff>38100</xdr:colOff>
                    <xdr:row>1</xdr:row>
                    <xdr:rowOff>101600</xdr:rowOff>
                  </from>
                  <to>
                    <xdr:col>9</xdr:col>
                    <xdr:colOff>165100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1]!ImpressionBPVF_Cliquer">
                <anchor moveWithCells="1" sizeWithCells="1">
                  <from>
                    <xdr:col>7</xdr:col>
                    <xdr:colOff>101600</xdr:colOff>
                    <xdr:row>7</xdr:row>
                    <xdr:rowOff>25400</xdr:rowOff>
                  </from>
                  <to>
                    <xdr:col>9</xdr:col>
                    <xdr:colOff>177800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2F8B7A-2573-E44C-AE12-9B256310A3B8}">
          <x14:formula1>
            <xm:f>Feuil1!$Q$2:$Q$13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9"/>
  <dimension ref="A1:AMK35"/>
  <sheetViews>
    <sheetView topLeftCell="A2" zoomScaleNormal="100" workbookViewId="0">
      <pane xSplit="1" topLeftCell="L1" activePane="topRight" state="frozen"/>
      <selection pane="topRight" activeCell="R35" sqref="R35"/>
    </sheetView>
  </sheetViews>
  <sheetFormatPr baseColWidth="10" defaultColWidth="9.1640625" defaultRowHeight="18"/>
  <cols>
    <col min="1" max="1" width="37" style="33" customWidth="1"/>
    <col min="2" max="2" width="7.33203125" style="33" customWidth="1"/>
    <col min="3" max="3" width="57" style="54" customWidth="1"/>
    <col min="4" max="9" width="40.83203125" style="33" customWidth="1"/>
    <col min="10" max="10" width="34.6640625" style="33" customWidth="1"/>
    <col min="11" max="11" width="6.5" style="33" customWidth="1"/>
    <col min="12" max="12" width="21.83203125" style="33" customWidth="1"/>
    <col min="13" max="13" width="12.83203125" style="55" customWidth="1"/>
    <col min="14" max="14" width="24.5" style="55" customWidth="1"/>
    <col min="15" max="15" width="10.83203125" style="55" customWidth="1"/>
    <col min="16" max="16" width="10.83203125" style="35" customWidth="1"/>
    <col min="17" max="17" width="12.83203125" style="55" customWidth="1"/>
    <col min="18" max="18" width="13.5" style="56" customWidth="1"/>
    <col min="19" max="19" width="41.5" style="55" customWidth="1"/>
    <col min="20" max="21" width="10.83203125" style="55" customWidth="1"/>
    <col min="22" max="1025" width="10.83203125" style="33" customWidth="1"/>
  </cols>
  <sheetData>
    <row r="1" spans="1:21" ht="18.75" customHeight="1">
      <c r="A1" s="57" t="s">
        <v>125</v>
      </c>
      <c r="B1" s="58"/>
      <c r="C1" s="59" t="s">
        <v>126</v>
      </c>
      <c r="D1" s="60" t="s">
        <v>127</v>
      </c>
      <c r="E1" s="59" t="s">
        <v>54</v>
      </c>
      <c r="F1" s="59" t="s">
        <v>128</v>
      </c>
      <c r="G1" s="61" t="s">
        <v>129</v>
      </c>
      <c r="H1" s="62" t="s">
        <v>130</v>
      </c>
      <c r="I1" s="59" t="s">
        <v>124</v>
      </c>
      <c r="J1" s="63" t="s">
        <v>131</v>
      </c>
      <c r="L1" s="64" t="s">
        <v>132</v>
      </c>
      <c r="M1" s="64" t="s">
        <v>133</v>
      </c>
      <c r="N1" s="65" t="s">
        <v>134</v>
      </c>
      <c r="O1" s="64" t="s">
        <v>11</v>
      </c>
      <c r="P1" s="66" t="s">
        <v>135</v>
      </c>
      <c r="Q1" s="66" t="s">
        <v>4</v>
      </c>
      <c r="R1" s="67" t="s">
        <v>136</v>
      </c>
      <c r="S1" s="68" t="s">
        <v>137</v>
      </c>
      <c r="T1" s="55" t="s">
        <v>138</v>
      </c>
      <c r="U1" s="55" t="s">
        <v>50</v>
      </c>
    </row>
    <row r="2" spans="1:21" ht="18.75" customHeight="1">
      <c r="A2" s="69" t="s">
        <v>139</v>
      </c>
      <c r="B2" s="70"/>
      <c r="C2" s="47" t="s">
        <v>89</v>
      </c>
      <c r="D2" s="48" t="s">
        <v>116</v>
      </c>
      <c r="E2" s="71" t="s">
        <v>85</v>
      </c>
      <c r="F2" s="72" t="s">
        <v>84</v>
      </c>
      <c r="G2" s="73" t="s">
        <v>140</v>
      </c>
      <c r="H2" s="74" t="s">
        <v>141</v>
      </c>
      <c r="I2" s="75" t="s">
        <v>70</v>
      </c>
      <c r="J2" s="76" t="s">
        <v>35</v>
      </c>
      <c r="L2" s="55" t="s">
        <v>71</v>
      </c>
      <c r="M2" s="55" t="s">
        <v>94</v>
      </c>
      <c r="N2" s="27" t="s">
        <v>18</v>
      </c>
      <c r="O2" s="32" t="s">
        <v>14</v>
      </c>
      <c r="P2" s="77" t="s">
        <v>64</v>
      </c>
      <c r="Q2" s="78" t="s">
        <v>13</v>
      </c>
      <c r="R2" s="79" t="s">
        <v>142</v>
      </c>
      <c r="S2" s="27" t="s">
        <v>17</v>
      </c>
      <c r="T2" s="35" t="s">
        <v>143</v>
      </c>
      <c r="U2" s="119">
        <v>1</v>
      </c>
    </row>
    <row r="3" spans="1:21" ht="18.75" customHeight="1">
      <c r="A3" s="69" t="s">
        <v>126</v>
      </c>
      <c r="B3" s="58"/>
      <c r="C3" s="47" t="s">
        <v>103</v>
      </c>
      <c r="D3" s="48" t="s">
        <v>117</v>
      </c>
      <c r="E3" s="71" t="s">
        <v>72</v>
      </c>
      <c r="F3" s="72" t="s">
        <v>100</v>
      </c>
      <c r="H3" s="80" t="s">
        <v>144</v>
      </c>
      <c r="I3" s="51" t="s">
        <v>97</v>
      </c>
      <c r="J3" s="53" t="s">
        <v>145</v>
      </c>
      <c r="L3" s="55" t="s">
        <v>81</v>
      </c>
      <c r="M3" s="55" t="s">
        <v>66</v>
      </c>
      <c r="N3" s="27" t="s">
        <v>30</v>
      </c>
      <c r="O3" s="31" t="s">
        <v>146</v>
      </c>
      <c r="P3" s="77">
        <v>2</v>
      </c>
      <c r="Q3" s="78" t="s">
        <v>37</v>
      </c>
      <c r="R3" s="79" t="s">
        <v>147</v>
      </c>
      <c r="S3" s="27" t="s">
        <v>16</v>
      </c>
      <c r="T3" s="35" t="s">
        <v>148</v>
      </c>
    </row>
    <row r="4" spans="1:21" ht="18.75" customHeight="1">
      <c r="A4" s="69" t="s">
        <v>127</v>
      </c>
      <c r="B4" s="58"/>
      <c r="C4" s="47" t="s">
        <v>106</v>
      </c>
      <c r="D4" s="48" t="s">
        <v>102</v>
      </c>
      <c r="E4" s="71" t="s">
        <v>119</v>
      </c>
      <c r="F4" s="72" t="s">
        <v>99</v>
      </c>
      <c r="I4" s="51" t="s">
        <v>44</v>
      </c>
      <c r="L4" s="55" t="s">
        <v>74</v>
      </c>
      <c r="N4" s="27" t="s">
        <v>172</v>
      </c>
      <c r="P4" s="77">
        <v>3</v>
      </c>
      <c r="Q4" s="78" t="s">
        <v>27</v>
      </c>
      <c r="R4" s="79" t="s">
        <v>149</v>
      </c>
      <c r="S4" s="27" t="s">
        <v>45</v>
      </c>
    </row>
    <row r="5" spans="1:21" ht="18.75" customHeight="1">
      <c r="A5" s="69" t="s">
        <v>54</v>
      </c>
      <c r="B5" s="58"/>
      <c r="C5" s="47" t="s">
        <v>150</v>
      </c>
      <c r="D5" s="48" t="s">
        <v>96</v>
      </c>
      <c r="E5" s="73" t="s">
        <v>120</v>
      </c>
      <c r="F5" s="72" t="s">
        <v>80</v>
      </c>
      <c r="I5" s="81" t="s">
        <v>98</v>
      </c>
      <c r="L5" s="55" t="s">
        <v>65</v>
      </c>
      <c r="N5" s="27" t="s">
        <v>28</v>
      </c>
      <c r="P5" s="77">
        <v>4</v>
      </c>
      <c r="Q5" s="78" t="s">
        <v>31</v>
      </c>
      <c r="R5" s="79" t="s">
        <v>151</v>
      </c>
      <c r="S5" s="27" t="s">
        <v>12</v>
      </c>
    </row>
    <row r="6" spans="1:21" ht="18.75" customHeight="1">
      <c r="A6" s="82" t="s">
        <v>128</v>
      </c>
      <c r="B6" s="58"/>
      <c r="C6" s="47" t="s">
        <v>152</v>
      </c>
      <c r="D6" s="48" t="s">
        <v>101</v>
      </c>
      <c r="F6" s="72" t="s">
        <v>121</v>
      </c>
      <c r="I6" s="81" t="s">
        <v>93</v>
      </c>
      <c r="L6" s="55" t="s">
        <v>153</v>
      </c>
      <c r="N6" s="27" t="s">
        <v>42</v>
      </c>
      <c r="P6" s="77">
        <v>5</v>
      </c>
      <c r="Q6" s="78" t="s">
        <v>55</v>
      </c>
      <c r="R6" s="79" t="s">
        <v>154</v>
      </c>
      <c r="S6" s="83" t="s">
        <v>46</v>
      </c>
    </row>
    <row r="7" spans="1:21" ht="18.75" customHeight="1">
      <c r="A7" s="82" t="s">
        <v>129</v>
      </c>
      <c r="B7" s="58"/>
      <c r="C7" s="47" t="s">
        <v>83</v>
      </c>
      <c r="D7" s="50" t="s">
        <v>118</v>
      </c>
      <c r="F7" s="72" t="s">
        <v>122</v>
      </c>
      <c r="I7" s="52" t="s">
        <v>34</v>
      </c>
      <c r="N7" s="27" t="s">
        <v>36</v>
      </c>
      <c r="P7" s="77">
        <v>6</v>
      </c>
      <c r="Q7" s="78" t="s">
        <v>56</v>
      </c>
      <c r="R7" s="79" t="s">
        <v>155</v>
      </c>
      <c r="S7" s="83" t="s">
        <v>47</v>
      </c>
    </row>
    <row r="8" spans="1:21" ht="18.75" customHeight="1">
      <c r="A8" s="82" t="s">
        <v>130</v>
      </c>
      <c r="B8" s="58"/>
      <c r="C8" s="47" t="s">
        <v>105</v>
      </c>
      <c r="D8" s="84"/>
      <c r="F8" s="72" t="s">
        <v>123</v>
      </c>
      <c r="I8" s="51" t="s">
        <v>38</v>
      </c>
      <c r="N8" s="27" t="s">
        <v>169</v>
      </c>
      <c r="P8" s="77">
        <v>7</v>
      </c>
      <c r="Q8" s="78" t="s">
        <v>57</v>
      </c>
      <c r="R8" s="79" t="s">
        <v>156</v>
      </c>
      <c r="S8" s="27" t="s">
        <v>48</v>
      </c>
    </row>
    <row r="9" spans="1:21" ht="18.75" customHeight="1">
      <c r="A9" s="69" t="s">
        <v>124</v>
      </c>
      <c r="B9" s="85"/>
      <c r="C9" s="47" t="s">
        <v>87</v>
      </c>
      <c r="I9" s="84"/>
      <c r="N9" s="27" t="s">
        <v>32</v>
      </c>
      <c r="P9" s="77">
        <v>8</v>
      </c>
      <c r="Q9" s="78" t="s">
        <v>58</v>
      </c>
      <c r="R9" s="79" t="s">
        <v>157</v>
      </c>
      <c r="S9" s="86" t="s">
        <v>158</v>
      </c>
    </row>
    <row r="10" spans="1:21" ht="18.75" customHeight="1">
      <c r="A10" s="69" t="s">
        <v>131</v>
      </c>
      <c r="C10" s="47" t="s">
        <v>88</v>
      </c>
      <c r="E10" s="72"/>
      <c r="N10" s="27" t="s">
        <v>24</v>
      </c>
      <c r="P10" s="77">
        <v>9</v>
      </c>
      <c r="Q10" s="78" t="s">
        <v>59</v>
      </c>
      <c r="R10" s="79" t="s">
        <v>159</v>
      </c>
      <c r="S10" s="87" t="s">
        <v>19</v>
      </c>
    </row>
    <row r="11" spans="1:21" ht="18.75" customHeight="1">
      <c r="C11" s="47" t="s">
        <v>79</v>
      </c>
      <c r="E11" s="72"/>
      <c r="G11" s="72"/>
      <c r="N11" s="27" t="s">
        <v>29</v>
      </c>
      <c r="P11" s="77">
        <v>10</v>
      </c>
      <c r="Q11" s="78" t="s">
        <v>60</v>
      </c>
      <c r="R11" s="79" t="s">
        <v>160</v>
      </c>
      <c r="S11" s="87" t="s">
        <v>41</v>
      </c>
    </row>
    <row r="12" spans="1:21" ht="18.75" customHeight="1">
      <c r="C12" s="47" t="s">
        <v>107</v>
      </c>
      <c r="E12" s="72"/>
      <c r="G12" s="72"/>
      <c r="N12" s="27" t="s">
        <v>177</v>
      </c>
      <c r="P12" s="77">
        <v>11</v>
      </c>
      <c r="Q12" s="78" t="s">
        <v>61</v>
      </c>
      <c r="R12" s="79" t="s">
        <v>161</v>
      </c>
      <c r="S12" s="87" t="s">
        <v>40</v>
      </c>
    </row>
    <row r="13" spans="1:21" ht="18.75" customHeight="1">
      <c r="C13" s="47" t="s">
        <v>108</v>
      </c>
      <c r="E13" s="72"/>
      <c r="N13" s="27" t="s">
        <v>25</v>
      </c>
      <c r="P13" s="77">
        <v>12</v>
      </c>
      <c r="Q13" s="78" t="s">
        <v>62</v>
      </c>
      <c r="S13" s="87" t="s">
        <v>49</v>
      </c>
    </row>
    <row r="14" spans="1:21" ht="18.75" customHeight="1">
      <c r="C14" s="48" t="s">
        <v>109</v>
      </c>
      <c r="E14" s="72"/>
      <c r="F14" s="72"/>
      <c r="N14" s="27" t="s">
        <v>33</v>
      </c>
      <c r="P14" s="77">
        <v>13</v>
      </c>
      <c r="S14" s="88" t="s">
        <v>162</v>
      </c>
    </row>
    <row r="15" spans="1:21" ht="18.75" customHeight="1">
      <c r="C15" s="47" t="s">
        <v>163</v>
      </c>
      <c r="E15" s="72"/>
      <c r="G15" s="89"/>
      <c r="N15" s="27" t="s">
        <v>171</v>
      </c>
      <c r="P15" s="77">
        <v>14</v>
      </c>
      <c r="S15" s="52" t="s">
        <v>34</v>
      </c>
    </row>
    <row r="16" spans="1:21" ht="18.75" customHeight="1">
      <c r="C16" s="47" t="s">
        <v>76</v>
      </c>
      <c r="E16" s="72"/>
      <c r="G16" s="84"/>
      <c r="N16" s="27" t="s">
        <v>15</v>
      </c>
      <c r="P16" s="77">
        <v>15</v>
      </c>
      <c r="S16" s="52" t="s">
        <v>38</v>
      </c>
    </row>
    <row r="17" spans="1:19" ht="18.75" customHeight="1">
      <c r="C17" s="47" t="s">
        <v>164</v>
      </c>
      <c r="G17" s="84"/>
      <c r="N17" s="27" t="s">
        <v>26</v>
      </c>
      <c r="P17" s="77">
        <v>16</v>
      </c>
      <c r="S17" s="52" t="s">
        <v>44</v>
      </c>
    </row>
    <row r="18" spans="1:19" ht="18.75" customHeight="1">
      <c r="C18" s="47" t="s">
        <v>110</v>
      </c>
      <c r="G18" s="84"/>
      <c r="N18" s="90" t="s">
        <v>34</v>
      </c>
      <c r="P18" s="77">
        <v>17</v>
      </c>
      <c r="S18" s="51" t="s">
        <v>39</v>
      </c>
    </row>
    <row r="19" spans="1:19" ht="18.75" customHeight="1">
      <c r="C19" s="47" t="s">
        <v>104</v>
      </c>
      <c r="N19" s="91" t="s">
        <v>38</v>
      </c>
      <c r="P19" s="77">
        <v>18</v>
      </c>
      <c r="S19" s="51" t="s">
        <v>43</v>
      </c>
    </row>
    <row r="20" spans="1:19" ht="18.75" customHeight="1">
      <c r="C20" s="47" t="s">
        <v>111</v>
      </c>
      <c r="P20" s="77">
        <v>19</v>
      </c>
      <c r="S20" s="28" t="s">
        <v>35</v>
      </c>
    </row>
    <row r="21" spans="1:19" ht="18.75" customHeight="1">
      <c r="C21" s="49" t="s">
        <v>95</v>
      </c>
      <c r="P21" s="77">
        <v>20</v>
      </c>
    </row>
    <row r="22" spans="1:19" ht="18.75" customHeight="1">
      <c r="C22" s="47" t="s">
        <v>165</v>
      </c>
      <c r="P22" s="77">
        <v>21</v>
      </c>
    </row>
    <row r="23" spans="1:19" ht="18.75" customHeight="1">
      <c r="C23" s="47" t="s">
        <v>112</v>
      </c>
      <c r="P23" s="77">
        <v>22</v>
      </c>
    </row>
    <row r="24" spans="1:19" ht="18.75" customHeight="1">
      <c r="C24" s="47" t="s">
        <v>82</v>
      </c>
      <c r="P24" s="77">
        <v>23</v>
      </c>
    </row>
    <row r="25" spans="1:19" ht="18.75" customHeight="1">
      <c r="C25" s="47" t="s">
        <v>166</v>
      </c>
      <c r="P25" s="77">
        <v>24</v>
      </c>
    </row>
    <row r="26" spans="1:19" ht="18.75" customHeight="1">
      <c r="A26" s="53" t="s">
        <v>167</v>
      </c>
      <c r="C26" s="47" t="s">
        <v>90</v>
      </c>
      <c r="P26" s="77">
        <v>25</v>
      </c>
    </row>
    <row r="27" spans="1:19" ht="18.75" customHeight="1">
      <c r="C27" s="47" t="s">
        <v>113</v>
      </c>
      <c r="N27" s="6"/>
      <c r="P27" s="77">
        <v>26</v>
      </c>
    </row>
    <row r="28" spans="1:19" ht="18.75" customHeight="1">
      <c r="C28" s="47" t="s">
        <v>114</v>
      </c>
      <c r="P28" s="77">
        <v>27</v>
      </c>
    </row>
    <row r="29" spans="1:19" ht="18.75" customHeight="1">
      <c r="C29" s="47" t="s">
        <v>91</v>
      </c>
      <c r="P29" s="77">
        <v>28</v>
      </c>
    </row>
    <row r="30" spans="1:19" ht="18.75" customHeight="1">
      <c r="C30" s="47" t="s">
        <v>86</v>
      </c>
      <c r="P30" s="77">
        <v>29</v>
      </c>
    </row>
    <row r="31" spans="1:19" ht="18.75" customHeight="1">
      <c r="C31" s="48" t="s">
        <v>115</v>
      </c>
      <c r="P31" s="77">
        <v>30</v>
      </c>
    </row>
    <row r="32" spans="1:19" ht="18.75" customHeight="1">
      <c r="C32" s="47" t="s">
        <v>92</v>
      </c>
      <c r="P32" s="77">
        <v>31</v>
      </c>
    </row>
    <row r="33" spans="3:3" ht="18.75" customHeight="1">
      <c r="C33" s="47" t="s">
        <v>68</v>
      </c>
    </row>
    <row r="34" spans="3:3" ht="18.75" customHeight="1">
      <c r="C34" s="50" t="s">
        <v>168</v>
      </c>
    </row>
    <row r="35" spans="3:3" ht="18.75" customHeight="1">
      <c r="C35" s="84"/>
    </row>
  </sheetData>
  <dataValidations count="7">
    <dataValidation type="list" allowBlank="1" showInputMessage="1" showErrorMessage="1" sqref="H3 G12" xr:uid="{00000000-0002-0000-0900-000000000000}">
      <formula1>$E$6:$E$14</formula1>
      <formula2>0</formula2>
    </dataValidation>
    <dataValidation type="list" allowBlank="1" showInputMessage="1" showErrorMessage="1" sqref="A2:A10" xr:uid="{00000000-0002-0000-0900-000001000000}">
      <formula1>Liste1</formula1>
      <formula2>0</formula2>
    </dataValidation>
    <dataValidation type="list" allowBlank="1" showInputMessage="1" showErrorMessage="1" sqref="A17" xr:uid="{00000000-0002-0000-0900-000002000000}">
      <formula1>INDIRECT($C$1:$J$1)</formula1>
      <formula2>0</formula2>
    </dataValidation>
    <dataValidation type="list" allowBlank="1" showInputMessage="1" showErrorMessage="1" sqref="S12:S14 S20:S21" xr:uid="{00000000-0002-0000-0900-000003000000}">
      <formula1>$I$15:$I$22</formula1>
      <formula2>0</formula2>
    </dataValidation>
    <dataValidation type="list" allowBlank="1" showInputMessage="1" showErrorMessage="1" sqref="N28" xr:uid="{00000000-0002-0000-0900-000004000000}">
      <formula1>$E$2:$E$32</formula1>
      <formula2>0</formula2>
    </dataValidation>
    <dataValidation type="list" allowBlank="1" showInputMessage="1" showErrorMessage="1" sqref="S35" xr:uid="{00000000-0002-0000-0900-000005000000}">
      <formula1>$I$30:$I$37</formula1>
      <formula2>0</formula2>
    </dataValidation>
    <dataValidation type="list" allowBlank="1" showInputMessage="1" showErrorMessage="1" sqref="L2:L6 S34" xr:uid="{00000000-0002-0000-0900-000006000000}">
      <formula1>$I$30:$I$35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22</vt:i4>
      </vt:variant>
    </vt:vector>
  </HeadingPairs>
  <TitlesOfParts>
    <vt:vector size="27" baseType="lpstr">
      <vt:lpstr>Encaissements</vt:lpstr>
      <vt:lpstr>Décaissements</vt:lpstr>
      <vt:lpstr>BPVF</vt:lpstr>
      <vt:lpstr>LCL</vt:lpstr>
      <vt:lpstr>Feuil1</vt:lpstr>
      <vt:lpstr>Décaissements!_FilterDatabase</vt:lpstr>
      <vt:lpstr>AmortismtsProv</vt:lpstr>
      <vt:lpstr>Autrescharges</vt:lpstr>
      <vt:lpstr>Conso</vt:lpstr>
      <vt:lpstr>Divers</vt:lpstr>
      <vt:lpstr>FinancesInvest</vt:lpstr>
      <vt:lpstr>ImpôtsTaxes_Assim</vt:lpstr>
      <vt:lpstr>ImpôtsTaxesAssim</vt:lpstr>
      <vt:lpstr>ImpôtsTaxesVersAssim</vt:lpstr>
      <vt:lpstr>Liste1</vt:lpstr>
      <vt:lpstr>OrganismSociaux</vt:lpstr>
      <vt:lpstr>SalairesTraitements</vt:lpstr>
      <vt:lpstr>Traitements</vt:lpstr>
      <vt:lpstr>Encaissements!Z_7F865F26_3B1D_DC48_BB8F_8CC97BD5F186_.wvu.Cols</vt:lpstr>
      <vt:lpstr>Encaissements!Z_7F865F26_3B1D_DC48_BB8F_8CC97BD5F186_.wvu.FilterData</vt:lpstr>
      <vt:lpstr>Encaissements!Z_7F865F26_3B1D_DC48_BB8F_8CC97BD5F186_.wvu.PrintArea</vt:lpstr>
      <vt:lpstr>Encaissements!Z_7F865F26_3B1D_DC48_BB8F_8CC97BD5F186_.wvu.Rows</vt:lpstr>
      <vt:lpstr>Encaissements!Z_A53880A1_723A_4488_994C_E33954F85DC5_.wvu.Cols</vt:lpstr>
      <vt:lpstr>Encaissements!Z_A53880A1_723A_4488_994C_E33954F85DC5_.wvu.FilterData</vt:lpstr>
      <vt:lpstr>Encaissements!Z_A53880A1_723A_4488_994C_E33954F85DC5_.wvu.PrintArea</vt:lpstr>
      <vt:lpstr>Encaissements!Z_A53880A1_723A_4488_994C_E33954F85DC5_.wvu.Rows</vt:lpstr>
      <vt:lpstr>Encaissements!Zone_d_impression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Maison BONDILANGE</dc:creator>
  <cp:keywords/>
  <dc:description/>
  <cp:lastModifiedBy>Daniel BONDILANGE</cp:lastModifiedBy>
  <cp:revision>0</cp:revision>
  <cp:lastPrinted>2020-07-03T06:48:01Z</cp:lastPrinted>
  <dcterms:created xsi:type="dcterms:W3CDTF">2020-03-10T07:33:06Z</dcterms:created>
  <dcterms:modified xsi:type="dcterms:W3CDTF">2020-07-12T08:21:55Z</dcterms:modified>
  <cp:category/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