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pour excel pra\"/>
    </mc:Choice>
  </mc:AlternateContent>
  <xr:revisionPtr revIDLastSave="0" documentId="13_ncr:1_{A4673DA7-ABDE-4FE5-890A-CE2718E5E281}" xr6:coauthVersionLast="47" xr6:coauthVersionMax="47" xr10:uidLastSave="{00000000-0000-0000-0000-000000000000}"/>
  <bookViews>
    <workbookView xWindow="-120" yWindow="-120" windowWidth="20730" windowHeight="11160" tabRatio="756" xr2:uid="{00000000-000D-0000-FFFF-FFFF00000000}"/>
  </bookViews>
  <sheets>
    <sheet name="Compte" sheetId="9" r:id="rId1"/>
    <sheet name="Relevé" sheetId="11" r:id="rId2"/>
  </sheets>
  <definedNames>
    <definedName name="_xlnm._FilterDatabase" localSheetId="0" hidden="1">Compte!$A$3:$A$463</definedName>
    <definedName name="_xlnm.Criteria" localSheetId="1">Relevé!$G$2:$G$2</definedName>
    <definedName name="_xlnm.Extract" localSheetId="0">Compte!#REF!</definedName>
    <definedName name="G4xdf1048576">Compte!$G$4</definedName>
    <definedName name="MaListe" localSheetId="1">#REF!</definedName>
    <definedName name="MaListe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9" l="1"/>
  <c r="F7" i="9" s="1"/>
  <c r="F8" i="9" s="1"/>
  <c r="F9" i="9"/>
  <c r="F10" i="9" s="1"/>
  <c r="F11" i="9" s="1"/>
  <c r="F12" i="9" s="1"/>
  <c r="F13" i="9" s="1"/>
  <c r="F14" i="9" s="1"/>
  <c r="F15" i="9" s="1"/>
  <c r="F16" i="9" s="1"/>
  <c r="F17" i="9" s="1"/>
  <c r="F18" i="9" s="1"/>
  <c r="F19" i="9" s="1"/>
  <c r="F20" i="9" s="1"/>
  <c r="F21" i="9" s="1"/>
  <c r="F22" i="9" s="1"/>
  <c r="F23" i="9" s="1"/>
  <c r="F24" i="9" s="1"/>
  <c r="F25" i="9" s="1"/>
  <c r="F26" i="9" s="1"/>
  <c r="F27" i="9" s="1"/>
  <c r="F28" i="9" s="1"/>
  <c r="F29" i="9" s="1"/>
  <c r="F30" i="9" s="1"/>
  <c r="F31" i="9" s="1"/>
  <c r="F32" i="9" s="1"/>
  <c r="F33" i="9" s="1"/>
  <c r="F34" i="9" s="1"/>
  <c r="F35" i="9" s="1"/>
  <c r="F36" i="9" s="1"/>
  <c r="F37" i="9" s="1"/>
  <c r="F38" i="9" s="1"/>
  <c r="F39" i="9" s="1"/>
  <c r="F40" i="9" s="1"/>
  <c r="F41" i="9" s="1"/>
  <c r="F42" i="9" s="1"/>
  <c r="F43" i="9" s="1"/>
  <c r="F44" i="9" s="1"/>
  <c r="F45" i="9" s="1"/>
  <c r="F46" i="9" s="1"/>
  <c r="F47" i="9" s="1"/>
  <c r="F48" i="9" s="1"/>
  <c r="F49" i="9" s="1"/>
  <c r="F50" i="9" s="1"/>
  <c r="F51" i="9" s="1"/>
  <c r="F52" i="9" s="1"/>
  <c r="F53" i="9" s="1"/>
  <c r="F54" i="9" s="1"/>
  <c r="F55" i="9" s="1"/>
  <c r="F56" i="9" s="1"/>
  <c r="F57" i="9" s="1"/>
  <c r="F58" i="9" s="1"/>
  <c r="F59" i="9" s="1"/>
  <c r="F60" i="9" s="1"/>
  <c r="F61" i="9" s="1"/>
  <c r="F62" i="9" s="1"/>
  <c r="F63" i="9" s="1"/>
  <c r="F64" i="9" s="1"/>
  <c r="F65" i="9" s="1"/>
  <c r="F66" i="9" s="1"/>
  <c r="F67" i="9" s="1"/>
  <c r="F68" i="9" s="1"/>
  <c r="F69" i="9" s="1"/>
  <c r="F70" i="9" s="1"/>
  <c r="F71" i="9" s="1"/>
  <c r="F72" i="9" s="1"/>
  <c r="F73" i="9" s="1"/>
  <c r="F74" i="9" s="1"/>
  <c r="F75" i="9" s="1"/>
  <c r="F76" i="9" s="1"/>
  <c r="F77" i="9" s="1"/>
  <c r="F78" i="9" s="1"/>
  <c r="F79" i="9" s="1"/>
  <c r="F80" i="9" s="1"/>
  <c r="F81" i="9" s="1"/>
  <c r="F82" i="9" s="1"/>
  <c r="F83" i="9" s="1"/>
  <c r="F84" i="9" s="1"/>
  <c r="F85" i="9" s="1"/>
  <c r="F86" i="9" s="1"/>
  <c r="F87" i="9" s="1"/>
  <c r="F88" i="9" s="1"/>
  <c r="F89" i="9" s="1"/>
  <c r="F90" i="9" s="1"/>
  <c r="F91" i="9" s="1"/>
  <c r="F92" i="9" s="1"/>
  <c r="F93" i="9" s="1"/>
  <c r="F94" i="9" s="1"/>
  <c r="F95" i="9" s="1"/>
  <c r="F96" i="9" s="1"/>
  <c r="F97" i="9" s="1"/>
  <c r="F98" i="9" s="1"/>
  <c r="F99" i="9" s="1"/>
  <c r="F100" i="9" s="1"/>
  <c r="F101" i="9" s="1"/>
  <c r="F102" i="9" s="1"/>
  <c r="F103" i="9" s="1"/>
  <c r="F104" i="9" s="1"/>
  <c r="F105" i="9" s="1"/>
  <c r="F106" i="9" s="1"/>
  <c r="F107" i="9" s="1"/>
  <c r="F108" i="9" s="1"/>
  <c r="F109" i="9" s="1"/>
  <c r="F110" i="9" s="1"/>
  <c r="F111" i="9" s="1"/>
  <c r="F112" i="9" s="1"/>
  <c r="F113" i="9" s="1"/>
  <c r="F114" i="9" s="1"/>
  <c r="F115" i="9" s="1"/>
  <c r="F116" i="9" s="1"/>
  <c r="F117" i="9" s="1"/>
  <c r="F118" i="9" s="1"/>
  <c r="F119" i="9" s="1"/>
  <c r="F120" i="9" s="1"/>
  <c r="F121" i="9" s="1"/>
  <c r="F122" i="9" s="1"/>
  <c r="F123" i="9" s="1"/>
  <c r="F124" i="9" s="1"/>
  <c r="F125" i="9" s="1"/>
  <c r="F126" i="9" s="1"/>
  <c r="F127" i="9" s="1"/>
  <c r="F128" i="9" s="1"/>
  <c r="F129" i="9" s="1"/>
  <c r="F130" i="9" s="1"/>
  <c r="F131" i="9" s="1"/>
  <c r="F132" i="9" s="1"/>
  <c r="F133" i="9" s="1"/>
  <c r="F134" i="9" s="1"/>
  <c r="F135" i="9" s="1"/>
  <c r="F136" i="9" s="1"/>
  <c r="F137" i="9" s="1"/>
  <c r="F138" i="9" s="1"/>
  <c r="F139" i="9" s="1"/>
  <c r="F140" i="9" s="1"/>
  <c r="F141" i="9" s="1"/>
  <c r="F142" i="9" s="1"/>
  <c r="F143" i="9" s="1"/>
  <c r="F144" i="9" s="1"/>
  <c r="F145" i="9" s="1"/>
  <c r="F146" i="9" s="1"/>
  <c r="F147" i="9" s="1"/>
  <c r="F148" i="9" s="1"/>
  <c r="F149" i="9" s="1"/>
  <c r="F150" i="9" s="1"/>
  <c r="F151" i="9" s="1"/>
  <c r="F152" i="9" s="1"/>
  <c r="F153" i="9" s="1"/>
  <c r="F154" i="9" s="1"/>
  <c r="F155" i="9" s="1"/>
  <c r="F156" i="9" s="1"/>
  <c r="F157" i="9" s="1"/>
  <c r="F158" i="9" s="1"/>
  <c r="F159" i="9" s="1"/>
  <c r="F160" i="9" s="1"/>
  <c r="F161" i="9" s="1"/>
  <c r="F162" i="9" s="1"/>
  <c r="F163" i="9" s="1"/>
  <c r="F164" i="9" s="1"/>
  <c r="F165" i="9" s="1"/>
  <c r="F166" i="9" s="1"/>
  <c r="F167" i="9" s="1"/>
  <c r="F168" i="9" s="1"/>
  <c r="F169" i="9" s="1"/>
  <c r="F170" i="9" s="1"/>
  <c r="F171" i="9" s="1"/>
  <c r="F172" i="9" s="1"/>
  <c r="F173" i="9" s="1"/>
  <c r="F174" i="9" s="1"/>
  <c r="F175" i="9" s="1"/>
  <c r="F176" i="9" s="1"/>
  <c r="F177" i="9" s="1"/>
  <c r="F178" i="9" s="1"/>
  <c r="F179" i="9" s="1"/>
  <c r="F180" i="9" s="1"/>
  <c r="F181" i="9" s="1"/>
  <c r="F182" i="9" s="1"/>
  <c r="F183" i="9" s="1"/>
  <c r="F184" i="9" s="1"/>
  <c r="F185" i="9" s="1"/>
  <c r="F186" i="9" s="1"/>
  <c r="F187" i="9" s="1"/>
  <c r="F188" i="9" s="1"/>
  <c r="F189" i="9" s="1"/>
  <c r="F190" i="9" s="1"/>
  <c r="F191" i="9" s="1"/>
  <c r="F192" i="9" s="1"/>
  <c r="F193" i="9" s="1"/>
  <c r="F194" i="9" s="1"/>
  <c r="F195" i="9" s="1"/>
  <c r="F196" i="9" s="1"/>
  <c r="F197" i="9" s="1"/>
  <c r="F198" i="9" s="1"/>
  <c r="F199" i="9" s="1"/>
  <c r="F200" i="9" s="1"/>
  <c r="F201" i="9" s="1"/>
  <c r="F202" i="9" s="1"/>
  <c r="F203" i="9" s="1"/>
  <c r="F204" i="9" s="1"/>
  <c r="F205" i="9" s="1"/>
  <c r="F206" i="9" s="1"/>
  <c r="F207" i="9" s="1"/>
  <c r="F208" i="9" s="1"/>
  <c r="F209" i="9" s="1"/>
  <c r="F210" i="9" s="1"/>
  <c r="F211" i="9" s="1"/>
  <c r="F212" i="9" s="1"/>
  <c r="F213" i="9" s="1"/>
  <c r="F214" i="9" s="1"/>
  <c r="F215" i="9" s="1"/>
  <c r="F216" i="9" s="1"/>
  <c r="F217" i="9" s="1"/>
  <c r="F218" i="9" s="1"/>
  <c r="F219" i="9" s="1"/>
  <c r="F220" i="9" s="1"/>
  <c r="F221" i="9" s="1"/>
  <c r="F222" i="9" s="1"/>
  <c r="F223" i="9" s="1"/>
  <c r="F224" i="9" s="1"/>
  <c r="F225" i="9" s="1"/>
  <c r="F226" i="9" s="1"/>
  <c r="F227" i="9" s="1"/>
  <c r="F228" i="9" s="1"/>
  <c r="F229" i="9" s="1"/>
  <c r="F230" i="9" s="1"/>
  <c r="F231" i="9" s="1"/>
  <c r="F232" i="9" s="1"/>
  <c r="F233" i="9" s="1"/>
  <c r="F234" i="9" s="1"/>
  <c r="F235" i="9" s="1"/>
  <c r="F236" i="9" s="1"/>
  <c r="F237" i="9" s="1"/>
  <c r="F238" i="9" s="1"/>
  <c r="F239" i="9" s="1"/>
  <c r="F240" i="9" s="1"/>
  <c r="F241" i="9" s="1"/>
  <c r="F242" i="9" s="1"/>
  <c r="F243" i="9" s="1"/>
  <c r="F244" i="9" s="1"/>
  <c r="F245" i="9" s="1"/>
  <c r="F246" i="9" s="1"/>
  <c r="F247" i="9" s="1"/>
  <c r="F248" i="9" s="1"/>
  <c r="F249" i="9" s="1"/>
  <c r="F250" i="9" s="1"/>
  <c r="F251" i="9" s="1"/>
  <c r="F252" i="9" s="1"/>
  <c r="F253" i="9" s="1"/>
  <c r="F254" i="9" s="1"/>
  <c r="F255" i="9" s="1"/>
  <c r="F256" i="9" s="1"/>
  <c r="F257" i="9" s="1"/>
  <c r="F258" i="9" s="1"/>
  <c r="F259" i="9" s="1"/>
  <c r="F260" i="9" s="1"/>
  <c r="F261" i="9" s="1"/>
  <c r="F262" i="9" s="1"/>
  <c r="F263" i="9" s="1"/>
  <c r="F264" i="9" s="1"/>
  <c r="F265" i="9" s="1"/>
  <c r="F266" i="9" s="1"/>
  <c r="F267" i="9" s="1"/>
  <c r="F268" i="9" s="1"/>
  <c r="F269" i="9" s="1"/>
  <c r="F270" i="9" s="1"/>
  <c r="F271" i="9" s="1"/>
  <c r="F272" i="9" s="1"/>
  <c r="F273" i="9" s="1"/>
  <c r="F274" i="9" s="1"/>
  <c r="F275" i="9" s="1"/>
  <c r="F276" i="9" s="1"/>
  <c r="F277" i="9" s="1"/>
  <c r="F278" i="9" s="1"/>
  <c r="F279" i="9" s="1"/>
  <c r="F280" i="9" s="1"/>
  <c r="F281" i="9" s="1"/>
  <c r="F282" i="9" s="1"/>
  <c r="F283" i="9" s="1"/>
  <c r="F284" i="9" s="1"/>
  <c r="F285" i="9" s="1"/>
  <c r="F286" i="9" s="1"/>
  <c r="F287" i="9" s="1"/>
  <c r="F288" i="9" s="1"/>
  <c r="F289" i="9" s="1"/>
  <c r="F290" i="9" s="1"/>
  <c r="F291" i="9" s="1"/>
  <c r="F292" i="9" s="1"/>
  <c r="F293" i="9" s="1"/>
  <c r="F294" i="9" s="1"/>
  <c r="F295" i="9" s="1"/>
  <c r="F296" i="9" s="1"/>
  <c r="F297" i="9" s="1"/>
  <c r="F298" i="9" s="1"/>
  <c r="F299" i="9" s="1"/>
  <c r="F300" i="9" s="1"/>
  <c r="F301" i="9" s="1"/>
  <c r="F302" i="9" s="1"/>
  <c r="F303" i="9" s="1"/>
  <c r="F304" i="9" s="1"/>
  <c r="F305" i="9" s="1"/>
  <c r="F306" i="9" s="1"/>
  <c r="F307" i="9" s="1"/>
  <c r="F308" i="9" s="1"/>
  <c r="F309" i="9" s="1"/>
  <c r="F310" i="9" s="1"/>
  <c r="F311" i="9" s="1"/>
  <c r="F312" i="9" s="1"/>
  <c r="F313" i="9" s="1"/>
  <c r="F314" i="9" s="1"/>
  <c r="F315" i="9" s="1"/>
  <c r="F316" i="9" s="1"/>
  <c r="F317" i="9" s="1"/>
  <c r="F318" i="9" s="1"/>
  <c r="F319" i="9" s="1"/>
  <c r="F320" i="9" s="1"/>
  <c r="F321" i="9" s="1"/>
  <c r="F322" i="9" s="1"/>
  <c r="F323" i="9" s="1"/>
  <c r="F324" i="9" s="1"/>
  <c r="F325" i="9" s="1"/>
  <c r="F326" i="9" s="1"/>
  <c r="F327" i="9" s="1"/>
  <c r="F328" i="9" s="1"/>
  <c r="F329" i="9" s="1"/>
  <c r="F330" i="9" s="1"/>
  <c r="F331" i="9" s="1"/>
  <c r="F332" i="9" s="1"/>
  <c r="F333" i="9" s="1"/>
  <c r="F334" i="9" s="1"/>
  <c r="F335" i="9" s="1"/>
  <c r="F336" i="9" s="1"/>
  <c r="F337" i="9" s="1"/>
  <c r="F338" i="9" s="1"/>
  <c r="F339" i="9" s="1"/>
  <c r="F340" i="9" s="1"/>
  <c r="F341" i="9" s="1"/>
  <c r="F342" i="9" s="1"/>
  <c r="F343" i="9" s="1"/>
  <c r="F344" i="9" s="1"/>
  <c r="F345" i="9" s="1"/>
  <c r="F346" i="9" s="1"/>
  <c r="F347" i="9" s="1"/>
  <c r="F348" i="9" s="1"/>
  <c r="F349" i="9" s="1"/>
  <c r="F350" i="9" s="1"/>
  <c r="F351" i="9" s="1"/>
  <c r="F352" i="9" s="1"/>
  <c r="F353" i="9" s="1"/>
  <c r="F354" i="9" s="1"/>
  <c r="F355" i="9" s="1"/>
  <c r="F356" i="9" s="1"/>
  <c r="F357" i="9" s="1"/>
  <c r="F358" i="9" s="1"/>
  <c r="F359" i="9" s="1"/>
  <c r="F360" i="9" s="1"/>
  <c r="F361" i="9" s="1"/>
  <c r="F362" i="9" s="1"/>
  <c r="F363" i="9" s="1"/>
  <c r="F364" i="9" s="1"/>
  <c r="F365" i="9" s="1"/>
  <c r="F366" i="9" s="1"/>
  <c r="F367" i="9" s="1"/>
  <c r="F368" i="9" s="1"/>
  <c r="F369" i="9" s="1"/>
  <c r="F370" i="9" s="1"/>
  <c r="F371" i="9" s="1"/>
  <c r="F372" i="9" s="1"/>
  <c r="F373" i="9" s="1"/>
  <c r="F374" i="9" s="1"/>
  <c r="F375" i="9" s="1"/>
  <c r="F376" i="9" s="1"/>
  <c r="F377" i="9" s="1"/>
  <c r="F378" i="9" s="1"/>
  <c r="F379" i="9" s="1"/>
  <c r="F380" i="9" s="1"/>
  <c r="F381" i="9" s="1"/>
  <c r="F382" i="9" s="1"/>
  <c r="F383" i="9" s="1"/>
  <c r="F384" i="9" s="1"/>
  <c r="F385" i="9" s="1"/>
  <c r="F386" i="9" s="1"/>
  <c r="F387" i="9" s="1"/>
  <c r="F388" i="9" s="1"/>
  <c r="F389" i="9" s="1"/>
  <c r="F390" i="9" s="1"/>
  <c r="F391" i="9" s="1"/>
  <c r="F392" i="9" s="1"/>
  <c r="F393" i="9" s="1"/>
  <c r="F394" i="9" s="1"/>
  <c r="F395" i="9" s="1"/>
  <c r="F396" i="9" s="1"/>
  <c r="F397" i="9" s="1"/>
  <c r="F398" i="9" s="1"/>
  <c r="F399" i="9" s="1"/>
  <c r="F400" i="9" s="1"/>
  <c r="F401" i="9" s="1"/>
  <c r="F402" i="9" s="1"/>
  <c r="F403" i="9" s="1"/>
  <c r="F404" i="9" s="1"/>
  <c r="F405" i="9" s="1"/>
  <c r="F406" i="9" s="1"/>
  <c r="F407" i="9" s="1"/>
  <c r="F408" i="9" s="1"/>
  <c r="F409" i="9" s="1"/>
  <c r="F410" i="9" s="1"/>
  <c r="F411" i="9" s="1"/>
  <c r="F412" i="9" s="1"/>
  <c r="F413" i="9" s="1"/>
  <c r="F414" i="9" s="1"/>
  <c r="F415" i="9" s="1"/>
  <c r="F416" i="9" s="1"/>
  <c r="F417" i="9" s="1"/>
  <c r="F418" i="9" s="1"/>
  <c r="F419" i="9" s="1"/>
  <c r="F420" i="9" s="1"/>
  <c r="F421" i="9" s="1"/>
  <c r="F422" i="9" s="1"/>
  <c r="F423" i="9" s="1"/>
  <c r="F424" i="9" s="1"/>
  <c r="F425" i="9" s="1"/>
  <c r="F426" i="9" s="1"/>
  <c r="F427" i="9" s="1"/>
  <c r="F428" i="9" s="1"/>
  <c r="F429" i="9" s="1"/>
  <c r="F430" i="9" s="1"/>
  <c r="F431" i="9" s="1"/>
  <c r="F432" i="9" s="1"/>
  <c r="F433" i="9" s="1"/>
  <c r="F434" i="9" s="1"/>
  <c r="F435" i="9" s="1"/>
  <c r="F436" i="9" s="1"/>
  <c r="F437" i="9" s="1"/>
  <c r="F438" i="9" s="1"/>
  <c r="F439" i="9" s="1"/>
  <c r="F440" i="9" s="1"/>
  <c r="F441" i="9" s="1"/>
  <c r="F442" i="9" s="1"/>
  <c r="F443" i="9" s="1"/>
  <c r="F444" i="9" s="1"/>
  <c r="F445" i="9" s="1"/>
  <c r="F446" i="9" s="1"/>
  <c r="F447" i="9" s="1"/>
  <c r="F448" i="9" s="1"/>
  <c r="F449" i="9" s="1"/>
  <c r="F450" i="9" s="1"/>
  <c r="F451" i="9" s="1"/>
  <c r="F452" i="9" s="1"/>
  <c r="F453" i="9" s="1"/>
  <c r="F454" i="9" s="1"/>
  <c r="F455" i="9" s="1"/>
  <c r="F456" i="9" s="1"/>
  <c r="F457" i="9" s="1"/>
  <c r="F458" i="9" s="1"/>
  <c r="F459" i="9" s="1"/>
  <c r="F460" i="9" s="1"/>
  <c r="F461" i="9" s="1"/>
  <c r="F462" i="9" s="1"/>
  <c r="F463" i="9" s="1"/>
  <c r="F464" i="9" s="1"/>
  <c r="F465" i="9" s="1"/>
  <c r="F466" i="9" s="1"/>
  <c r="F467" i="9" s="1"/>
  <c r="F468" i="9" s="1"/>
  <c r="F469" i="9" s="1"/>
  <c r="F470" i="9" s="1"/>
  <c r="F471" i="9" s="1"/>
  <c r="F472" i="9" s="1"/>
  <c r="F473" i="9" s="1"/>
  <c r="F474" i="9" s="1"/>
  <c r="F475" i="9" s="1"/>
  <c r="F476" i="9" s="1"/>
  <c r="F477" i="9" s="1"/>
  <c r="F478" i="9" s="1"/>
  <c r="F479" i="9" s="1"/>
  <c r="F480" i="9" s="1"/>
  <c r="F481" i="9" s="1"/>
  <c r="F482" i="9" s="1"/>
  <c r="F483" i="9" s="1"/>
  <c r="F484" i="9" s="1"/>
  <c r="F485" i="9" s="1"/>
  <c r="F486" i="9" s="1"/>
  <c r="F487" i="9" s="1"/>
  <c r="F488" i="9" s="1"/>
  <c r="F489" i="9" s="1"/>
  <c r="F490" i="9" s="1"/>
  <c r="F491" i="9" s="1"/>
  <c r="F492" i="9" s="1"/>
  <c r="F493" i="9" s="1"/>
  <c r="F494" i="9" s="1"/>
  <c r="F495" i="9" s="1"/>
  <c r="F496" i="9" s="1"/>
  <c r="F497" i="9" s="1"/>
  <c r="F498" i="9" s="1"/>
  <c r="F499" i="9" s="1"/>
  <c r="F500" i="9" s="1"/>
  <c r="F501" i="9" s="1"/>
  <c r="F502" i="9" s="1"/>
  <c r="F503" i="9" s="1"/>
  <c r="F5" i="9"/>
  <c r="F4" i="9"/>
  <c r="E2" i="11"/>
  <c r="E2" i="9"/>
  <c r="D2" i="11"/>
  <c r="D2" i="9"/>
  <c r="K2" i="9"/>
  <c r="K1" i="9"/>
  <c r="F2" i="11" l="1"/>
  <c r="F2" i="9"/>
</calcChain>
</file>

<file path=xl/sharedStrings.xml><?xml version="1.0" encoding="utf-8"?>
<sst xmlns="http://schemas.openxmlformats.org/spreadsheetml/2006/main" count="1045" uniqueCount="53">
  <si>
    <t>Date</t>
  </si>
  <si>
    <t>Catégorie</t>
  </si>
  <si>
    <t>Libellé</t>
  </si>
  <si>
    <t>Débit</t>
  </si>
  <si>
    <t>Crédit</t>
  </si>
  <si>
    <t>Carte</t>
  </si>
  <si>
    <t>Date Fin</t>
  </si>
  <si>
    <t>Date MAX</t>
  </si>
  <si>
    <t>&lt;=</t>
  </si>
  <si>
    <t>Versement</t>
  </si>
  <si>
    <t>carte</t>
  </si>
  <si>
    <t>tijaRootChouf1..,,rty</t>
  </si>
  <si>
    <t>auti944713tuir</t>
  </si>
  <si>
    <t>client adm</t>
  </si>
  <si>
    <t>uFH8nhgp,LK&amp;v^q</t>
  </si>
  <si>
    <t>orange uFH8nhgp,LK&amp;v^q</t>
  </si>
  <si>
    <t>exceldownl</t>
  </si>
  <si>
    <t>myexcel,,,...</t>
  </si>
  <si>
    <t>excel prat</t>
  </si>
  <si>
    <t>34GPZ4QXAUVYKVN2ULKYR</t>
  </si>
  <si>
    <t>infrak</t>
  </si>
  <si>
    <t>Myinfrak11</t>
  </si>
  <si>
    <t>macnss</t>
  </si>
  <si>
    <t>Mycnss1..@</t>
  </si>
  <si>
    <t>jumia</t>
  </si>
  <si>
    <t>6JSZx$Uvy:"5C)U</t>
  </si>
  <si>
    <t>Virement Recu</t>
  </si>
  <si>
    <t>17/09/2021</t>
  </si>
  <si>
    <t>&gt;=</t>
  </si>
  <si>
    <t>Date MIN</t>
  </si>
  <si>
    <t>Date Deb</t>
  </si>
  <si>
    <t>Total Débit</t>
  </si>
  <si>
    <t>Total Crédit</t>
  </si>
  <si>
    <t>Solde Total</t>
  </si>
  <si>
    <t>Débit Total</t>
  </si>
  <si>
    <t>Solde apres    operation</t>
  </si>
  <si>
    <t>Delta debit/credit</t>
  </si>
  <si>
    <t>Solde Apres Chaque Operation</t>
  </si>
  <si>
    <t>Virement Emis</t>
  </si>
  <si>
    <t>Frais Banque</t>
  </si>
  <si>
    <t>Cheque Emis</t>
  </si>
  <si>
    <t>Cheque Recu</t>
  </si>
  <si>
    <t>qqqqqqqqqqqqqqqqqqqqqqqqqqqqqqqqqq</t>
  </si>
  <si>
    <t>ddddddddddd</t>
  </si>
  <si>
    <t>cccc</t>
  </si>
  <si>
    <t>ewr</t>
  </si>
  <si>
    <t>as</t>
  </si>
  <si>
    <t>Cheque recu</t>
  </si>
  <si>
    <t>Relevé de La Feuille:Compte</t>
  </si>
  <si>
    <t>Compte</t>
  </si>
  <si>
    <t>structure</t>
  </si>
  <si>
    <t>ResizeTabl: Ajuste le tableau</t>
  </si>
  <si>
    <t>Entre Le: 23-08-2021 Et Le: 15-05-2025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</si>
</sst>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dd/yyyy"/>
    <numFmt numFmtId="165" formatCode="m/d/yyyy"/>
  </numFmts>
  <fonts count="48">
    <font>
      <sz val="11"/>
      <color theme="1"/>
      <name val="Arial"/>
      <family val="2"/>
      <scheme val="minor"/>
    </font>
    <font>
      <sz val="11"/>
      <color rgb="FF000000"/>
      <name val="Calibri"/>
      <family val="2"/>
      <charset val="1"/>
    </font>
    <font>
      <b/>
      <u val="double"/>
      <sz val="12"/>
      <color rgb="FF002060"/>
      <name val="Calibri"/>
      <family val="2"/>
      <charset val="1"/>
    </font>
    <font>
      <b/>
      <u val="double"/>
      <sz val="12"/>
      <color rgb="FFC00000"/>
      <name val="Calibri"/>
      <family val="2"/>
      <charset val="1"/>
    </font>
    <font>
      <b/>
      <u val="double"/>
      <sz val="12"/>
      <color rgb="FF0070C0"/>
      <name val="Calibri"/>
      <family val="2"/>
      <charset val="1"/>
    </font>
    <font>
      <b/>
      <sz val="12"/>
      <color rgb="FF002060"/>
      <name val="Calibri"/>
      <family val="2"/>
      <charset val="1"/>
    </font>
    <font>
      <sz val="12"/>
      <color rgb="FFC00000"/>
      <name val="Calibri"/>
      <family val="2"/>
      <charset val="1"/>
    </font>
    <font>
      <sz val="12"/>
      <color rgb="FF000000"/>
      <name val="Calibri"/>
      <family val="2"/>
      <charset val="1"/>
    </font>
    <font>
      <sz val="12"/>
      <color rgb="FF0070C0"/>
      <name val="Calibri"/>
      <family val="2"/>
      <charset val="1"/>
    </font>
    <font>
      <sz val="12"/>
      <color rgb="FF002060"/>
      <name val="Calibri"/>
      <family val="2"/>
      <charset val="1"/>
    </font>
    <font>
      <sz val="11"/>
      <color rgb="FF000000"/>
      <name val="Arial"/>
      <family val="2"/>
      <charset val="1"/>
    </font>
    <font>
      <b/>
      <sz val="13"/>
      <color rgb="FF0070C0"/>
      <name val="Calibri"/>
      <family val="2"/>
    </font>
    <font>
      <b/>
      <sz val="14"/>
      <color rgb="FFC00000"/>
      <name val="Calibri"/>
      <family val="2"/>
      <charset val="1"/>
    </font>
    <font>
      <sz val="12"/>
      <color rgb="FFC00000"/>
      <name val="Calibri"/>
      <family val="2"/>
    </font>
    <font>
      <b/>
      <sz val="13"/>
      <color rgb="FFC00000"/>
      <name val="Calibri"/>
      <family val="2"/>
      <charset val="1"/>
    </font>
    <font>
      <b/>
      <i/>
      <sz val="18"/>
      <color rgb="FFC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6"/>
      <color rgb="FFC00000"/>
      <name val="Calibri"/>
      <family val="2"/>
      <charset val="1"/>
    </font>
    <font>
      <b/>
      <sz val="16"/>
      <color rgb="FF0070C0"/>
      <name val="Calibri"/>
      <family val="2"/>
      <charset val="1"/>
    </font>
    <font>
      <b/>
      <sz val="18"/>
      <color rgb="FF002060"/>
      <name val="Calibri"/>
      <family val="2"/>
      <charset val="1"/>
    </font>
    <font>
      <sz val="12"/>
      <color rgb="FF000000"/>
      <name val="Calibri"/>
      <family val="2"/>
    </font>
    <font>
      <sz val="14"/>
      <color theme="0"/>
      <name val="Calibri"/>
      <family val="2"/>
      <charset val="1"/>
    </font>
    <font>
      <sz val="12"/>
      <color rgb="FF0070C0"/>
      <name val="Calibri"/>
      <family val="2"/>
    </font>
    <font>
      <sz val="11"/>
      <color theme="0"/>
      <name val="Calibri"/>
      <family val="2"/>
      <charset val="1"/>
    </font>
    <font>
      <b/>
      <sz val="12"/>
      <color theme="1"/>
      <name val="Arial"/>
      <family val="2"/>
      <scheme val="minor"/>
    </font>
    <font>
      <sz val="14"/>
      <color theme="0"/>
      <name val="Calibri"/>
      <family val="2"/>
    </font>
    <font>
      <sz val="11"/>
      <color rgb="FF000000"/>
      <name val="Calibri"/>
      <family val="2"/>
    </font>
    <font>
      <b/>
      <u val="double"/>
      <sz val="12"/>
      <color rgb="FF0070C0"/>
      <name val="Calibri"/>
      <family val="2"/>
      <charset val="178"/>
    </font>
    <font>
      <b/>
      <sz val="13"/>
      <color rgb="FF0070C0"/>
      <name val="Calibri"/>
      <family val="2"/>
      <charset val="178"/>
    </font>
    <font>
      <b/>
      <sz val="11"/>
      <color rgb="FF0070C0"/>
      <name val="Arial"/>
      <family val="2"/>
      <charset val="178"/>
      <scheme val="minor"/>
    </font>
    <font>
      <b/>
      <u val="double"/>
      <sz val="12"/>
      <color rgb="FFC00000"/>
      <name val="Calibri"/>
      <family val="2"/>
      <charset val="178"/>
    </font>
    <font>
      <b/>
      <sz val="13"/>
      <color rgb="FFC00000"/>
      <name val="Calibri"/>
      <family val="2"/>
      <charset val="178"/>
    </font>
    <font>
      <b/>
      <sz val="11"/>
      <color rgb="FFC00000"/>
      <name val="Arial"/>
      <family val="2"/>
      <charset val="178"/>
      <scheme val="minor"/>
    </font>
    <font>
      <b/>
      <u val="double"/>
      <sz val="12"/>
      <color rgb="FF002060"/>
      <name val="Calibri"/>
      <family val="2"/>
      <charset val="178"/>
    </font>
    <font>
      <b/>
      <sz val="18"/>
      <color rgb="FF002060"/>
      <name val="Calibri"/>
      <family val="2"/>
      <charset val="178"/>
    </font>
    <font>
      <b/>
      <sz val="11"/>
      <color rgb="FF002060"/>
      <name val="Arial"/>
      <family val="2"/>
      <charset val="178"/>
      <scheme val="minor"/>
    </font>
    <font>
      <b/>
      <u val="double"/>
      <sz val="16"/>
      <color rgb="FFC00000"/>
      <name val="Calibri"/>
      <family val="2"/>
      <charset val="178"/>
    </font>
    <font>
      <b/>
      <u val="double"/>
      <sz val="16"/>
      <color rgb="FF0070C0"/>
      <name val="Calibri"/>
      <family val="2"/>
      <charset val="178"/>
    </font>
    <font>
      <sz val="8"/>
      <name val="Arial"/>
      <family val="2"/>
      <scheme val="minor"/>
    </font>
    <font>
      <sz val="12"/>
      <color theme="0"/>
      <name val="Calibri"/>
      <family val="2"/>
      <charset val="1"/>
    </font>
    <font>
      <sz val="12"/>
      <color rgb="FF000000"/>
      <name val="Calibri"/>
      <family val="2"/>
    </font>
    <font>
      <sz val="12"/>
      <color rgb="FF000000"/>
      <name val="Calibri"/>
      <family val="2"/>
    </font>
    <font>
      <b/>
      <u val="double"/>
      <sz val="11"/>
      <color rgb="FF002060"/>
      <name val="Calibri"/>
      <family val="2"/>
      <charset val="178"/>
    </font>
    <font>
      <sz val="12"/>
      <color rgb="FF000000"/>
      <name val="Calibri"/>
      <family val="2"/>
    </font>
    <font>
      <sz val="11"/>
      <color theme="1"/>
      <name val="Arial"/>
      <family val="2"/>
      <scheme val="minor"/>
    </font>
    <font>
      <b/>
      <sz val="11"/>
      <color rgb="FFC00000"/>
      <name val="Arial"/>
      <family val="2"/>
      <scheme val="minor"/>
    </font>
    <font>
      <b/>
      <sz val="11"/>
      <color rgb="FF0070C0"/>
      <name val="Arial"/>
      <family val="2"/>
      <scheme val="minor"/>
    </font>
    <font>
      <b/>
      <sz val="11"/>
      <color rgb="FF00206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003300"/>
      </patternFill>
    </fill>
    <fill>
      <patternFill patternType="solid">
        <fgColor theme="2" tint="-0.249977111117893"/>
        <bgColor rgb="FFCCFFFF"/>
      </patternFill>
    </fill>
    <fill>
      <patternFill patternType="solid">
        <fgColor theme="2" tint="-0.249977111117893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rgb="FFCCFFFF"/>
      </patternFill>
    </fill>
    <fill>
      <patternFill patternType="solid">
        <fgColor rgb="FF92D050"/>
        <bgColor rgb="FFFFFFCC"/>
      </patternFill>
    </fill>
    <fill>
      <patternFill patternType="solid">
        <fgColor rgb="FFC00000"/>
        <bgColor rgb="FFFFFFCC"/>
      </patternFill>
    </fill>
    <fill>
      <patternFill patternType="solid">
        <fgColor theme="6" tint="0.39997558519241921"/>
        <bgColor rgb="FFFFFFCC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CC"/>
      </patternFill>
    </fill>
    <fill>
      <patternFill patternType="solid">
        <fgColor rgb="FF84FC87"/>
        <bgColor rgb="FFCCFFFF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9" tint="0.39997558519241921"/>
        <bgColor rgb="FF003300"/>
      </patternFill>
    </fill>
  </fills>
  <borders count="26">
    <border>
      <left/>
      <right/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/>
      <bottom style="thin">
        <color theme="0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100">
    <xf numFmtId="0" fontId="0" fillId="0" borderId="0" xfId="0"/>
    <xf numFmtId="0" fontId="1" fillId="0" borderId="0" xfId="1"/>
    <xf numFmtId="0" fontId="1" fillId="2" borderId="0" xfId="1" applyFont="1" applyFill="1"/>
    <xf numFmtId="0" fontId="7" fillId="3" borderId="0" xfId="1" applyFont="1" applyFill="1" applyBorder="1"/>
    <xf numFmtId="2" fontId="4" fillId="5" borderId="9" xfId="1" applyNumberFormat="1" applyFont="1" applyFill="1" applyBorder="1" applyAlignment="1">
      <alignment horizontal="center"/>
    </xf>
    <xf numFmtId="0" fontId="1" fillId="3" borderId="0" xfId="1" applyFont="1" applyFill="1" applyBorder="1"/>
    <xf numFmtId="0" fontId="1" fillId="7" borderId="0" xfId="1" applyFill="1" applyBorder="1"/>
    <xf numFmtId="0" fontId="1" fillId="4" borderId="0" xfId="1" applyFont="1" applyFill="1" applyBorder="1"/>
    <xf numFmtId="0" fontId="11" fillId="6" borderId="8" xfId="1" applyFont="1" applyFill="1" applyBorder="1" applyAlignment="1">
      <alignment horizontal="center" vertical="center"/>
    </xf>
    <xf numFmtId="14" fontId="1" fillId="2" borderId="0" xfId="1" applyNumberFormat="1" applyFont="1" applyFill="1" applyAlignment="1">
      <alignment horizontal="center" vertical="center"/>
    </xf>
    <xf numFmtId="14" fontId="21" fillId="14" borderId="4" xfId="1" applyNumberFormat="1" applyFont="1" applyFill="1" applyBorder="1" applyAlignment="1">
      <alignment horizontal="center"/>
    </xf>
    <xf numFmtId="0" fontId="14" fillId="6" borderId="8" xfId="1" applyFont="1" applyFill="1" applyBorder="1" applyAlignment="1">
      <alignment horizontal="center" vertical="center"/>
    </xf>
    <xf numFmtId="0" fontId="16" fillId="5" borderId="7" xfId="1" applyFont="1" applyFill="1" applyBorder="1" applyAlignment="1">
      <alignment horizontal="center" vertical="center"/>
    </xf>
    <xf numFmtId="2" fontId="16" fillId="5" borderId="17" xfId="1" applyNumberFormat="1" applyFont="1" applyFill="1" applyBorder="1" applyAlignment="1">
      <alignment vertical="center"/>
    </xf>
    <xf numFmtId="0" fontId="7" fillId="3" borderId="13" xfId="1" applyFont="1" applyFill="1" applyBorder="1"/>
    <xf numFmtId="0" fontId="1" fillId="3" borderId="13" xfId="1" applyFont="1" applyFill="1" applyBorder="1"/>
    <xf numFmtId="0" fontId="1" fillId="4" borderId="13" xfId="1" applyFont="1" applyFill="1" applyBorder="1"/>
    <xf numFmtId="0" fontId="1" fillId="4" borderId="18" xfId="1" applyFont="1" applyFill="1" applyBorder="1"/>
    <xf numFmtId="0" fontId="23" fillId="10" borderId="6" xfId="1" applyFont="1" applyFill="1" applyBorder="1" applyAlignment="1">
      <alignment horizontal="center" vertical="center"/>
    </xf>
    <xf numFmtId="0" fontId="1" fillId="11" borderId="6" xfId="1" applyFont="1" applyFill="1" applyBorder="1" applyAlignment="1">
      <alignment horizontal="center"/>
    </xf>
    <xf numFmtId="0" fontId="23" fillId="0" borderId="0" xfId="1" applyFont="1"/>
    <xf numFmtId="0" fontId="7" fillId="0" borderId="0" xfId="1" applyFont="1" applyFill="1" applyBorder="1" applyAlignment="1">
      <alignment horizontal="left"/>
    </xf>
    <xf numFmtId="0" fontId="7" fillId="0" borderId="0" xfId="1" applyFont="1" applyFill="1" applyBorder="1"/>
    <xf numFmtId="2" fontId="8" fillId="0" borderId="0" xfId="1" applyNumberFormat="1" applyFont="1" applyFill="1" applyBorder="1" applyAlignment="1">
      <alignment horizontal="right"/>
    </xf>
    <xf numFmtId="2" fontId="9" fillId="0" borderId="0" xfId="1" applyNumberFormat="1" applyFont="1" applyFill="1" applyBorder="1" applyAlignment="1">
      <alignment horizontal="right"/>
    </xf>
    <xf numFmtId="2" fontId="6" fillId="0" borderId="0" xfId="1" applyNumberFormat="1" applyFont="1" applyFill="1" applyBorder="1" applyAlignment="1">
      <alignment horizontal="right"/>
    </xf>
    <xf numFmtId="14" fontId="7" fillId="15" borderId="6" xfId="1" applyNumberFormat="1" applyFont="1" applyFill="1" applyBorder="1" applyAlignment="1">
      <alignment horizontal="left"/>
    </xf>
    <xf numFmtId="14" fontId="7" fillId="15" borderId="3" xfId="1" applyNumberFormat="1" applyFont="1" applyFill="1" applyBorder="1" applyAlignment="1">
      <alignment horizontal="left"/>
    </xf>
    <xf numFmtId="2" fontId="6" fillId="15" borderId="7" xfId="1" applyNumberFormat="1" applyFont="1" applyFill="1" applyBorder="1" applyAlignment="1">
      <alignment horizontal="right"/>
    </xf>
    <xf numFmtId="2" fontId="22" fillId="15" borderId="3" xfId="1" applyNumberFormat="1" applyFont="1" applyFill="1" applyBorder="1" applyAlignment="1">
      <alignment horizontal="right"/>
    </xf>
    <xf numFmtId="2" fontId="9" fillId="15" borderId="3" xfId="1" applyNumberFormat="1" applyFont="1" applyFill="1" applyBorder="1" applyAlignment="1">
      <alignment horizontal="right"/>
    </xf>
    <xf numFmtId="0" fontId="7" fillId="15" borderId="5" xfId="1" applyFont="1" applyFill="1" applyBorder="1" applyAlignment="1">
      <alignment horizontal="left"/>
    </xf>
    <xf numFmtId="14" fontId="7" fillId="15" borderId="5" xfId="1" applyNumberFormat="1" applyFont="1" applyFill="1" applyBorder="1" applyAlignment="1">
      <alignment horizontal="left"/>
    </xf>
    <xf numFmtId="2" fontId="6" fillId="15" borderId="5" xfId="1" applyNumberFormat="1" applyFont="1" applyFill="1" applyBorder="1" applyAlignment="1">
      <alignment horizontal="right"/>
    </xf>
    <xf numFmtId="2" fontId="22" fillId="15" borderId="5" xfId="1" applyNumberFormat="1" applyFont="1" applyFill="1" applyBorder="1" applyAlignment="1">
      <alignment horizontal="right"/>
    </xf>
    <xf numFmtId="0" fontId="24" fillId="0" borderId="0" xfId="0" applyFont="1" applyAlignment="1">
      <alignment vertical="center"/>
    </xf>
    <xf numFmtId="2" fontId="16" fillId="5" borderId="16" xfId="1" applyNumberFormat="1" applyFont="1" applyFill="1" applyBorder="1" applyAlignment="1">
      <alignment horizontal="center" vertical="center"/>
    </xf>
    <xf numFmtId="14" fontId="1" fillId="2" borderId="0" xfId="1" applyNumberFormat="1" applyFont="1" applyFill="1"/>
    <xf numFmtId="14" fontId="21" fillId="13" borderId="4" xfId="1" applyNumberFormat="1" applyFont="1" applyFill="1" applyBorder="1" applyAlignment="1">
      <alignment horizontal="center"/>
    </xf>
    <xf numFmtId="0" fontId="1" fillId="2" borderId="0" xfId="1" applyFill="1"/>
    <xf numFmtId="0" fontId="1" fillId="4" borderId="0" xfId="1" applyFill="1"/>
    <xf numFmtId="0" fontId="16" fillId="5" borderId="16" xfId="1" applyFont="1" applyFill="1" applyBorder="1" applyAlignment="1">
      <alignment horizontal="center" vertical="center"/>
    </xf>
    <xf numFmtId="2" fontId="16" fillId="5" borderId="16" xfId="1" applyNumberFormat="1" applyFont="1" applyFill="1" applyBorder="1" applyAlignment="1">
      <alignment vertical="center"/>
    </xf>
    <xf numFmtId="2" fontId="17" fillId="5" borderId="7" xfId="1" applyNumberFormat="1" applyFont="1" applyFill="1" applyBorder="1" applyAlignment="1">
      <alignment horizontal="center" vertical="center"/>
    </xf>
    <xf numFmtId="2" fontId="18" fillId="5" borderId="7" xfId="1" applyNumberFormat="1" applyFont="1" applyFill="1" applyBorder="1" applyAlignment="1">
      <alignment horizontal="center" vertical="center"/>
    </xf>
    <xf numFmtId="0" fontId="26" fillId="2" borderId="21" xfId="1" applyFont="1" applyFill="1" applyBorder="1"/>
    <xf numFmtId="14" fontId="1" fillId="2" borderId="0" xfId="1" applyNumberFormat="1" applyFill="1"/>
    <xf numFmtId="2" fontId="3" fillId="5" borderId="4" xfId="1" applyNumberFormat="1" applyFont="1" applyFill="1" applyBorder="1" applyAlignment="1">
      <alignment horizontal="center"/>
    </xf>
    <xf numFmtId="14" fontId="1" fillId="12" borderId="14" xfId="1" applyNumberFormat="1" applyFont="1" applyFill="1" applyBorder="1" applyAlignment="1">
      <alignment horizontal="center"/>
    </xf>
    <xf numFmtId="2" fontId="27" fillId="5" borderId="9" xfId="1" applyNumberFormat="1" applyFont="1" applyFill="1" applyBorder="1" applyAlignment="1">
      <alignment horizontal="center"/>
    </xf>
    <xf numFmtId="2" fontId="30" fillId="5" borderId="10" xfId="1" applyNumberFormat="1" applyFont="1" applyFill="1" applyBorder="1" applyAlignment="1">
      <alignment horizontal="center"/>
    </xf>
    <xf numFmtId="2" fontId="33" fillId="8" borderId="9" xfId="1" applyNumberFormat="1" applyFont="1" applyFill="1" applyBorder="1" applyAlignment="1">
      <alignment horizontal="center"/>
    </xf>
    <xf numFmtId="0" fontId="31" fillId="6" borderId="24" xfId="1" applyFont="1" applyFill="1" applyBorder="1" applyAlignment="1">
      <alignment horizontal="center" vertical="center"/>
    </xf>
    <xf numFmtId="0" fontId="28" fillId="6" borderId="24" xfId="1" applyFont="1" applyFill="1" applyBorder="1" applyAlignment="1">
      <alignment horizontal="center" vertical="center"/>
    </xf>
    <xf numFmtId="2" fontId="34" fillId="9" borderId="24" xfId="1" applyNumberFormat="1" applyFont="1" applyFill="1" applyBorder="1" applyAlignment="1">
      <alignment horizontal="center" vertical="center"/>
    </xf>
    <xf numFmtId="2" fontId="36" fillId="5" borderId="9" xfId="1" applyNumberFormat="1" applyFont="1" applyFill="1" applyBorder="1" applyAlignment="1">
      <alignment horizontal="center" vertical="center"/>
    </xf>
    <xf numFmtId="2" fontId="37" fillId="5" borderId="9" xfId="1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32" fillId="0" borderId="0" xfId="0" applyFont="1" applyFill="1" applyBorder="1"/>
    <xf numFmtId="2" fontId="29" fillId="0" borderId="0" xfId="0" applyNumberFormat="1" applyFont="1" applyFill="1" applyBorder="1"/>
    <xf numFmtId="2" fontId="35" fillId="0" borderId="0" xfId="0" applyNumberFormat="1" applyFont="1" applyFill="1" applyBorder="1"/>
    <xf numFmtId="0" fontId="20" fillId="0" borderId="0" xfId="1" applyFont="1" applyFill="1" applyBorder="1" applyAlignment="1">
      <alignment horizontal="left"/>
    </xf>
    <xf numFmtId="14" fontId="20" fillId="0" borderId="0" xfId="1" applyNumberFormat="1" applyFont="1" applyFill="1" applyBorder="1" applyAlignment="1">
      <alignment horizontal="left"/>
    </xf>
    <xf numFmtId="2" fontId="13" fillId="0" borderId="0" xfId="1" applyNumberFormat="1" applyFont="1" applyFill="1" applyBorder="1" applyAlignment="1">
      <alignment horizontal="right"/>
    </xf>
    <xf numFmtId="2" fontId="22" fillId="0" borderId="0" xfId="1" applyNumberFormat="1" applyFont="1" applyFill="1" applyBorder="1" applyAlignment="1">
      <alignment horizontal="right"/>
    </xf>
    <xf numFmtId="14" fontId="39" fillId="10" borderId="14" xfId="1" applyNumberFormat="1" applyFont="1" applyFill="1" applyBorder="1" applyAlignment="1">
      <alignment horizontal="center" vertical="center"/>
    </xf>
    <xf numFmtId="0" fontId="1" fillId="0" borderId="25" xfId="1" applyBorder="1"/>
    <xf numFmtId="2" fontId="42" fillId="8" borderId="9" xfId="1" applyNumberFormat="1" applyFont="1" applyFill="1" applyBorder="1" applyAlignment="1">
      <alignment horizontal="center" vertical="center" wrapText="1"/>
    </xf>
    <xf numFmtId="2" fontId="5" fillId="5" borderId="7" xfId="1" applyNumberFormat="1" applyFont="1" applyFill="1" applyBorder="1" applyAlignment="1">
      <alignment horizontal="center" vertical="center" wrapText="1"/>
    </xf>
    <xf numFmtId="2" fontId="2" fillId="8" borderId="9" xfId="1" applyNumberFormat="1" applyFont="1" applyFill="1" applyBorder="1" applyAlignment="1">
      <alignment horizontal="center"/>
    </xf>
    <xf numFmtId="2" fontId="19" fillId="9" borderId="8" xfId="1" applyNumberFormat="1" applyFont="1" applyFill="1" applyBorder="1" applyAlignment="1">
      <alignment horizontal="center" vertical="center"/>
    </xf>
    <xf numFmtId="0" fontId="20" fillId="15" borderId="5" xfId="1" applyFont="1" applyFill="1" applyBorder="1" applyAlignment="1">
      <alignment horizontal="left"/>
    </xf>
    <xf numFmtId="165" fontId="20" fillId="15" borderId="5" xfId="1" applyNumberFormat="1" applyFont="1" applyFill="1" applyBorder="1" applyAlignment="1">
      <alignment horizontal="left"/>
    </xf>
    <xf numFmtId="2" fontId="13" fillId="15" borderId="5" xfId="1" applyNumberFormat="1" applyFont="1" applyFill="1" applyBorder="1" applyAlignment="1">
      <alignment horizontal="right"/>
    </xf>
    <xf numFmtId="165" fontId="20" fillId="0" borderId="0" xfId="1" applyNumberFormat="1" applyFont="1" applyFill="1" applyBorder="1" applyAlignment="1">
      <alignment horizontal="left"/>
    </xf>
    <xf numFmtId="0" fontId="1" fillId="17" borderId="0" xfId="1" applyFill="1"/>
    <xf numFmtId="14" fontId="7" fillId="15" borderId="4" xfId="1" applyNumberFormat="1" applyFont="1" applyFill="1" applyBorder="1" applyAlignment="1">
      <alignment horizontal="center"/>
    </xf>
    <xf numFmtId="14" fontId="20" fillId="15" borderId="2" xfId="1" applyNumberFormat="1" applyFont="1" applyFill="1" applyBorder="1" applyAlignment="1">
      <alignment horizontal="center"/>
    </xf>
    <xf numFmtId="14" fontId="40" fillId="15" borderId="2" xfId="1" applyNumberFormat="1" applyFont="1" applyFill="1" applyBorder="1" applyAlignment="1">
      <alignment horizontal="center"/>
    </xf>
    <xf numFmtId="14" fontId="41" fillId="15" borderId="2" xfId="1" applyNumberFormat="1" applyFont="1" applyFill="1" applyBorder="1" applyAlignment="1">
      <alignment horizontal="center"/>
    </xf>
    <xf numFmtId="14" fontId="43" fillId="15" borderId="2" xfId="1" applyNumberFormat="1" applyFont="1" applyFill="1" applyBorder="1" applyAlignment="1">
      <alignment horizontal="center"/>
    </xf>
    <xf numFmtId="14" fontId="20" fillId="0" borderId="0" xfId="1" applyNumberFormat="1" applyFont="1" applyFill="1" applyBorder="1" applyAlignment="1">
      <alignment horizontal="center"/>
    </xf>
    <xf numFmtId="14" fontId="7" fillId="0" borderId="0" xfId="1" applyNumberFormat="1" applyFont="1" applyFill="1" applyBorder="1" applyAlignment="1">
      <alignment horizontal="center"/>
    </xf>
    <xf numFmtId="164" fontId="44" fillId="16" borderId="21" xfId="0" applyNumberFormat="1" applyFont="1" applyFill="1" applyBorder="1" applyAlignment="1">
      <alignment horizontal="center" vertical="top"/>
    </xf>
    <xf numFmtId="0" fontId="44" fillId="16" borderId="22" xfId="0" applyFont="1" applyFill="1" applyBorder="1"/>
    <xf numFmtId="0" fontId="44" fillId="16" borderId="21" xfId="0" applyFont="1" applyFill="1" applyBorder="1"/>
    <xf numFmtId="0" fontId="44" fillId="16" borderId="0" xfId="0" applyFont="1" applyFill="1" applyBorder="1"/>
    <xf numFmtId="2" fontId="45" fillId="16" borderId="21" xfId="0" applyNumberFormat="1" applyFont="1" applyFill="1" applyBorder="1"/>
    <xf numFmtId="2" fontId="45" fillId="16" borderId="0" xfId="0" applyNumberFormat="1" applyFont="1" applyFill="1" applyBorder="1"/>
    <xf numFmtId="2" fontId="46" fillId="16" borderId="23" xfId="0" applyNumberFormat="1" applyFont="1" applyFill="1" applyBorder="1"/>
    <xf numFmtId="2" fontId="47" fillId="9" borderId="24" xfId="1" applyNumberFormat="1" applyFont="1" applyFill="1" applyBorder="1" applyAlignment="1">
      <alignment horizontal="center" vertical="center"/>
    </xf>
    <xf numFmtId="0" fontId="12" fillId="5" borderId="0" xfId="1" applyFont="1" applyFill="1" applyBorder="1" applyAlignment="1">
      <alignment horizontal="center" vertical="center" wrapText="1"/>
    </xf>
    <xf numFmtId="0" fontId="12" fillId="5" borderId="23" xfId="1" applyFont="1" applyFill="1" applyBorder="1" applyAlignment="1">
      <alignment horizontal="center" vertical="center" wrapText="1"/>
    </xf>
    <xf numFmtId="0" fontId="12" fillId="5" borderId="11" xfId="1" applyFont="1" applyFill="1" applyBorder="1" applyAlignment="1">
      <alignment horizontal="center" wrapText="1"/>
    </xf>
    <xf numFmtId="0" fontId="12" fillId="5" borderId="1" xfId="1" applyFont="1" applyFill="1" applyBorder="1" applyAlignment="1">
      <alignment horizontal="center" wrapText="1"/>
    </xf>
    <xf numFmtId="0" fontId="25" fillId="3" borderId="19" xfId="1" applyFont="1" applyFill="1" applyBorder="1" applyAlignment="1">
      <alignment horizontal="center" vertical="center" wrapText="1"/>
    </xf>
    <xf numFmtId="0" fontId="25" fillId="3" borderId="20" xfId="1" applyFont="1" applyFill="1" applyBorder="1" applyAlignment="1">
      <alignment horizontal="center" vertical="center" wrapText="1"/>
    </xf>
    <xf numFmtId="0" fontId="15" fillId="5" borderId="15" xfId="1" applyFont="1" applyFill="1" applyBorder="1" applyAlignment="1">
      <alignment horizontal="center" vertical="center"/>
    </xf>
    <xf numFmtId="0" fontId="15" fillId="5" borderId="12" xfId="1" applyFont="1" applyFill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2" xr:uid="{00000000-0005-0000-0000-000002000000}"/>
    <cellStyle name="Normal 2 2 2" xfId="4" xr:uid="{00000000-0005-0000-0000-000003000000}"/>
    <cellStyle name="Normal 3" xfId="5" xr:uid="{00000000-0005-0000-0000-000004000000}"/>
    <cellStyle name="Normal 4" xfId="3" xr:uid="{00000000-0005-0000-0000-000005000000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none"/>
      </font>
      <numFmt numFmtId="2" formatCode="0.00"/>
      <fill>
        <patternFill patternType="solid">
          <fgColor rgb="FFFFFFCC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2" formatCode="0.00"/>
      <fill>
        <patternFill patternType="solid">
          <fgColor theme="4" tint="0.59999389629810485"/>
          <bgColor theme="4" tint="0.59999389629810485"/>
        </patternFill>
      </fill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2" formatCode="0.00"/>
      <fill>
        <patternFill patternType="solid">
          <fgColor theme="4" tint="0.59999389629810485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mm/dd/yyyy"/>
      <fill>
        <patternFill patternType="solid">
          <fgColor theme="4" tint="0.59999389629810485"/>
          <bgColor theme="4" tint="0.59999389629810485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thin">
          <color theme="0"/>
        </right>
        <top/>
        <bottom/>
      </border>
    </dxf>
    <dxf>
      <fill>
        <patternFill patternType="none">
          <fgColor indexed="64"/>
          <bgColor indexed="65"/>
        </patternFill>
      </fill>
    </dxf>
    <dxf>
      <border outline="0">
        <left style="thin">
          <color auto="1"/>
        </left>
        <bottom style="thin">
          <color theme="0"/>
        </bottom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Calibri"/>
        <scheme val="none"/>
      </font>
      <numFmt numFmtId="2" formatCode="0.00"/>
      <fill>
        <patternFill patternType="solid">
          <fgColor rgb="FFCCFFFF"/>
          <bgColor rgb="FF84FC87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70C0"/>
        <name val="Calibri"/>
        <scheme val="none"/>
      </font>
      <numFmt numFmtId="2" formatCode="0.00"/>
      <fill>
        <patternFill patternType="solid">
          <fgColor rgb="FFCCFFFF"/>
          <bgColor rgb="FF84FC87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scheme val="none"/>
      </font>
      <numFmt numFmtId="2" formatCode="0.00"/>
      <fill>
        <patternFill patternType="solid">
          <fgColor rgb="FFCCFFFF"/>
          <bgColor rgb="FF84FC87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65" formatCode="m/d/yyyy"/>
      <fill>
        <patternFill patternType="solid">
          <fgColor rgb="FFCCFFFF"/>
          <bgColor rgb="FF84FC87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solid">
          <fgColor rgb="FFCCFFFF"/>
          <bgColor rgb="FF84FC87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19" formatCode="dd/mm/yyyy"/>
      <fill>
        <patternFill patternType="solid">
          <fgColor rgb="FFCCFFFF"/>
          <bgColor rgb="FF84FC8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outline="0"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9" defaultPivotStyle="PivotStyleLight16"/>
  <colors>
    <mruColors>
      <color rgb="FF84FC87"/>
      <color rgb="FFD8FE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</xdr:row>
          <xdr:rowOff>9525</xdr:rowOff>
        </xdr:from>
        <xdr:to>
          <xdr:col>8</xdr:col>
          <xdr:colOff>114300</xdr:colOff>
          <xdr:row>3</xdr:row>
          <xdr:rowOff>9525</xdr:rowOff>
        </xdr:to>
        <xdr:sp macro="" textlink="">
          <xdr:nvSpPr>
            <xdr:cNvPr id="1029" name="Filtrer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</xdr:row>
          <xdr:rowOff>0</xdr:rowOff>
        </xdr:from>
        <xdr:to>
          <xdr:col>11</xdr:col>
          <xdr:colOff>0</xdr:colOff>
          <xdr:row>3</xdr:row>
          <xdr:rowOff>19050</xdr:rowOff>
        </xdr:to>
        <xdr:sp macro="" textlink="">
          <xdr:nvSpPr>
            <xdr:cNvPr id="1032" name="ResizeTabl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95250</xdr:colOff>
          <xdr:row>2</xdr:row>
          <xdr:rowOff>0</xdr:rowOff>
        </xdr:from>
        <xdr:to>
          <xdr:col>10</xdr:col>
          <xdr:colOff>19050</xdr:colOff>
          <xdr:row>3</xdr:row>
          <xdr:rowOff>9525</xdr:rowOff>
        </xdr:to>
        <xdr:sp macro="" textlink="">
          <xdr:nvSpPr>
            <xdr:cNvPr id="1034" name="FinTabl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0</xdr:row>
          <xdr:rowOff>9525</xdr:rowOff>
        </xdr:from>
        <xdr:to>
          <xdr:col>7</xdr:col>
          <xdr:colOff>0</xdr:colOff>
          <xdr:row>2</xdr:row>
          <xdr:rowOff>38100</xdr:rowOff>
        </xdr:to>
        <xdr:sp macro="" textlink="">
          <xdr:nvSpPr>
            <xdr:cNvPr id="3074" name="FinTabl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3075" name="CommandButton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1" displayName="Tableau1" ref="A3:F503" totalsRowShown="0" headerRowBorderDxfId="22" tableBorderDxfId="21">
  <tableColumns count="6">
    <tableColumn id="1" xr3:uid="{00000000-0010-0000-0100-000001000000}" name="Date" dataDxfId="20" dataCellStyle="Normal 2"/>
    <tableColumn id="2" xr3:uid="{00000000-0010-0000-0100-000002000000}" name="Catégorie" dataDxfId="19" dataCellStyle="Normal 2"/>
    <tableColumn id="3" xr3:uid="{00000000-0010-0000-0100-000003000000}" name="Libellé" dataDxfId="18" dataCellStyle="Normal 2"/>
    <tableColumn id="4" xr3:uid="{00000000-0010-0000-0100-000004000000}" name="Débit" dataDxfId="17" dataCellStyle="Normal 2"/>
    <tableColumn id="5" xr3:uid="{00000000-0010-0000-0100-000005000000}" name="Crédit" dataDxfId="16" dataCellStyle="Normal 2"/>
    <tableColumn id="6" xr3:uid="{00000000-0010-0000-0100-000006000000}" name="Solde apres    operation" dataDxfId="15" dataCellStyle="Normal 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A3:F499" totalsRowShown="0" totalsRowDxfId="12" headerRowBorderDxfId="14" tableBorderDxfId="13">
  <tableColumns count="6">
    <tableColumn id="1" xr3:uid="{00000000-0010-0000-0200-000001000000}" name="Date" dataDxfId="11" totalsRowDxfId="10"/>
    <tableColumn id="2" xr3:uid="{00000000-0010-0000-0200-000002000000}" name="Catégorie" dataDxfId="9" totalsRowDxfId="8"/>
    <tableColumn id="3" xr3:uid="{00000000-0010-0000-0200-000003000000}" name="Libellé" dataDxfId="7" totalsRowDxfId="6"/>
    <tableColumn id="4" xr3:uid="{00000000-0010-0000-0200-000004000000}" name="Débit" dataDxfId="5" totalsRowDxfId="4"/>
    <tableColumn id="5" xr3:uid="{00000000-0010-0000-0200-000005000000}" name="Crédit" dataDxfId="3" totalsRowDxfId="2"/>
    <tableColumn id="6" xr3:uid="{00000000-0010-0000-0200-000006000000}" name="Solde Apres Chaque Operation" dataDxfId="1" totalsRowDxfId="0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table" Target="../tables/table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5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9">
    <tabColor rgb="FFFFC000"/>
  </sheetPr>
  <dimension ref="A1:XEZ672"/>
  <sheetViews>
    <sheetView showGridLines="0" tabSelected="1" workbookViewId="0">
      <pane ySplit="3" topLeftCell="A494" activePane="bottomLeft" state="frozen"/>
      <selection activeCell="L12" sqref="L12"/>
      <selection pane="bottomLeft" activeCell="K495" sqref="K495"/>
    </sheetView>
  </sheetViews>
  <sheetFormatPr baseColWidth="10" defaultColWidth="11" defaultRowHeight="15.75"/>
  <cols>
    <col min="1" max="1" width="11.875" style="83" customWidth="1"/>
    <col min="2" max="2" width="12.75" style="21" customWidth="1"/>
    <col min="3" max="3" width="41.375" style="22" customWidth="1"/>
    <col min="4" max="4" width="11.125" style="25" customWidth="1"/>
    <col min="5" max="5" width="11.25" style="23" customWidth="1"/>
    <col min="6" max="6" width="19.125" style="24" customWidth="1"/>
    <col min="7" max="7" width="8.25" style="5" customWidth="1"/>
    <col min="8" max="8" width="10.375" style="5" customWidth="1"/>
    <col min="9" max="9" width="4.125" style="5" customWidth="1"/>
    <col min="10" max="10" width="7.875" style="5" customWidth="1"/>
    <col min="11" max="11" width="13" style="5" customWidth="1"/>
    <col min="12" max="15" width="11" style="5"/>
    <col min="16" max="16" width="27.875" style="5" customWidth="1"/>
    <col min="17" max="1017" width="11" style="5"/>
    <col min="1018" max="16384" width="11" style="6"/>
  </cols>
  <sheetData>
    <row r="1" spans="1:1017 16367:16380" s="1" customFormat="1" ht="21.75" customHeight="1">
      <c r="A1" s="92" t="s">
        <v>49</v>
      </c>
      <c r="B1" s="92"/>
      <c r="C1" s="93"/>
      <c r="D1" s="47" t="s">
        <v>34</v>
      </c>
      <c r="E1" s="4" t="s">
        <v>32</v>
      </c>
      <c r="F1" s="70" t="s">
        <v>33</v>
      </c>
      <c r="G1" s="19" t="s">
        <v>30</v>
      </c>
      <c r="H1" s="48">
        <v>44431</v>
      </c>
      <c r="I1" s="38" t="s">
        <v>28</v>
      </c>
      <c r="J1" s="18" t="s">
        <v>29</v>
      </c>
      <c r="K1" s="66">
        <f ca="1">MIN(INDIRECT("A4:A" &amp; 503))</f>
        <v>44431</v>
      </c>
      <c r="L1" s="37"/>
      <c r="M1" s="2"/>
      <c r="N1" s="37"/>
      <c r="O1" s="37"/>
      <c r="P1" s="37"/>
      <c r="Q1" s="2"/>
      <c r="R1" s="2"/>
      <c r="S1" s="37"/>
      <c r="T1" s="37"/>
      <c r="U1" s="37"/>
      <c r="V1" s="2"/>
      <c r="W1" s="2"/>
      <c r="X1" s="2"/>
      <c r="Y1" s="2"/>
      <c r="Z1" s="2"/>
      <c r="AA1" s="2"/>
      <c r="AB1" s="37"/>
      <c r="AC1" s="2"/>
      <c r="AD1" s="2"/>
      <c r="AE1" s="2"/>
      <c r="AF1" s="2"/>
      <c r="AG1" s="37"/>
      <c r="AH1" s="37"/>
      <c r="AI1" s="37"/>
      <c r="AJ1" s="37"/>
      <c r="AK1" s="37"/>
      <c r="AL1" s="37"/>
      <c r="AM1" s="2"/>
      <c r="AN1" s="2"/>
      <c r="AO1" s="2"/>
      <c r="AP1" s="2"/>
      <c r="AQ1" s="2"/>
      <c r="AR1" s="37"/>
      <c r="AS1" s="37"/>
      <c r="AT1" s="37"/>
      <c r="AU1" s="37"/>
      <c r="AV1" s="37"/>
      <c r="AW1" s="2"/>
      <c r="AX1" s="2"/>
      <c r="AY1" s="2"/>
      <c r="AZ1" s="2"/>
      <c r="BA1" s="2"/>
      <c r="BB1" s="2"/>
      <c r="BC1" s="37"/>
      <c r="BD1" s="37"/>
      <c r="BE1" s="37"/>
      <c r="BF1" s="2"/>
      <c r="BG1" s="2"/>
      <c r="BH1" s="2"/>
      <c r="BI1" s="2"/>
      <c r="BJ1" s="2"/>
      <c r="BK1" s="2"/>
      <c r="BL1" s="37"/>
      <c r="BM1" s="37"/>
      <c r="BN1" s="2"/>
      <c r="BO1" s="2"/>
      <c r="BP1" s="2"/>
      <c r="BQ1" s="2"/>
      <c r="BR1" s="2"/>
      <c r="BS1" s="2"/>
      <c r="BT1" s="2"/>
      <c r="BU1" s="2"/>
      <c r="BV1" s="37"/>
      <c r="BW1" s="2"/>
      <c r="BX1" s="2"/>
      <c r="BY1" s="2"/>
      <c r="BZ1" s="2"/>
      <c r="CA1" s="2"/>
      <c r="CB1" s="2"/>
      <c r="CC1" s="2"/>
      <c r="CD1" s="2"/>
      <c r="CE1" s="2"/>
      <c r="CF1" s="37"/>
      <c r="CG1" s="2"/>
      <c r="CH1" s="2"/>
      <c r="CI1" s="2"/>
      <c r="CJ1" s="2"/>
      <c r="CK1" s="2"/>
      <c r="CL1" s="2"/>
      <c r="CM1" s="37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37"/>
      <c r="DH1" s="37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37"/>
      <c r="DW1" s="2"/>
      <c r="DX1" s="2"/>
      <c r="DY1" s="2"/>
      <c r="DZ1" s="2"/>
      <c r="EA1" s="2"/>
      <c r="EB1" s="2"/>
      <c r="EC1" s="2"/>
      <c r="ED1" s="37"/>
      <c r="EE1" s="37"/>
      <c r="EF1" s="2"/>
      <c r="EG1" s="2"/>
      <c r="EH1" s="2"/>
      <c r="EI1" s="2"/>
      <c r="EJ1" s="2"/>
      <c r="EK1" s="2"/>
      <c r="EL1" s="2"/>
      <c r="EM1" s="2"/>
      <c r="EN1" s="2"/>
      <c r="EO1" s="2"/>
      <c r="EP1" s="37"/>
      <c r="EQ1" s="37"/>
      <c r="ER1" s="37"/>
      <c r="ES1" s="37"/>
      <c r="ET1" s="37"/>
      <c r="EU1" s="37"/>
      <c r="EV1" s="37"/>
      <c r="EW1" s="2"/>
      <c r="EX1" s="2"/>
      <c r="EY1" s="2"/>
      <c r="EZ1" s="2"/>
      <c r="FA1" s="2"/>
      <c r="FB1" s="2"/>
      <c r="FC1" s="2"/>
      <c r="FD1" s="2"/>
      <c r="FE1" s="37"/>
      <c r="FF1" s="37"/>
      <c r="FG1" s="2"/>
      <c r="FH1" s="2"/>
      <c r="FI1" s="2"/>
      <c r="FJ1" s="2"/>
      <c r="FK1" s="2"/>
      <c r="FL1" s="2"/>
      <c r="FM1" s="2"/>
      <c r="FN1" s="2"/>
      <c r="FO1" s="2"/>
      <c r="FP1" s="2"/>
      <c r="FQ1" s="37"/>
      <c r="FR1" s="37"/>
      <c r="FS1" s="2"/>
      <c r="FT1" s="2"/>
      <c r="FU1" s="2"/>
      <c r="FV1" s="2"/>
      <c r="FW1" s="2"/>
      <c r="FX1" s="2"/>
      <c r="FY1" s="2"/>
      <c r="FZ1" s="2"/>
      <c r="GA1" s="2"/>
      <c r="GB1" s="2"/>
      <c r="GC1" s="37"/>
      <c r="GD1" s="37"/>
      <c r="GE1" s="37"/>
      <c r="GF1" s="2"/>
      <c r="GG1" s="2"/>
      <c r="GH1" s="2"/>
      <c r="GI1" s="2"/>
      <c r="GJ1" s="2"/>
      <c r="GK1" s="2"/>
      <c r="GL1" s="2"/>
      <c r="GM1" s="37"/>
      <c r="GN1" s="37"/>
      <c r="GO1" s="37"/>
      <c r="GP1" s="37"/>
      <c r="GQ1" s="37"/>
      <c r="GR1" s="37"/>
      <c r="GS1" s="37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37"/>
      <c r="HJ1" s="37"/>
      <c r="HK1" s="37"/>
      <c r="HL1" s="2"/>
      <c r="HM1" s="2"/>
      <c r="HN1" s="2"/>
      <c r="HO1" s="2"/>
      <c r="HP1" s="2"/>
      <c r="HQ1" s="2"/>
      <c r="HR1" s="2"/>
      <c r="HS1" s="2"/>
      <c r="HT1" s="2"/>
      <c r="HU1" s="37"/>
      <c r="HV1" s="37"/>
      <c r="HW1" s="37"/>
      <c r="HX1" s="37"/>
      <c r="HY1" s="37"/>
      <c r="HZ1" s="37"/>
      <c r="IA1" s="37"/>
      <c r="IB1" s="37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37"/>
      <c r="IP1" s="37"/>
      <c r="IQ1" s="37"/>
      <c r="IR1" s="37"/>
      <c r="IS1" s="37"/>
      <c r="IT1" s="37"/>
      <c r="IU1" s="37"/>
      <c r="IV1" s="37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37"/>
      <c r="JM1" s="37"/>
      <c r="JN1" s="37"/>
      <c r="JO1" s="37"/>
      <c r="JP1" s="37"/>
      <c r="JQ1" s="37"/>
      <c r="JR1" s="37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37"/>
      <c r="KE1" s="37"/>
      <c r="KF1" s="37"/>
      <c r="KG1" s="37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37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37"/>
      <c r="LI1" s="37"/>
      <c r="LJ1" s="37"/>
      <c r="LK1" s="37"/>
      <c r="LL1" s="37"/>
      <c r="LM1" s="37"/>
      <c r="LN1" s="2"/>
      <c r="LO1" s="2"/>
      <c r="LP1" s="2"/>
      <c r="LQ1" s="2"/>
      <c r="LR1" s="2"/>
      <c r="LS1" s="2"/>
      <c r="LT1" s="2"/>
      <c r="LU1" s="37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37"/>
      <c r="MT1" s="37"/>
      <c r="MU1" s="37"/>
      <c r="MV1" s="2"/>
      <c r="MW1" s="2"/>
      <c r="MX1" s="2"/>
      <c r="MY1" s="2"/>
      <c r="MZ1" s="2"/>
      <c r="NA1" s="2"/>
      <c r="NB1" s="2"/>
      <c r="NC1" s="2"/>
      <c r="ND1" s="2"/>
      <c r="NE1" s="2"/>
      <c r="NF1" s="37"/>
      <c r="NG1" s="37"/>
      <c r="NH1" s="2"/>
      <c r="NI1" s="2"/>
      <c r="NJ1" s="2"/>
      <c r="NK1" s="2"/>
      <c r="NL1" s="2"/>
      <c r="NM1" s="2"/>
      <c r="NN1" s="2"/>
      <c r="NO1" s="37"/>
      <c r="NP1" s="37"/>
      <c r="NQ1" s="37"/>
      <c r="NR1" s="37"/>
      <c r="NS1" s="2"/>
      <c r="NT1" s="2"/>
      <c r="NU1" s="2"/>
      <c r="NV1" s="2"/>
      <c r="NW1" s="2"/>
      <c r="NX1" s="37"/>
      <c r="NY1" s="37"/>
      <c r="NZ1" s="2"/>
      <c r="OA1" s="2"/>
      <c r="OB1" s="2"/>
      <c r="OC1" s="37"/>
      <c r="OD1" s="37"/>
      <c r="OE1" s="37"/>
      <c r="OF1" s="37"/>
      <c r="OG1" s="37"/>
      <c r="OH1" s="37"/>
      <c r="OI1" s="37"/>
      <c r="OJ1" s="37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37"/>
      <c r="OW1" s="37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37"/>
      <c r="PJ1" s="2"/>
      <c r="PK1" s="2"/>
      <c r="PL1" s="2"/>
      <c r="PM1" s="2"/>
      <c r="PN1" s="2"/>
      <c r="PO1" s="2"/>
      <c r="PP1" s="2"/>
      <c r="PQ1" s="37"/>
      <c r="PR1" s="37"/>
      <c r="PS1" s="2"/>
      <c r="PT1" s="2"/>
      <c r="PU1" s="2"/>
      <c r="PV1" s="2"/>
      <c r="PW1" s="2"/>
      <c r="PX1" s="2"/>
      <c r="PY1" s="37"/>
      <c r="PZ1" s="37"/>
      <c r="QA1" s="37"/>
      <c r="QB1" s="37"/>
      <c r="QC1" s="37"/>
      <c r="QD1" s="37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XEM1" s="20" t="s">
        <v>24</v>
      </c>
      <c r="XEN1" s="20" t="s">
        <v>25</v>
      </c>
      <c r="XEO1" s="20"/>
      <c r="XEP1" s="20" t="s">
        <v>18</v>
      </c>
      <c r="XEQ1" s="20" t="s">
        <v>19</v>
      </c>
      <c r="XER1" s="20"/>
      <c r="XES1" s="20"/>
      <c r="XET1" s="20"/>
      <c r="XEU1" s="20" t="s">
        <v>11</v>
      </c>
      <c r="XEV1" s="20"/>
      <c r="XEW1" s="20"/>
      <c r="XEX1" s="20"/>
      <c r="XEY1" s="20" t="s">
        <v>15</v>
      </c>
      <c r="XEZ1" s="20"/>
    </row>
    <row r="2" spans="1:1017 16367:16380" s="1" customFormat="1" ht="27.75" customHeight="1">
      <c r="A2" s="92"/>
      <c r="B2" s="92"/>
      <c r="C2" s="93"/>
      <c r="D2" s="11">
        <f ca="1">SUM(INDIRECT("D4:D" &amp; 503))</f>
        <v>-4822052.7245580154</v>
      </c>
      <c r="E2" s="8">
        <f ca="1">SUM(INDIRECT("E4:E" &amp; 503))</f>
        <v>729115175.4231534</v>
      </c>
      <c r="F2" s="71">
        <f ca="1">E2-D2</f>
        <v>733937228.1477114</v>
      </c>
      <c r="G2" s="19" t="s">
        <v>6</v>
      </c>
      <c r="H2" s="48">
        <v>45792</v>
      </c>
      <c r="I2" s="10" t="s">
        <v>8</v>
      </c>
      <c r="J2" s="18" t="s">
        <v>7</v>
      </c>
      <c r="K2" s="66">
        <f ca="1">MAX(INDIRECT("A4:A" &amp; 503))</f>
        <v>45796</v>
      </c>
      <c r="L2" s="3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XEM2" s="20"/>
      <c r="XEN2" s="20"/>
      <c r="XEO2" s="20"/>
      <c r="XEP2" s="20" t="s">
        <v>20</v>
      </c>
      <c r="XEQ2" s="20" t="s">
        <v>21</v>
      </c>
      <c r="XER2" s="20"/>
      <c r="XES2" s="20"/>
      <c r="XET2" s="20"/>
      <c r="XEU2" s="20" t="s">
        <v>12</v>
      </c>
      <c r="XEV2" s="20"/>
      <c r="XEW2" s="20"/>
      <c r="XEX2" s="20"/>
      <c r="XEY2" s="20" t="s">
        <v>16</v>
      </c>
      <c r="XEZ2" s="20" t="s">
        <v>17</v>
      </c>
    </row>
    <row r="3" spans="1:1017 16367:16380" s="1" customFormat="1" ht="33.75" customHeight="1">
      <c r="A3" s="12" t="s">
        <v>0</v>
      </c>
      <c r="B3" s="13" t="s">
        <v>1</v>
      </c>
      <c r="C3" s="36" t="s">
        <v>2</v>
      </c>
      <c r="D3" s="43" t="s">
        <v>3</v>
      </c>
      <c r="E3" s="44" t="s">
        <v>4</v>
      </c>
      <c r="F3" s="69" t="s">
        <v>35</v>
      </c>
      <c r="G3" s="14"/>
      <c r="H3" s="9"/>
      <c r="I3" s="9"/>
      <c r="J3" s="35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XEM3" s="20"/>
      <c r="XEN3" s="20"/>
      <c r="XEO3" s="20"/>
      <c r="XEP3" s="20" t="s">
        <v>22</v>
      </c>
      <c r="XEQ3" s="20" t="s">
        <v>23</v>
      </c>
      <c r="XER3" s="20"/>
      <c r="XES3" s="20"/>
      <c r="XET3" s="20"/>
      <c r="XEU3" s="20" t="s">
        <v>13</v>
      </c>
      <c r="XEV3" s="20"/>
      <c r="XEW3" s="20" t="s">
        <v>14</v>
      </c>
      <c r="XEX3" s="20"/>
      <c r="XEY3" s="20"/>
      <c r="XEZ3" s="20"/>
    </row>
    <row r="4" spans="1:1017 16367:16380" s="3" customFormat="1">
      <c r="A4" s="77">
        <v>44438</v>
      </c>
      <c r="B4" s="31" t="s">
        <v>9</v>
      </c>
      <c r="C4" s="32" t="s">
        <v>42</v>
      </c>
      <c r="D4" s="33"/>
      <c r="E4" s="34">
        <v>56734200</v>
      </c>
      <c r="F4" s="30">
        <f>E4-D4</f>
        <v>56734200</v>
      </c>
      <c r="G4" s="14"/>
    </row>
    <row r="5" spans="1:1017 16367:16380" s="3" customFormat="1">
      <c r="A5" s="77">
        <v>44431</v>
      </c>
      <c r="B5" s="26" t="s">
        <v>38</v>
      </c>
      <c r="C5" s="27" t="s">
        <v>43</v>
      </c>
      <c r="D5" s="28">
        <v>67</v>
      </c>
      <c r="E5" s="29"/>
      <c r="F5" s="30">
        <f>F4+E5-D5</f>
        <v>56734133</v>
      </c>
      <c r="G5" s="14"/>
    </row>
    <row r="6" spans="1:1017 16367:16380">
      <c r="A6" s="77" t="s">
        <v>27</v>
      </c>
      <c r="B6" s="31" t="s">
        <v>5</v>
      </c>
      <c r="C6" s="32" t="s">
        <v>44</v>
      </c>
      <c r="D6" s="33">
        <v>341</v>
      </c>
      <c r="E6" s="34"/>
      <c r="F6" s="30">
        <f t="shared" ref="F6:F69" si="0">F5+E6-D6</f>
        <v>56733792</v>
      </c>
      <c r="G6" s="15"/>
      <c r="ALW6" s="6"/>
      <c r="ALX6" s="6"/>
      <c r="ALY6" s="6"/>
      <c r="ALZ6" s="6"/>
      <c r="AMA6" s="6"/>
      <c r="AMB6" s="6"/>
      <c r="AMC6" s="6"/>
    </row>
    <row r="7" spans="1:1017 16367:16380">
      <c r="A7" s="77">
        <v>44468</v>
      </c>
      <c r="B7" s="31" t="s">
        <v>26</v>
      </c>
      <c r="C7" s="32" t="s">
        <v>45</v>
      </c>
      <c r="D7" s="33"/>
      <c r="E7" s="34">
        <v>2256</v>
      </c>
      <c r="F7" s="30">
        <f t="shared" si="0"/>
        <v>56736048</v>
      </c>
      <c r="G7" s="15"/>
      <c r="ALW7" s="6"/>
      <c r="ALX7" s="6"/>
      <c r="ALY7" s="6"/>
      <c r="ALZ7" s="6"/>
      <c r="AMA7" s="6"/>
      <c r="AMB7" s="6"/>
      <c r="AMC7" s="6"/>
    </row>
    <row r="8" spans="1:1017 16367:16380">
      <c r="A8" s="77">
        <v>44469</v>
      </c>
      <c r="B8" s="31" t="s">
        <v>10</v>
      </c>
      <c r="C8" s="32" t="s">
        <v>46</v>
      </c>
      <c r="D8" s="33">
        <v>12330</v>
      </c>
      <c r="E8" s="34"/>
      <c r="F8" s="30">
        <f t="shared" si="0"/>
        <v>56723718</v>
      </c>
      <c r="G8" s="15"/>
      <c r="ALW8" s="6"/>
      <c r="ALX8" s="6"/>
      <c r="ALY8" s="6"/>
      <c r="ALZ8" s="6"/>
      <c r="AMA8" s="6"/>
      <c r="AMB8" s="6"/>
      <c r="AMC8" s="6"/>
    </row>
    <row r="9" spans="1:1017 16367:16380">
      <c r="A9" s="77">
        <v>44469</v>
      </c>
      <c r="B9" s="31" t="s">
        <v>39</v>
      </c>
      <c r="C9" s="32" t="s">
        <v>42</v>
      </c>
      <c r="D9" s="33"/>
      <c r="E9" s="34">
        <v>44</v>
      </c>
      <c r="F9" s="30">
        <f t="shared" si="0"/>
        <v>56723762</v>
      </c>
      <c r="G9" s="15"/>
      <c r="ALW9" s="6"/>
      <c r="ALX9" s="6"/>
      <c r="ALY9" s="6"/>
      <c r="ALZ9" s="6"/>
      <c r="AMA9" s="6"/>
      <c r="AMB9" s="6"/>
      <c r="AMC9" s="6"/>
    </row>
    <row r="10" spans="1:1017 16367:16380">
      <c r="A10" s="77">
        <v>44469</v>
      </c>
      <c r="B10" s="31" t="s">
        <v>47</v>
      </c>
      <c r="C10" s="27" t="s">
        <v>43</v>
      </c>
      <c r="D10" s="33">
        <v>56777</v>
      </c>
      <c r="E10" s="34"/>
      <c r="F10" s="30">
        <f t="shared" si="0"/>
        <v>56666985</v>
      </c>
      <c r="G10" s="15"/>
      <c r="ALW10" s="6"/>
      <c r="ALX10" s="6"/>
      <c r="ALY10" s="6"/>
      <c r="ALZ10" s="6"/>
      <c r="AMA10" s="6"/>
      <c r="AMB10" s="6"/>
      <c r="AMC10" s="6"/>
    </row>
    <row r="11" spans="1:1017 16367:16380">
      <c r="A11" s="77">
        <v>44470</v>
      </c>
      <c r="B11" s="31" t="s">
        <v>10</v>
      </c>
      <c r="C11" s="32" t="s">
        <v>44</v>
      </c>
      <c r="D11" s="33">
        <v>5172.57</v>
      </c>
      <c r="E11" s="34"/>
      <c r="F11" s="30">
        <f t="shared" si="0"/>
        <v>56661812.43</v>
      </c>
      <c r="G11" s="15"/>
      <c r="ALW11" s="6"/>
      <c r="ALX11" s="6"/>
      <c r="ALY11" s="6"/>
      <c r="ALZ11" s="6"/>
      <c r="AMA11" s="6"/>
      <c r="AMB11" s="6"/>
      <c r="AMC11" s="6"/>
    </row>
    <row r="12" spans="1:1017 16367:16380">
      <c r="A12" s="77">
        <v>44477</v>
      </c>
      <c r="B12" s="31" t="s">
        <v>41</v>
      </c>
      <c r="C12" s="32" t="s">
        <v>45</v>
      </c>
      <c r="D12" s="33"/>
      <c r="E12" s="34">
        <v>5678</v>
      </c>
      <c r="F12" s="30">
        <f t="shared" si="0"/>
        <v>56667490.43</v>
      </c>
      <c r="G12" s="15"/>
      <c r="ALW12" s="6"/>
      <c r="ALX12" s="6"/>
      <c r="ALY12" s="6"/>
      <c r="ALZ12" s="6"/>
      <c r="AMA12" s="6"/>
      <c r="AMB12" s="6"/>
      <c r="AMC12" s="6"/>
    </row>
    <row r="13" spans="1:1017 16367:16380">
      <c r="A13" s="77">
        <v>44478</v>
      </c>
      <c r="B13" s="31" t="s">
        <v>9</v>
      </c>
      <c r="C13" s="32" t="s">
        <v>46</v>
      </c>
      <c r="D13" s="33"/>
      <c r="E13" s="34">
        <v>6787</v>
      </c>
      <c r="F13" s="30">
        <f t="shared" si="0"/>
        <v>56674277.43</v>
      </c>
      <c r="G13" s="15"/>
      <c r="ALW13" s="6"/>
      <c r="ALX13" s="6"/>
      <c r="ALY13" s="6"/>
      <c r="ALZ13" s="6"/>
      <c r="AMA13" s="6"/>
      <c r="AMB13" s="6"/>
      <c r="AMC13" s="6"/>
    </row>
    <row r="14" spans="1:1017 16367:16380">
      <c r="A14" s="77">
        <v>44491</v>
      </c>
      <c r="B14" s="26" t="s">
        <v>38</v>
      </c>
      <c r="C14" s="32" t="s">
        <v>42</v>
      </c>
      <c r="D14" s="33">
        <v>226.52</v>
      </c>
      <c r="E14" s="34"/>
      <c r="F14" s="30">
        <f t="shared" si="0"/>
        <v>56674050.909999996</v>
      </c>
      <c r="G14" s="15"/>
      <c r="ALW14" s="6"/>
      <c r="ALX14" s="6"/>
      <c r="ALY14" s="6"/>
      <c r="ALZ14" s="6"/>
      <c r="AMA14" s="6"/>
      <c r="AMB14" s="6"/>
      <c r="AMC14" s="6"/>
    </row>
    <row r="15" spans="1:1017 16367:16380">
      <c r="A15" s="77">
        <v>44498</v>
      </c>
      <c r="B15" s="31" t="s">
        <v>5</v>
      </c>
      <c r="C15" s="27" t="s">
        <v>43</v>
      </c>
      <c r="D15" s="33">
        <v>965.67</v>
      </c>
      <c r="E15" s="34"/>
      <c r="F15" s="30">
        <f t="shared" si="0"/>
        <v>56673085.239999995</v>
      </c>
      <c r="G15" s="15"/>
      <c r="ALW15" s="6"/>
      <c r="ALX15" s="6"/>
      <c r="ALY15" s="6"/>
      <c r="ALZ15" s="6"/>
      <c r="AMA15" s="6"/>
      <c r="AMB15" s="6"/>
      <c r="AMC15" s="6"/>
    </row>
    <row r="16" spans="1:1017 16367:16380">
      <c r="A16" s="77">
        <v>44498</v>
      </c>
      <c r="B16" s="31" t="s">
        <v>26</v>
      </c>
      <c r="C16" s="32" t="s">
        <v>44</v>
      </c>
      <c r="D16" s="33"/>
      <c r="E16" s="34">
        <v>9002.24</v>
      </c>
      <c r="F16" s="30">
        <f t="shared" si="0"/>
        <v>56682087.479999997</v>
      </c>
      <c r="G16" s="15"/>
      <c r="ALW16" s="6"/>
      <c r="ALX16" s="6"/>
      <c r="ALY16" s="6"/>
      <c r="ALZ16" s="6"/>
      <c r="AMA16" s="6"/>
      <c r="AMB16" s="6"/>
      <c r="AMC16" s="6"/>
    </row>
    <row r="17" spans="1:1017">
      <c r="A17" s="77">
        <v>44503</v>
      </c>
      <c r="B17" s="31" t="s">
        <v>10</v>
      </c>
      <c r="C17" s="32" t="s">
        <v>45</v>
      </c>
      <c r="D17" s="33">
        <v>50</v>
      </c>
      <c r="E17" s="34"/>
      <c r="F17" s="30">
        <f t="shared" si="0"/>
        <v>56682037.479999997</v>
      </c>
      <c r="G17" s="15"/>
      <c r="ALW17" s="6"/>
      <c r="ALX17" s="6"/>
      <c r="ALY17" s="6"/>
      <c r="ALZ17" s="6"/>
      <c r="AMA17" s="6"/>
      <c r="AMB17" s="6"/>
      <c r="AMC17" s="6"/>
    </row>
    <row r="18" spans="1:1017">
      <c r="A18" s="77">
        <v>44503</v>
      </c>
      <c r="B18" s="31" t="s">
        <v>39</v>
      </c>
      <c r="C18" s="32" t="s">
        <v>46</v>
      </c>
      <c r="D18" s="33">
        <v>22</v>
      </c>
      <c r="E18" s="34"/>
      <c r="F18" s="30">
        <f t="shared" si="0"/>
        <v>56682015.479999997</v>
      </c>
      <c r="G18" s="15"/>
      <c r="ALW18" s="6"/>
      <c r="ALX18" s="6"/>
      <c r="ALY18" s="6"/>
      <c r="ALZ18" s="6"/>
      <c r="AMA18" s="6"/>
      <c r="AMB18" s="6"/>
      <c r="AMC18" s="6"/>
    </row>
    <row r="19" spans="1:1017">
      <c r="A19" s="77">
        <v>44511</v>
      </c>
      <c r="B19" s="31" t="s">
        <v>40</v>
      </c>
      <c r="C19" s="32" t="s">
        <v>42</v>
      </c>
      <c r="D19" s="33">
        <v>2500</v>
      </c>
      <c r="E19" s="34"/>
      <c r="F19" s="30">
        <f t="shared" si="0"/>
        <v>56679515.479999997</v>
      </c>
      <c r="G19" s="15"/>
      <c r="ALW19" s="6"/>
      <c r="ALX19" s="6"/>
      <c r="ALY19" s="6"/>
      <c r="ALZ19" s="6"/>
      <c r="AMA19" s="6"/>
      <c r="AMB19" s="6"/>
      <c r="AMC19" s="6"/>
    </row>
    <row r="20" spans="1:1017">
      <c r="A20" s="77">
        <v>44530</v>
      </c>
      <c r="B20" s="31" t="s">
        <v>10</v>
      </c>
      <c r="C20" s="27" t="s">
        <v>43</v>
      </c>
      <c r="D20" s="33">
        <v>111</v>
      </c>
      <c r="E20" s="34"/>
      <c r="F20" s="30">
        <f t="shared" si="0"/>
        <v>56679404.479999997</v>
      </c>
      <c r="G20" s="15"/>
      <c r="ALW20" s="6"/>
      <c r="ALX20" s="6"/>
      <c r="ALY20" s="6"/>
      <c r="ALZ20" s="6"/>
      <c r="AMA20" s="6"/>
      <c r="AMB20" s="6"/>
      <c r="AMC20" s="6"/>
    </row>
    <row r="21" spans="1:1017">
      <c r="A21" s="77">
        <v>44530</v>
      </c>
      <c r="B21" s="31" t="s">
        <v>41</v>
      </c>
      <c r="C21" s="32" t="s">
        <v>44</v>
      </c>
      <c r="D21" s="33"/>
      <c r="E21" s="34">
        <v>54002.239999999998</v>
      </c>
      <c r="F21" s="30">
        <f t="shared" si="0"/>
        <v>56733406.719999999</v>
      </c>
      <c r="G21" s="15"/>
      <c r="ALW21" s="6"/>
      <c r="ALX21" s="6"/>
      <c r="ALY21" s="6"/>
      <c r="ALZ21" s="6"/>
      <c r="AMA21" s="6"/>
      <c r="AMB21" s="6"/>
      <c r="AMC21" s="6"/>
    </row>
    <row r="22" spans="1:1017">
      <c r="A22" s="77">
        <v>44531</v>
      </c>
      <c r="B22" s="31" t="s">
        <v>9</v>
      </c>
      <c r="C22" s="32" t="s">
        <v>45</v>
      </c>
      <c r="D22" s="33">
        <v>7212.32</v>
      </c>
      <c r="E22" s="34"/>
      <c r="F22" s="30">
        <f t="shared" si="0"/>
        <v>56726194.399999999</v>
      </c>
      <c r="G22" s="15"/>
      <c r="ALW22" s="6"/>
      <c r="ALX22" s="6"/>
      <c r="ALY22" s="6"/>
      <c r="ALZ22" s="6"/>
      <c r="AMA22" s="6"/>
      <c r="AMB22" s="6"/>
      <c r="AMC22" s="6"/>
    </row>
    <row r="23" spans="1:1017">
      <c r="A23" s="77">
        <v>44532</v>
      </c>
      <c r="B23" s="26" t="s">
        <v>38</v>
      </c>
      <c r="C23" s="32" t="s">
        <v>46</v>
      </c>
      <c r="D23" s="33">
        <v>8260.68</v>
      </c>
      <c r="E23" s="34"/>
      <c r="F23" s="30">
        <f t="shared" si="0"/>
        <v>56717933.719999999</v>
      </c>
      <c r="G23" s="15"/>
      <c r="ALW23" s="6"/>
      <c r="ALX23" s="6"/>
      <c r="ALY23" s="6"/>
      <c r="ALZ23" s="6"/>
      <c r="AMA23" s="6"/>
      <c r="AMB23" s="6"/>
      <c r="AMC23" s="6"/>
    </row>
    <row r="24" spans="1:1017">
      <c r="A24" s="77">
        <v>44538</v>
      </c>
      <c r="B24" s="31" t="s">
        <v>5</v>
      </c>
      <c r="C24" s="32" t="s">
        <v>42</v>
      </c>
      <c r="D24" s="33">
        <v>332</v>
      </c>
      <c r="E24" s="34"/>
      <c r="F24" s="30">
        <f t="shared" si="0"/>
        <v>56717601.719999999</v>
      </c>
      <c r="G24" s="15"/>
      <c r="ALW24" s="6"/>
      <c r="ALX24" s="6"/>
      <c r="ALY24" s="6"/>
      <c r="ALZ24" s="6"/>
      <c r="AMA24" s="6"/>
      <c r="AMB24" s="6"/>
      <c r="AMC24" s="6"/>
    </row>
    <row r="25" spans="1:1017">
      <c r="A25" s="77">
        <v>44545</v>
      </c>
      <c r="B25" s="31" t="s">
        <v>26</v>
      </c>
      <c r="C25" s="27" t="s">
        <v>43</v>
      </c>
      <c r="D25" s="33"/>
      <c r="E25" s="34">
        <v>678</v>
      </c>
      <c r="F25" s="30">
        <f t="shared" si="0"/>
        <v>56718279.719999999</v>
      </c>
      <c r="G25" s="15"/>
      <c r="ALW25" s="6"/>
      <c r="ALX25" s="6"/>
      <c r="ALY25" s="6"/>
      <c r="ALZ25" s="6"/>
      <c r="AMA25" s="6"/>
      <c r="AMB25" s="6"/>
      <c r="AMC25" s="6"/>
    </row>
    <row r="26" spans="1:1017">
      <c r="A26" s="77">
        <v>44552</v>
      </c>
      <c r="B26" s="31" t="s">
        <v>10</v>
      </c>
      <c r="C26" s="32" t="s">
        <v>44</v>
      </c>
      <c r="D26" s="33">
        <v>590</v>
      </c>
      <c r="E26" s="34"/>
      <c r="F26" s="30">
        <f t="shared" si="0"/>
        <v>56717689.719999999</v>
      </c>
      <c r="G26" s="15"/>
      <c r="ALW26" s="6"/>
      <c r="ALX26" s="6"/>
      <c r="ALY26" s="6"/>
      <c r="ALZ26" s="6"/>
      <c r="AMA26" s="6"/>
      <c r="AMB26" s="6"/>
      <c r="AMC26" s="6"/>
    </row>
    <row r="27" spans="1:1017">
      <c r="A27" s="77">
        <v>44560</v>
      </c>
      <c r="B27" s="31" t="s">
        <v>39</v>
      </c>
      <c r="C27" s="32" t="s">
        <v>45</v>
      </c>
      <c r="D27" s="33">
        <v>30</v>
      </c>
      <c r="E27" s="34"/>
      <c r="F27" s="30">
        <f t="shared" si="0"/>
        <v>56717659.719999999</v>
      </c>
      <c r="G27" s="15"/>
      <c r="ALW27" s="6"/>
      <c r="ALX27" s="6"/>
      <c r="ALY27" s="6"/>
      <c r="ALZ27" s="6"/>
      <c r="AMA27" s="6"/>
      <c r="AMB27" s="6"/>
      <c r="AMC27" s="6"/>
    </row>
    <row r="28" spans="1:1017">
      <c r="A28" s="77">
        <v>44560</v>
      </c>
      <c r="B28" s="31" t="s">
        <v>47</v>
      </c>
      <c r="C28" s="32" t="s">
        <v>46</v>
      </c>
      <c r="D28" s="33"/>
      <c r="E28" s="34">
        <v>403502.24</v>
      </c>
      <c r="F28" s="30">
        <f t="shared" si="0"/>
        <v>57121161.960000001</v>
      </c>
      <c r="G28" s="15"/>
      <c r="ALW28" s="6"/>
      <c r="ALX28" s="6"/>
      <c r="ALY28" s="6"/>
      <c r="ALZ28" s="6"/>
      <c r="AMA28" s="6"/>
      <c r="AMB28" s="6"/>
      <c r="AMC28" s="6"/>
    </row>
    <row r="29" spans="1:1017">
      <c r="A29" s="77">
        <v>44560</v>
      </c>
      <c r="B29" s="31" t="s">
        <v>10</v>
      </c>
      <c r="C29" s="32" t="s">
        <v>42</v>
      </c>
      <c r="D29" s="33">
        <v>23411</v>
      </c>
      <c r="E29" s="34"/>
      <c r="F29" s="30">
        <f t="shared" si="0"/>
        <v>57097750.960000001</v>
      </c>
      <c r="G29" s="15"/>
      <c r="ALW29" s="6"/>
      <c r="ALX29" s="6"/>
      <c r="ALY29" s="6"/>
      <c r="ALZ29" s="6"/>
      <c r="AMA29" s="6"/>
      <c r="AMB29" s="6"/>
      <c r="AMC29" s="6"/>
    </row>
    <row r="30" spans="1:1017">
      <c r="A30" s="77">
        <v>44561</v>
      </c>
      <c r="B30" s="31" t="s">
        <v>41</v>
      </c>
      <c r="C30" s="27" t="s">
        <v>43</v>
      </c>
      <c r="D30" s="33"/>
      <c r="E30" s="34">
        <v>9875</v>
      </c>
      <c r="F30" s="30">
        <f t="shared" si="0"/>
        <v>57107625.960000001</v>
      </c>
      <c r="G30" s="15"/>
      <c r="ALW30" s="6"/>
      <c r="ALX30" s="6"/>
      <c r="ALY30" s="6"/>
      <c r="ALZ30" s="6"/>
      <c r="AMA30" s="6"/>
      <c r="AMB30" s="6"/>
      <c r="AMC30" s="6"/>
    </row>
    <row r="31" spans="1:1017">
      <c r="A31" s="77">
        <v>44568</v>
      </c>
      <c r="B31" s="31" t="s">
        <v>9</v>
      </c>
      <c r="C31" s="32" t="s">
        <v>44</v>
      </c>
      <c r="D31" s="33"/>
      <c r="E31" s="34">
        <v>435</v>
      </c>
      <c r="F31" s="30">
        <f t="shared" si="0"/>
        <v>57108060.960000001</v>
      </c>
      <c r="G31" s="15"/>
      <c r="ALW31" s="6"/>
      <c r="ALX31" s="6"/>
      <c r="ALY31" s="6"/>
      <c r="ALZ31" s="6"/>
      <c r="AMA31" s="6"/>
      <c r="AMB31" s="6"/>
      <c r="AMC31" s="6"/>
    </row>
    <row r="32" spans="1:1017" s="7" customFormat="1">
      <c r="A32" s="77">
        <v>44574</v>
      </c>
      <c r="B32" s="26" t="s">
        <v>38</v>
      </c>
      <c r="C32" s="32" t="s">
        <v>45</v>
      </c>
      <c r="D32" s="33">
        <v>50</v>
      </c>
      <c r="E32" s="34"/>
      <c r="F32" s="30">
        <f t="shared" si="0"/>
        <v>57108010.960000001</v>
      </c>
      <c r="G32" s="16"/>
    </row>
    <row r="33" spans="1:7" s="7" customFormat="1">
      <c r="A33" s="77">
        <v>44579</v>
      </c>
      <c r="B33" s="31" t="s">
        <v>5</v>
      </c>
      <c r="C33" s="32" t="s">
        <v>46</v>
      </c>
      <c r="D33" s="33">
        <v>678</v>
      </c>
      <c r="E33" s="34"/>
      <c r="F33" s="30">
        <f t="shared" si="0"/>
        <v>57107332.960000001</v>
      </c>
      <c r="G33" s="16"/>
    </row>
    <row r="34" spans="1:7" s="7" customFormat="1">
      <c r="A34" s="77">
        <v>44585</v>
      </c>
      <c r="B34" s="31" t="s">
        <v>26</v>
      </c>
      <c r="C34" s="32" t="s">
        <v>42</v>
      </c>
      <c r="D34" s="33"/>
      <c r="E34" s="34">
        <v>3464</v>
      </c>
      <c r="F34" s="30">
        <f t="shared" si="0"/>
        <v>57110796.960000001</v>
      </c>
      <c r="G34" s="16"/>
    </row>
    <row r="35" spans="1:7" s="7" customFormat="1">
      <c r="A35" s="77">
        <v>44592</v>
      </c>
      <c r="B35" s="31" t="s">
        <v>10</v>
      </c>
      <c r="C35" s="27" t="s">
        <v>43</v>
      </c>
      <c r="D35" s="33"/>
      <c r="E35" s="34">
        <v>54002.239999999998</v>
      </c>
      <c r="F35" s="30">
        <f t="shared" si="0"/>
        <v>57164799.200000003</v>
      </c>
      <c r="G35" s="16"/>
    </row>
    <row r="36" spans="1:7" s="7" customFormat="1">
      <c r="A36" s="77">
        <v>44593</v>
      </c>
      <c r="B36" s="31" t="s">
        <v>39</v>
      </c>
      <c r="C36" s="32" t="s">
        <v>44</v>
      </c>
      <c r="D36" s="33">
        <v>12</v>
      </c>
      <c r="E36" s="34"/>
      <c r="F36" s="30">
        <f t="shared" si="0"/>
        <v>57164787.200000003</v>
      </c>
      <c r="G36" s="16"/>
    </row>
    <row r="37" spans="1:7" s="7" customFormat="1">
      <c r="A37" s="77">
        <v>44593</v>
      </c>
      <c r="B37" s="31" t="s">
        <v>40</v>
      </c>
      <c r="C37" s="32" t="s">
        <v>45</v>
      </c>
      <c r="D37" s="33">
        <v>3214</v>
      </c>
      <c r="E37" s="34"/>
      <c r="F37" s="30">
        <f t="shared" si="0"/>
        <v>57161573.200000003</v>
      </c>
      <c r="G37" s="16"/>
    </row>
    <row r="38" spans="1:7" s="7" customFormat="1">
      <c r="A38" s="77">
        <v>44598</v>
      </c>
      <c r="B38" s="31" t="s">
        <v>10</v>
      </c>
      <c r="C38" s="32" t="s">
        <v>46</v>
      </c>
      <c r="D38" s="33">
        <v>565</v>
      </c>
      <c r="E38" s="34"/>
      <c r="F38" s="30">
        <f t="shared" si="0"/>
        <v>57161008.200000003</v>
      </c>
      <c r="G38" s="16"/>
    </row>
    <row r="39" spans="1:7" s="7" customFormat="1">
      <c r="A39" s="77">
        <v>44599</v>
      </c>
      <c r="B39" s="31" t="s">
        <v>41</v>
      </c>
      <c r="C39" s="32" t="s">
        <v>42</v>
      </c>
      <c r="D39" s="28"/>
      <c r="E39" s="34">
        <v>388208.41591928201</v>
      </c>
      <c r="F39" s="30">
        <f t="shared" si="0"/>
        <v>57549216.615919285</v>
      </c>
      <c r="G39" s="16"/>
    </row>
    <row r="40" spans="1:7" s="7" customFormat="1">
      <c r="A40" s="77">
        <v>44599</v>
      </c>
      <c r="B40" s="31" t="s">
        <v>9</v>
      </c>
      <c r="C40" s="27" t="s">
        <v>43</v>
      </c>
      <c r="D40" s="33">
        <v>259.081303907483</v>
      </c>
      <c r="E40" s="34"/>
      <c r="F40" s="30">
        <f t="shared" si="0"/>
        <v>57548957.534615375</v>
      </c>
      <c r="G40" s="16"/>
    </row>
    <row r="41" spans="1:7" s="7" customFormat="1">
      <c r="A41" s="77">
        <v>44600</v>
      </c>
      <c r="B41" s="26" t="s">
        <v>38</v>
      </c>
      <c r="C41" s="32" t="s">
        <v>44</v>
      </c>
      <c r="D41" s="33">
        <v>165.72876745884301</v>
      </c>
      <c r="E41" s="34"/>
      <c r="F41" s="30">
        <f t="shared" si="0"/>
        <v>57548791.805847913</v>
      </c>
      <c r="G41" s="16"/>
    </row>
    <row r="42" spans="1:7" s="7" customFormat="1">
      <c r="A42" s="77">
        <v>44613</v>
      </c>
      <c r="B42" s="31" t="s">
        <v>5</v>
      </c>
      <c r="C42" s="32" t="s">
        <v>45</v>
      </c>
      <c r="D42" s="33">
        <v>72.376231010203398</v>
      </c>
      <c r="E42" s="34"/>
      <c r="F42" s="30">
        <f t="shared" si="0"/>
        <v>57548719.429616906</v>
      </c>
      <c r="G42" s="16"/>
    </row>
    <row r="43" spans="1:7" s="7" customFormat="1">
      <c r="A43" s="77">
        <v>44615</v>
      </c>
      <c r="B43" s="31" t="s">
        <v>26</v>
      </c>
      <c r="C43" s="32" t="s">
        <v>46</v>
      </c>
      <c r="D43" s="33">
        <v>-20.976305438447099</v>
      </c>
      <c r="E43" s="34"/>
      <c r="F43" s="30">
        <f t="shared" si="0"/>
        <v>57548740.405922346</v>
      </c>
      <c r="G43" s="16"/>
    </row>
    <row r="44" spans="1:7" s="7" customFormat="1">
      <c r="A44" s="77">
        <v>44618</v>
      </c>
      <c r="B44" s="31" t="s">
        <v>10</v>
      </c>
      <c r="C44" s="32" t="s">
        <v>42</v>
      </c>
      <c r="D44" s="33">
        <v>-114.32884188708699</v>
      </c>
      <c r="E44" s="34"/>
      <c r="F44" s="30">
        <f t="shared" si="0"/>
        <v>57548854.734764233</v>
      </c>
      <c r="G44" s="16"/>
    </row>
    <row r="45" spans="1:7" s="7" customFormat="1">
      <c r="A45" s="77">
        <v>44620</v>
      </c>
      <c r="B45" s="31" t="s">
        <v>39</v>
      </c>
      <c r="C45" s="27" t="s">
        <v>43</v>
      </c>
      <c r="D45" s="33">
        <v>-207.681378335727</v>
      </c>
      <c r="E45" s="34"/>
      <c r="F45" s="30">
        <f t="shared" si="0"/>
        <v>57549062.416142568</v>
      </c>
      <c r="G45" s="16"/>
    </row>
    <row r="46" spans="1:7" s="7" customFormat="1">
      <c r="A46" s="77">
        <v>44620</v>
      </c>
      <c r="B46" s="31" t="s">
        <v>40</v>
      </c>
      <c r="C46" s="32" t="s">
        <v>44</v>
      </c>
      <c r="D46" s="33">
        <v>-301.03391478436703</v>
      </c>
      <c r="E46" s="34"/>
      <c r="F46" s="30">
        <f t="shared" si="0"/>
        <v>57549363.45005735</v>
      </c>
      <c r="G46" s="16"/>
    </row>
    <row r="47" spans="1:7" s="7" customFormat="1">
      <c r="A47" s="77">
        <v>44621</v>
      </c>
      <c r="B47" s="31" t="s">
        <v>10</v>
      </c>
      <c r="C47" s="32" t="s">
        <v>45</v>
      </c>
      <c r="D47" s="33">
        <v>-394.38645123300699</v>
      </c>
      <c r="E47" s="34"/>
      <c r="F47" s="30">
        <f t="shared" si="0"/>
        <v>57549757.83650858</v>
      </c>
      <c r="G47" s="16"/>
    </row>
    <row r="48" spans="1:7" s="7" customFormat="1">
      <c r="A48" s="77">
        <v>44629</v>
      </c>
      <c r="B48" s="31" t="s">
        <v>41</v>
      </c>
      <c r="C48" s="32" t="s">
        <v>46</v>
      </c>
      <c r="D48" s="33">
        <v>-487.73898768165702</v>
      </c>
      <c r="E48" s="34"/>
      <c r="F48" s="30">
        <f t="shared" si="0"/>
        <v>57550245.575496264</v>
      </c>
      <c r="G48" s="16"/>
    </row>
    <row r="49" spans="1:7" s="7" customFormat="1">
      <c r="A49" s="77">
        <v>44629</v>
      </c>
      <c r="B49" s="31" t="s">
        <v>9</v>
      </c>
      <c r="C49" s="32" t="s">
        <v>42</v>
      </c>
      <c r="D49" s="33">
        <v>-581.09152413029699</v>
      </c>
      <c r="E49" s="34"/>
      <c r="F49" s="30">
        <f t="shared" si="0"/>
        <v>57550826.667020395</v>
      </c>
      <c r="G49" s="16"/>
    </row>
    <row r="50" spans="1:7" s="7" customFormat="1">
      <c r="A50" s="77">
        <v>44629</v>
      </c>
      <c r="B50" s="26" t="s">
        <v>38</v>
      </c>
      <c r="C50" s="27" t="s">
        <v>43</v>
      </c>
      <c r="D50" s="33">
        <v>-674.44406057893696</v>
      </c>
      <c r="E50" s="34"/>
      <c r="F50" s="30">
        <f t="shared" si="0"/>
        <v>57551501.111080974</v>
      </c>
      <c r="G50" s="16"/>
    </row>
    <row r="51" spans="1:7" s="7" customFormat="1">
      <c r="A51" s="77">
        <v>44631</v>
      </c>
      <c r="B51" s="31" t="s">
        <v>5</v>
      </c>
      <c r="C51" s="32" t="s">
        <v>44</v>
      </c>
      <c r="D51" s="33">
        <v>-767.79659702757704</v>
      </c>
      <c r="E51" s="34"/>
      <c r="F51" s="30">
        <f t="shared" si="0"/>
        <v>57552268.907678001</v>
      </c>
      <c r="G51" s="16"/>
    </row>
    <row r="52" spans="1:7" s="7" customFormat="1">
      <c r="A52" s="77">
        <v>44633</v>
      </c>
      <c r="B52" s="31" t="s">
        <v>26</v>
      </c>
      <c r="C52" s="32" t="s">
        <v>45</v>
      </c>
      <c r="D52" s="33">
        <v>-861.14913347622701</v>
      </c>
      <c r="E52" s="34"/>
      <c r="F52" s="30">
        <f t="shared" si="0"/>
        <v>57553130.056811474</v>
      </c>
      <c r="G52" s="16"/>
    </row>
    <row r="53" spans="1:7" s="7" customFormat="1">
      <c r="A53" s="77">
        <v>44645</v>
      </c>
      <c r="B53" s="31" t="s">
        <v>10</v>
      </c>
      <c r="C53" s="32" t="s">
        <v>46</v>
      </c>
      <c r="D53" s="33">
        <v>-954.50166992486697</v>
      </c>
      <c r="E53" s="34"/>
      <c r="F53" s="30">
        <f t="shared" si="0"/>
        <v>57554084.558481403</v>
      </c>
      <c r="G53" s="16"/>
    </row>
    <row r="54" spans="1:7" s="7" customFormat="1">
      <c r="A54" s="77">
        <v>44646</v>
      </c>
      <c r="B54" s="31" t="s">
        <v>39</v>
      </c>
      <c r="C54" s="32" t="s">
        <v>42</v>
      </c>
      <c r="D54" s="33">
        <v>-1047.8542063735099</v>
      </c>
      <c r="E54" s="34"/>
      <c r="F54" s="30">
        <f t="shared" si="0"/>
        <v>57555132.412687778</v>
      </c>
      <c r="G54" s="16"/>
    </row>
    <row r="55" spans="1:7" s="7" customFormat="1">
      <c r="A55" s="77">
        <v>44649</v>
      </c>
      <c r="B55" s="31" t="s">
        <v>40</v>
      </c>
      <c r="C55" s="27" t="s">
        <v>43</v>
      </c>
      <c r="D55" s="33">
        <v>-1141.2067428221501</v>
      </c>
      <c r="E55" s="34"/>
      <c r="F55" s="30">
        <f t="shared" si="0"/>
        <v>57556273.619430602</v>
      </c>
      <c r="G55" s="16"/>
    </row>
    <row r="56" spans="1:7" s="7" customFormat="1">
      <c r="A56" s="77">
        <v>44651</v>
      </c>
      <c r="B56" s="31" t="s">
        <v>10</v>
      </c>
      <c r="C56" s="32" t="s">
        <v>44</v>
      </c>
      <c r="D56" s="33">
        <v>-1234.5592792707901</v>
      </c>
      <c r="E56" s="34"/>
      <c r="F56" s="30">
        <f t="shared" si="0"/>
        <v>57557508.178709872</v>
      </c>
      <c r="G56" s="16"/>
    </row>
    <row r="57" spans="1:7" s="7" customFormat="1">
      <c r="A57" s="77">
        <v>44651</v>
      </c>
      <c r="B57" s="31" t="s">
        <v>41</v>
      </c>
      <c r="C57" s="32" t="s">
        <v>45</v>
      </c>
      <c r="D57" s="33">
        <v>-1327.91181571944</v>
      </c>
      <c r="E57" s="34"/>
      <c r="F57" s="30">
        <f t="shared" si="0"/>
        <v>57558836.09052559</v>
      </c>
      <c r="G57" s="16"/>
    </row>
    <row r="58" spans="1:7" s="7" customFormat="1">
      <c r="A58" s="77">
        <v>44657</v>
      </c>
      <c r="B58" s="31" t="s">
        <v>9</v>
      </c>
      <c r="C58" s="32" t="s">
        <v>46</v>
      </c>
      <c r="D58" s="33">
        <v>-1421.26435216808</v>
      </c>
      <c r="E58" s="34"/>
      <c r="F58" s="30">
        <f t="shared" si="0"/>
        <v>57560257.354877755</v>
      </c>
      <c r="G58" s="16"/>
    </row>
    <row r="59" spans="1:7" s="7" customFormat="1">
      <c r="A59" s="77">
        <v>44659</v>
      </c>
      <c r="B59" s="26" t="s">
        <v>38</v>
      </c>
      <c r="C59" s="32" t="s">
        <v>42</v>
      </c>
      <c r="D59" s="33">
        <v>-1514.61688861672</v>
      </c>
      <c r="E59" s="34"/>
      <c r="F59" s="30">
        <f t="shared" si="0"/>
        <v>57561771.971766375</v>
      </c>
      <c r="G59" s="16"/>
    </row>
    <row r="60" spans="1:7" s="7" customFormat="1">
      <c r="A60" s="77">
        <v>44659</v>
      </c>
      <c r="B60" s="31" t="s">
        <v>5</v>
      </c>
      <c r="C60" s="27" t="s">
        <v>43</v>
      </c>
      <c r="D60" s="33">
        <v>-1607.9694250653599</v>
      </c>
      <c r="E60" s="34"/>
      <c r="F60" s="30">
        <f t="shared" si="0"/>
        <v>57563379.941191442</v>
      </c>
      <c r="G60" s="16"/>
    </row>
    <row r="61" spans="1:7" s="7" customFormat="1">
      <c r="A61" s="77">
        <v>44671</v>
      </c>
      <c r="B61" s="31" t="s">
        <v>26</v>
      </c>
      <c r="C61" s="32" t="s">
        <v>44</v>
      </c>
      <c r="D61" s="33">
        <v>-1701.3219615139999</v>
      </c>
      <c r="E61" s="34"/>
      <c r="F61" s="30">
        <f t="shared" si="0"/>
        <v>57565081.263152957</v>
      </c>
      <c r="G61" s="16"/>
    </row>
    <row r="62" spans="1:7" s="7" customFormat="1">
      <c r="A62" s="77">
        <v>44673</v>
      </c>
      <c r="B62" s="31" t="s">
        <v>10</v>
      </c>
      <c r="C62" s="32" t="s">
        <v>45</v>
      </c>
      <c r="D62" s="33">
        <v>-1794.6744979626501</v>
      </c>
      <c r="E62" s="34"/>
      <c r="F62" s="30">
        <f t="shared" si="0"/>
        <v>57566875.937650919</v>
      </c>
      <c r="G62" s="16"/>
    </row>
    <row r="63" spans="1:7" s="7" customFormat="1">
      <c r="A63" s="77">
        <v>44676</v>
      </c>
      <c r="B63" s="31" t="s">
        <v>39</v>
      </c>
      <c r="C63" s="32" t="s">
        <v>46</v>
      </c>
      <c r="D63" s="33">
        <v>-1888.0270344112901</v>
      </c>
      <c r="E63" s="34"/>
      <c r="F63" s="30">
        <f t="shared" si="0"/>
        <v>57568763.964685328</v>
      </c>
      <c r="G63" s="16"/>
    </row>
    <row r="64" spans="1:7" s="7" customFormat="1">
      <c r="A64" s="77">
        <v>44677</v>
      </c>
      <c r="B64" s="31" t="s">
        <v>40</v>
      </c>
      <c r="C64" s="32" t="s">
        <v>42</v>
      </c>
      <c r="D64" s="33"/>
      <c r="E64" s="34">
        <v>694140.89113602403</v>
      </c>
      <c r="F64" s="30">
        <f t="shared" si="0"/>
        <v>58262904.855821349</v>
      </c>
      <c r="G64" s="16"/>
    </row>
    <row r="65" spans="1:7" s="7" customFormat="1">
      <c r="A65" s="77">
        <v>44678</v>
      </c>
      <c r="B65" s="31" t="s">
        <v>10</v>
      </c>
      <c r="C65" s="27" t="s">
        <v>43</v>
      </c>
      <c r="D65" s="33"/>
      <c r="E65" s="34">
        <v>705907.52479820605</v>
      </c>
      <c r="F65" s="30">
        <f t="shared" si="0"/>
        <v>58968812.380619556</v>
      </c>
      <c r="G65" s="16"/>
    </row>
    <row r="66" spans="1:7" s="7" customFormat="1">
      <c r="A66" s="77">
        <v>44679</v>
      </c>
      <c r="B66" s="31" t="s">
        <v>41</v>
      </c>
      <c r="C66" s="32" t="s">
        <v>44</v>
      </c>
      <c r="D66" s="33"/>
      <c r="E66" s="34">
        <v>717674.15846038796</v>
      </c>
      <c r="F66" s="30">
        <f t="shared" si="0"/>
        <v>59686486.539079942</v>
      </c>
      <c r="G66" s="16"/>
    </row>
    <row r="67" spans="1:7" s="7" customFormat="1">
      <c r="A67" s="77">
        <v>44686</v>
      </c>
      <c r="B67" s="31" t="s">
        <v>9</v>
      </c>
      <c r="C67" s="32" t="s">
        <v>45</v>
      </c>
      <c r="D67" s="33"/>
      <c r="E67" s="34">
        <v>729440.79212257103</v>
      </c>
      <c r="F67" s="30">
        <f t="shared" si="0"/>
        <v>60415927.331202514</v>
      </c>
      <c r="G67" s="16"/>
    </row>
    <row r="68" spans="1:7" s="7" customFormat="1">
      <c r="A68" s="77">
        <v>44688</v>
      </c>
      <c r="B68" s="26" t="s">
        <v>38</v>
      </c>
      <c r="C68" s="32" t="s">
        <v>46</v>
      </c>
      <c r="D68" s="33"/>
      <c r="E68" s="34">
        <v>741207.42578475305</v>
      </c>
      <c r="F68" s="30">
        <f t="shared" si="0"/>
        <v>61157134.756987266</v>
      </c>
      <c r="G68" s="16"/>
    </row>
    <row r="69" spans="1:7" s="7" customFormat="1">
      <c r="A69" s="77">
        <v>44696</v>
      </c>
      <c r="B69" s="31" t="s">
        <v>5</v>
      </c>
      <c r="C69" s="32" t="s">
        <v>42</v>
      </c>
      <c r="D69" s="33"/>
      <c r="E69" s="34">
        <v>752974.05944693496</v>
      </c>
      <c r="F69" s="30">
        <f t="shared" si="0"/>
        <v>61910108.816434205</v>
      </c>
      <c r="G69" s="16"/>
    </row>
    <row r="70" spans="1:7" s="7" customFormat="1">
      <c r="A70" s="77">
        <v>44700</v>
      </c>
      <c r="B70" s="31" t="s">
        <v>26</v>
      </c>
      <c r="C70" s="27" t="s">
        <v>43</v>
      </c>
      <c r="D70" s="33"/>
      <c r="E70" s="34">
        <v>764740.69310911803</v>
      </c>
      <c r="F70" s="30">
        <f t="shared" ref="F70:F133" si="1">F69+E70-D70</f>
        <v>62674849.509543322</v>
      </c>
      <c r="G70" s="16"/>
    </row>
    <row r="71" spans="1:7" s="7" customFormat="1">
      <c r="A71" s="77">
        <v>44708</v>
      </c>
      <c r="B71" s="31" t="s">
        <v>10</v>
      </c>
      <c r="C71" s="32" t="s">
        <v>44</v>
      </c>
      <c r="D71" s="33"/>
      <c r="E71" s="34">
        <v>776507.32677130005</v>
      </c>
      <c r="F71" s="30">
        <f t="shared" si="1"/>
        <v>63451356.836314619</v>
      </c>
      <c r="G71" s="16"/>
    </row>
    <row r="72" spans="1:7" s="7" customFormat="1">
      <c r="A72" s="77">
        <v>44708</v>
      </c>
      <c r="B72" s="31" t="s">
        <v>39</v>
      </c>
      <c r="C72" s="32" t="s">
        <v>45</v>
      </c>
      <c r="D72" s="33"/>
      <c r="E72" s="34">
        <v>788273.96043348196</v>
      </c>
      <c r="F72" s="30">
        <f t="shared" si="1"/>
        <v>64239630.796748102</v>
      </c>
      <c r="G72" s="16"/>
    </row>
    <row r="73" spans="1:7" s="7" customFormat="1">
      <c r="A73" s="77">
        <v>44708</v>
      </c>
      <c r="B73" s="31" t="s">
        <v>40</v>
      </c>
      <c r="C73" s="32" t="s">
        <v>46</v>
      </c>
      <c r="D73" s="28"/>
      <c r="E73" s="29">
        <v>800040.59409566503</v>
      </c>
      <c r="F73" s="30">
        <f t="shared" si="1"/>
        <v>65039671.390843764</v>
      </c>
      <c r="G73" s="16"/>
    </row>
    <row r="74" spans="1:7" s="7" customFormat="1">
      <c r="A74" s="77">
        <v>44710</v>
      </c>
      <c r="B74" s="31" t="s">
        <v>10</v>
      </c>
      <c r="C74" s="32" t="s">
        <v>42</v>
      </c>
      <c r="D74" s="33"/>
      <c r="E74" s="34">
        <v>811807.22775784705</v>
      </c>
      <c r="F74" s="30">
        <f t="shared" si="1"/>
        <v>65851478.618601613</v>
      </c>
      <c r="G74" s="16"/>
    </row>
    <row r="75" spans="1:7" s="7" customFormat="1">
      <c r="A75" s="77">
        <v>44711</v>
      </c>
      <c r="B75" s="31" t="s">
        <v>41</v>
      </c>
      <c r="C75" s="27" t="s">
        <v>43</v>
      </c>
      <c r="D75" s="33"/>
      <c r="E75" s="34">
        <v>823573.86142002896</v>
      </c>
      <c r="F75" s="30">
        <f t="shared" si="1"/>
        <v>66675052.480021641</v>
      </c>
      <c r="G75" s="16"/>
    </row>
    <row r="76" spans="1:7" s="7" customFormat="1">
      <c r="A76" s="77">
        <v>44711</v>
      </c>
      <c r="B76" s="31" t="s">
        <v>9</v>
      </c>
      <c r="C76" s="32" t="s">
        <v>44</v>
      </c>
      <c r="D76" s="33"/>
      <c r="E76" s="34">
        <v>835340.49508221203</v>
      </c>
      <c r="F76" s="30">
        <f t="shared" si="1"/>
        <v>67510392.975103855</v>
      </c>
      <c r="G76" s="16"/>
    </row>
    <row r="77" spans="1:7" s="7" customFormat="1">
      <c r="A77" s="77">
        <v>44719</v>
      </c>
      <c r="B77" s="26" t="s">
        <v>38</v>
      </c>
      <c r="C77" s="32" t="s">
        <v>45</v>
      </c>
      <c r="D77" s="33"/>
      <c r="E77" s="34">
        <v>847107.12874439405</v>
      </c>
      <c r="F77" s="30">
        <f t="shared" si="1"/>
        <v>68357500.103848249</v>
      </c>
      <c r="G77" s="16"/>
    </row>
    <row r="78" spans="1:7" s="7" customFormat="1">
      <c r="A78" s="77">
        <v>44725</v>
      </c>
      <c r="B78" s="31" t="s">
        <v>5</v>
      </c>
      <c r="C78" s="32" t="s">
        <v>46</v>
      </c>
      <c r="D78" s="33"/>
      <c r="E78" s="34">
        <v>858873.76240657701</v>
      </c>
      <c r="F78" s="30">
        <f t="shared" si="1"/>
        <v>69216373.866254821</v>
      </c>
      <c r="G78" s="16"/>
    </row>
    <row r="79" spans="1:7" s="7" customFormat="1">
      <c r="A79" s="77">
        <v>44730</v>
      </c>
      <c r="B79" s="31" t="s">
        <v>26</v>
      </c>
      <c r="C79" s="32" t="s">
        <v>42</v>
      </c>
      <c r="D79" s="33"/>
      <c r="E79" s="34">
        <v>870640.39606875903</v>
      </c>
      <c r="F79" s="30">
        <f t="shared" si="1"/>
        <v>70087014.262323573</v>
      </c>
      <c r="G79" s="16"/>
    </row>
    <row r="80" spans="1:7" s="7" customFormat="1">
      <c r="A80" s="77">
        <v>44730</v>
      </c>
      <c r="B80" s="31" t="s">
        <v>10</v>
      </c>
      <c r="C80" s="27" t="s">
        <v>43</v>
      </c>
      <c r="D80" s="33"/>
      <c r="E80" s="34">
        <v>882407.02973094105</v>
      </c>
      <c r="F80" s="30">
        <f t="shared" si="1"/>
        <v>70969421.292054519</v>
      </c>
      <c r="G80" s="16"/>
    </row>
    <row r="81" spans="1:7" s="7" customFormat="1">
      <c r="A81" s="77">
        <v>44733</v>
      </c>
      <c r="B81" s="31" t="s">
        <v>39</v>
      </c>
      <c r="C81" s="32" t="s">
        <v>44</v>
      </c>
      <c r="D81" s="33"/>
      <c r="E81" s="34">
        <v>894173.66339312401</v>
      </c>
      <c r="F81" s="30">
        <f t="shared" si="1"/>
        <v>71863594.955447644</v>
      </c>
      <c r="G81" s="16"/>
    </row>
    <row r="82" spans="1:7" s="7" customFormat="1">
      <c r="A82" s="77">
        <v>44740</v>
      </c>
      <c r="B82" s="31" t="s">
        <v>40</v>
      </c>
      <c r="C82" s="32" t="s">
        <v>45</v>
      </c>
      <c r="D82" s="33"/>
      <c r="E82" s="34">
        <v>905940.29705530603</v>
      </c>
      <c r="F82" s="30">
        <f t="shared" si="1"/>
        <v>72769535.252502948</v>
      </c>
      <c r="G82" s="16"/>
    </row>
    <row r="83" spans="1:7" s="7" customFormat="1">
      <c r="A83" s="77">
        <v>44740</v>
      </c>
      <c r="B83" s="31" t="s">
        <v>10</v>
      </c>
      <c r="C83" s="32" t="s">
        <v>46</v>
      </c>
      <c r="D83" s="33"/>
      <c r="E83" s="34">
        <v>917706.93071748805</v>
      </c>
      <c r="F83" s="30">
        <f t="shared" si="1"/>
        <v>73687242.183220431</v>
      </c>
      <c r="G83" s="16"/>
    </row>
    <row r="84" spans="1:7" s="7" customFormat="1">
      <c r="A84" s="77">
        <v>44740</v>
      </c>
      <c r="B84" s="31" t="s">
        <v>41</v>
      </c>
      <c r="C84" s="32" t="s">
        <v>42</v>
      </c>
      <c r="D84" s="33"/>
      <c r="E84" s="34">
        <v>929473.56437967101</v>
      </c>
      <c r="F84" s="30">
        <f t="shared" si="1"/>
        <v>74616715.747600108</v>
      </c>
      <c r="G84" s="16"/>
    </row>
    <row r="85" spans="1:7" s="7" customFormat="1">
      <c r="A85" s="77">
        <v>44741</v>
      </c>
      <c r="B85" s="31" t="s">
        <v>9</v>
      </c>
      <c r="C85" s="27" t="s">
        <v>43</v>
      </c>
      <c r="D85" s="33"/>
      <c r="E85" s="34">
        <v>941240.19804185303</v>
      </c>
      <c r="F85" s="30">
        <f t="shared" si="1"/>
        <v>75557955.945641965</v>
      </c>
      <c r="G85" s="16"/>
    </row>
    <row r="86" spans="1:7" s="7" customFormat="1">
      <c r="A86" s="77">
        <v>44742</v>
      </c>
      <c r="B86" s="26" t="s">
        <v>38</v>
      </c>
      <c r="C86" s="32" t="s">
        <v>44</v>
      </c>
      <c r="D86" s="33"/>
      <c r="E86" s="34">
        <v>953006.83170403505</v>
      </c>
      <c r="F86" s="30">
        <f t="shared" si="1"/>
        <v>76510962.777346</v>
      </c>
      <c r="G86" s="16"/>
    </row>
    <row r="87" spans="1:7" s="7" customFormat="1">
      <c r="A87" s="77">
        <v>44750</v>
      </c>
      <c r="B87" s="31" t="s">
        <v>5</v>
      </c>
      <c r="C87" s="32" t="s">
        <v>45</v>
      </c>
      <c r="D87" s="33"/>
      <c r="E87" s="34">
        <v>964773.46536621801</v>
      </c>
      <c r="F87" s="30">
        <f t="shared" si="1"/>
        <v>77475736.242712215</v>
      </c>
      <c r="G87" s="16"/>
    </row>
    <row r="88" spans="1:7" s="7" customFormat="1">
      <c r="A88" s="77">
        <v>44767</v>
      </c>
      <c r="B88" s="31" t="s">
        <v>26</v>
      </c>
      <c r="C88" s="32" t="s">
        <v>46</v>
      </c>
      <c r="D88" s="33"/>
      <c r="E88" s="34">
        <v>976540.09902840003</v>
      </c>
      <c r="F88" s="30">
        <f t="shared" si="1"/>
        <v>78452276.341740608</v>
      </c>
      <c r="G88" s="16"/>
    </row>
    <row r="89" spans="1:7" s="7" customFormat="1">
      <c r="A89" s="77">
        <v>44767</v>
      </c>
      <c r="B89" s="31" t="s">
        <v>10</v>
      </c>
      <c r="C89" s="32" t="s">
        <v>42</v>
      </c>
      <c r="D89" s="33"/>
      <c r="E89" s="34">
        <v>988306.73269058205</v>
      </c>
      <c r="F89" s="30">
        <f t="shared" si="1"/>
        <v>79440583.074431196</v>
      </c>
      <c r="G89" s="16"/>
    </row>
    <row r="90" spans="1:7" s="7" customFormat="1">
      <c r="A90" s="77">
        <v>44770</v>
      </c>
      <c r="B90" s="31" t="s">
        <v>39</v>
      </c>
      <c r="C90" s="27" t="s">
        <v>43</v>
      </c>
      <c r="D90" s="33"/>
      <c r="E90" s="34">
        <v>1000073.36635276</v>
      </c>
      <c r="F90" s="30">
        <f t="shared" si="1"/>
        <v>80440656.440783963</v>
      </c>
      <c r="G90" s="16"/>
    </row>
    <row r="91" spans="1:7" s="7" customFormat="1">
      <c r="A91" s="77">
        <v>44771</v>
      </c>
      <c r="B91" s="31" t="s">
        <v>40</v>
      </c>
      <c r="C91" s="32" t="s">
        <v>44</v>
      </c>
      <c r="D91" s="33"/>
      <c r="E91" s="34">
        <v>1011840.0000149501</v>
      </c>
      <c r="F91" s="30">
        <f t="shared" si="1"/>
        <v>81452496.440798908</v>
      </c>
      <c r="G91" s="16"/>
    </row>
    <row r="92" spans="1:7" s="7" customFormat="1">
      <c r="A92" s="77">
        <v>44771</v>
      </c>
      <c r="B92" s="31" t="s">
        <v>10</v>
      </c>
      <c r="C92" s="32" t="s">
        <v>45</v>
      </c>
      <c r="D92" s="33"/>
      <c r="E92" s="34">
        <v>1023606.63367713</v>
      </c>
      <c r="F92" s="30">
        <f t="shared" si="1"/>
        <v>82476103.074476033</v>
      </c>
      <c r="G92" s="16"/>
    </row>
    <row r="93" spans="1:7" s="7" customFormat="1">
      <c r="A93" s="77">
        <v>44771</v>
      </c>
      <c r="B93" s="31" t="s">
        <v>41</v>
      </c>
      <c r="C93" s="32" t="s">
        <v>46</v>
      </c>
      <c r="D93" s="33"/>
      <c r="E93" s="34">
        <v>1035373.26733931</v>
      </c>
      <c r="F93" s="30">
        <f t="shared" si="1"/>
        <v>83511476.341815338</v>
      </c>
      <c r="G93" s="16"/>
    </row>
    <row r="94" spans="1:7" s="7" customFormat="1">
      <c r="A94" s="77">
        <v>44778</v>
      </c>
      <c r="B94" s="31" t="s">
        <v>9</v>
      </c>
      <c r="C94" s="32" t="s">
        <v>42</v>
      </c>
      <c r="D94" s="33"/>
      <c r="E94" s="34">
        <v>1047139.90100149</v>
      </c>
      <c r="F94" s="30">
        <f t="shared" si="1"/>
        <v>84558616.242816821</v>
      </c>
      <c r="G94" s="16"/>
    </row>
    <row r="95" spans="1:7" s="7" customFormat="1">
      <c r="A95" s="77">
        <v>44801</v>
      </c>
      <c r="B95" s="26" t="s">
        <v>38</v>
      </c>
      <c r="C95" s="27" t="s">
        <v>43</v>
      </c>
      <c r="D95" s="33">
        <v>-4688.6031278705505</v>
      </c>
      <c r="E95" s="34"/>
      <c r="F95" s="30">
        <f t="shared" si="1"/>
        <v>84563304.845944688</v>
      </c>
      <c r="G95" s="16"/>
    </row>
    <row r="96" spans="1:7" s="7" customFormat="1">
      <c r="A96" s="77">
        <v>44802</v>
      </c>
      <c r="B96" s="31" t="s">
        <v>5</v>
      </c>
      <c r="C96" s="32" t="s">
        <v>44</v>
      </c>
      <c r="D96" s="33">
        <v>-4781.95566431919</v>
      </c>
      <c r="E96" s="34"/>
      <c r="F96" s="30">
        <f t="shared" si="1"/>
        <v>84568086.80160901</v>
      </c>
      <c r="G96" s="16"/>
    </row>
    <row r="97" spans="1:7" s="7" customFormat="1">
      <c r="A97" s="77">
        <v>44803</v>
      </c>
      <c r="B97" s="31" t="s">
        <v>26</v>
      </c>
      <c r="C97" s="32" t="s">
        <v>45</v>
      </c>
      <c r="D97" s="33">
        <v>-4875.3082007678404</v>
      </c>
      <c r="E97" s="34"/>
      <c r="F97" s="30">
        <f t="shared" si="1"/>
        <v>84572962.109809771</v>
      </c>
      <c r="G97" s="16"/>
    </row>
    <row r="98" spans="1:7" s="7" customFormat="1">
      <c r="A98" s="77">
        <v>44804</v>
      </c>
      <c r="B98" s="31" t="s">
        <v>10</v>
      </c>
      <c r="C98" s="32" t="s">
        <v>46</v>
      </c>
      <c r="D98" s="33">
        <v>-4968.6607372164799</v>
      </c>
      <c r="E98" s="34"/>
      <c r="F98" s="30">
        <f t="shared" si="1"/>
        <v>84577930.770546988</v>
      </c>
      <c r="G98" s="16"/>
    </row>
    <row r="99" spans="1:7" s="7" customFormat="1">
      <c r="A99" s="77">
        <v>44804</v>
      </c>
      <c r="B99" s="31" t="s">
        <v>39</v>
      </c>
      <c r="C99" s="32" t="s">
        <v>42</v>
      </c>
      <c r="D99" s="33">
        <v>-5062.0132736651203</v>
      </c>
      <c r="E99" s="34"/>
      <c r="F99" s="30">
        <f t="shared" si="1"/>
        <v>84582992.783820659</v>
      </c>
      <c r="G99" s="16"/>
    </row>
    <row r="100" spans="1:7" s="7" customFormat="1">
      <c r="A100" s="77">
        <v>44821</v>
      </c>
      <c r="B100" s="31" t="s">
        <v>40</v>
      </c>
      <c r="C100" s="27" t="s">
        <v>43</v>
      </c>
      <c r="D100" s="33">
        <v>-5155.3658101137598</v>
      </c>
      <c r="E100" s="34"/>
      <c r="F100" s="30">
        <f t="shared" si="1"/>
        <v>84588148.14963077</v>
      </c>
      <c r="G100" s="16"/>
    </row>
    <row r="101" spans="1:7" s="7" customFormat="1">
      <c r="A101" s="77">
        <v>44822</v>
      </c>
      <c r="B101" s="31" t="s">
        <v>10</v>
      </c>
      <c r="C101" s="32" t="s">
        <v>44</v>
      </c>
      <c r="D101" s="33">
        <v>-5248.7183465624103</v>
      </c>
      <c r="E101" s="34"/>
      <c r="F101" s="30">
        <f t="shared" si="1"/>
        <v>84593396.867977336</v>
      </c>
      <c r="G101" s="16"/>
    </row>
    <row r="102" spans="1:7" s="7" customFormat="1">
      <c r="A102" s="77">
        <v>44825</v>
      </c>
      <c r="B102" s="31" t="s">
        <v>41</v>
      </c>
      <c r="C102" s="32" t="s">
        <v>45</v>
      </c>
      <c r="D102" s="33">
        <v>-5342.0708830110498</v>
      </c>
      <c r="E102" s="34"/>
      <c r="F102" s="30">
        <f t="shared" si="1"/>
        <v>84598738.938860342</v>
      </c>
      <c r="G102" s="16"/>
    </row>
    <row r="103" spans="1:7" s="7" customFormat="1">
      <c r="A103" s="77">
        <v>44825</v>
      </c>
      <c r="B103" s="31" t="s">
        <v>9</v>
      </c>
      <c r="C103" s="32" t="s">
        <v>46</v>
      </c>
      <c r="D103" s="33">
        <v>-5435.4234194596902</v>
      </c>
      <c r="E103" s="34"/>
      <c r="F103" s="30">
        <f t="shared" si="1"/>
        <v>84604174.362279803</v>
      </c>
      <c r="G103" s="16"/>
    </row>
    <row r="104" spans="1:7" s="7" customFormat="1">
      <c r="A104" s="77">
        <v>44826</v>
      </c>
      <c r="B104" s="26" t="s">
        <v>38</v>
      </c>
      <c r="C104" s="32" t="s">
        <v>42</v>
      </c>
      <c r="D104" s="33">
        <v>-5528.7759559083297</v>
      </c>
      <c r="E104" s="34"/>
      <c r="F104" s="30">
        <f t="shared" si="1"/>
        <v>84609703.138235718</v>
      </c>
      <c r="G104" s="16"/>
    </row>
    <row r="105" spans="1:7" s="7" customFormat="1">
      <c r="A105" s="77">
        <v>44829</v>
      </c>
      <c r="B105" s="31" t="s">
        <v>5</v>
      </c>
      <c r="C105" s="27" t="s">
        <v>43</v>
      </c>
      <c r="D105" s="33"/>
      <c r="E105" s="34">
        <v>1176572.8712855</v>
      </c>
      <c r="F105" s="30">
        <f t="shared" si="1"/>
        <v>85786276.009521216</v>
      </c>
      <c r="G105" s="16"/>
    </row>
    <row r="106" spans="1:7" s="7" customFormat="1">
      <c r="A106" s="77">
        <v>44830</v>
      </c>
      <c r="B106" s="31" t="s">
        <v>26</v>
      </c>
      <c r="C106" s="32" t="s">
        <v>44</v>
      </c>
      <c r="D106" s="33"/>
      <c r="E106" s="34">
        <v>1188339.50494768</v>
      </c>
      <c r="F106" s="30">
        <f t="shared" si="1"/>
        <v>86974615.514468893</v>
      </c>
      <c r="G106" s="16"/>
    </row>
    <row r="107" spans="1:7" s="7" customFormat="1">
      <c r="A107" s="77">
        <v>44830</v>
      </c>
      <c r="B107" s="31" t="s">
        <v>10</v>
      </c>
      <c r="C107" s="32" t="s">
        <v>45</v>
      </c>
      <c r="D107" s="28"/>
      <c r="E107" s="29">
        <v>1200106.1386098601</v>
      </c>
      <c r="F107" s="30">
        <f t="shared" si="1"/>
        <v>88174721.65307875</v>
      </c>
      <c r="G107" s="16"/>
    </row>
    <row r="108" spans="1:7" s="7" customFormat="1">
      <c r="A108" s="77">
        <v>44832</v>
      </c>
      <c r="B108" s="31" t="s">
        <v>39</v>
      </c>
      <c r="C108" s="32" t="s">
        <v>46</v>
      </c>
      <c r="D108" s="33"/>
      <c r="E108" s="34">
        <v>1211872.7722720499</v>
      </c>
      <c r="F108" s="30">
        <f t="shared" si="1"/>
        <v>89386594.4253508</v>
      </c>
      <c r="G108" s="16"/>
    </row>
    <row r="109" spans="1:7" s="7" customFormat="1">
      <c r="A109" s="77">
        <v>44833</v>
      </c>
      <c r="B109" s="31" t="s">
        <v>40</v>
      </c>
      <c r="C109" s="32" t="s">
        <v>42</v>
      </c>
      <c r="D109" s="33"/>
      <c r="E109" s="34">
        <v>1223639.40593423</v>
      </c>
      <c r="F109" s="30">
        <f t="shared" si="1"/>
        <v>90610233.83128503</v>
      </c>
      <c r="G109" s="16"/>
    </row>
    <row r="110" spans="1:7" s="7" customFormat="1">
      <c r="A110" s="77">
        <v>44833</v>
      </c>
      <c r="B110" s="31" t="s">
        <v>10</v>
      </c>
      <c r="C110" s="27" t="s">
        <v>43</v>
      </c>
      <c r="D110" s="33"/>
      <c r="E110" s="34">
        <v>1235406.03959641</v>
      </c>
      <c r="F110" s="30">
        <f t="shared" si="1"/>
        <v>91845639.870881438</v>
      </c>
      <c r="G110" s="16"/>
    </row>
    <row r="111" spans="1:7" s="7" customFormat="1">
      <c r="A111" s="77">
        <v>44834</v>
      </c>
      <c r="B111" s="31" t="s">
        <v>41</v>
      </c>
      <c r="C111" s="32" t="s">
        <v>44</v>
      </c>
      <c r="D111" s="33"/>
      <c r="E111" s="34">
        <v>1247172.67325859</v>
      </c>
      <c r="F111" s="30">
        <f t="shared" si="1"/>
        <v>93092812.544140026</v>
      </c>
      <c r="G111" s="16"/>
    </row>
    <row r="112" spans="1:7" s="7" customFormat="1">
      <c r="A112" s="77">
        <v>44834</v>
      </c>
      <c r="B112" s="31" t="s">
        <v>9</v>
      </c>
      <c r="C112" s="32" t="s">
        <v>45</v>
      </c>
      <c r="D112" s="33">
        <v>-6088.8911746001804</v>
      </c>
      <c r="E112" s="34"/>
      <c r="F112" s="30">
        <f t="shared" si="1"/>
        <v>93098901.435314626</v>
      </c>
      <c r="G112" s="16"/>
    </row>
    <row r="113" spans="1:7" s="7" customFormat="1">
      <c r="A113" s="77">
        <v>44834</v>
      </c>
      <c r="B113" s="26" t="s">
        <v>38</v>
      </c>
      <c r="C113" s="32" t="s">
        <v>46</v>
      </c>
      <c r="D113" s="33">
        <v>-6182.2437110488299</v>
      </c>
      <c r="E113" s="34"/>
      <c r="F113" s="30">
        <f t="shared" si="1"/>
        <v>93105083.67902568</v>
      </c>
      <c r="G113" s="16"/>
    </row>
    <row r="114" spans="1:7" s="7" customFormat="1">
      <c r="A114" s="77">
        <v>44841</v>
      </c>
      <c r="B114" s="31" t="s">
        <v>5</v>
      </c>
      <c r="C114" s="32" t="s">
        <v>42</v>
      </c>
      <c r="D114" s="33">
        <v>-6275.5962474974704</v>
      </c>
      <c r="E114" s="34"/>
      <c r="F114" s="30">
        <f t="shared" si="1"/>
        <v>93111359.275273174</v>
      </c>
      <c r="G114" s="16"/>
    </row>
    <row r="115" spans="1:7" s="7" customFormat="1">
      <c r="A115" s="77">
        <v>44845</v>
      </c>
      <c r="B115" s="31" t="s">
        <v>26</v>
      </c>
      <c r="C115" s="27" t="s">
        <v>43</v>
      </c>
      <c r="D115" s="33">
        <v>-6368.9487839461099</v>
      </c>
      <c r="E115" s="34"/>
      <c r="F115" s="30">
        <f t="shared" si="1"/>
        <v>93117728.224057123</v>
      </c>
      <c r="G115" s="16"/>
    </row>
    <row r="116" spans="1:7" s="7" customFormat="1">
      <c r="A116" s="77">
        <v>44848</v>
      </c>
      <c r="B116" s="31" t="s">
        <v>10</v>
      </c>
      <c r="C116" s="32" t="s">
        <v>44</v>
      </c>
      <c r="D116" s="33">
        <v>-6462.3013203947503</v>
      </c>
      <c r="E116" s="34"/>
      <c r="F116" s="30">
        <f t="shared" si="1"/>
        <v>93124190.525377512</v>
      </c>
      <c r="G116" s="16"/>
    </row>
    <row r="117" spans="1:7" s="7" customFormat="1">
      <c r="A117" s="77">
        <v>44851</v>
      </c>
      <c r="B117" s="31" t="s">
        <v>39</v>
      </c>
      <c r="C117" s="32" t="s">
        <v>45</v>
      </c>
      <c r="D117" s="33">
        <v>-6555.6538568433898</v>
      </c>
      <c r="E117" s="34"/>
      <c r="F117" s="30">
        <f t="shared" si="1"/>
        <v>93130746.179234356</v>
      </c>
      <c r="G117" s="16"/>
    </row>
    <row r="118" spans="1:7" s="7" customFormat="1">
      <c r="A118" s="77">
        <v>44852</v>
      </c>
      <c r="B118" s="31" t="s">
        <v>40</v>
      </c>
      <c r="C118" s="32" t="s">
        <v>46</v>
      </c>
      <c r="D118" s="33"/>
      <c r="E118" s="34">
        <v>1329539.1088938699</v>
      </c>
      <c r="F118" s="30">
        <f t="shared" si="1"/>
        <v>94460285.288128227</v>
      </c>
      <c r="G118" s="16"/>
    </row>
    <row r="119" spans="1:7" s="7" customFormat="1">
      <c r="A119" s="77">
        <v>44853</v>
      </c>
      <c r="B119" s="31" t="s">
        <v>10</v>
      </c>
      <c r="C119" s="32" t="s">
        <v>42</v>
      </c>
      <c r="D119" s="33"/>
      <c r="E119" s="34">
        <v>1341305.74255605</v>
      </c>
      <c r="F119" s="30">
        <f t="shared" si="1"/>
        <v>95801591.030684277</v>
      </c>
      <c r="G119" s="16"/>
    </row>
    <row r="120" spans="1:7" s="7" customFormat="1">
      <c r="A120" s="77">
        <v>44854</v>
      </c>
      <c r="B120" s="31" t="s">
        <v>41</v>
      </c>
      <c r="C120" s="27" t="s">
        <v>43</v>
      </c>
      <c r="D120" s="33"/>
      <c r="E120" s="34">
        <v>1353072.37621823</v>
      </c>
      <c r="F120" s="30">
        <f t="shared" si="1"/>
        <v>97154663.406902507</v>
      </c>
      <c r="G120" s="16"/>
    </row>
    <row r="121" spans="1:7" s="7" customFormat="1">
      <c r="A121" s="77">
        <v>44854</v>
      </c>
      <c r="B121" s="31" t="s">
        <v>9</v>
      </c>
      <c r="C121" s="32" t="s">
        <v>44</v>
      </c>
      <c r="D121" s="33"/>
      <c r="E121" s="34">
        <v>1364839.0098804201</v>
      </c>
      <c r="F121" s="30">
        <f t="shared" si="1"/>
        <v>98519502.41678293</v>
      </c>
      <c r="G121" s="16"/>
    </row>
    <row r="122" spans="1:7" s="7" customFormat="1">
      <c r="A122" s="77">
        <v>44855</v>
      </c>
      <c r="B122" s="26" t="s">
        <v>38</v>
      </c>
      <c r="C122" s="32" t="s">
        <v>45</v>
      </c>
      <c r="D122" s="33"/>
      <c r="E122" s="34">
        <v>1376605.6435426001</v>
      </c>
      <c r="F122" s="30">
        <f t="shared" si="1"/>
        <v>99896108.060325533</v>
      </c>
      <c r="G122" s="16"/>
    </row>
    <row r="123" spans="1:7" s="7" customFormat="1">
      <c r="A123" s="77">
        <v>44862</v>
      </c>
      <c r="B123" s="31" t="s">
        <v>5</v>
      </c>
      <c r="C123" s="32" t="s">
        <v>46</v>
      </c>
      <c r="D123" s="33"/>
      <c r="E123" s="34">
        <v>1388372.2772047799</v>
      </c>
      <c r="F123" s="30">
        <f t="shared" si="1"/>
        <v>101284480.33753031</v>
      </c>
      <c r="G123" s="16"/>
    </row>
    <row r="124" spans="1:7" s="7" customFormat="1">
      <c r="A124" s="77">
        <v>44862</v>
      </c>
      <c r="B124" s="31" t="s">
        <v>26</v>
      </c>
      <c r="C124" s="32" t="s">
        <v>42</v>
      </c>
      <c r="D124" s="33"/>
      <c r="E124" s="34">
        <v>1400138.91086696</v>
      </c>
      <c r="F124" s="30">
        <f t="shared" si="1"/>
        <v>102684619.24839728</v>
      </c>
      <c r="G124" s="16"/>
    </row>
    <row r="125" spans="1:7" s="7" customFormat="1">
      <c r="A125" s="77">
        <v>44862</v>
      </c>
      <c r="B125" s="31" t="s">
        <v>10</v>
      </c>
      <c r="C125" s="27" t="s">
        <v>43</v>
      </c>
      <c r="D125" s="33"/>
      <c r="E125" s="34">
        <v>1411905.54452915</v>
      </c>
      <c r="F125" s="30">
        <f t="shared" si="1"/>
        <v>104096524.79292643</v>
      </c>
      <c r="G125" s="16"/>
    </row>
    <row r="126" spans="1:7" s="7" customFormat="1">
      <c r="A126" s="77">
        <v>44865</v>
      </c>
      <c r="B126" s="31" t="s">
        <v>39</v>
      </c>
      <c r="C126" s="32" t="s">
        <v>44</v>
      </c>
      <c r="D126" s="33"/>
      <c r="E126" s="34">
        <v>1423672.1781913301</v>
      </c>
      <c r="F126" s="30">
        <f t="shared" si="1"/>
        <v>105520196.97111776</v>
      </c>
      <c r="G126" s="16"/>
    </row>
    <row r="127" spans="1:7" s="7" customFormat="1">
      <c r="A127" s="77">
        <v>44865</v>
      </c>
      <c r="B127" s="31" t="s">
        <v>40</v>
      </c>
      <c r="C127" s="32" t="s">
        <v>45</v>
      </c>
      <c r="D127" s="33"/>
      <c r="E127" s="34">
        <v>1435438.8118535101</v>
      </c>
      <c r="F127" s="30">
        <f t="shared" si="1"/>
        <v>106955635.78297128</v>
      </c>
      <c r="G127" s="16"/>
    </row>
    <row r="128" spans="1:7" s="7" customFormat="1">
      <c r="A128" s="77">
        <v>44865</v>
      </c>
      <c r="B128" s="31" t="s">
        <v>10</v>
      </c>
      <c r="C128" s="32" t="s">
        <v>46</v>
      </c>
      <c r="D128" s="33"/>
      <c r="E128" s="34">
        <v>1447205.4455156899</v>
      </c>
      <c r="F128" s="30">
        <f t="shared" si="1"/>
        <v>108402841.22848697</v>
      </c>
      <c r="G128" s="16"/>
    </row>
    <row r="129" spans="1:7" s="7" customFormat="1">
      <c r="A129" s="77">
        <v>44875</v>
      </c>
      <c r="B129" s="31" t="s">
        <v>41</v>
      </c>
      <c r="C129" s="32" t="s">
        <v>42</v>
      </c>
      <c r="D129" s="33"/>
      <c r="E129" s="34">
        <v>1458972.0791778699</v>
      </c>
      <c r="F129" s="30">
        <f t="shared" si="1"/>
        <v>109861813.30766484</v>
      </c>
      <c r="G129" s="16"/>
    </row>
    <row r="130" spans="1:7" s="7" customFormat="1">
      <c r="A130" s="77">
        <v>44887</v>
      </c>
      <c r="B130" s="31" t="s">
        <v>9</v>
      </c>
      <c r="C130" s="27" t="s">
        <v>43</v>
      </c>
      <c r="D130" s="33"/>
      <c r="E130" s="34">
        <v>1470738.71284006</v>
      </c>
      <c r="F130" s="30">
        <f t="shared" si="1"/>
        <v>111332552.02050491</v>
      </c>
      <c r="G130" s="16"/>
    </row>
    <row r="131" spans="1:7" s="7" customFormat="1">
      <c r="A131" s="77">
        <v>44890</v>
      </c>
      <c r="B131" s="26" t="s">
        <v>38</v>
      </c>
      <c r="C131" s="32" t="s">
        <v>44</v>
      </c>
      <c r="D131" s="33"/>
      <c r="E131" s="34">
        <v>1482505.34650224</v>
      </c>
      <c r="F131" s="30">
        <f t="shared" si="1"/>
        <v>112815057.36700715</v>
      </c>
      <c r="G131" s="16"/>
    </row>
    <row r="132" spans="1:7" s="7" customFormat="1">
      <c r="A132" s="77">
        <v>44893</v>
      </c>
      <c r="B132" s="31" t="s">
        <v>5</v>
      </c>
      <c r="C132" s="32" t="s">
        <v>45</v>
      </c>
      <c r="D132" s="33">
        <v>-7955.9419035730298</v>
      </c>
      <c r="E132" s="34"/>
      <c r="F132" s="30">
        <f t="shared" si="1"/>
        <v>112823013.30891073</v>
      </c>
      <c r="G132" s="16"/>
    </row>
    <row r="133" spans="1:7" s="7" customFormat="1">
      <c r="A133" s="77">
        <v>44893</v>
      </c>
      <c r="B133" s="31" t="s">
        <v>26</v>
      </c>
      <c r="C133" s="32" t="s">
        <v>46</v>
      </c>
      <c r="D133" s="33">
        <v>-8049.2944400216302</v>
      </c>
      <c r="E133" s="34"/>
      <c r="F133" s="30">
        <f t="shared" si="1"/>
        <v>112831062.60335074</v>
      </c>
      <c r="G133" s="16"/>
    </row>
    <row r="134" spans="1:7" s="7" customFormat="1">
      <c r="A134" s="77">
        <v>44893</v>
      </c>
      <c r="B134" s="31" t="s">
        <v>10</v>
      </c>
      <c r="C134" s="32" t="s">
        <v>42</v>
      </c>
      <c r="D134" s="33">
        <v>-8142.6469764703297</v>
      </c>
      <c r="E134" s="34"/>
      <c r="F134" s="30">
        <f t="shared" ref="F134:F197" si="2">F133+E134-D134</f>
        <v>112839205.25032721</v>
      </c>
      <c r="G134" s="16"/>
    </row>
    <row r="135" spans="1:7" s="7" customFormat="1">
      <c r="A135" s="77">
        <v>44895</v>
      </c>
      <c r="B135" s="31" t="s">
        <v>39</v>
      </c>
      <c r="C135" s="27" t="s">
        <v>43</v>
      </c>
      <c r="D135" s="33">
        <v>-8235.9995129189301</v>
      </c>
      <c r="E135" s="34"/>
      <c r="F135" s="30">
        <f t="shared" si="2"/>
        <v>112847441.24984014</v>
      </c>
      <c r="G135" s="16"/>
    </row>
    <row r="136" spans="1:7" s="7" customFormat="1">
      <c r="A136" s="77">
        <v>44895</v>
      </c>
      <c r="B136" s="31" t="s">
        <v>40</v>
      </c>
      <c r="C136" s="32" t="s">
        <v>44</v>
      </c>
      <c r="D136" s="33">
        <v>-8329.3520493676297</v>
      </c>
      <c r="E136" s="34"/>
      <c r="F136" s="30">
        <f t="shared" si="2"/>
        <v>112855770.60188951</v>
      </c>
      <c r="G136" s="16"/>
    </row>
    <row r="137" spans="1:7" s="7" customFormat="1">
      <c r="A137" s="77">
        <v>44896</v>
      </c>
      <c r="B137" s="31" t="s">
        <v>10</v>
      </c>
      <c r="C137" s="32" t="s">
        <v>45</v>
      </c>
      <c r="D137" s="33">
        <v>-8422.7045858162292</v>
      </c>
      <c r="E137" s="34"/>
      <c r="F137" s="30">
        <f t="shared" si="2"/>
        <v>112864193.30647533</v>
      </c>
      <c r="G137" s="16"/>
    </row>
    <row r="138" spans="1:7" s="7" customFormat="1">
      <c r="A138" s="77">
        <v>44900</v>
      </c>
      <c r="B138" s="31" t="s">
        <v>41</v>
      </c>
      <c r="C138" s="32" t="s">
        <v>46</v>
      </c>
      <c r="D138" s="33">
        <v>-8516.0571222648305</v>
      </c>
      <c r="E138" s="34"/>
      <c r="F138" s="30">
        <f t="shared" si="2"/>
        <v>112872709.36359759</v>
      </c>
      <c r="G138" s="16"/>
    </row>
    <row r="139" spans="1:7" s="7" customFormat="1">
      <c r="A139" s="77">
        <v>44910</v>
      </c>
      <c r="B139" s="31" t="s">
        <v>9</v>
      </c>
      <c r="C139" s="32" t="s">
        <v>42</v>
      </c>
      <c r="D139" s="33"/>
      <c r="E139" s="34">
        <v>1576638.4157997</v>
      </c>
      <c r="F139" s="30">
        <f t="shared" si="2"/>
        <v>114449347.77939729</v>
      </c>
      <c r="G139" s="16"/>
    </row>
    <row r="140" spans="1:7" s="7" customFormat="1">
      <c r="A140" s="77">
        <v>44911</v>
      </c>
      <c r="B140" s="26" t="s">
        <v>38</v>
      </c>
      <c r="C140" s="27" t="s">
        <v>43</v>
      </c>
      <c r="D140" s="33"/>
      <c r="E140" s="34">
        <v>1588405.04946188</v>
      </c>
      <c r="F140" s="30">
        <f t="shared" si="2"/>
        <v>116037752.82885918</v>
      </c>
      <c r="G140" s="16"/>
    </row>
    <row r="141" spans="1:7" s="7" customFormat="1">
      <c r="A141" s="77">
        <v>44912</v>
      </c>
      <c r="B141" s="31" t="s">
        <v>5</v>
      </c>
      <c r="C141" s="32" t="s">
        <v>44</v>
      </c>
      <c r="D141" s="28"/>
      <c r="E141" s="29">
        <v>1600171.68312406</v>
      </c>
      <c r="F141" s="30">
        <f t="shared" si="2"/>
        <v>117637924.51198325</v>
      </c>
      <c r="G141" s="16"/>
    </row>
    <row r="142" spans="1:7" s="7" customFormat="1">
      <c r="A142" s="77">
        <v>44918</v>
      </c>
      <c r="B142" s="31" t="s">
        <v>26</v>
      </c>
      <c r="C142" s="32" t="s">
        <v>45</v>
      </c>
      <c r="D142" s="33"/>
      <c r="E142" s="34">
        <v>1611938.3167862501</v>
      </c>
      <c r="F142" s="30">
        <f t="shared" si="2"/>
        <v>119249862.82876949</v>
      </c>
      <c r="G142" s="16"/>
    </row>
    <row r="143" spans="1:7" s="7" customFormat="1">
      <c r="A143" s="77">
        <v>44923</v>
      </c>
      <c r="B143" s="31" t="s">
        <v>10</v>
      </c>
      <c r="C143" s="32" t="s">
        <v>46</v>
      </c>
      <c r="D143" s="33"/>
      <c r="E143" s="34">
        <v>1623704.9504484299</v>
      </c>
      <c r="F143" s="30">
        <f t="shared" si="2"/>
        <v>120873567.77921791</v>
      </c>
      <c r="G143" s="16"/>
    </row>
    <row r="144" spans="1:7" s="7" customFormat="1">
      <c r="A144" s="77">
        <v>44924</v>
      </c>
      <c r="B144" s="31" t="s">
        <v>39</v>
      </c>
      <c r="C144" s="32" t="s">
        <v>42</v>
      </c>
      <c r="D144" s="33"/>
      <c r="E144" s="34">
        <v>1635471.58411061</v>
      </c>
      <c r="F144" s="30">
        <f t="shared" si="2"/>
        <v>122509039.36332852</v>
      </c>
      <c r="G144" s="16"/>
    </row>
    <row r="145" spans="1:7" s="7" customFormat="1">
      <c r="A145" s="77">
        <v>44925</v>
      </c>
      <c r="B145" s="31" t="s">
        <v>40</v>
      </c>
      <c r="C145" s="27" t="s">
        <v>43</v>
      </c>
      <c r="D145" s="33"/>
      <c r="E145" s="34">
        <v>1647238.21777279</v>
      </c>
      <c r="F145" s="30">
        <f t="shared" si="2"/>
        <v>124156277.58110131</v>
      </c>
      <c r="G145" s="16"/>
    </row>
    <row r="146" spans="1:7" s="7" customFormat="1">
      <c r="A146" s="77">
        <v>44925</v>
      </c>
      <c r="B146" s="31" t="s">
        <v>10</v>
      </c>
      <c r="C146" s="32" t="s">
        <v>44</v>
      </c>
      <c r="D146" s="33">
        <v>-9076.1723409567294</v>
      </c>
      <c r="E146" s="34"/>
      <c r="F146" s="30">
        <f t="shared" si="2"/>
        <v>124165353.75344227</v>
      </c>
      <c r="G146" s="16"/>
    </row>
    <row r="147" spans="1:7" s="7" customFormat="1">
      <c r="A147" s="77">
        <v>44925</v>
      </c>
      <c r="B147" s="31" t="s">
        <v>41</v>
      </c>
      <c r="C147" s="32" t="s">
        <v>45</v>
      </c>
      <c r="D147" s="33">
        <v>-9169.5248774053307</v>
      </c>
      <c r="E147" s="34"/>
      <c r="F147" s="30">
        <f t="shared" si="2"/>
        <v>124174523.27831967</v>
      </c>
      <c r="G147" s="16"/>
    </row>
    <row r="148" spans="1:7" s="7" customFormat="1">
      <c r="A148" s="77">
        <v>44925</v>
      </c>
      <c r="B148" s="31" t="s">
        <v>9</v>
      </c>
      <c r="C148" s="32" t="s">
        <v>46</v>
      </c>
      <c r="D148" s="33">
        <v>-9262.8774138540302</v>
      </c>
      <c r="E148" s="34"/>
      <c r="F148" s="30">
        <f t="shared" si="2"/>
        <v>124183786.15573353</v>
      </c>
      <c r="G148" s="16"/>
    </row>
    <row r="149" spans="1:7" s="7" customFormat="1">
      <c r="A149" s="77">
        <v>44927</v>
      </c>
      <c r="B149" s="26" t="s">
        <v>38</v>
      </c>
      <c r="C149" s="32" t="s">
        <v>42</v>
      </c>
      <c r="D149" s="33">
        <v>-9356.2299503026297</v>
      </c>
      <c r="E149" s="34"/>
      <c r="F149" s="30">
        <f t="shared" si="2"/>
        <v>124193142.38568383</v>
      </c>
      <c r="G149" s="16"/>
    </row>
    <row r="150" spans="1:7" s="7" customFormat="1">
      <c r="A150" s="77">
        <v>44930</v>
      </c>
      <c r="B150" s="31" t="s">
        <v>5</v>
      </c>
      <c r="C150" s="27" t="s">
        <v>43</v>
      </c>
      <c r="D150" s="33">
        <v>-9449.5824867513293</v>
      </c>
      <c r="E150" s="34"/>
      <c r="F150" s="30">
        <f t="shared" si="2"/>
        <v>124202591.96817058</v>
      </c>
      <c r="G150" s="16"/>
    </row>
    <row r="151" spans="1:7" s="7" customFormat="1">
      <c r="A151" s="77">
        <v>44931</v>
      </c>
      <c r="B151" s="31" t="s">
        <v>26</v>
      </c>
      <c r="C151" s="32" t="s">
        <v>44</v>
      </c>
      <c r="D151" s="33">
        <v>-9542.9350231999306</v>
      </c>
      <c r="E151" s="34"/>
      <c r="F151" s="30">
        <f t="shared" si="2"/>
        <v>124212134.90319379</v>
      </c>
      <c r="G151" s="16"/>
    </row>
    <row r="152" spans="1:7" s="7" customFormat="1">
      <c r="A152" s="77">
        <v>44931</v>
      </c>
      <c r="B152" s="31" t="s">
        <v>10</v>
      </c>
      <c r="C152" s="32" t="s">
        <v>45</v>
      </c>
      <c r="D152" s="33">
        <v>-9636.2875596486301</v>
      </c>
      <c r="E152" s="34"/>
      <c r="F152" s="30">
        <f t="shared" si="2"/>
        <v>124221771.19075343</v>
      </c>
      <c r="G152" s="16"/>
    </row>
    <row r="153" spans="1:7" s="7" customFormat="1">
      <c r="A153" s="77">
        <v>44932</v>
      </c>
      <c r="B153" s="31" t="s">
        <v>39</v>
      </c>
      <c r="C153" s="32" t="s">
        <v>46</v>
      </c>
      <c r="D153" s="33">
        <v>-9729.6400960972296</v>
      </c>
      <c r="E153" s="34"/>
      <c r="F153" s="30">
        <f t="shared" si="2"/>
        <v>124231500.83084953</v>
      </c>
      <c r="G153" s="16"/>
    </row>
    <row r="154" spans="1:7" s="7" customFormat="1">
      <c r="A154" s="77">
        <v>44933</v>
      </c>
      <c r="B154" s="31" t="s">
        <v>40</v>
      </c>
      <c r="C154" s="32" t="s">
        <v>42</v>
      </c>
      <c r="D154" s="33">
        <v>-9822.9926325458291</v>
      </c>
      <c r="E154" s="34"/>
      <c r="F154" s="30">
        <f t="shared" si="2"/>
        <v>124241323.82348208</v>
      </c>
      <c r="G154" s="16"/>
    </row>
    <row r="155" spans="1:7" s="7" customFormat="1">
      <c r="A155" s="77">
        <v>44936</v>
      </c>
      <c r="B155" s="31" t="s">
        <v>10</v>
      </c>
      <c r="C155" s="27" t="s">
        <v>43</v>
      </c>
      <c r="D155" s="33">
        <v>-9916.3451689945305</v>
      </c>
      <c r="E155" s="34"/>
      <c r="F155" s="30">
        <f t="shared" si="2"/>
        <v>124251240.16865107</v>
      </c>
      <c r="G155" s="16"/>
    </row>
    <row r="156" spans="1:7" s="7" customFormat="1">
      <c r="A156" s="77">
        <v>44947</v>
      </c>
      <c r="B156" s="31" t="s">
        <v>41</v>
      </c>
      <c r="C156" s="32" t="s">
        <v>44</v>
      </c>
      <c r="D156" s="33">
        <v>-10009.697705443101</v>
      </c>
      <c r="E156" s="34"/>
      <c r="F156" s="30">
        <f t="shared" si="2"/>
        <v>124261249.86635652</v>
      </c>
      <c r="G156" s="16"/>
    </row>
    <row r="157" spans="1:7" s="7" customFormat="1">
      <c r="A157" s="77">
        <v>44947</v>
      </c>
      <c r="B157" s="31" t="s">
        <v>9</v>
      </c>
      <c r="C157" s="32" t="s">
        <v>45</v>
      </c>
      <c r="D157" s="33">
        <v>-10103.0502418918</v>
      </c>
      <c r="E157" s="34"/>
      <c r="F157" s="30">
        <f t="shared" si="2"/>
        <v>124271352.91659841</v>
      </c>
      <c r="G157" s="16"/>
    </row>
    <row r="158" spans="1:7" s="7" customFormat="1">
      <c r="A158" s="77">
        <v>44956</v>
      </c>
      <c r="B158" s="26" t="s">
        <v>38</v>
      </c>
      <c r="C158" s="32" t="s">
        <v>46</v>
      </c>
      <c r="D158" s="33">
        <v>-10196.4027783404</v>
      </c>
      <c r="E158" s="34"/>
      <c r="F158" s="30">
        <f t="shared" si="2"/>
        <v>124281549.31937675</v>
      </c>
      <c r="G158" s="16"/>
    </row>
    <row r="159" spans="1:7" s="7" customFormat="1">
      <c r="A159" s="77">
        <v>44956</v>
      </c>
      <c r="B159" s="31" t="s">
        <v>5</v>
      </c>
      <c r="C159" s="32" t="s">
        <v>42</v>
      </c>
      <c r="D159" s="33">
        <v>-10289.755314788999</v>
      </c>
      <c r="E159" s="34"/>
      <c r="F159" s="30">
        <f t="shared" si="2"/>
        <v>124291839.07469153</v>
      </c>
      <c r="G159" s="16"/>
    </row>
    <row r="160" spans="1:7" s="7" customFormat="1">
      <c r="A160" s="77">
        <v>44957</v>
      </c>
      <c r="B160" s="31" t="s">
        <v>26</v>
      </c>
      <c r="C160" s="27" t="s">
        <v>43</v>
      </c>
      <c r="D160" s="33"/>
      <c r="E160" s="34">
        <v>1823737.72270553</v>
      </c>
      <c r="F160" s="30">
        <f t="shared" si="2"/>
        <v>126115576.79739706</v>
      </c>
      <c r="G160" s="16"/>
    </row>
    <row r="161" spans="1:7" s="7" customFormat="1">
      <c r="A161" s="77">
        <v>44957</v>
      </c>
      <c r="B161" s="31" t="s">
        <v>10</v>
      </c>
      <c r="C161" s="32" t="s">
        <v>44</v>
      </c>
      <c r="D161" s="33"/>
      <c r="E161" s="34">
        <v>1835504.35636771</v>
      </c>
      <c r="F161" s="30">
        <f t="shared" si="2"/>
        <v>127951081.15376477</v>
      </c>
      <c r="G161" s="16"/>
    </row>
    <row r="162" spans="1:7" s="7" customFormat="1">
      <c r="A162" s="77">
        <v>44957</v>
      </c>
      <c r="B162" s="31" t="s">
        <v>39</v>
      </c>
      <c r="C162" s="32" t="s">
        <v>45</v>
      </c>
      <c r="D162" s="33"/>
      <c r="E162" s="34">
        <v>1847270.9900298901</v>
      </c>
      <c r="F162" s="30">
        <f t="shared" si="2"/>
        <v>129798352.14379466</v>
      </c>
      <c r="G162" s="16"/>
    </row>
    <row r="163" spans="1:7" s="7" customFormat="1">
      <c r="A163" s="77">
        <v>44957</v>
      </c>
      <c r="B163" s="31" t="s">
        <v>40</v>
      </c>
      <c r="C163" s="32" t="s">
        <v>46</v>
      </c>
      <c r="D163" s="33"/>
      <c r="E163" s="34">
        <v>1859037.6236920799</v>
      </c>
      <c r="F163" s="30">
        <f t="shared" si="2"/>
        <v>131657389.76748674</v>
      </c>
      <c r="G163" s="16"/>
    </row>
    <row r="164" spans="1:7" s="7" customFormat="1">
      <c r="A164" s="77">
        <v>44965</v>
      </c>
      <c r="B164" s="31" t="s">
        <v>10</v>
      </c>
      <c r="C164" s="32" t="s">
        <v>42</v>
      </c>
      <c r="D164" s="33"/>
      <c r="E164" s="34">
        <v>1870804.25735426</v>
      </c>
      <c r="F164" s="30">
        <f t="shared" si="2"/>
        <v>133528194.024841</v>
      </c>
      <c r="G164" s="16"/>
    </row>
    <row r="165" spans="1:7" s="7" customFormat="1">
      <c r="A165" s="77">
        <v>44967</v>
      </c>
      <c r="B165" s="31" t="s">
        <v>41</v>
      </c>
      <c r="C165" s="27" t="s">
        <v>43</v>
      </c>
      <c r="D165" s="33"/>
      <c r="E165" s="34">
        <v>1882570.89101644</v>
      </c>
      <c r="F165" s="30">
        <f t="shared" si="2"/>
        <v>135410764.91585743</v>
      </c>
      <c r="G165" s="16"/>
    </row>
    <row r="166" spans="1:7" s="7" customFormat="1">
      <c r="A166" s="77">
        <v>44970</v>
      </c>
      <c r="B166" s="31" t="s">
        <v>9</v>
      </c>
      <c r="C166" s="32" t="s">
        <v>44</v>
      </c>
      <c r="D166" s="33"/>
      <c r="E166" s="34">
        <v>1894337.52467862</v>
      </c>
      <c r="F166" s="30">
        <f t="shared" si="2"/>
        <v>137305102.44053605</v>
      </c>
      <c r="G166" s="16"/>
    </row>
    <row r="167" spans="1:7" s="7" customFormat="1">
      <c r="A167" s="77">
        <v>44970</v>
      </c>
      <c r="B167" s="26" t="s">
        <v>38</v>
      </c>
      <c r="C167" s="32" t="s">
        <v>45</v>
      </c>
      <c r="D167" s="33"/>
      <c r="E167" s="34">
        <v>1906104.1583408001</v>
      </c>
      <c r="F167" s="30">
        <f t="shared" si="2"/>
        <v>139211206.59887686</v>
      </c>
      <c r="G167" s="16"/>
    </row>
    <row r="168" spans="1:7" s="7" customFormat="1">
      <c r="A168" s="77">
        <v>44972</v>
      </c>
      <c r="B168" s="31" t="s">
        <v>5</v>
      </c>
      <c r="C168" s="32" t="s">
        <v>46</v>
      </c>
      <c r="D168" s="33"/>
      <c r="E168" s="34">
        <v>1917870.7920029899</v>
      </c>
      <c r="F168" s="30">
        <f t="shared" si="2"/>
        <v>141129077.39087984</v>
      </c>
      <c r="G168" s="16"/>
    </row>
    <row r="169" spans="1:7" s="7" customFormat="1">
      <c r="A169" s="77">
        <v>44979</v>
      </c>
      <c r="B169" s="31" t="s">
        <v>26</v>
      </c>
      <c r="C169" s="32" t="s">
        <v>42</v>
      </c>
      <c r="D169" s="33"/>
      <c r="E169" s="34">
        <v>1929637.42566517</v>
      </c>
      <c r="F169" s="30">
        <f t="shared" si="2"/>
        <v>143058714.81654501</v>
      </c>
      <c r="G169" s="16"/>
    </row>
    <row r="170" spans="1:7" s="7" customFormat="1">
      <c r="A170" s="77">
        <v>44982</v>
      </c>
      <c r="B170" s="31" t="s">
        <v>10</v>
      </c>
      <c r="C170" s="27" t="s">
        <v>43</v>
      </c>
      <c r="D170" s="33"/>
      <c r="E170" s="34">
        <v>1941404.05932735</v>
      </c>
      <c r="F170" s="30">
        <f t="shared" si="2"/>
        <v>145000118.87587237</v>
      </c>
      <c r="G170" s="16"/>
    </row>
    <row r="171" spans="1:7" s="7" customFormat="1">
      <c r="A171" s="77">
        <v>44985</v>
      </c>
      <c r="B171" s="31" t="s">
        <v>39</v>
      </c>
      <c r="C171" s="32" t="s">
        <v>44</v>
      </c>
      <c r="D171" s="33"/>
      <c r="E171" s="34">
        <v>1953170.69298953</v>
      </c>
      <c r="F171" s="30">
        <f t="shared" si="2"/>
        <v>146953289.5688619</v>
      </c>
      <c r="G171" s="16"/>
    </row>
    <row r="172" spans="1:7" s="7" customFormat="1">
      <c r="A172" s="77">
        <v>44985</v>
      </c>
      <c r="B172" s="31" t="s">
        <v>40</v>
      </c>
      <c r="C172" s="32" t="s">
        <v>45</v>
      </c>
      <c r="D172" s="33"/>
      <c r="E172" s="34">
        <v>1964937.3266517201</v>
      </c>
      <c r="F172" s="30">
        <f t="shared" si="2"/>
        <v>148918226.89551362</v>
      </c>
      <c r="G172" s="16"/>
    </row>
    <row r="173" spans="1:7" s="7" customFormat="1">
      <c r="A173" s="77">
        <v>44985</v>
      </c>
      <c r="B173" s="31" t="s">
        <v>10</v>
      </c>
      <c r="C173" s="32" t="s">
        <v>46</v>
      </c>
      <c r="D173" s="33"/>
      <c r="E173" s="34">
        <v>1976703.9603138999</v>
      </c>
      <c r="F173" s="30">
        <f t="shared" si="2"/>
        <v>150894930.85582751</v>
      </c>
      <c r="G173" s="16"/>
    </row>
    <row r="174" spans="1:7" s="7" customFormat="1">
      <c r="A174" s="77">
        <v>44985</v>
      </c>
      <c r="B174" s="31" t="s">
        <v>41</v>
      </c>
      <c r="C174" s="32" t="s">
        <v>42</v>
      </c>
      <c r="D174" s="33"/>
      <c r="E174" s="34">
        <v>1988470.59397608</v>
      </c>
      <c r="F174" s="30">
        <f t="shared" si="2"/>
        <v>152883401.44980359</v>
      </c>
      <c r="G174" s="16"/>
    </row>
    <row r="175" spans="1:7" s="7" customFormat="1">
      <c r="A175" s="77">
        <v>44985</v>
      </c>
      <c r="B175" s="31" t="s">
        <v>9</v>
      </c>
      <c r="C175" s="27" t="s">
        <v>43</v>
      </c>
      <c r="D175" s="28">
        <v>-11596.69082507</v>
      </c>
      <c r="E175" s="29"/>
      <c r="F175" s="30">
        <f t="shared" si="2"/>
        <v>152894998.14062867</v>
      </c>
      <c r="G175" s="16"/>
    </row>
    <row r="176" spans="1:7" s="7" customFormat="1">
      <c r="A176" s="77">
        <v>44987</v>
      </c>
      <c r="B176" s="26" t="s">
        <v>38</v>
      </c>
      <c r="C176" s="32" t="s">
        <v>44</v>
      </c>
      <c r="D176" s="33">
        <v>-11690.043361518699</v>
      </c>
      <c r="E176" s="34"/>
      <c r="F176" s="30">
        <f t="shared" si="2"/>
        <v>152906688.18399018</v>
      </c>
      <c r="G176" s="16"/>
    </row>
    <row r="177" spans="1:7" s="7" customFormat="1">
      <c r="A177" s="77">
        <v>44996</v>
      </c>
      <c r="B177" s="31" t="s">
        <v>5</v>
      </c>
      <c r="C177" s="32" t="s">
        <v>45</v>
      </c>
      <c r="D177" s="33">
        <v>-11783.395897967301</v>
      </c>
      <c r="E177" s="34"/>
      <c r="F177" s="30">
        <f t="shared" si="2"/>
        <v>152918471.57988814</v>
      </c>
      <c r="G177" s="16"/>
    </row>
    <row r="178" spans="1:7" s="7" customFormat="1">
      <c r="A178" s="77">
        <v>45011</v>
      </c>
      <c r="B178" s="31" t="s">
        <v>26</v>
      </c>
      <c r="C178" s="32" t="s">
        <v>46</v>
      </c>
      <c r="D178" s="33">
        <v>-11876.748434416</v>
      </c>
      <c r="E178" s="34"/>
      <c r="F178" s="30">
        <f t="shared" si="2"/>
        <v>152930348.32832256</v>
      </c>
      <c r="G178" s="16"/>
    </row>
    <row r="179" spans="1:7" s="7" customFormat="1">
      <c r="A179" s="77">
        <v>45013</v>
      </c>
      <c r="B179" s="31" t="s">
        <v>10</v>
      </c>
      <c r="C179" s="32" t="s">
        <v>42</v>
      </c>
      <c r="D179" s="33">
        <v>-11970.1009708646</v>
      </c>
      <c r="E179" s="34"/>
      <c r="F179" s="30">
        <f t="shared" si="2"/>
        <v>152942318.42929342</v>
      </c>
      <c r="G179" s="16"/>
    </row>
    <row r="180" spans="1:7" s="7" customFormat="1">
      <c r="A180" s="77">
        <v>45015</v>
      </c>
      <c r="B180" s="31" t="s">
        <v>39</v>
      </c>
      <c r="C180" s="27" t="s">
        <v>43</v>
      </c>
      <c r="D180" s="33">
        <v>-12063.453507313199</v>
      </c>
      <c r="E180" s="34"/>
      <c r="F180" s="30">
        <f t="shared" si="2"/>
        <v>152954381.88280073</v>
      </c>
      <c r="G180" s="16"/>
    </row>
    <row r="181" spans="1:7" s="7" customFormat="1">
      <c r="A181" s="77">
        <v>45015</v>
      </c>
      <c r="B181" s="31" t="s">
        <v>40</v>
      </c>
      <c r="C181" s="32" t="s">
        <v>44</v>
      </c>
      <c r="D181" s="33">
        <v>-12156.806043761901</v>
      </c>
      <c r="E181" s="34"/>
      <c r="F181" s="30">
        <f t="shared" si="2"/>
        <v>152966538.6888445</v>
      </c>
      <c r="G181" s="16"/>
    </row>
    <row r="182" spans="1:7" s="7" customFormat="1">
      <c r="A182" s="77">
        <v>45015</v>
      </c>
      <c r="B182" s="31" t="s">
        <v>10</v>
      </c>
      <c r="C182" s="32" t="s">
        <v>45</v>
      </c>
      <c r="D182" s="33">
        <v>-12250.1585802105</v>
      </c>
      <c r="E182" s="34"/>
      <c r="F182" s="30">
        <f t="shared" si="2"/>
        <v>152978788.84742472</v>
      </c>
      <c r="G182" s="16"/>
    </row>
    <row r="183" spans="1:7" s="7" customFormat="1">
      <c r="A183" s="77">
        <v>45015</v>
      </c>
      <c r="B183" s="31" t="s">
        <v>41</v>
      </c>
      <c r="C183" s="32" t="s">
        <v>46</v>
      </c>
      <c r="D183" s="33">
        <v>-12343.5111166592</v>
      </c>
      <c r="E183" s="34"/>
      <c r="F183" s="30">
        <f t="shared" si="2"/>
        <v>152991132.35854137</v>
      </c>
      <c r="G183" s="16"/>
    </row>
    <row r="184" spans="1:7" s="7" customFormat="1">
      <c r="A184" s="77">
        <v>45015</v>
      </c>
      <c r="B184" s="31" t="s">
        <v>9</v>
      </c>
      <c r="C184" s="32" t="s">
        <v>42</v>
      </c>
      <c r="D184" s="33">
        <v>-12436.863653107799</v>
      </c>
      <c r="E184" s="34"/>
      <c r="F184" s="30">
        <f t="shared" si="2"/>
        <v>153003569.22219446</v>
      </c>
      <c r="G184" s="16"/>
    </row>
    <row r="185" spans="1:7" s="7" customFormat="1">
      <c r="A185" s="77">
        <v>45016</v>
      </c>
      <c r="B185" s="26" t="s">
        <v>38</v>
      </c>
      <c r="C185" s="27" t="s">
        <v>43</v>
      </c>
      <c r="D185" s="33">
        <v>-12530.2161895565</v>
      </c>
      <c r="E185" s="34"/>
      <c r="F185" s="30">
        <f t="shared" si="2"/>
        <v>153016099.43838403</v>
      </c>
      <c r="G185" s="16"/>
    </row>
    <row r="186" spans="1:7" s="7" customFormat="1">
      <c r="A186" s="77">
        <v>45016</v>
      </c>
      <c r="B186" s="31" t="s">
        <v>5</v>
      </c>
      <c r="C186" s="32" t="s">
        <v>44</v>
      </c>
      <c r="D186" s="33">
        <v>-12623.5687260051</v>
      </c>
      <c r="E186" s="34"/>
      <c r="F186" s="30">
        <f t="shared" si="2"/>
        <v>153028723.00711003</v>
      </c>
      <c r="G186" s="16"/>
    </row>
    <row r="187" spans="1:7" s="7" customFormat="1">
      <c r="A187" s="77">
        <v>45016</v>
      </c>
      <c r="B187" s="31" t="s">
        <v>26</v>
      </c>
      <c r="C187" s="32" t="s">
        <v>45</v>
      </c>
      <c r="D187" s="33">
        <v>-12716.921262453699</v>
      </c>
      <c r="E187" s="34"/>
      <c r="F187" s="30">
        <f t="shared" si="2"/>
        <v>153041439.92837247</v>
      </c>
      <c r="G187" s="16"/>
    </row>
    <row r="188" spans="1:7" s="7" customFormat="1">
      <c r="A188" s="77">
        <v>45023</v>
      </c>
      <c r="B188" s="31" t="s">
        <v>10</v>
      </c>
      <c r="C188" s="32" t="s">
        <v>46</v>
      </c>
      <c r="D188" s="33">
        <v>-12810.273798902401</v>
      </c>
      <c r="E188" s="34"/>
      <c r="F188" s="30">
        <f t="shared" si="2"/>
        <v>153054250.20217139</v>
      </c>
      <c r="G188" s="16"/>
    </row>
    <row r="189" spans="1:7" s="7" customFormat="1">
      <c r="A189" s="77">
        <v>45023</v>
      </c>
      <c r="B189" s="31" t="s">
        <v>39</v>
      </c>
      <c r="C189" s="32" t="s">
        <v>42</v>
      </c>
      <c r="D189" s="33">
        <v>-12903.626335351</v>
      </c>
      <c r="E189" s="34"/>
      <c r="F189" s="30">
        <f t="shared" si="2"/>
        <v>153067153.82850674</v>
      </c>
      <c r="G189" s="16"/>
    </row>
    <row r="190" spans="1:7" s="7" customFormat="1">
      <c r="A190" s="77">
        <v>45027</v>
      </c>
      <c r="B190" s="31" t="s">
        <v>40</v>
      </c>
      <c r="C190" s="27" t="s">
        <v>43</v>
      </c>
      <c r="D190" s="33">
        <v>-12996.9788717997</v>
      </c>
      <c r="E190" s="34"/>
      <c r="F190" s="30">
        <f t="shared" si="2"/>
        <v>153080150.80737853</v>
      </c>
      <c r="G190" s="16"/>
    </row>
    <row r="191" spans="1:7" s="7" customFormat="1">
      <c r="A191" s="77">
        <v>45036</v>
      </c>
      <c r="B191" s="31" t="s">
        <v>10</v>
      </c>
      <c r="C191" s="32" t="s">
        <v>44</v>
      </c>
      <c r="D191" s="33">
        <v>-13090.331408248299</v>
      </c>
      <c r="E191" s="34"/>
      <c r="F191" s="30">
        <f t="shared" si="2"/>
        <v>153093241.13878679</v>
      </c>
      <c r="G191" s="16"/>
    </row>
    <row r="192" spans="1:7" s="7" customFormat="1">
      <c r="A192" s="77">
        <v>45036</v>
      </c>
      <c r="B192" s="31" t="s">
        <v>41</v>
      </c>
      <c r="C192" s="32" t="s">
        <v>45</v>
      </c>
      <c r="D192" s="33">
        <v>-13183.683944697001</v>
      </c>
      <c r="E192" s="34"/>
      <c r="F192" s="30">
        <f t="shared" si="2"/>
        <v>153106424.82273149</v>
      </c>
      <c r="G192" s="16"/>
    </row>
    <row r="193" spans="1:7" s="7" customFormat="1">
      <c r="A193" s="77">
        <v>45038</v>
      </c>
      <c r="B193" s="31" t="s">
        <v>9</v>
      </c>
      <c r="C193" s="32" t="s">
        <v>46</v>
      </c>
      <c r="D193" s="33">
        <v>-13277.0364811456</v>
      </c>
      <c r="E193" s="34"/>
      <c r="F193" s="30">
        <f t="shared" si="2"/>
        <v>153119701.85921264</v>
      </c>
      <c r="G193" s="16"/>
    </row>
    <row r="194" spans="1:7" s="7" customFormat="1">
      <c r="A194" s="77">
        <v>45041</v>
      </c>
      <c r="B194" s="26" t="s">
        <v>38</v>
      </c>
      <c r="C194" s="32" t="s">
        <v>42</v>
      </c>
      <c r="D194" s="33">
        <v>-13370.3890175942</v>
      </c>
      <c r="E194" s="34"/>
      <c r="F194" s="30">
        <f t="shared" si="2"/>
        <v>153133072.24823022</v>
      </c>
      <c r="G194" s="16"/>
    </row>
    <row r="195" spans="1:7" s="7" customFormat="1">
      <c r="A195" s="77">
        <v>45044</v>
      </c>
      <c r="B195" s="31" t="s">
        <v>5</v>
      </c>
      <c r="C195" s="27" t="s">
        <v>43</v>
      </c>
      <c r="D195" s="33">
        <v>-13463.741554042899</v>
      </c>
      <c r="E195" s="34"/>
      <c r="F195" s="30">
        <f t="shared" si="2"/>
        <v>153146535.98978427</v>
      </c>
      <c r="G195" s="16"/>
    </row>
    <row r="196" spans="1:7" s="7" customFormat="1">
      <c r="A196" s="77">
        <v>45044</v>
      </c>
      <c r="B196" s="31" t="s">
        <v>26</v>
      </c>
      <c r="C196" s="32" t="s">
        <v>44</v>
      </c>
      <c r="D196" s="33"/>
      <c r="E196" s="34">
        <v>2247336.5345440898</v>
      </c>
      <c r="F196" s="30">
        <f t="shared" si="2"/>
        <v>155393872.52432835</v>
      </c>
      <c r="G196" s="16"/>
    </row>
    <row r="197" spans="1:7" s="7" customFormat="1">
      <c r="A197" s="77">
        <v>45044</v>
      </c>
      <c r="B197" s="31" t="s">
        <v>10</v>
      </c>
      <c r="C197" s="32" t="s">
        <v>45</v>
      </c>
      <c r="D197" s="33"/>
      <c r="E197" s="34">
        <v>2259103.1682062801</v>
      </c>
      <c r="F197" s="30">
        <f t="shared" si="2"/>
        <v>157652975.69253463</v>
      </c>
      <c r="G197" s="16"/>
    </row>
    <row r="198" spans="1:7" s="7" customFormat="1">
      <c r="A198" s="77">
        <v>45047</v>
      </c>
      <c r="B198" s="31" t="s">
        <v>39</v>
      </c>
      <c r="C198" s="32" t="s">
        <v>46</v>
      </c>
      <c r="D198" s="33"/>
      <c r="E198" s="34">
        <v>2270869.8018684601</v>
      </c>
      <c r="F198" s="30">
        <f t="shared" ref="F198:F261" si="3">F197+E198-D198</f>
        <v>159923845.49440309</v>
      </c>
      <c r="G198" s="16"/>
    </row>
    <row r="199" spans="1:7" s="7" customFormat="1">
      <c r="A199" s="77">
        <v>45047</v>
      </c>
      <c r="B199" s="31" t="s">
        <v>40</v>
      </c>
      <c r="C199" s="32" t="s">
        <v>42</v>
      </c>
      <c r="D199" s="33"/>
      <c r="E199" s="34">
        <v>2282636.4355306402</v>
      </c>
      <c r="F199" s="30">
        <f t="shared" si="3"/>
        <v>162206481.92993373</v>
      </c>
      <c r="G199" s="16"/>
    </row>
    <row r="200" spans="1:7" s="7" customFormat="1">
      <c r="A200" s="77">
        <v>45047</v>
      </c>
      <c r="B200" s="31" t="s">
        <v>10</v>
      </c>
      <c r="C200" s="27" t="s">
        <v>43</v>
      </c>
      <c r="D200" s="33"/>
      <c r="E200" s="34">
        <v>2294403.0691928202</v>
      </c>
      <c r="F200" s="30">
        <f t="shared" si="3"/>
        <v>164500884.99912655</v>
      </c>
      <c r="G200" s="16"/>
    </row>
    <row r="201" spans="1:7" s="7" customFormat="1">
      <c r="A201" s="77">
        <v>45049</v>
      </c>
      <c r="B201" s="31" t="s">
        <v>41</v>
      </c>
      <c r="C201" s="32" t="s">
        <v>44</v>
      </c>
      <c r="D201" s="33"/>
      <c r="E201" s="34">
        <v>2306169.7028549998</v>
      </c>
      <c r="F201" s="30">
        <f t="shared" si="3"/>
        <v>166807054.70198154</v>
      </c>
      <c r="G201" s="16"/>
    </row>
    <row r="202" spans="1:7" s="7" customFormat="1">
      <c r="A202" s="77">
        <v>45049</v>
      </c>
      <c r="B202" s="31" t="s">
        <v>9</v>
      </c>
      <c r="C202" s="32" t="s">
        <v>45</v>
      </c>
      <c r="D202" s="33"/>
      <c r="E202" s="34">
        <v>2317936.3365171901</v>
      </c>
      <c r="F202" s="30">
        <f t="shared" si="3"/>
        <v>169124991.03849873</v>
      </c>
      <c r="G202" s="16"/>
    </row>
    <row r="203" spans="1:7" s="7" customFormat="1">
      <c r="A203" s="77">
        <v>45054</v>
      </c>
      <c r="B203" s="26" t="s">
        <v>38</v>
      </c>
      <c r="C203" s="32" t="s">
        <v>46</v>
      </c>
      <c r="D203" s="33"/>
      <c r="E203" s="34">
        <v>2329702.9701793701</v>
      </c>
      <c r="F203" s="30">
        <f t="shared" si="3"/>
        <v>171454694.00867811</v>
      </c>
      <c r="G203" s="16"/>
    </row>
    <row r="204" spans="1:7" s="7" customFormat="1">
      <c r="A204" s="77">
        <v>45057</v>
      </c>
      <c r="B204" s="31" t="s">
        <v>5</v>
      </c>
      <c r="C204" s="32" t="s">
        <v>42</v>
      </c>
      <c r="D204" s="33"/>
      <c r="E204" s="34">
        <v>2341469.6038415502</v>
      </c>
      <c r="F204" s="30">
        <f t="shared" si="3"/>
        <v>173796163.61251965</v>
      </c>
      <c r="G204" s="16"/>
    </row>
    <row r="205" spans="1:7" s="7" customFormat="1">
      <c r="A205" s="77">
        <v>45059</v>
      </c>
      <c r="B205" s="31" t="s">
        <v>26</v>
      </c>
      <c r="C205" s="27" t="s">
        <v>43</v>
      </c>
      <c r="D205" s="33"/>
      <c r="E205" s="34">
        <v>2353236.2375037302</v>
      </c>
      <c r="F205" s="30">
        <f t="shared" si="3"/>
        <v>176149399.85002339</v>
      </c>
      <c r="G205" s="16"/>
    </row>
    <row r="206" spans="1:7" s="7" customFormat="1">
      <c r="A206" s="77">
        <v>45061</v>
      </c>
      <c r="B206" s="31" t="s">
        <v>10</v>
      </c>
      <c r="C206" s="32" t="s">
        <v>44</v>
      </c>
      <c r="D206" s="33"/>
      <c r="E206" s="34">
        <v>2365002.87116592</v>
      </c>
      <c r="F206" s="30">
        <f t="shared" si="3"/>
        <v>178514402.72118932</v>
      </c>
      <c r="G206" s="16"/>
    </row>
    <row r="207" spans="1:7" s="7" customFormat="1">
      <c r="A207" s="77">
        <v>45062</v>
      </c>
      <c r="B207" s="31" t="s">
        <v>39</v>
      </c>
      <c r="C207" s="32" t="s">
        <v>45</v>
      </c>
      <c r="D207" s="33"/>
      <c r="E207" s="34">
        <v>2376769.5048281001</v>
      </c>
      <c r="F207" s="30">
        <f t="shared" si="3"/>
        <v>180891172.22601742</v>
      </c>
      <c r="G207" s="16"/>
    </row>
    <row r="208" spans="1:7" s="7" customFormat="1">
      <c r="A208" s="77">
        <v>45063</v>
      </c>
      <c r="B208" s="31" t="s">
        <v>40</v>
      </c>
      <c r="C208" s="32" t="s">
        <v>46</v>
      </c>
      <c r="D208" s="33"/>
      <c r="E208" s="34">
        <v>2388536.1384902801</v>
      </c>
      <c r="F208" s="30">
        <f t="shared" si="3"/>
        <v>183279708.3645077</v>
      </c>
      <c r="G208" s="16"/>
    </row>
    <row r="209" spans="1:7" s="7" customFormat="1">
      <c r="A209" s="77">
        <v>45063</v>
      </c>
      <c r="B209" s="31" t="s">
        <v>10</v>
      </c>
      <c r="C209" s="32" t="s">
        <v>42</v>
      </c>
      <c r="D209" s="28">
        <v>-14583.971991426601</v>
      </c>
      <c r="E209" s="29"/>
      <c r="F209" s="30">
        <f t="shared" si="3"/>
        <v>183294292.33649912</v>
      </c>
      <c r="G209" s="16"/>
    </row>
    <row r="210" spans="1:7" s="7" customFormat="1">
      <c r="A210" s="77">
        <v>45069</v>
      </c>
      <c r="B210" s="31" t="s">
        <v>41</v>
      </c>
      <c r="C210" s="27" t="s">
        <v>43</v>
      </c>
      <c r="D210" s="33">
        <v>-14677.3245278752</v>
      </c>
      <c r="E210" s="34"/>
      <c r="F210" s="30">
        <f t="shared" si="3"/>
        <v>183308969.66102701</v>
      </c>
      <c r="G210" s="16"/>
    </row>
    <row r="211" spans="1:7" s="7" customFormat="1">
      <c r="A211" s="77">
        <v>45075</v>
      </c>
      <c r="B211" s="31" t="s">
        <v>9</v>
      </c>
      <c r="C211" s="32" t="s">
        <v>44</v>
      </c>
      <c r="D211" s="33">
        <v>-14770.6770643239</v>
      </c>
      <c r="E211" s="34"/>
      <c r="F211" s="30">
        <f t="shared" si="3"/>
        <v>183323740.33809134</v>
      </c>
      <c r="G211" s="16"/>
    </row>
    <row r="212" spans="1:7" s="7" customFormat="1">
      <c r="A212" s="77">
        <v>45075</v>
      </c>
      <c r="B212" s="26" t="s">
        <v>38</v>
      </c>
      <c r="C212" s="32" t="s">
        <v>45</v>
      </c>
      <c r="D212" s="33">
        <v>-14864.029600772499</v>
      </c>
      <c r="E212" s="34"/>
      <c r="F212" s="30">
        <f t="shared" si="3"/>
        <v>183338604.36769211</v>
      </c>
      <c r="G212" s="16"/>
    </row>
    <row r="213" spans="1:7" s="7" customFormat="1">
      <c r="A213" s="77">
        <v>45076</v>
      </c>
      <c r="B213" s="31" t="s">
        <v>5</v>
      </c>
      <c r="C213" s="32" t="s">
        <v>46</v>
      </c>
      <c r="D213" s="33">
        <v>-14957.382137221201</v>
      </c>
      <c r="E213" s="34"/>
      <c r="F213" s="30">
        <f t="shared" si="3"/>
        <v>183353561.74982932</v>
      </c>
      <c r="G213" s="16"/>
    </row>
    <row r="214" spans="1:7" s="7" customFormat="1">
      <c r="A214" s="77">
        <v>45076</v>
      </c>
      <c r="B214" s="31" t="s">
        <v>26</v>
      </c>
      <c r="C214" s="32" t="s">
        <v>42</v>
      </c>
      <c r="D214" s="33">
        <v>-15050.7346736698</v>
      </c>
      <c r="E214" s="34"/>
      <c r="F214" s="30">
        <f t="shared" si="3"/>
        <v>183368612.484503</v>
      </c>
      <c r="G214" s="16"/>
    </row>
    <row r="215" spans="1:7" s="7" customFormat="1">
      <c r="A215" s="77">
        <v>45076</v>
      </c>
      <c r="B215" s="31" t="s">
        <v>10</v>
      </c>
      <c r="C215" s="27" t="s">
        <v>43</v>
      </c>
      <c r="D215" s="33">
        <v>-15144.0872101184</v>
      </c>
      <c r="E215" s="34"/>
      <c r="F215" s="30">
        <f t="shared" si="3"/>
        <v>183383756.57171312</v>
      </c>
      <c r="G215" s="16"/>
    </row>
    <row r="216" spans="1:7" s="7" customFormat="1">
      <c r="A216" s="77">
        <v>45076</v>
      </c>
      <c r="B216" s="31" t="s">
        <v>39</v>
      </c>
      <c r="C216" s="32" t="s">
        <v>44</v>
      </c>
      <c r="D216" s="33">
        <v>-15237.439746567101</v>
      </c>
      <c r="E216" s="34"/>
      <c r="F216" s="30">
        <f t="shared" si="3"/>
        <v>183398994.01145968</v>
      </c>
      <c r="G216" s="16"/>
    </row>
    <row r="217" spans="1:7" s="7" customFormat="1">
      <c r="A217" s="77">
        <v>45077</v>
      </c>
      <c r="B217" s="31" t="s">
        <v>40</v>
      </c>
      <c r="C217" s="32" t="s">
        <v>45</v>
      </c>
      <c r="D217" s="33">
        <v>-15330.7922830157</v>
      </c>
      <c r="E217" s="34"/>
      <c r="F217" s="30">
        <f t="shared" si="3"/>
        <v>183414324.80374271</v>
      </c>
      <c r="G217" s="16"/>
    </row>
    <row r="218" spans="1:7" s="7" customFormat="1">
      <c r="A218" s="77">
        <v>45077</v>
      </c>
      <c r="B218" s="31" t="s">
        <v>10</v>
      </c>
      <c r="C218" s="32" t="s">
        <v>46</v>
      </c>
      <c r="D218" s="33">
        <v>-15424.1448194644</v>
      </c>
      <c r="E218" s="34"/>
      <c r="F218" s="30">
        <f t="shared" si="3"/>
        <v>183429748.94856218</v>
      </c>
      <c r="G218" s="16"/>
    </row>
    <row r="219" spans="1:7" s="7" customFormat="1">
      <c r="A219" s="77">
        <v>45077</v>
      </c>
      <c r="B219" s="31" t="s">
        <v>41</v>
      </c>
      <c r="C219" s="32" t="s">
        <v>42</v>
      </c>
      <c r="D219" s="33">
        <v>-15517.497355912999</v>
      </c>
      <c r="E219" s="34"/>
      <c r="F219" s="30">
        <f t="shared" si="3"/>
        <v>183445266.44591808</v>
      </c>
      <c r="G219" s="16"/>
    </row>
    <row r="220" spans="1:7" s="7" customFormat="1">
      <c r="A220" s="77">
        <v>45084</v>
      </c>
      <c r="B220" s="31" t="s">
        <v>9</v>
      </c>
      <c r="C220" s="27" t="s">
        <v>43</v>
      </c>
      <c r="D220" s="33">
        <v>-15610.849892361701</v>
      </c>
      <c r="E220" s="34"/>
      <c r="F220" s="30">
        <f t="shared" si="3"/>
        <v>183460877.29581043</v>
      </c>
      <c r="G220" s="16"/>
    </row>
    <row r="221" spans="1:7" s="7" customFormat="1">
      <c r="A221" s="77">
        <v>45086</v>
      </c>
      <c r="B221" s="26" t="s">
        <v>38</v>
      </c>
      <c r="C221" s="32" t="s">
        <v>44</v>
      </c>
      <c r="D221" s="33">
        <v>-15704.2024288103</v>
      </c>
      <c r="E221" s="34"/>
      <c r="F221" s="30">
        <f t="shared" si="3"/>
        <v>183476581.49823925</v>
      </c>
      <c r="G221" s="16"/>
    </row>
    <row r="222" spans="1:7" s="7" customFormat="1">
      <c r="A222" s="77">
        <v>45089</v>
      </c>
      <c r="B222" s="31" t="s">
        <v>5</v>
      </c>
      <c r="C222" s="32" t="s">
        <v>45</v>
      </c>
      <c r="D222" s="33">
        <v>-15797.5549652589</v>
      </c>
      <c r="E222" s="34"/>
      <c r="F222" s="30">
        <f t="shared" si="3"/>
        <v>183492379.05320451</v>
      </c>
      <c r="G222" s="16"/>
    </row>
    <row r="223" spans="1:7" s="7" customFormat="1">
      <c r="A223" s="77">
        <v>45092</v>
      </c>
      <c r="B223" s="31" t="s">
        <v>26</v>
      </c>
      <c r="C223" s="32" t="s">
        <v>46</v>
      </c>
      <c r="D223" s="33">
        <v>-15890.907501707599</v>
      </c>
      <c r="E223" s="34"/>
      <c r="F223" s="30">
        <f t="shared" si="3"/>
        <v>183508269.9607062</v>
      </c>
      <c r="G223" s="16"/>
    </row>
    <row r="224" spans="1:7" s="7" customFormat="1">
      <c r="A224" s="77">
        <v>45098</v>
      </c>
      <c r="B224" s="31" t="s">
        <v>10</v>
      </c>
      <c r="C224" s="32" t="s">
        <v>42</v>
      </c>
      <c r="D224" s="33">
        <v>-15984.260038156201</v>
      </c>
      <c r="E224" s="34"/>
      <c r="F224" s="30">
        <f t="shared" si="3"/>
        <v>183524254.22074437</v>
      </c>
      <c r="G224" s="16"/>
    </row>
    <row r="225" spans="1:7" s="7" customFormat="1">
      <c r="A225" s="77">
        <v>45098</v>
      </c>
      <c r="B225" s="31" t="s">
        <v>39</v>
      </c>
      <c r="C225" s="27" t="s">
        <v>43</v>
      </c>
      <c r="D225" s="33">
        <v>-16077.6125746049</v>
      </c>
      <c r="E225" s="34"/>
      <c r="F225" s="30">
        <f t="shared" si="3"/>
        <v>183540331.83331898</v>
      </c>
      <c r="G225" s="16"/>
    </row>
    <row r="226" spans="1:7" s="7" customFormat="1">
      <c r="A226" s="77">
        <v>45101</v>
      </c>
      <c r="B226" s="31" t="s">
        <v>40</v>
      </c>
      <c r="C226" s="32" t="s">
        <v>44</v>
      </c>
      <c r="D226" s="33">
        <v>-16170.9651110535</v>
      </c>
      <c r="E226" s="34"/>
      <c r="F226" s="30">
        <f t="shared" si="3"/>
        <v>183556502.79843003</v>
      </c>
      <c r="G226" s="16"/>
    </row>
    <row r="227" spans="1:7" s="7" customFormat="1">
      <c r="A227" s="77">
        <v>45101</v>
      </c>
      <c r="B227" s="31" t="s">
        <v>10</v>
      </c>
      <c r="C227" s="32" t="s">
        <v>45</v>
      </c>
      <c r="D227" s="33">
        <v>-16264.317647502099</v>
      </c>
      <c r="E227" s="34"/>
      <c r="F227" s="30">
        <f t="shared" si="3"/>
        <v>183572767.11607754</v>
      </c>
      <c r="G227" s="16"/>
    </row>
    <row r="228" spans="1:7" s="7" customFormat="1">
      <c r="A228" s="77">
        <v>45105</v>
      </c>
      <c r="B228" s="31" t="s">
        <v>41</v>
      </c>
      <c r="C228" s="32" t="s">
        <v>46</v>
      </c>
      <c r="D228" s="33">
        <v>-16357.6701839508</v>
      </c>
      <c r="E228" s="34"/>
      <c r="F228" s="30">
        <f t="shared" si="3"/>
        <v>183589124.7862615</v>
      </c>
      <c r="G228" s="16"/>
    </row>
    <row r="229" spans="1:7" s="7" customFormat="1">
      <c r="A229" s="77">
        <v>45105</v>
      </c>
      <c r="B229" s="31" t="s">
        <v>9</v>
      </c>
      <c r="C229" s="32" t="s">
        <v>42</v>
      </c>
      <c r="D229" s="33">
        <v>-16451.0227203994</v>
      </c>
      <c r="E229" s="34"/>
      <c r="F229" s="30">
        <f t="shared" si="3"/>
        <v>183605575.8089819</v>
      </c>
      <c r="G229" s="16"/>
    </row>
    <row r="230" spans="1:7" s="7" customFormat="1">
      <c r="A230" s="77">
        <v>45105</v>
      </c>
      <c r="B230" s="26" t="s">
        <v>38</v>
      </c>
      <c r="C230" s="27" t="s">
        <v>43</v>
      </c>
      <c r="D230" s="33">
        <v>-16544.3752568481</v>
      </c>
      <c r="E230" s="34"/>
      <c r="F230" s="30">
        <f t="shared" si="3"/>
        <v>183622120.18423873</v>
      </c>
      <c r="G230" s="16"/>
    </row>
    <row r="231" spans="1:7" s="7" customFormat="1">
      <c r="A231" s="77">
        <v>45105</v>
      </c>
      <c r="B231" s="31" t="s">
        <v>5</v>
      </c>
      <c r="C231" s="32" t="s">
        <v>44</v>
      </c>
      <c r="D231" s="33">
        <v>-16637.727793296701</v>
      </c>
      <c r="E231" s="34"/>
      <c r="F231" s="30">
        <f t="shared" si="3"/>
        <v>183638757.91203204</v>
      </c>
      <c r="G231" s="16"/>
    </row>
    <row r="232" spans="1:7" s="7" customFormat="1">
      <c r="A232" s="77">
        <v>45108</v>
      </c>
      <c r="B232" s="31" t="s">
        <v>26</v>
      </c>
      <c r="C232" s="32" t="s">
        <v>45</v>
      </c>
      <c r="D232" s="33"/>
      <c r="E232" s="34">
        <v>2670935.3463826599</v>
      </c>
      <c r="F232" s="30">
        <f t="shared" si="3"/>
        <v>186309693.25841469</v>
      </c>
      <c r="G232" s="16"/>
    </row>
    <row r="233" spans="1:7" s="7" customFormat="1">
      <c r="A233" s="77">
        <v>45108</v>
      </c>
      <c r="B233" s="31" t="s">
        <v>10</v>
      </c>
      <c r="C233" s="32" t="s">
        <v>46</v>
      </c>
      <c r="D233" s="33"/>
      <c r="E233" s="34">
        <v>2682701.9800448399</v>
      </c>
      <c r="F233" s="30">
        <f t="shared" si="3"/>
        <v>188992395.23845953</v>
      </c>
      <c r="G233" s="16"/>
    </row>
    <row r="234" spans="1:7" s="7" customFormat="1">
      <c r="A234" s="77">
        <v>45108</v>
      </c>
      <c r="B234" s="31" t="s">
        <v>39</v>
      </c>
      <c r="C234" s="32" t="s">
        <v>42</v>
      </c>
      <c r="D234" s="33"/>
      <c r="E234" s="34">
        <v>2694468.6137070199</v>
      </c>
      <c r="F234" s="30">
        <f t="shared" si="3"/>
        <v>191686863.85216653</v>
      </c>
      <c r="G234" s="16"/>
    </row>
    <row r="235" spans="1:7" s="7" customFormat="1">
      <c r="A235" s="77">
        <v>45113</v>
      </c>
      <c r="B235" s="31" t="s">
        <v>40</v>
      </c>
      <c r="C235" s="27" t="s">
        <v>43</v>
      </c>
      <c r="D235" s="33"/>
      <c r="E235" s="34">
        <v>2706235.2473692098</v>
      </c>
      <c r="F235" s="30">
        <f t="shared" si="3"/>
        <v>194393099.09953573</v>
      </c>
      <c r="G235" s="16"/>
    </row>
    <row r="236" spans="1:7" s="7" customFormat="1">
      <c r="A236" s="77">
        <v>45114</v>
      </c>
      <c r="B236" s="31" t="s">
        <v>10</v>
      </c>
      <c r="C236" s="32" t="s">
        <v>44</v>
      </c>
      <c r="D236" s="33"/>
      <c r="E236" s="34">
        <v>2718001.8810313898</v>
      </c>
      <c r="F236" s="30">
        <f t="shared" si="3"/>
        <v>197111100.98056713</v>
      </c>
      <c r="G236" s="16"/>
    </row>
    <row r="237" spans="1:7" s="7" customFormat="1">
      <c r="A237" s="77">
        <v>45115</v>
      </c>
      <c r="B237" s="31" t="s">
        <v>41</v>
      </c>
      <c r="C237" s="32" t="s">
        <v>45</v>
      </c>
      <c r="D237" s="33"/>
      <c r="E237" s="34">
        <v>2729768.5146935699</v>
      </c>
      <c r="F237" s="30">
        <f t="shared" si="3"/>
        <v>199840869.49526069</v>
      </c>
      <c r="G237" s="16"/>
    </row>
    <row r="238" spans="1:7" s="7" customFormat="1">
      <c r="A238" s="77">
        <v>45117</v>
      </c>
      <c r="B238" s="31" t="s">
        <v>9</v>
      </c>
      <c r="C238" s="32" t="s">
        <v>46</v>
      </c>
      <c r="D238" s="33"/>
      <c r="E238" s="34">
        <v>2741535.1483557499</v>
      </c>
      <c r="F238" s="30">
        <f t="shared" si="3"/>
        <v>202582404.64361644</v>
      </c>
      <c r="G238" s="16"/>
    </row>
    <row r="239" spans="1:7" s="7" customFormat="1">
      <c r="A239" s="77">
        <v>45119</v>
      </c>
      <c r="B239" s="26" t="s">
        <v>38</v>
      </c>
      <c r="C239" s="32" t="s">
        <v>42</v>
      </c>
      <c r="D239" s="33"/>
      <c r="E239" s="34">
        <v>2753301.7820179299</v>
      </c>
      <c r="F239" s="30">
        <f t="shared" si="3"/>
        <v>205335706.42563435</v>
      </c>
      <c r="G239" s="16"/>
    </row>
    <row r="240" spans="1:7" s="7" customFormat="1">
      <c r="A240" s="77">
        <v>45125</v>
      </c>
      <c r="B240" s="31" t="s">
        <v>5</v>
      </c>
      <c r="C240" s="27" t="s">
        <v>43</v>
      </c>
      <c r="D240" s="33"/>
      <c r="E240" s="34">
        <v>2765068.4156801198</v>
      </c>
      <c r="F240" s="30">
        <f t="shared" si="3"/>
        <v>208100774.84131446</v>
      </c>
      <c r="G240" s="16"/>
    </row>
    <row r="241" spans="1:7" s="7" customFormat="1">
      <c r="A241" s="77">
        <v>45127</v>
      </c>
      <c r="B241" s="31" t="s">
        <v>26</v>
      </c>
      <c r="C241" s="32" t="s">
        <v>44</v>
      </c>
      <c r="D241" s="33"/>
      <c r="E241" s="34">
        <v>2776835.0493422998</v>
      </c>
      <c r="F241" s="30">
        <f t="shared" si="3"/>
        <v>210877609.89065677</v>
      </c>
      <c r="G241" s="16"/>
    </row>
    <row r="242" spans="1:7" s="7" customFormat="1">
      <c r="A242" s="77">
        <v>45135</v>
      </c>
      <c r="B242" s="31" t="s">
        <v>10</v>
      </c>
      <c r="C242" s="32" t="s">
        <v>45</v>
      </c>
      <c r="D242" s="33"/>
      <c r="E242" s="34">
        <v>2788601.6830044799</v>
      </c>
      <c r="F242" s="30">
        <f t="shared" si="3"/>
        <v>213666211.57366124</v>
      </c>
      <c r="G242" s="16"/>
    </row>
    <row r="243" spans="1:7" s="7" customFormat="1">
      <c r="A243" s="77">
        <v>45135</v>
      </c>
      <c r="B243" s="31" t="s">
        <v>39</v>
      </c>
      <c r="C243" s="32" t="s">
        <v>46</v>
      </c>
      <c r="D243" s="28"/>
      <c r="E243" s="29">
        <v>2800368.3166666599</v>
      </c>
      <c r="F243" s="30">
        <f t="shared" si="3"/>
        <v>216466579.8903279</v>
      </c>
      <c r="G243" s="16"/>
    </row>
    <row r="244" spans="1:7" s="7" customFormat="1">
      <c r="A244" s="77">
        <v>45136</v>
      </c>
      <c r="B244" s="31" t="s">
        <v>40</v>
      </c>
      <c r="C244" s="32" t="s">
        <v>42</v>
      </c>
      <c r="D244" s="33"/>
      <c r="E244" s="34">
        <v>2812134.9503288502</v>
      </c>
      <c r="F244" s="30">
        <f t="shared" si="3"/>
        <v>219278714.84065676</v>
      </c>
      <c r="G244" s="16"/>
    </row>
    <row r="245" spans="1:7" s="7" customFormat="1">
      <c r="A245" s="77">
        <v>45136</v>
      </c>
      <c r="B245" s="31" t="s">
        <v>10</v>
      </c>
      <c r="C245" s="27" t="s">
        <v>43</v>
      </c>
      <c r="D245" s="33"/>
      <c r="E245" s="34">
        <v>2823901.5839910302</v>
      </c>
      <c r="F245" s="30">
        <f t="shared" si="3"/>
        <v>222102616.42464778</v>
      </c>
      <c r="G245" s="16"/>
    </row>
    <row r="246" spans="1:7" s="7" customFormat="1">
      <c r="A246" s="77">
        <v>45136</v>
      </c>
      <c r="B246" s="31" t="s">
        <v>41</v>
      </c>
      <c r="C246" s="32" t="s">
        <v>44</v>
      </c>
      <c r="D246" s="33"/>
      <c r="E246" s="34">
        <v>2835668.2176532098</v>
      </c>
      <c r="F246" s="30">
        <f t="shared" si="3"/>
        <v>224938284.64230099</v>
      </c>
      <c r="G246" s="16"/>
    </row>
    <row r="247" spans="1:7" s="7" customFormat="1">
      <c r="A247" s="77">
        <v>45136</v>
      </c>
      <c r="B247" s="31" t="s">
        <v>9</v>
      </c>
      <c r="C247" s="32" t="s">
        <v>45</v>
      </c>
      <c r="D247" s="33"/>
      <c r="E247" s="34">
        <v>2847434.8513153899</v>
      </c>
      <c r="F247" s="30">
        <f t="shared" si="3"/>
        <v>227785719.49361637</v>
      </c>
      <c r="G247" s="16"/>
    </row>
    <row r="248" spans="1:7" s="7" customFormat="1">
      <c r="A248" s="77">
        <v>45137</v>
      </c>
      <c r="B248" s="26" t="s">
        <v>38</v>
      </c>
      <c r="C248" s="32" t="s">
        <v>46</v>
      </c>
      <c r="D248" s="33"/>
      <c r="E248" s="34">
        <v>2859201.4849775801</v>
      </c>
      <c r="F248" s="30">
        <f t="shared" si="3"/>
        <v>230644920.97859395</v>
      </c>
      <c r="G248" s="16"/>
    </row>
    <row r="249" spans="1:7" s="7" customFormat="1">
      <c r="A249" s="77">
        <v>45137</v>
      </c>
      <c r="B249" s="31" t="s">
        <v>5</v>
      </c>
      <c r="C249" s="32" t="s">
        <v>42</v>
      </c>
      <c r="D249" s="33"/>
      <c r="E249" s="34">
        <v>2870968.1186397602</v>
      </c>
      <c r="F249" s="30">
        <f t="shared" si="3"/>
        <v>233515889.09723371</v>
      </c>
      <c r="G249" s="16"/>
    </row>
    <row r="250" spans="1:7" s="7" customFormat="1">
      <c r="A250" s="77">
        <v>45137</v>
      </c>
      <c r="B250" s="31" t="s">
        <v>26</v>
      </c>
      <c r="C250" s="27" t="s">
        <v>43</v>
      </c>
      <c r="D250" s="33"/>
      <c r="E250" s="34">
        <v>2882734.7523019402</v>
      </c>
      <c r="F250" s="30">
        <f t="shared" si="3"/>
        <v>236398623.84953564</v>
      </c>
      <c r="G250" s="16"/>
    </row>
    <row r="251" spans="1:7" s="7" customFormat="1">
      <c r="A251" s="77">
        <v>45138</v>
      </c>
      <c r="B251" s="31" t="s">
        <v>10</v>
      </c>
      <c r="C251" s="32" t="s">
        <v>44</v>
      </c>
      <c r="D251" s="33"/>
      <c r="E251" s="34">
        <v>2894501.3859641198</v>
      </c>
      <c r="F251" s="30">
        <f t="shared" si="3"/>
        <v>239293125.23549977</v>
      </c>
      <c r="G251" s="16"/>
    </row>
    <row r="252" spans="1:7" s="7" customFormat="1">
      <c r="A252" s="77">
        <v>45139</v>
      </c>
      <c r="B252" s="31" t="s">
        <v>39</v>
      </c>
      <c r="C252" s="32" t="s">
        <v>45</v>
      </c>
      <c r="D252" s="33"/>
      <c r="E252" s="34">
        <v>2906268.0196263101</v>
      </c>
      <c r="F252" s="30">
        <f t="shared" si="3"/>
        <v>242199393.25512609</v>
      </c>
      <c r="G252" s="16"/>
    </row>
    <row r="253" spans="1:7" s="7" customFormat="1">
      <c r="A253" s="77">
        <v>45142</v>
      </c>
      <c r="B253" s="31" t="s">
        <v>40</v>
      </c>
      <c r="C253" s="32" t="s">
        <v>46</v>
      </c>
      <c r="D253" s="33"/>
      <c r="E253" s="34">
        <v>2918034.6532884901</v>
      </c>
      <c r="F253" s="30">
        <f t="shared" si="3"/>
        <v>245117427.90841457</v>
      </c>
      <c r="G253" s="16"/>
    </row>
    <row r="254" spans="1:7" s="7" customFormat="1">
      <c r="A254" s="77">
        <v>45144</v>
      </c>
      <c r="B254" s="31" t="s">
        <v>10</v>
      </c>
      <c r="C254" s="32" t="s">
        <v>42</v>
      </c>
      <c r="D254" s="33"/>
      <c r="E254" s="34">
        <v>2929801.2869506702</v>
      </c>
      <c r="F254" s="30">
        <f t="shared" si="3"/>
        <v>248047229.19536525</v>
      </c>
      <c r="G254" s="16"/>
    </row>
    <row r="255" spans="1:7" s="7" customFormat="1">
      <c r="A255" s="77">
        <v>45144</v>
      </c>
      <c r="B255" s="31" t="s">
        <v>41</v>
      </c>
      <c r="C255" s="27" t="s">
        <v>43</v>
      </c>
      <c r="D255" s="33"/>
      <c r="E255" s="34">
        <v>2941567.9206128502</v>
      </c>
      <c r="F255" s="30">
        <f t="shared" si="3"/>
        <v>250988797.11597809</v>
      </c>
      <c r="G255" s="16"/>
    </row>
    <row r="256" spans="1:7" s="7" customFormat="1">
      <c r="A256" s="77">
        <v>45144</v>
      </c>
      <c r="B256" s="31" t="s">
        <v>9</v>
      </c>
      <c r="C256" s="32" t="s">
        <v>44</v>
      </c>
      <c r="D256" s="33"/>
      <c r="E256" s="34">
        <v>2953334.5542750298</v>
      </c>
      <c r="F256" s="30">
        <f t="shared" si="3"/>
        <v>253942131.67025313</v>
      </c>
      <c r="G256" s="16"/>
    </row>
    <row r="257" spans="1:7" s="7" customFormat="1">
      <c r="A257" s="77">
        <v>45144</v>
      </c>
      <c r="B257" s="26" t="s">
        <v>38</v>
      </c>
      <c r="C257" s="32" t="s">
        <v>45</v>
      </c>
      <c r="D257" s="33"/>
      <c r="E257" s="34">
        <v>2965101.1879372201</v>
      </c>
      <c r="F257" s="30">
        <f t="shared" si="3"/>
        <v>256907232.85819036</v>
      </c>
      <c r="G257" s="16"/>
    </row>
    <row r="258" spans="1:7" s="7" customFormat="1">
      <c r="A258" s="77">
        <v>45144</v>
      </c>
      <c r="B258" s="31" t="s">
        <v>5</v>
      </c>
      <c r="C258" s="32" t="s">
        <v>46</v>
      </c>
      <c r="D258" s="33"/>
      <c r="E258" s="34">
        <v>2976867.8215994001</v>
      </c>
      <c r="F258" s="30">
        <f t="shared" si="3"/>
        <v>259884100.67978975</v>
      </c>
      <c r="G258" s="16"/>
    </row>
    <row r="259" spans="1:7" s="7" customFormat="1">
      <c r="A259" s="77">
        <v>45144</v>
      </c>
      <c r="B259" s="31" t="s">
        <v>26</v>
      </c>
      <c r="C259" s="32" t="s">
        <v>42</v>
      </c>
      <c r="D259" s="33"/>
      <c r="E259" s="34">
        <v>2988634.4552615802</v>
      </c>
      <c r="F259" s="30">
        <f t="shared" si="3"/>
        <v>262872735.13505134</v>
      </c>
      <c r="G259" s="16"/>
    </row>
    <row r="260" spans="1:7" s="7" customFormat="1">
      <c r="A260" s="77">
        <v>45155</v>
      </c>
      <c r="B260" s="31" t="s">
        <v>10</v>
      </c>
      <c r="C260" s="27" t="s">
        <v>43</v>
      </c>
      <c r="D260" s="33"/>
      <c r="E260" s="34">
        <v>3000401.0889237602</v>
      </c>
      <c r="F260" s="30">
        <f t="shared" si="3"/>
        <v>265873136.22397509</v>
      </c>
      <c r="G260" s="16"/>
    </row>
    <row r="261" spans="1:7" s="7" customFormat="1">
      <c r="A261" s="77">
        <v>45156</v>
      </c>
      <c r="B261" s="31" t="s">
        <v>39</v>
      </c>
      <c r="C261" s="32" t="s">
        <v>44</v>
      </c>
      <c r="D261" s="33">
        <v>-19251.598813858702</v>
      </c>
      <c r="E261" s="34"/>
      <c r="F261" s="30">
        <f t="shared" si="3"/>
        <v>265892387.82278895</v>
      </c>
      <c r="G261" s="16"/>
    </row>
    <row r="262" spans="1:7" s="7" customFormat="1">
      <c r="A262" s="77">
        <v>45157</v>
      </c>
      <c r="B262" s="31" t="s">
        <v>40</v>
      </c>
      <c r="C262" s="32" t="s">
        <v>45</v>
      </c>
      <c r="D262" s="33">
        <v>-19344.951350307299</v>
      </c>
      <c r="E262" s="34"/>
      <c r="F262" s="30">
        <f t="shared" ref="F262:F325" si="4">F261+E262-D262</f>
        <v>265911732.77413926</v>
      </c>
      <c r="G262" s="16"/>
    </row>
    <row r="263" spans="1:7" s="7" customFormat="1">
      <c r="A263" s="77">
        <v>45159</v>
      </c>
      <c r="B263" s="31" t="s">
        <v>10</v>
      </c>
      <c r="C263" s="32" t="s">
        <v>46</v>
      </c>
      <c r="D263" s="33">
        <v>-19438.303886755999</v>
      </c>
      <c r="E263" s="34"/>
      <c r="F263" s="30">
        <f t="shared" si="4"/>
        <v>265931171.078026</v>
      </c>
      <c r="G263" s="16"/>
    </row>
    <row r="264" spans="1:7" s="7" customFormat="1">
      <c r="A264" s="77">
        <v>45162</v>
      </c>
      <c r="B264" s="31" t="s">
        <v>41</v>
      </c>
      <c r="C264" s="32" t="s">
        <v>42</v>
      </c>
      <c r="D264" s="33">
        <v>-19531.6564232046</v>
      </c>
      <c r="E264" s="34"/>
      <c r="F264" s="30">
        <f t="shared" si="4"/>
        <v>265950702.73444921</v>
      </c>
      <c r="G264" s="16"/>
    </row>
    <row r="265" spans="1:7" s="7" customFormat="1">
      <c r="A265" s="77">
        <v>45163</v>
      </c>
      <c r="B265" s="31" t="s">
        <v>9</v>
      </c>
      <c r="C265" s="27" t="s">
        <v>43</v>
      </c>
      <c r="D265" s="33">
        <v>-19625.0089596533</v>
      </c>
      <c r="E265" s="34"/>
      <c r="F265" s="30">
        <f t="shared" si="4"/>
        <v>265970327.74340886</v>
      </c>
      <c r="G265" s="16"/>
    </row>
    <row r="266" spans="1:7" s="7" customFormat="1">
      <c r="A266" s="77">
        <v>45163</v>
      </c>
      <c r="B266" s="26" t="s">
        <v>38</v>
      </c>
      <c r="C266" s="32" t="s">
        <v>44</v>
      </c>
      <c r="D266" s="33">
        <v>-19718.361496101901</v>
      </c>
      <c r="E266" s="34"/>
      <c r="F266" s="30">
        <f t="shared" si="4"/>
        <v>265990046.10490495</v>
      </c>
      <c r="G266" s="16"/>
    </row>
    <row r="267" spans="1:7" s="7" customFormat="1">
      <c r="A267" s="77">
        <v>45163</v>
      </c>
      <c r="B267" s="31" t="s">
        <v>5</v>
      </c>
      <c r="C267" s="32" t="s">
        <v>45</v>
      </c>
      <c r="D267" s="33">
        <v>-19811.714032550499</v>
      </c>
      <c r="E267" s="34"/>
      <c r="F267" s="30">
        <f t="shared" si="4"/>
        <v>266009857.81893751</v>
      </c>
      <c r="G267" s="16"/>
    </row>
    <row r="268" spans="1:7" s="7" customFormat="1">
      <c r="A268" s="77">
        <v>45164</v>
      </c>
      <c r="B268" s="31" t="s">
        <v>26</v>
      </c>
      <c r="C268" s="32" t="s">
        <v>46</v>
      </c>
      <c r="D268" s="33">
        <v>-19905.066568999198</v>
      </c>
      <c r="E268" s="34"/>
      <c r="F268" s="30">
        <f t="shared" si="4"/>
        <v>266029762.88550651</v>
      </c>
      <c r="G268" s="16"/>
    </row>
    <row r="269" spans="1:7" s="7" customFormat="1">
      <c r="A269" s="77">
        <v>45166</v>
      </c>
      <c r="B269" s="31" t="s">
        <v>10</v>
      </c>
      <c r="C269" s="32" t="s">
        <v>42</v>
      </c>
      <c r="D269" s="33">
        <v>-19998.4191054478</v>
      </c>
      <c r="E269" s="34"/>
      <c r="F269" s="30">
        <f t="shared" si="4"/>
        <v>266049761.30461195</v>
      </c>
      <c r="G269" s="16"/>
    </row>
    <row r="270" spans="1:7" s="7" customFormat="1">
      <c r="A270" s="77">
        <v>45168</v>
      </c>
      <c r="B270" s="31" t="s">
        <v>39</v>
      </c>
      <c r="C270" s="27" t="s">
        <v>43</v>
      </c>
      <c r="D270" s="33">
        <v>-20091.771641896499</v>
      </c>
      <c r="E270" s="34"/>
      <c r="F270" s="30">
        <f t="shared" si="4"/>
        <v>266069853.07625386</v>
      </c>
      <c r="G270" s="16"/>
    </row>
    <row r="271" spans="1:7" s="7" customFormat="1">
      <c r="A271" s="77">
        <v>45168</v>
      </c>
      <c r="B271" s="31" t="s">
        <v>40</v>
      </c>
      <c r="C271" s="32" t="s">
        <v>44</v>
      </c>
      <c r="D271" s="33">
        <v>-20185.124178345101</v>
      </c>
      <c r="E271" s="34"/>
      <c r="F271" s="30">
        <f t="shared" si="4"/>
        <v>266090038.20043221</v>
      </c>
      <c r="G271" s="16"/>
    </row>
    <row r="272" spans="1:7" s="7" customFormat="1">
      <c r="A272" s="77">
        <v>45168</v>
      </c>
      <c r="B272" s="31" t="s">
        <v>10</v>
      </c>
      <c r="C272" s="32" t="s">
        <v>45</v>
      </c>
      <c r="D272" s="33">
        <v>-20278.4767147938</v>
      </c>
      <c r="E272" s="34"/>
      <c r="F272" s="30">
        <f t="shared" si="4"/>
        <v>266110316.677147</v>
      </c>
      <c r="G272" s="16"/>
    </row>
    <row r="273" spans="1:7" s="7" customFormat="1">
      <c r="A273" s="77">
        <v>45169</v>
      </c>
      <c r="B273" s="31" t="s">
        <v>41</v>
      </c>
      <c r="C273" s="32" t="s">
        <v>46</v>
      </c>
      <c r="D273" s="33">
        <v>-20371.829251242401</v>
      </c>
      <c r="E273" s="34"/>
      <c r="F273" s="30">
        <f t="shared" si="4"/>
        <v>266130688.50639823</v>
      </c>
      <c r="G273" s="16"/>
    </row>
    <row r="274" spans="1:7" s="7" customFormat="1">
      <c r="A274" s="77">
        <v>45169</v>
      </c>
      <c r="B274" s="31" t="s">
        <v>9</v>
      </c>
      <c r="C274" s="32" t="s">
        <v>42</v>
      </c>
      <c r="D274" s="33">
        <v>-20465.181787690999</v>
      </c>
      <c r="E274" s="34"/>
      <c r="F274" s="30">
        <f t="shared" si="4"/>
        <v>266151153.68818593</v>
      </c>
      <c r="G274" s="16"/>
    </row>
    <row r="275" spans="1:7" s="7" customFormat="1">
      <c r="A275" s="77">
        <v>45170</v>
      </c>
      <c r="B275" s="26" t="s">
        <v>38</v>
      </c>
      <c r="C275" s="27" t="s">
        <v>43</v>
      </c>
      <c r="D275" s="33"/>
      <c r="E275" s="34">
        <v>3176900.5938565</v>
      </c>
      <c r="F275" s="30">
        <f t="shared" si="4"/>
        <v>269328054.28204244</v>
      </c>
      <c r="G275" s="16"/>
    </row>
    <row r="276" spans="1:7" s="7" customFormat="1">
      <c r="A276" s="77">
        <v>45176</v>
      </c>
      <c r="B276" s="31" t="s">
        <v>5</v>
      </c>
      <c r="C276" s="32" t="s">
        <v>44</v>
      </c>
      <c r="D276" s="33"/>
      <c r="E276" s="34">
        <v>3188667.22751868</v>
      </c>
      <c r="F276" s="30">
        <f t="shared" si="4"/>
        <v>272516721.50956112</v>
      </c>
      <c r="G276" s="16"/>
    </row>
    <row r="277" spans="1:7" s="7" customFormat="1">
      <c r="A277" s="77">
        <v>45178</v>
      </c>
      <c r="B277" s="31" t="s">
        <v>26</v>
      </c>
      <c r="C277" s="32" t="s">
        <v>45</v>
      </c>
      <c r="D277" s="28"/>
      <c r="E277" s="29">
        <v>3200433.8611808601</v>
      </c>
      <c r="F277" s="30">
        <f t="shared" si="4"/>
        <v>275717155.37074196</v>
      </c>
      <c r="G277" s="16"/>
    </row>
    <row r="278" spans="1:7" s="7" customFormat="1">
      <c r="A278" s="77">
        <v>45179</v>
      </c>
      <c r="B278" s="31" t="s">
        <v>10</v>
      </c>
      <c r="C278" s="32" t="s">
        <v>46</v>
      </c>
      <c r="D278" s="33"/>
      <c r="E278" s="34">
        <v>3212200.4948430499</v>
      </c>
      <c r="F278" s="30">
        <f t="shared" si="4"/>
        <v>278929355.86558503</v>
      </c>
      <c r="G278" s="16"/>
    </row>
    <row r="279" spans="1:7" s="7" customFormat="1">
      <c r="A279" s="77">
        <v>45180</v>
      </c>
      <c r="B279" s="31" t="s">
        <v>39</v>
      </c>
      <c r="C279" s="32" t="s">
        <v>42</v>
      </c>
      <c r="D279" s="33"/>
      <c r="E279" s="34">
        <v>3223967.1285052299</v>
      </c>
      <c r="F279" s="30">
        <f t="shared" si="4"/>
        <v>282153322.99409026</v>
      </c>
      <c r="G279" s="16"/>
    </row>
    <row r="280" spans="1:7" s="7" customFormat="1">
      <c r="A280" s="77">
        <v>45180</v>
      </c>
      <c r="B280" s="31" t="s">
        <v>40</v>
      </c>
      <c r="C280" s="27" t="s">
        <v>43</v>
      </c>
      <c r="D280" s="33"/>
      <c r="E280" s="34">
        <v>3235733.76216741</v>
      </c>
      <c r="F280" s="30">
        <f t="shared" si="4"/>
        <v>285389056.75625765</v>
      </c>
      <c r="G280" s="16"/>
    </row>
    <row r="281" spans="1:7" s="7" customFormat="1">
      <c r="A281" s="77">
        <v>45181</v>
      </c>
      <c r="B281" s="31" t="s">
        <v>10</v>
      </c>
      <c r="C281" s="32" t="s">
        <v>44</v>
      </c>
      <c r="D281" s="33"/>
      <c r="E281" s="34">
        <v>3247500.39582959</v>
      </c>
      <c r="F281" s="30">
        <f t="shared" si="4"/>
        <v>288636557.15208727</v>
      </c>
      <c r="G281" s="16"/>
    </row>
    <row r="282" spans="1:7" s="7" customFormat="1">
      <c r="A282" s="77">
        <v>45182</v>
      </c>
      <c r="B282" s="31" t="s">
        <v>41</v>
      </c>
      <c r="C282" s="32" t="s">
        <v>45</v>
      </c>
      <c r="D282" s="33"/>
      <c r="E282" s="34">
        <v>3259267.0294917799</v>
      </c>
      <c r="F282" s="30">
        <f t="shared" si="4"/>
        <v>291895824.18157905</v>
      </c>
      <c r="G282" s="16"/>
    </row>
    <row r="283" spans="1:7" s="7" customFormat="1">
      <c r="A283" s="77">
        <v>45188</v>
      </c>
      <c r="B283" s="31" t="s">
        <v>9</v>
      </c>
      <c r="C283" s="32" t="s">
        <v>46</v>
      </c>
      <c r="D283" s="33"/>
      <c r="E283" s="34">
        <v>3271033.6631539599</v>
      </c>
      <c r="F283" s="30">
        <f t="shared" si="4"/>
        <v>295166857.844733</v>
      </c>
      <c r="G283" s="16"/>
    </row>
    <row r="284" spans="1:7" s="7" customFormat="1">
      <c r="A284" s="77">
        <v>45195</v>
      </c>
      <c r="B284" s="26" t="s">
        <v>38</v>
      </c>
      <c r="C284" s="32" t="s">
        <v>42</v>
      </c>
      <c r="D284" s="33"/>
      <c r="E284" s="34">
        <v>3282800.2968161399</v>
      </c>
      <c r="F284" s="30">
        <f t="shared" si="4"/>
        <v>298449658.14154911</v>
      </c>
      <c r="G284" s="16"/>
    </row>
    <row r="285" spans="1:7" s="7" customFormat="1">
      <c r="A285" s="77">
        <v>45195</v>
      </c>
      <c r="B285" s="31" t="s">
        <v>5</v>
      </c>
      <c r="C285" s="27" t="s">
        <v>43</v>
      </c>
      <c r="D285" s="33"/>
      <c r="E285" s="34">
        <v>3294566.93047832</v>
      </c>
      <c r="F285" s="30">
        <f t="shared" si="4"/>
        <v>301744225.07202744</v>
      </c>
      <c r="G285" s="16"/>
    </row>
    <row r="286" spans="1:7" s="7" customFormat="1">
      <c r="A286" s="77">
        <v>45196</v>
      </c>
      <c r="B286" s="31" t="s">
        <v>26</v>
      </c>
      <c r="C286" s="32" t="s">
        <v>44</v>
      </c>
      <c r="D286" s="33"/>
      <c r="E286" s="34">
        <v>3306333.5641405098</v>
      </c>
      <c r="F286" s="30">
        <f t="shared" si="4"/>
        <v>305050558.63616794</v>
      </c>
      <c r="G286" s="16"/>
    </row>
    <row r="287" spans="1:7" s="7" customFormat="1">
      <c r="A287" s="77">
        <v>45196</v>
      </c>
      <c r="B287" s="31" t="s">
        <v>10</v>
      </c>
      <c r="C287" s="32" t="s">
        <v>45</v>
      </c>
      <c r="D287" s="33"/>
      <c r="E287" s="34">
        <v>3318100.1978026899</v>
      </c>
      <c r="F287" s="30">
        <f t="shared" si="4"/>
        <v>308368658.83397061</v>
      </c>
      <c r="G287" s="16"/>
    </row>
    <row r="288" spans="1:7" s="7" customFormat="1">
      <c r="A288" s="77">
        <v>45199</v>
      </c>
      <c r="B288" s="31" t="s">
        <v>39</v>
      </c>
      <c r="C288" s="32" t="s">
        <v>46</v>
      </c>
      <c r="D288" s="33"/>
      <c r="E288" s="34">
        <v>3329866.8314648699</v>
      </c>
      <c r="F288" s="30">
        <f t="shared" si="4"/>
        <v>311698525.66543549</v>
      </c>
      <c r="G288" s="16"/>
    </row>
    <row r="289" spans="1:7" s="7" customFormat="1">
      <c r="A289" s="77">
        <v>45199</v>
      </c>
      <c r="B289" s="31" t="s">
        <v>40</v>
      </c>
      <c r="C289" s="32" t="s">
        <v>42</v>
      </c>
      <c r="D289" s="33">
        <v>-21678.764761523398</v>
      </c>
      <c r="E289" s="34"/>
      <c r="F289" s="30">
        <f t="shared" si="4"/>
        <v>311720204.430197</v>
      </c>
      <c r="G289" s="16"/>
    </row>
    <row r="290" spans="1:7" s="7" customFormat="1">
      <c r="A290" s="77">
        <v>45199</v>
      </c>
      <c r="B290" s="31" t="s">
        <v>10</v>
      </c>
      <c r="C290" s="27" t="s">
        <v>43</v>
      </c>
      <c r="D290" s="33">
        <v>-21772.117297972</v>
      </c>
      <c r="E290" s="34"/>
      <c r="F290" s="30">
        <f t="shared" si="4"/>
        <v>311741976.54749495</v>
      </c>
      <c r="G290" s="16"/>
    </row>
    <row r="291" spans="1:7" s="7" customFormat="1">
      <c r="A291" s="77">
        <v>45199</v>
      </c>
      <c r="B291" s="31" t="s">
        <v>41</v>
      </c>
      <c r="C291" s="32" t="s">
        <v>44</v>
      </c>
      <c r="D291" s="33">
        <v>-21865.469834420699</v>
      </c>
      <c r="E291" s="34"/>
      <c r="F291" s="30">
        <f t="shared" si="4"/>
        <v>311763842.01732939</v>
      </c>
      <c r="G291" s="16"/>
    </row>
    <row r="292" spans="1:7" s="7" customFormat="1">
      <c r="A292" s="77">
        <v>45199</v>
      </c>
      <c r="B292" s="31" t="s">
        <v>9</v>
      </c>
      <c r="C292" s="32" t="s">
        <v>45</v>
      </c>
      <c r="D292" s="33">
        <v>-21958.8223708693</v>
      </c>
      <c r="E292" s="34"/>
      <c r="F292" s="30">
        <f t="shared" si="4"/>
        <v>311785800.83970028</v>
      </c>
      <c r="G292" s="16"/>
    </row>
    <row r="293" spans="1:7" s="7" customFormat="1">
      <c r="A293" s="77">
        <v>45205</v>
      </c>
      <c r="B293" s="26" t="s">
        <v>38</v>
      </c>
      <c r="C293" s="32" t="s">
        <v>46</v>
      </c>
      <c r="D293" s="33">
        <v>-22052.174907318</v>
      </c>
      <c r="E293" s="34"/>
      <c r="F293" s="30">
        <f t="shared" si="4"/>
        <v>311807853.01460761</v>
      </c>
      <c r="G293" s="16"/>
    </row>
    <row r="294" spans="1:7" s="7" customFormat="1">
      <c r="A294" s="77">
        <v>45205</v>
      </c>
      <c r="B294" s="31" t="s">
        <v>5</v>
      </c>
      <c r="C294" s="32" t="s">
        <v>42</v>
      </c>
      <c r="D294" s="33">
        <v>-22145.527443766601</v>
      </c>
      <c r="E294" s="34"/>
      <c r="F294" s="30">
        <f t="shared" si="4"/>
        <v>311829998.54205137</v>
      </c>
      <c r="G294" s="16"/>
    </row>
    <row r="295" spans="1:7" s="7" customFormat="1">
      <c r="A295" s="77">
        <v>45210</v>
      </c>
      <c r="B295" s="31" t="s">
        <v>26</v>
      </c>
      <c r="C295" s="27" t="s">
        <v>43</v>
      </c>
      <c r="D295" s="33">
        <v>-22238.879980215199</v>
      </c>
      <c r="E295" s="34"/>
      <c r="F295" s="30">
        <f t="shared" si="4"/>
        <v>311852237.42203158</v>
      </c>
      <c r="G295" s="16"/>
    </row>
    <row r="296" spans="1:7" s="7" customFormat="1">
      <c r="A296" s="77">
        <v>45210</v>
      </c>
      <c r="B296" s="31" t="s">
        <v>10</v>
      </c>
      <c r="C296" s="32" t="s">
        <v>44</v>
      </c>
      <c r="D296" s="33">
        <v>-22332.232516663898</v>
      </c>
      <c r="E296" s="34"/>
      <c r="F296" s="30">
        <f t="shared" si="4"/>
        <v>311874569.65454823</v>
      </c>
      <c r="G296" s="16"/>
    </row>
    <row r="297" spans="1:7" s="7" customFormat="1">
      <c r="A297" s="77">
        <v>45218</v>
      </c>
      <c r="B297" s="31" t="s">
        <v>39</v>
      </c>
      <c r="C297" s="32" t="s">
        <v>45</v>
      </c>
      <c r="D297" s="33">
        <v>-22425.5850531125</v>
      </c>
      <c r="E297" s="34"/>
      <c r="F297" s="30">
        <f t="shared" si="4"/>
        <v>311896995.23960131</v>
      </c>
      <c r="G297" s="16"/>
    </row>
    <row r="298" spans="1:7" s="7" customFormat="1">
      <c r="A298" s="77">
        <v>45224</v>
      </c>
      <c r="B298" s="31" t="s">
        <v>40</v>
      </c>
      <c r="C298" s="32" t="s">
        <v>46</v>
      </c>
      <c r="D298" s="33">
        <v>-22518.937589561199</v>
      </c>
      <c r="E298" s="34"/>
      <c r="F298" s="30">
        <f t="shared" si="4"/>
        <v>311919514.1771909</v>
      </c>
      <c r="G298" s="16"/>
    </row>
    <row r="299" spans="1:7" s="7" customFormat="1">
      <c r="A299" s="77">
        <v>45229</v>
      </c>
      <c r="B299" s="31" t="s">
        <v>10</v>
      </c>
      <c r="C299" s="32" t="s">
        <v>42</v>
      </c>
      <c r="D299" s="33">
        <v>-22612.290126009801</v>
      </c>
      <c r="E299" s="34"/>
      <c r="F299" s="30">
        <f t="shared" si="4"/>
        <v>311942126.46731693</v>
      </c>
      <c r="G299" s="16"/>
    </row>
    <row r="300" spans="1:7" s="7" customFormat="1">
      <c r="A300" s="77">
        <v>45229</v>
      </c>
      <c r="B300" s="31" t="s">
        <v>41</v>
      </c>
      <c r="C300" s="27" t="s">
        <v>43</v>
      </c>
      <c r="D300" s="33">
        <v>-22705.642662458398</v>
      </c>
      <c r="E300" s="34"/>
      <c r="F300" s="30">
        <f t="shared" si="4"/>
        <v>311964832.10997939</v>
      </c>
      <c r="G300" s="16"/>
    </row>
    <row r="301" spans="1:7" s="7" customFormat="1">
      <c r="A301" s="77">
        <v>45230</v>
      </c>
      <c r="B301" s="31" t="s">
        <v>9</v>
      </c>
      <c r="C301" s="32" t="s">
        <v>44</v>
      </c>
      <c r="D301" s="33">
        <v>-22798.995198907101</v>
      </c>
      <c r="E301" s="34"/>
      <c r="F301" s="30">
        <f t="shared" si="4"/>
        <v>311987631.1051783</v>
      </c>
      <c r="G301" s="16"/>
    </row>
    <row r="302" spans="1:7" s="7" customFormat="1">
      <c r="A302" s="77">
        <v>45230</v>
      </c>
      <c r="B302" s="26" t="s">
        <v>38</v>
      </c>
      <c r="C302" s="32" t="s">
        <v>45</v>
      </c>
      <c r="D302" s="33">
        <v>-22892.347735355699</v>
      </c>
      <c r="E302" s="34"/>
      <c r="F302" s="30">
        <f t="shared" si="4"/>
        <v>312010523.45291364</v>
      </c>
      <c r="G302" s="16"/>
    </row>
    <row r="303" spans="1:7" s="7" customFormat="1">
      <c r="A303" s="77">
        <v>45230</v>
      </c>
      <c r="B303" s="31" t="s">
        <v>5</v>
      </c>
      <c r="C303" s="32" t="s">
        <v>46</v>
      </c>
      <c r="D303" s="33">
        <v>-22985.700271804399</v>
      </c>
      <c r="E303" s="34"/>
      <c r="F303" s="30">
        <f t="shared" si="4"/>
        <v>312033509.15318543</v>
      </c>
      <c r="G303" s="16"/>
    </row>
    <row r="304" spans="1:7" s="7" customFormat="1">
      <c r="A304" s="77">
        <v>45243</v>
      </c>
      <c r="B304" s="31" t="s">
        <v>26</v>
      </c>
      <c r="C304" s="32" t="s">
        <v>42</v>
      </c>
      <c r="D304" s="33">
        <v>-23079.052808253</v>
      </c>
      <c r="E304" s="34"/>
      <c r="F304" s="30">
        <f t="shared" si="4"/>
        <v>312056588.20599365</v>
      </c>
      <c r="G304" s="16"/>
    </row>
    <row r="305" spans="1:7" s="7" customFormat="1">
      <c r="A305" s="77">
        <v>45251</v>
      </c>
      <c r="B305" s="31" t="s">
        <v>10</v>
      </c>
      <c r="C305" s="27" t="s">
        <v>43</v>
      </c>
      <c r="D305" s="33">
        <v>-23172.4053447017</v>
      </c>
      <c r="E305" s="34"/>
      <c r="F305" s="30">
        <f t="shared" si="4"/>
        <v>312079760.61133838</v>
      </c>
      <c r="G305" s="16"/>
    </row>
    <row r="306" spans="1:7" s="7" customFormat="1">
      <c r="A306" s="77">
        <v>45259</v>
      </c>
      <c r="B306" s="31" t="s">
        <v>39</v>
      </c>
      <c r="C306" s="32" t="s">
        <v>44</v>
      </c>
      <c r="D306" s="33">
        <v>-23265.757881150301</v>
      </c>
      <c r="E306" s="34"/>
      <c r="F306" s="30">
        <f t="shared" si="4"/>
        <v>312103026.36921954</v>
      </c>
      <c r="G306" s="16"/>
    </row>
    <row r="307" spans="1:7" s="7" customFormat="1">
      <c r="A307" s="77">
        <v>45260</v>
      </c>
      <c r="B307" s="31" t="s">
        <v>40</v>
      </c>
      <c r="C307" s="32" t="s">
        <v>45</v>
      </c>
      <c r="D307" s="33">
        <v>-23359.110417598898</v>
      </c>
      <c r="E307" s="34"/>
      <c r="F307" s="30">
        <f t="shared" si="4"/>
        <v>312126385.47963715</v>
      </c>
      <c r="G307" s="16"/>
    </row>
    <row r="308" spans="1:7" s="7" customFormat="1">
      <c r="A308" s="77">
        <v>45260</v>
      </c>
      <c r="B308" s="31" t="s">
        <v>10</v>
      </c>
      <c r="C308" s="32" t="s">
        <v>46</v>
      </c>
      <c r="D308" s="33"/>
      <c r="E308" s="34">
        <v>3565199.5047085201</v>
      </c>
      <c r="F308" s="30">
        <f t="shared" si="4"/>
        <v>315691584.98434567</v>
      </c>
      <c r="G308" s="16"/>
    </row>
    <row r="309" spans="1:7" s="7" customFormat="1">
      <c r="A309" s="77">
        <v>45269</v>
      </c>
      <c r="B309" s="31" t="s">
        <v>41</v>
      </c>
      <c r="C309" s="32" t="s">
        <v>42</v>
      </c>
      <c r="D309" s="33"/>
      <c r="E309" s="34">
        <v>3576966.1383707002</v>
      </c>
      <c r="F309" s="30">
        <f t="shared" si="4"/>
        <v>319268551.12271637</v>
      </c>
      <c r="G309" s="16"/>
    </row>
    <row r="310" spans="1:7" s="7" customFormat="1">
      <c r="A310" s="77">
        <v>45273</v>
      </c>
      <c r="B310" s="31" t="s">
        <v>9</v>
      </c>
      <c r="C310" s="27" t="s">
        <v>43</v>
      </c>
      <c r="D310" s="33"/>
      <c r="E310" s="34">
        <v>3588732.7720328802</v>
      </c>
      <c r="F310" s="30">
        <f t="shared" si="4"/>
        <v>322857283.89474922</v>
      </c>
      <c r="G310" s="16"/>
    </row>
    <row r="311" spans="1:7" s="7" customFormat="1">
      <c r="A311" s="77">
        <v>45275</v>
      </c>
      <c r="B311" s="26" t="s">
        <v>38</v>
      </c>
      <c r="C311" s="32" t="s">
        <v>44</v>
      </c>
      <c r="D311" s="28"/>
      <c r="E311" s="29">
        <v>3600499.4056950598</v>
      </c>
      <c r="F311" s="30">
        <f t="shared" si="4"/>
        <v>326457783.3004443</v>
      </c>
      <c r="G311" s="16"/>
    </row>
    <row r="312" spans="1:7" s="7" customFormat="1">
      <c r="A312" s="77">
        <v>45280</v>
      </c>
      <c r="B312" s="31" t="s">
        <v>5</v>
      </c>
      <c r="C312" s="32" t="s">
        <v>45</v>
      </c>
      <c r="D312" s="33"/>
      <c r="E312" s="34">
        <v>3612266.0393572501</v>
      </c>
      <c r="F312" s="30">
        <f t="shared" si="4"/>
        <v>330070049.33980155</v>
      </c>
      <c r="G312" s="16"/>
    </row>
    <row r="313" spans="1:7" s="7" customFormat="1">
      <c r="A313" s="77">
        <v>45280</v>
      </c>
      <c r="B313" s="31" t="s">
        <v>26</v>
      </c>
      <c r="C313" s="32" t="s">
        <v>46</v>
      </c>
      <c r="D313" s="33"/>
      <c r="E313" s="34">
        <v>3624032.6730194301</v>
      </c>
      <c r="F313" s="30">
        <f t="shared" si="4"/>
        <v>333694082.01282096</v>
      </c>
      <c r="G313" s="16"/>
    </row>
    <row r="314" spans="1:7" s="7" customFormat="1">
      <c r="A314" s="77">
        <v>45282</v>
      </c>
      <c r="B314" s="31" t="s">
        <v>10</v>
      </c>
      <c r="C314" s="32" t="s">
        <v>42</v>
      </c>
      <c r="D314" s="33"/>
      <c r="E314" s="34">
        <v>3635799.3066816102</v>
      </c>
      <c r="F314" s="30">
        <f t="shared" si="4"/>
        <v>337329881.31950259</v>
      </c>
      <c r="G314" s="16"/>
    </row>
    <row r="315" spans="1:7" s="7" customFormat="1">
      <c r="A315" s="77">
        <v>45282</v>
      </c>
      <c r="B315" s="31" t="s">
        <v>39</v>
      </c>
      <c r="C315" s="27" t="s">
        <v>43</v>
      </c>
      <c r="D315" s="33"/>
      <c r="E315" s="34">
        <v>3647565.9403437902</v>
      </c>
      <c r="F315" s="30">
        <f t="shared" si="4"/>
        <v>340977447.25984639</v>
      </c>
      <c r="G315" s="16"/>
    </row>
    <row r="316" spans="1:7" s="7" customFormat="1">
      <c r="A316" s="77">
        <v>45283</v>
      </c>
      <c r="B316" s="31" t="s">
        <v>40</v>
      </c>
      <c r="C316" s="32" t="s">
        <v>44</v>
      </c>
      <c r="D316" s="33"/>
      <c r="E316" s="34">
        <v>3659332.57400598</v>
      </c>
      <c r="F316" s="30">
        <f t="shared" si="4"/>
        <v>344636779.83385235</v>
      </c>
      <c r="G316" s="16"/>
    </row>
    <row r="317" spans="1:7" s="7" customFormat="1">
      <c r="A317" s="77">
        <v>45288</v>
      </c>
      <c r="B317" s="31" t="s">
        <v>10</v>
      </c>
      <c r="C317" s="32" t="s">
        <v>45</v>
      </c>
      <c r="D317" s="33"/>
      <c r="E317" s="34">
        <v>3671099.2076681601</v>
      </c>
      <c r="F317" s="30">
        <f t="shared" si="4"/>
        <v>348307879.04152054</v>
      </c>
      <c r="G317" s="16"/>
    </row>
    <row r="318" spans="1:7" s="7" customFormat="1">
      <c r="A318" s="77">
        <v>45288</v>
      </c>
      <c r="B318" s="31" t="s">
        <v>41</v>
      </c>
      <c r="C318" s="32" t="s">
        <v>46</v>
      </c>
      <c r="D318" s="33"/>
      <c r="E318" s="34">
        <v>3682865.8413303401</v>
      </c>
      <c r="F318" s="30">
        <f t="shared" si="4"/>
        <v>351990744.88285089</v>
      </c>
      <c r="G318" s="16"/>
    </row>
    <row r="319" spans="1:7" s="7" customFormat="1">
      <c r="A319" s="77">
        <v>45288</v>
      </c>
      <c r="B319" s="31" t="s">
        <v>9</v>
      </c>
      <c r="C319" s="32" t="s">
        <v>42</v>
      </c>
      <c r="D319" s="33"/>
      <c r="E319" s="34">
        <v>3694632.4749925202</v>
      </c>
      <c r="F319" s="30">
        <f t="shared" si="4"/>
        <v>355685377.3578434</v>
      </c>
      <c r="G319" s="16"/>
    </row>
    <row r="320" spans="1:7" s="7" customFormat="1">
      <c r="A320" s="77">
        <v>45289</v>
      </c>
      <c r="B320" s="26" t="s">
        <v>38</v>
      </c>
      <c r="C320" s="27" t="s">
        <v>43</v>
      </c>
      <c r="D320" s="33"/>
      <c r="E320" s="34">
        <v>3706399.10865471</v>
      </c>
      <c r="F320" s="30">
        <f t="shared" si="4"/>
        <v>359391776.46649814</v>
      </c>
      <c r="G320" s="16"/>
    </row>
    <row r="321" spans="1:7" s="7" customFormat="1">
      <c r="A321" s="77">
        <v>45290</v>
      </c>
      <c r="B321" s="31" t="s">
        <v>5</v>
      </c>
      <c r="C321" s="32" t="s">
        <v>44</v>
      </c>
      <c r="D321" s="33"/>
      <c r="E321" s="34">
        <v>3718165.74231689</v>
      </c>
      <c r="F321" s="30">
        <f t="shared" si="4"/>
        <v>363109942.20881504</v>
      </c>
      <c r="G321" s="16"/>
    </row>
    <row r="322" spans="1:7" s="7" customFormat="1">
      <c r="A322" s="77">
        <v>45291</v>
      </c>
      <c r="B322" s="31" t="s">
        <v>26</v>
      </c>
      <c r="C322" s="32" t="s">
        <v>45</v>
      </c>
      <c r="D322" s="33"/>
      <c r="E322" s="34">
        <v>3729932.3759790701</v>
      </c>
      <c r="F322" s="30">
        <f t="shared" si="4"/>
        <v>366839874.5847941</v>
      </c>
      <c r="G322" s="16"/>
    </row>
    <row r="323" spans="1:7" s="7" customFormat="1">
      <c r="A323" s="77">
        <v>45292</v>
      </c>
      <c r="B323" s="31" t="s">
        <v>10</v>
      </c>
      <c r="C323" s="32" t="s">
        <v>46</v>
      </c>
      <c r="D323" s="33"/>
      <c r="E323" s="34">
        <v>3741699.0096412501</v>
      </c>
      <c r="F323" s="30">
        <f t="shared" si="4"/>
        <v>370581573.59443533</v>
      </c>
      <c r="G323" s="16"/>
    </row>
    <row r="324" spans="1:7" s="7" customFormat="1">
      <c r="A324" s="77">
        <v>45293</v>
      </c>
      <c r="B324" s="31" t="s">
        <v>39</v>
      </c>
      <c r="C324" s="32" t="s">
        <v>42</v>
      </c>
      <c r="D324" s="33"/>
      <c r="E324" s="34">
        <v>3753465.6433034302</v>
      </c>
      <c r="F324" s="30">
        <f t="shared" si="4"/>
        <v>374335039.23773879</v>
      </c>
      <c r="G324" s="16"/>
    </row>
    <row r="325" spans="1:7" s="7" customFormat="1">
      <c r="A325" s="77">
        <v>45294</v>
      </c>
      <c r="B325" s="31" t="s">
        <v>40</v>
      </c>
      <c r="C325" s="27" t="s">
        <v>43</v>
      </c>
      <c r="D325" s="33"/>
      <c r="E325" s="34">
        <v>3765232.27696562</v>
      </c>
      <c r="F325" s="30">
        <f t="shared" si="4"/>
        <v>378100271.51470441</v>
      </c>
      <c r="G325" s="16"/>
    </row>
    <row r="326" spans="1:7" s="7" customFormat="1">
      <c r="A326" s="77">
        <v>45295</v>
      </c>
      <c r="B326" s="31" t="s">
        <v>10</v>
      </c>
      <c r="C326" s="32" t="s">
        <v>44</v>
      </c>
      <c r="D326" s="33"/>
      <c r="E326" s="34">
        <v>3776998.9106278</v>
      </c>
      <c r="F326" s="30">
        <f t="shared" ref="F326:F389" si="5">F325+E326-D326</f>
        <v>381877270.42533219</v>
      </c>
      <c r="G326" s="16"/>
    </row>
    <row r="327" spans="1:7" s="7" customFormat="1">
      <c r="A327" s="77">
        <v>45296</v>
      </c>
      <c r="B327" s="31" t="s">
        <v>41</v>
      </c>
      <c r="C327" s="32" t="s">
        <v>45</v>
      </c>
      <c r="D327" s="33"/>
      <c r="E327" s="34">
        <v>3788765.5442899801</v>
      </c>
      <c r="F327" s="30">
        <f t="shared" si="5"/>
        <v>385666035.96962219</v>
      </c>
      <c r="G327" s="16"/>
    </row>
    <row r="328" spans="1:7" s="7" customFormat="1">
      <c r="A328" s="77">
        <v>45297</v>
      </c>
      <c r="B328" s="31" t="s">
        <v>9</v>
      </c>
      <c r="C328" s="32" t="s">
        <v>46</v>
      </c>
      <c r="D328" s="33"/>
      <c r="E328" s="34">
        <v>3800532.1779521601</v>
      </c>
      <c r="F328" s="30">
        <f t="shared" si="5"/>
        <v>389466568.14757437</v>
      </c>
      <c r="G328" s="16"/>
    </row>
    <row r="329" spans="1:7" s="7" customFormat="1">
      <c r="A329" s="77">
        <v>45306</v>
      </c>
      <c r="B329" s="26" t="s">
        <v>38</v>
      </c>
      <c r="C329" s="32" t="s">
        <v>42</v>
      </c>
      <c r="D329" s="33"/>
      <c r="E329" s="34">
        <v>3812298.81161435</v>
      </c>
      <c r="F329" s="30">
        <f t="shared" si="5"/>
        <v>393278866.9591887</v>
      </c>
      <c r="G329" s="16"/>
    </row>
    <row r="330" spans="1:7" s="7" customFormat="1">
      <c r="A330" s="77">
        <v>45312</v>
      </c>
      <c r="B330" s="31" t="s">
        <v>5</v>
      </c>
      <c r="C330" s="27" t="s">
        <v>43</v>
      </c>
      <c r="D330" s="33"/>
      <c r="E330" s="34">
        <v>3824065.44527653</v>
      </c>
      <c r="F330" s="30">
        <f t="shared" si="5"/>
        <v>397102932.40446526</v>
      </c>
      <c r="G330" s="16"/>
    </row>
    <row r="331" spans="1:7" s="7" customFormat="1">
      <c r="A331" s="77">
        <v>45320</v>
      </c>
      <c r="B331" s="31" t="s">
        <v>26</v>
      </c>
      <c r="C331" s="32" t="s">
        <v>44</v>
      </c>
      <c r="D331" s="33"/>
      <c r="E331" s="34">
        <v>3835832.07893871</v>
      </c>
      <c r="F331" s="30">
        <f t="shared" si="5"/>
        <v>400938764.48340398</v>
      </c>
      <c r="G331" s="16"/>
    </row>
    <row r="332" spans="1:7" s="7" customFormat="1">
      <c r="A332" s="77">
        <v>45320</v>
      </c>
      <c r="B332" s="31" t="s">
        <v>10</v>
      </c>
      <c r="C332" s="32" t="s">
        <v>45</v>
      </c>
      <c r="D332" s="33"/>
      <c r="E332" s="34">
        <v>3847598.7126008901</v>
      </c>
      <c r="F332" s="30">
        <f t="shared" si="5"/>
        <v>404786363.19600487</v>
      </c>
      <c r="G332" s="16"/>
    </row>
    <row r="333" spans="1:7" s="7" customFormat="1">
      <c r="A333" s="77">
        <v>45321</v>
      </c>
      <c r="B333" s="31" t="s">
        <v>39</v>
      </c>
      <c r="C333" s="32" t="s">
        <v>46</v>
      </c>
      <c r="D333" s="33"/>
      <c r="E333" s="34">
        <v>3859365.3462630799</v>
      </c>
      <c r="F333" s="30">
        <f t="shared" si="5"/>
        <v>408645728.54226792</v>
      </c>
      <c r="G333" s="16"/>
    </row>
    <row r="334" spans="1:7" s="7" customFormat="1">
      <c r="A334" s="77">
        <v>45322</v>
      </c>
      <c r="B334" s="31" t="s">
        <v>40</v>
      </c>
      <c r="C334" s="32" t="s">
        <v>42</v>
      </c>
      <c r="D334" s="33"/>
      <c r="E334" s="34">
        <v>3871131.9799252599</v>
      </c>
      <c r="F334" s="30">
        <f t="shared" si="5"/>
        <v>412516860.52219319</v>
      </c>
      <c r="G334" s="16"/>
    </row>
    <row r="335" spans="1:7" s="7" customFormat="1">
      <c r="A335" s="77">
        <v>45322</v>
      </c>
      <c r="B335" s="31" t="s">
        <v>10</v>
      </c>
      <c r="C335" s="27" t="s">
        <v>43</v>
      </c>
      <c r="D335" s="33"/>
      <c r="E335" s="34">
        <v>3882898.61358744</v>
      </c>
      <c r="F335" s="30">
        <f t="shared" si="5"/>
        <v>416399759.13578063</v>
      </c>
      <c r="G335" s="16"/>
    </row>
    <row r="336" spans="1:7" s="7" customFormat="1">
      <c r="A336" s="77">
        <v>45323</v>
      </c>
      <c r="B336" s="31" t="s">
        <v>41</v>
      </c>
      <c r="C336" s="32" t="s">
        <v>44</v>
      </c>
      <c r="D336" s="33"/>
      <c r="E336" s="34">
        <v>3894665.24724962</v>
      </c>
      <c r="F336" s="30">
        <f t="shared" si="5"/>
        <v>420294424.38303024</v>
      </c>
      <c r="G336" s="16"/>
    </row>
    <row r="337" spans="1:7" s="7" customFormat="1">
      <c r="A337" s="77">
        <v>45336</v>
      </c>
      <c r="B337" s="31" t="s">
        <v>9</v>
      </c>
      <c r="C337" s="32" t="s">
        <v>45</v>
      </c>
      <c r="D337" s="33">
        <v>-25972.981438160899</v>
      </c>
      <c r="E337" s="34"/>
      <c r="F337" s="30">
        <f t="shared" si="5"/>
        <v>420320397.3644684</v>
      </c>
      <c r="G337" s="16"/>
    </row>
    <row r="338" spans="1:7" s="7" customFormat="1">
      <c r="A338" s="77">
        <v>45337</v>
      </c>
      <c r="B338" s="26" t="s">
        <v>38</v>
      </c>
      <c r="C338" s="32" t="s">
        <v>46</v>
      </c>
      <c r="D338" s="33">
        <v>-26066.333974609599</v>
      </c>
      <c r="E338" s="34"/>
      <c r="F338" s="30">
        <f t="shared" si="5"/>
        <v>420346463.698443</v>
      </c>
      <c r="G338" s="16"/>
    </row>
    <row r="339" spans="1:7" s="7" customFormat="1">
      <c r="A339" s="77">
        <v>45343</v>
      </c>
      <c r="B339" s="31" t="s">
        <v>5</v>
      </c>
      <c r="C339" s="32" t="s">
        <v>42</v>
      </c>
      <c r="D339" s="33">
        <v>-26159.6865110582</v>
      </c>
      <c r="E339" s="34"/>
      <c r="F339" s="30">
        <f t="shared" si="5"/>
        <v>420372623.38495404</v>
      </c>
      <c r="G339" s="16"/>
    </row>
    <row r="340" spans="1:7" s="7" customFormat="1">
      <c r="A340" s="77">
        <v>45349</v>
      </c>
      <c r="B340" s="31" t="s">
        <v>26</v>
      </c>
      <c r="C340" s="27" t="s">
        <v>43</v>
      </c>
      <c r="D340" s="33">
        <v>-26253.039047506802</v>
      </c>
      <c r="E340" s="34"/>
      <c r="F340" s="30">
        <f t="shared" si="5"/>
        <v>420398876.42400151</v>
      </c>
      <c r="G340" s="16"/>
    </row>
    <row r="341" spans="1:7" s="7" customFormat="1">
      <c r="A341" s="77">
        <v>45350</v>
      </c>
      <c r="B341" s="31" t="s">
        <v>10</v>
      </c>
      <c r="C341" s="32" t="s">
        <v>44</v>
      </c>
      <c r="D341" s="33">
        <v>-26346.391583955501</v>
      </c>
      <c r="E341" s="34"/>
      <c r="F341" s="30">
        <f t="shared" si="5"/>
        <v>420425222.81558549</v>
      </c>
      <c r="G341" s="16"/>
    </row>
    <row r="342" spans="1:7" s="7" customFormat="1">
      <c r="A342" s="77">
        <v>45351</v>
      </c>
      <c r="B342" s="31" t="s">
        <v>39</v>
      </c>
      <c r="C342" s="32" t="s">
        <v>45</v>
      </c>
      <c r="D342" s="33">
        <v>-26439.744120404099</v>
      </c>
      <c r="E342" s="34"/>
      <c r="F342" s="30">
        <f t="shared" si="5"/>
        <v>420451662.55970591</v>
      </c>
      <c r="G342" s="16"/>
    </row>
    <row r="343" spans="1:7" s="7" customFormat="1">
      <c r="A343" s="77">
        <v>45351</v>
      </c>
      <c r="B343" s="31" t="s">
        <v>40</v>
      </c>
      <c r="C343" s="32" t="s">
        <v>46</v>
      </c>
      <c r="D343" s="33"/>
      <c r="E343" s="34"/>
      <c r="F343" s="30">
        <f t="shared" si="5"/>
        <v>420451662.55970591</v>
      </c>
      <c r="G343" s="16"/>
    </row>
    <row r="344" spans="1:7" s="7" customFormat="1">
      <c r="A344" s="77">
        <v>45351</v>
      </c>
      <c r="B344" s="31" t="s">
        <v>10</v>
      </c>
      <c r="C344" s="32" t="s">
        <v>42</v>
      </c>
      <c r="D344" s="33"/>
      <c r="E344" s="34"/>
      <c r="F344" s="30">
        <f t="shared" si="5"/>
        <v>420451662.55970591</v>
      </c>
      <c r="G344" s="16"/>
    </row>
    <row r="345" spans="1:7" s="7" customFormat="1">
      <c r="A345" s="77">
        <v>45351</v>
      </c>
      <c r="B345" s="31" t="s">
        <v>41</v>
      </c>
      <c r="C345" s="27" t="s">
        <v>43</v>
      </c>
      <c r="D345" s="28">
        <v>-26533.096656852798</v>
      </c>
      <c r="E345" s="29"/>
      <c r="F345" s="30">
        <f t="shared" si="5"/>
        <v>420478195.65636277</v>
      </c>
      <c r="G345" s="16"/>
    </row>
    <row r="346" spans="1:7" s="7" customFormat="1">
      <c r="A346" s="77">
        <v>45364</v>
      </c>
      <c r="B346" s="31" t="s">
        <v>9</v>
      </c>
      <c r="C346" s="32" t="s">
        <v>44</v>
      </c>
      <c r="D346" s="33">
        <v>-26626.4491933014</v>
      </c>
      <c r="E346" s="34"/>
      <c r="F346" s="30">
        <f t="shared" si="5"/>
        <v>420504822.10555607</v>
      </c>
      <c r="G346" s="16"/>
    </row>
    <row r="347" spans="1:7" s="7" customFormat="1">
      <c r="A347" s="77">
        <v>45371</v>
      </c>
      <c r="B347" s="26" t="s">
        <v>38</v>
      </c>
      <c r="C347" s="32" t="s">
        <v>45</v>
      </c>
      <c r="D347" s="33">
        <v>-26719.801729750099</v>
      </c>
      <c r="E347" s="34"/>
      <c r="F347" s="30">
        <f t="shared" si="5"/>
        <v>420531541.90728581</v>
      </c>
      <c r="G347" s="16"/>
    </row>
    <row r="348" spans="1:7" s="7" customFormat="1">
      <c r="A348" s="77">
        <v>45373</v>
      </c>
      <c r="B348" s="31" t="s">
        <v>5</v>
      </c>
      <c r="C348" s="32" t="s">
        <v>46</v>
      </c>
      <c r="D348" s="33">
        <v>-26813.1542661987</v>
      </c>
      <c r="E348" s="34"/>
      <c r="F348" s="30">
        <f t="shared" si="5"/>
        <v>420558355.06155199</v>
      </c>
      <c r="G348" s="16"/>
    </row>
    <row r="349" spans="1:7" s="7" customFormat="1">
      <c r="A349" s="77">
        <v>45373</v>
      </c>
      <c r="B349" s="31" t="s">
        <v>26</v>
      </c>
      <c r="C349" s="32" t="s">
        <v>42</v>
      </c>
      <c r="D349" s="33">
        <v>-26906.506802647302</v>
      </c>
      <c r="E349" s="34"/>
      <c r="F349" s="30">
        <f t="shared" si="5"/>
        <v>420585261.56835461</v>
      </c>
      <c r="G349" s="16"/>
    </row>
    <row r="350" spans="1:7" s="7" customFormat="1">
      <c r="A350" s="77">
        <v>45378</v>
      </c>
      <c r="B350" s="31" t="s">
        <v>10</v>
      </c>
      <c r="C350" s="27" t="s">
        <v>43</v>
      </c>
      <c r="D350" s="33">
        <v>-26999.859339096001</v>
      </c>
      <c r="E350" s="34"/>
      <c r="F350" s="30">
        <f t="shared" si="5"/>
        <v>420612261.42769372</v>
      </c>
      <c r="G350" s="16"/>
    </row>
    <row r="351" spans="1:7" s="7" customFormat="1">
      <c r="A351" s="77">
        <v>45379</v>
      </c>
      <c r="B351" s="31" t="s">
        <v>39</v>
      </c>
      <c r="C351" s="32" t="s">
        <v>44</v>
      </c>
      <c r="D351" s="33">
        <v>-27093.211875544599</v>
      </c>
      <c r="E351" s="34"/>
      <c r="F351" s="30">
        <f t="shared" si="5"/>
        <v>420639354.63956928</v>
      </c>
      <c r="G351" s="16"/>
    </row>
    <row r="352" spans="1:7" s="7" customFormat="1">
      <c r="A352" s="77">
        <v>45382</v>
      </c>
      <c r="B352" s="31" t="s">
        <v>40</v>
      </c>
      <c r="C352" s="32" t="s">
        <v>45</v>
      </c>
      <c r="D352" s="33">
        <v>-27186.564411993299</v>
      </c>
      <c r="E352" s="34"/>
      <c r="F352" s="30">
        <f t="shared" si="5"/>
        <v>420666541.20398128</v>
      </c>
      <c r="G352" s="16"/>
    </row>
    <row r="353" spans="1:7" s="7" customFormat="1">
      <c r="A353" s="77">
        <v>45382</v>
      </c>
      <c r="B353" s="31" t="s">
        <v>10</v>
      </c>
      <c r="C353" s="32" t="s">
        <v>46</v>
      </c>
      <c r="D353" s="33">
        <v>-27279.9169484419</v>
      </c>
      <c r="E353" s="34"/>
      <c r="F353" s="30">
        <f t="shared" si="5"/>
        <v>420693821.12092972</v>
      </c>
      <c r="G353" s="16"/>
    </row>
    <row r="354" spans="1:7" s="7" customFormat="1">
      <c r="A354" s="77">
        <v>45398</v>
      </c>
      <c r="B354" s="31" t="s">
        <v>41</v>
      </c>
      <c r="C354" s="32" t="s">
        <v>42</v>
      </c>
      <c r="D354" s="33">
        <v>-27373.269484890599</v>
      </c>
      <c r="E354" s="34"/>
      <c r="F354" s="30">
        <f t="shared" si="5"/>
        <v>420721194.3904146</v>
      </c>
      <c r="G354" s="16"/>
    </row>
    <row r="355" spans="1:7" s="7" customFormat="1">
      <c r="A355" s="77">
        <v>45402</v>
      </c>
      <c r="B355" s="31" t="s">
        <v>9</v>
      </c>
      <c r="C355" s="27" t="s">
        <v>43</v>
      </c>
      <c r="D355" s="33">
        <v>-27466.622021339201</v>
      </c>
      <c r="E355" s="34"/>
      <c r="F355" s="30">
        <f t="shared" si="5"/>
        <v>420748661.01243591</v>
      </c>
      <c r="G355" s="16"/>
    </row>
    <row r="356" spans="1:7" s="7" customFormat="1">
      <c r="A356" s="77">
        <v>45411</v>
      </c>
      <c r="B356" s="26" t="s">
        <v>38</v>
      </c>
      <c r="C356" s="32" t="s">
        <v>44</v>
      </c>
      <c r="D356" s="33">
        <v>-27559.974557787798</v>
      </c>
      <c r="E356" s="34"/>
      <c r="F356" s="30">
        <f t="shared" si="5"/>
        <v>420776220.98699373</v>
      </c>
      <c r="G356" s="16"/>
    </row>
    <row r="357" spans="1:7" s="7" customFormat="1">
      <c r="A357" s="77">
        <v>45411</v>
      </c>
      <c r="B357" s="31" t="s">
        <v>5</v>
      </c>
      <c r="C357" s="32" t="s">
        <v>45</v>
      </c>
      <c r="D357" s="33">
        <v>-27653.327094236502</v>
      </c>
      <c r="E357" s="34"/>
      <c r="F357" s="30">
        <f t="shared" si="5"/>
        <v>420803874.31408799</v>
      </c>
      <c r="G357" s="16"/>
    </row>
    <row r="358" spans="1:7" s="7" customFormat="1">
      <c r="A358" s="77">
        <v>45412</v>
      </c>
      <c r="B358" s="31" t="s">
        <v>26</v>
      </c>
      <c r="C358" s="32" t="s">
        <v>46</v>
      </c>
      <c r="D358" s="33">
        <v>-27746.679630685099</v>
      </c>
      <c r="E358" s="34"/>
      <c r="F358" s="30">
        <f t="shared" si="5"/>
        <v>420831620.99371868</v>
      </c>
      <c r="G358" s="16"/>
    </row>
    <row r="359" spans="1:7" s="7" customFormat="1">
      <c r="A359" s="77">
        <v>45412</v>
      </c>
      <c r="B359" s="31" t="s">
        <v>10</v>
      </c>
      <c r="C359" s="32" t="s">
        <v>42</v>
      </c>
      <c r="D359" s="33">
        <v>-27840.032167133799</v>
      </c>
      <c r="E359" s="34"/>
      <c r="F359" s="30">
        <f t="shared" si="5"/>
        <v>420859461.02588582</v>
      </c>
      <c r="G359" s="16"/>
    </row>
    <row r="360" spans="1:7" s="7" customFormat="1">
      <c r="A360" s="77">
        <v>45416</v>
      </c>
      <c r="B360" s="31" t="s">
        <v>39</v>
      </c>
      <c r="C360" s="27" t="s">
        <v>43</v>
      </c>
      <c r="D360" s="33">
        <v>-27933.3847035824</v>
      </c>
      <c r="E360" s="34"/>
      <c r="F360" s="30">
        <f t="shared" si="5"/>
        <v>420887394.4105894</v>
      </c>
      <c r="G360" s="16"/>
    </row>
    <row r="361" spans="1:7" s="7" customFormat="1">
      <c r="A361" s="77">
        <v>45420</v>
      </c>
      <c r="B361" s="31" t="s">
        <v>40</v>
      </c>
      <c r="C361" s="32" t="s">
        <v>44</v>
      </c>
      <c r="D361" s="33">
        <v>-28026.737240031001</v>
      </c>
      <c r="E361" s="34"/>
      <c r="F361" s="30">
        <f t="shared" si="5"/>
        <v>420915421.14782941</v>
      </c>
      <c r="G361" s="16"/>
    </row>
    <row r="362" spans="1:7" s="7" customFormat="1">
      <c r="A362" s="77">
        <v>45420</v>
      </c>
      <c r="B362" s="31" t="s">
        <v>10</v>
      </c>
      <c r="C362" s="32" t="s">
        <v>45</v>
      </c>
      <c r="D362" s="33">
        <v>-28120.089776479701</v>
      </c>
      <c r="E362" s="34"/>
      <c r="F362" s="30">
        <f t="shared" si="5"/>
        <v>420943541.23760587</v>
      </c>
      <c r="G362" s="16"/>
    </row>
    <row r="363" spans="1:7" s="7" customFormat="1">
      <c r="A363" s="77">
        <v>45429</v>
      </c>
      <c r="B363" s="31" t="s">
        <v>41</v>
      </c>
      <c r="C363" s="32" t="s">
        <v>46</v>
      </c>
      <c r="D363" s="33">
        <v>-28213.442312928299</v>
      </c>
      <c r="E363" s="34"/>
      <c r="F363" s="30">
        <f t="shared" si="5"/>
        <v>420971754.67991883</v>
      </c>
      <c r="G363" s="16"/>
    </row>
    <row r="364" spans="1:7" s="7" customFormat="1">
      <c r="A364" s="77">
        <v>45432</v>
      </c>
      <c r="B364" s="31" t="s">
        <v>9</v>
      </c>
      <c r="C364" s="32" t="s">
        <v>42</v>
      </c>
      <c r="D364" s="33">
        <v>-28306.794849377002</v>
      </c>
      <c r="E364" s="34"/>
      <c r="F364" s="30">
        <f t="shared" si="5"/>
        <v>421000061.47476822</v>
      </c>
      <c r="G364" s="16"/>
    </row>
    <row r="365" spans="1:7" s="7" customFormat="1">
      <c r="A365" s="77">
        <v>45432</v>
      </c>
      <c r="B365" s="26" t="s">
        <v>38</v>
      </c>
      <c r="C365" s="27" t="s">
        <v>43</v>
      </c>
      <c r="D365" s="33">
        <v>-28400.147385825599</v>
      </c>
      <c r="E365" s="34"/>
      <c r="F365" s="30">
        <f t="shared" si="5"/>
        <v>421028461.62215406</v>
      </c>
      <c r="G365" s="16"/>
    </row>
    <row r="366" spans="1:7" s="7" customFormat="1">
      <c r="A366" s="77">
        <v>45435</v>
      </c>
      <c r="B366" s="31" t="s">
        <v>5</v>
      </c>
      <c r="C366" s="32" t="s">
        <v>44</v>
      </c>
      <c r="D366" s="33">
        <v>-28493.499922274299</v>
      </c>
      <c r="E366" s="34"/>
      <c r="F366" s="30">
        <f t="shared" si="5"/>
        <v>421056955.12207633</v>
      </c>
      <c r="G366" s="16"/>
    </row>
    <row r="367" spans="1:7" s="7" customFormat="1">
      <c r="A367" s="77">
        <v>45435</v>
      </c>
      <c r="B367" s="31" t="s">
        <v>26</v>
      </c>
      <c r="C367" s="32" t="s">
        <v>45</v>
      </c>
      <c r="D367" s="33">
        <v>-28586.8524587229</v>
      </c>
      <c r="E367" s="34"/>
      <c r="F367" s="30">
        <f t="shared" si="5"/>
        <v>421085541.97453505</v>
      </c>
      <c r="G367" s="16"/>
    </row>
    <row r="368" spans="1:7" s="7" customFormat="1">
      <c r="A368" s="77">
        <v>45439</v>
      </c>
      <c r="B368" s="31" t="s">
        <v>10</v>
      </c>
      <c r="C368" s="32" t="s">
        <v>46</v>
      </c>
      <c r="D368" s="33">
        <v>-28680.204995171502</v>
      </c>
      <c r="E368" s="34"/>
      <c r="F368" s="30">
        <f t="shared" si="5"/>
        <v>421114222.1795302</v>
      </c>
      <c r="G368" s="16"/>
    </row>
    <row r="369" spans="1:7" s="7" customFormat="1">
      <c r="A369" s="77">
        <v>45442</v>
      </c>
      <c r="B369" s="31" t="s">
        <v>39</v>
      </c>
      <c r="C369" s="32" t="s">
        <v>42</v>
      </c>
      <c r="D369" s="33">
        <v>-28773.557531620201</v>
      </c>
      <c r="E369" s="34"/>
      <c r="F369" s="30">
        <f t="shared" si="5"/>
        <v>421142995.7370618</v>
      </c>
      <c r="G369" s="16"/>
    </row>
    <row r="370" spans="1:7" s="7" customFormat="1">
      <c r="A370" s="77">
        <v>45443</v>
      </c>
      <c r="B370" s="31" t="s">
        <v>40</v>
      </c>
      <c r="C370" s="27" t="s">
        <v>43</v>
      </c>
      <c r="D370" s="33">
        <v>-28866.910068068799</v>
      </c>
      <c r="E370" s="34"/>
      <c r="F370" s="30">
        <f t="shared" si="5"/>
        <v>421171862.64712989</v>
      </c>
      <c r="G370" s="16"/>
    </row>
    <row r="371" spans="1:7" s="7" customFormat="1">
      <c r="A371" s="77">
        <v>45443</v>
      </c>
      <c r="B371" s="31" t="s">
        <v>10</v>
      </c>
      <c r="C371" s="32" t="s">
        <v>44</v>
      </c>
      <c r="D371" s="33">
        <v>-28960.262604517498</v>
      </c>
      <c r="E371" s="34"/>
      <c r="F371" s="30">
        <f t="shared" si="5"/>
        <v>421200822.90973443</v>
      </c>
      <c r="G371" s="16"/>
    </row>
    <row r="372" spans="1:7" s="7" customFormat="1">
      <c r="A372" s="77">
        <v>45443</v>
      </c>
      <c r="B372" s="31" t="s">
        <v>41</v>
      </c>
      <c r="C372" s="32" t="s">
        <v>45</v>
      </c>
      <c r="D372" s="33">
        <v>-29053.6151409661</v>
      </c>
      <c r="E372" s="34"/>
      <c r="F372" s="30">
        <f t="shared" si="5"/>
        <v>421229876.5248754</v>
      </c>
      <c r="G372" s="16"/>
    </row>
    <row r="373" spans="1:7" s="7" customFormat="1">
      <c r="A373" s="77">
        <v>45446</v>
      </c>
      <c r="B373" s="31" t="s">
        <v>9</v>
      </c>
      <c r="C373" s="32" t="s">
        <v>46</v>
      </c>
      <c r="D373" s="33">
        <v>-29146.967677414799</v>
      </c>
      <c r="E373" s="34"/>
      <c r="F373" s="30">
        <f t="shared" si="5"/>
        <v>421259023.49255282</v>
      </c>
      <c r="G373" s="16"/>
    </row>
    <row r="374" spans="1:7" s="7" customFormat="1">
      <c r="A374" s="77">
        <v>45453</v>
      </c>
      <c r="B374" s="26" t="s">
        <v>38</v>
      </c>
      <c r="C374" s="32" t="s">
        <v>42</v>
      </c>
      <c r="D374" s="33">
        <v>-29240.320213863401</v>
      </c>
      <c r="E374" s="34"/>
      <c r="F374" s="30">
        <f t="shared" si="5"/>
        <v>421288263.81276667</v>
      </c>
      <c r="G374" s="16"/>
    </row>
    <row r="375" spans="1:7" s="7" customFormat="1">
      <c r="A375" s="77">
        <v>45463</v>
      </c>
      <c r="B375" s="31" t="s">
        <v>5</v>
      </c>
      <c r="C375" s="27" t="s">
        <v>43</v>
      </c>
      <c r="D375" s="33">
        <v>-29333.672750311998</v>
      </c>
      <c r="E375" s="34"/>
      <c r="F375" s="30">
        <f t="shared" si="5"/>
        <v>421317597.48551697</v>
      </c>
      <c r="G375" s="16"/>
    </row>
    <row r="376" spans="1:7" s="7" customFormat="1">
      <c r="A376" s="77">
        <v>45464</v>
      </c>
      <c r="B376" s="31" t="s">
        <v>26</v>
      </c>
      <c r="C376" s="32" t="s">
        <v>44</v>
      </c>
      <c r="D376" s="33">
        <v>-29427.025286760701</v>
      </c>
      <c r="E376" s="34"/>
      <c r="F376" s="30">
        <f t="shared" si="5"/>
        <v>421347024.5108037</v>
      </c>
      <c r="G376" s="16"/>
    </row>
    <row r="377" spans="1:7" s="7" customFormat="1">
      <c r="A377" s="77">
        <v>45464</v>
      </c>
      <c r="B377" s="31" t="s">
        <v>10</v>
      </c>
      <c r="C377" s="32" t="s">
        <v>45</v>
      </c>
      <c r="D377" s="33"/>
      <c r="E377" s="34"/>
      <c r="F377" s="30">
        <f t="shared" si="5"/>
        <v>421347024.5108037</v>
      </c>
      <c r="G377" s="16"/>
    </row>
    <row r="378" spans="1:7" s="7" customFormat="1">
      <c r="A378" s="77">
        <v>45470</v>
      </c>
      <c r="B378" s="31" t="s">
        <v>39</v>
      </c>
      <c r="C378" s="32" t="s">
        <v>46</v>
      </c>
      <c r="D378" s="33"/>
      <c r="E378" s="34"/>
      <c r="F378" s="30">
        <f t="shared" si="5"/>
        <v>421347024.5108037</v>
      </c>
      <c r="G378" s="16"/>
    </row>
    <row r="379" spans="1:7" s="7" customFormat="1">
      <c r="A379" s="77">
        <v>45470</v>
      </c>
      <c r="B379" s="31" t="s">
        <v>40</v>
      </c>
      <c r="C379" s="32" t="s">
        <v>42</v>
      </c>
      <c r="D379" s="28">
        <v>-29520.377823209299</v>
      </c>
      <c r="E379" s="29"/>
      <c r="F379" s="30">
        <f t="shared" si="5"/>
        <v>421376544.88862693</v>
      </c>
      <c r="G379" s="16"/>
    </row>
    <row r="380" spans="1:7" s="7" customFormat="1">
      <c r="A380" s="77">
        <v>45471</v>
      </c>
      <c r="B380" s="31" t="s">
        <v>10</v>
      </c>
      <c r="C380" s="27" t="s">
        <v>43</v>
      </c>
      <c r="D380" s="33">
        <v>-29613.730359657999</v>
      </c>
      <c r="E380" s="34"/>
      <c r="F380" s="30">
        <f t="shared" si="5"/>
        <v>421406158.61898661</v>
      </c>
      <c r="G380" s="16"/>
    </row>
    <row r="381" spans="1:7" s="7" customFormat="1">
      <c r="A381" s="77">
        <v>45472</v>
      </c>
      <c r="B381" s="31" t="s">
        <v>41</v>
      </c>
      <c r="C381" s="32" t="s">
        <v>44</v>
      </c>
      <c r="D381" s="33">
        <v>-29707.0828961066</v>
      </c>
      <c r="E381" s="34"/>
      <c r="F381" s="30">
        <f t="shared" si="5"/>
        <v>421435865.70188272</v>
      </c>
      <c r="G381" s="16"/>
    </row>
    <row r="382" spans="1:7" s="7" customFormat="1">
      <c r="A382" s="77">
        <v>45477</v>
      </c>
      <c r="B382" s="31" t="s">
        <v>9</v>
      </c>
      <c r="C382" s="32" t="s">
        <v>45</v>
      </c>
      <c r="D382" s="33">
        <v>-29800.435432555201</v>
      </c>
      <c r="E382" s="34"/>
      <c r="F382" s="30">
        <f t="shared" si="5"/>
        <v>421465666.13731527</v>
      </c>
      <c r="G382" s="16"/>
    </row>
    <row r="383" spans="1:7" s="7" customFormat="1">
      <c r="A383" s="77">
        <v>45478</v>
      </c>
      <c r="B383" s="26" t="s">
        <v>38</v>
      </c>
      <c r="C383" s="32" t="s">
        <v>46</v>
      </c>
      <c r="D383" s="33">
        <v>-29893.787969003901</v>
      </c>
      <c r="E383" s="34"/>
      <c r="F383" s="30">
        <f t="shared" si="5"/>
        <v>421495559.92528427</v>
      </c>
      <c r="G383" s="16"/>
    </row>
    <row r="384" spans="1:7" s="7" customFormat="1">
      <c r="A384" s="77">
        <v>45485</v>
      </c>
      <c r="B384" s="31" t="s">
        <v>5</v>
      </c>
      <c r="C384" s="32" t="s">
        <v>42</v>
      </c>
      <c r="D384" s="33">
        <v>-29987.140505452498</v>
      </c>
      <c r="E384" s="34"/>
      <c r="F384" s="30">
        <f t="shared" si="5"/>
        <v>421525547.0657897</v>
      </c>
      <c r="G384" s="16"/>
    </row>
    <row r="385" spans="1:7" s="7" customFormat="1">
      <c r="A385" s="77">
        <v>45485</v>
      </c>
      <c r="B385" s="31" t="s">
        <v>26</v>
      </c>
      <c r="C385" s="27" t="s">
        <v>43</v>
      </c>
      <c r="D385" s="33">
        <v>-30080.493041901202</v>
      </c>
      <c r="E385" s="34"/>
      <c r="F385" s="30">
        <f t="shared" si="5"/>
        <v>421555627.55883157</v>
      </c>
      <c r="G385" s="16"/>
    </row>
    <row r="386" spans="1:7" s="7" customFormat="1">
      <c r="A386" s="77">
        <v>45493</v>
      </c>
      <c r="B386" s="31" t="s">
        <v>10</v>
      </c>
      <c r="C386" s="32" t="s">
        <v>44</v>
      </c>
      <c r="D386" s="33">
        <v>-30173.845578349799</v>
      </c>
      <c r="E386" s="34"/>
      <c r="F386" s="30">
        <f t="shared" si="5"/>
        <v>421585801.40440995</v>
      </c>
      <c r="G386" s="16"/>
    </row>
    <row r="387" spans="1:7" s="7" customFormat="1">
      <c r="A387" s="77">
        <v>45495</v>
      </c>
      <c r="B387" s="31" t="s">
        <v>39</v>
      </c>
      <c r="C387" s="32" t="s">
        <v>45</v>
      </c>
      <c r="D387" s="33">
        <v>-30267.198114798499</v>
      </c>
      <c r="E387" s="34"/>
      <c r="F387" s="30">
        <f t="shared" si="5"/>
        <v>421616068.60252476</v>
      </c>
      <c r="G387" s="16"/>
    </row>
    <row r="388" spans="1:7" s="7" customFormat="1">
      <c r="A388" s="77">
        <v>45499</v>
      </c>
      <c r="B388" s="31" t="s">
        <v>40</v>
      </c>
      <c r="C388" s="32" t="s">
        <v>46</v>
      </c>
      <c r="D388" s="33">
        <v>-30360.5506512471</v>
      </c>
      <c r="E388" s="34"/>
      <c r="F388" s="30">
        <f t="shared" si="5"/>
        <v>421646429.15317601</v>
      </c>
      <c r="G388" s="16"/>
    </row>
    <row r="389" spans="1:7" s="7" customFormat="1">
      <c r="A389" s="77">
        <v>45501</v>
      </c>
      <c r="B389" s="31" t="s">
        <v>10</v>
      </c>
      <c r="C389" s="32" t="s">
        <v>42</v>
      </c>
      <c r="D389" s="33">
        <v>-30453.903187695701</v>
      </c>
      <c r="E389" s="34"/>
      <c r="F389" s="30">
        <f t="shared" si="5"/>
        <v>421676883.0563637</v>
      </c>
      <c r="G389" s="16"/>
    </row>
    <row r="390" spans="1:7" s="7" customFormat="1">
      <c r="A390" s="77">
        <v>45504</v>
      </c>
      <c r="B390" s="31" t="s">
        <v>41</v>
      </c>
      <c r="C390" s="27" t="s">
        <v>43</v>
      </c>
      <c r="D390" s="33"/>
      <c r="E390" s="34">
        <v>4530063.46500747</v>
      </c>
      <c r="F390" s="30">
        <f t="shared" ref="F390:F453" si="6">F389+E390-D390</f>
        <v>426206946.52137119</v>
      </c>
      <c r="G390" s="16"/>
    </row>
    <row r="391" spans="1:7" s="7" customFormat="1">
      <c r="A391" s="77">
        <v>45505</v>
      </c>
      <c r="B391" s="31" t="s">
        <v>9</v>
      </c>
      <c r="C391" s="32" t="s">
        <v>44</v>
      </c>
      <c r="D391" s="33"/>
      <c r="E391" s="34">
        <v>4541830.09866965</v>
      </c>
      <c r="F391" s="30">
        <f t="shared" si="6"/>
        <v>430748776.62004083</v>
      </c>
      <c r="G391" s="16"/>
    </row>
    <row r="392" spans="1:7" s="7" customFormat="1">
      <c r="A392" s="77">
        <v>45509</v>
      </c>
      <c r="B392" s="26" t="s">
        <v>38</v>
      </c>
      <c r="C392" s="32" t="s">
        <v>45</v>
      </c>
      <c r="D392" s="33"/>
      <c r="E392" s="34">
        <v>4553596.7323318403</v>
      </c>
      <c r="F392" s="30">
        <f t="shared" si="6"/>
        <v>435302373.35237265</v>
      </c>
      <c r="G392" s="16"/>
    </row>
    <row r="393" spans="1:7" s="7" customFormat="1">
      <c r="A393" s="77">
        <v>45524</v>
      </c>
      <c r="B393" s="31" t="s">
        <v>5</v>
      </c>
      <c r="C393" s="32" t="s">
        <v>46</v>
      </c>
      <c r="D393" s="33"/>
      <c r="E393" s="34">
        <v>4565363.3659940204</v>
      </c>
      <c r="F393" s="30">
        <f t="shared" si="6"/>
        <v>439867736.71836668</v>
      </c>
      <c r="G393" s="16"/>
    </row>
    <row r="394" spans="1:7" s="7" customFormat="1">
      <c r="A394" s="77">
        <v>45534</v>
      </c>
      <c r="B394" s="31" t="s">
        <v>26</v>
      </c>
      <c r="C394" s="32" t="s">
        <v>42</v>
      </c>
      <c r="D394" s="33"/>
      <c r="E394" s="34">
        <v>4577129.9996562004</v>
      </c>
      <c r="F394" s="30">
        <f t="shared" si="6"/>
        <v>444444866.71802288</v>
      </c>
      <c r="G394" s="16"/>
    </row>
    <row r="395" spans="1:7" s="7" customFormat="1">
      <c r="A395" s="77">
        <v>45534</v>
      </c>
      <c r="B395" s="31" t="s">
        <v>10</v>
      </c>
      <c r="C395" s="27" t="s">
        <v>43</v>
      </c>
      <c r="D395" s="33"/>
      <c r="E395" s="34">
        <v>4588896.6333183805</v>
      </c>
      <c r="F395" s="30">
        <f t="shared" si="6"/>
        <v>449033763.35134125</v>
      </c>
      <c r="G395" s="16"/>
    </row>
    <row r="396" spans="1:7" s="7" customFormat="1">
      <c r="A396" s="77">
        <v>45537</v>
      </c>
      <c r="B396" s="31" t="s">
        <v>39</v>
      </c>
      <c r="C396" s="32" t="s">
        <v>44</v>
      </c>
      <c r="D396" s="33"/>
      <c r="E396" s="34">
        <v>4600663.2669805698</v>
      </c>
      <c r="F396" s="30">
        <f t="shared" si="6"/>
        <v>453634426.61832184</v>
      </c>
      <c r="G396" s="16"/>
    </row>
    <row r="397" spans="1:7" s="7" customFormat="1">
      <c r="A397" s="77">
        <v>45540</v>
      </c>
      <c r="B397" s="31" t="s">
        <v>40</v>
      </c>
      <c r="C397" s="32" t="s">
        <v>45</v>
      </c>
      <c r="D397" s="33"/>
      <c r="E397" s="34">
        <v>4612429.9006427499</v>
      </c>
      <c r="F397" s="30">
        <f t="shared" si="6"/>
        <v>458246856.51896459</v>
      </c>
      <c r="G397" s="16"/>
    </row>
    <row r="398" spans="1:7" s="7" customFormat="1">
      <c r="A398" s="77">
        <v>45539</v>
      </c>
      <c r="B398" s="31" t="s">
        <v>10</v>
      </c>
      <c r="C398" s="32" t="s">
        <v>46</v>
      </c>
      <c r="D398" s="33"/>
      <c r="E398" s="34">
        <v>4624196.5343049299</v>
      </c>
      <c r="F398" s="30">
        <f t="shared" si="6"/>
        <v>462871053.05326951</v>
      </c>
      <c r="G398" s="16"/>
    </row>
    <row r="399" spans="1:7" s="7" customFormat="1">
      <c r="A399" s="77">
        <v>45539</v>
      </c>
      <c r="B399" s="31" t="s">
        <v>41</v>
      </c>
      <c r="C399" s="32" t="s">
        <v>42</v>
      </c>
      <c r="D399" s="33"/>
      <c r="E399" s="34">
        <v>4635963.1679671099</v>
      </c>
      <c r="F399" s="30">
        <f t="shared" si="6"/>
        <v>467507016.22123659</v>
      </c>
      <c r="G399" s="16"/>
    </row>
    <row r="400" spans="1:7" s="7" customFormat="1">
      <c r="A400" s="77">
        <v>45539</v>
      </c>
      <c r="B400" s="31" t="s">
        <v>9</v>
      </c>
      <c r="C400" s="27" t="s">
        <v>43</v>
      </c>
      <c r="D400" s="33"/>
      <c r="E400" s="34">
        <v>4647729.80162929</v>
      </c>
      <c r="F400" s="30">
        <f t="shared" si="6"/>
        <v>472154746.02286589</v>
      </c>
      <c r="G400" s="16"/>
    </row>
    <row r="401" spans="1:7" s="7" customFormat="1">
      <c r="A401" s="77">
        <v>45544</v>
      </c>
      <c r="B401" s="26" t="s">
        <v>38</v>
      </c>
      <c r="C401" s="32" t="s">
        <v>44</v>
      </c>
      <c r="D401" s="33"/>
      <c r="E401" s="34">
        <v>4659496.4352914803</v>
      </c>
      <c r="F401" s="30">
        <f t="shared" si="6"/>
        <v>476814242.45815736</v>
      </c>
      <c r="G401" s="16"/>
    </row>
    <row r="402" spans="1:7" s="7" customFormat="1">
      <c r="A402" s="77">
        <v>45546</v>
      </c>
      <c r="B402" s="31" t="s">
        <v>5</v>
      </c>
      <c r="C402" s="32" t="s">
        <v>45</v>
      </c>
      <c r="D402" s="33"/>
      <c r="E402" s="34">
        <v>4671263.0689536603</v>
      </c>
      <c r="F402" s="30">
        <f t="shared" si="6"/>
        <v>481485505.52711099</v>
      </c>
      <c r="G402" s="16"/>
    </row>
    <row r="403" spans="1:7" s="7" customFormat="1">
      <c r="A403" s="77">
        <v>45547</v>
      </c>
      <c r="B403" s="31" t="s">
        <v>26</v>
      </c>
      <c r="C403" s="32" t="s">
        <v>46</v>
      </c>
      <c r="D403" s="33"/>
      <c r="E403" s="34">
        <v>4683029.7026158404</v>
      </c>
      <c r="F403" s="30">
        <f t="shared" si="6"/>
        <v>486168535.22972685</v>
      </c>
      <c r="G403" s="17"/>
    </row>
    <row r="404" spans="1:7" s="7" customFormat="1">
      <c r="A404" s="77">
        <v>45549</v>
      </c>
      <c r="B404" s="31" t="s">
        <v>10</v>
      </c>
      <c r="C404" s="32" t="s">
        <v>42</v>
      </c>
      <c r="D404" s="33"/>
      <c r="E404" s="34">
        <v>4694796.3362780204</v>
      </c>
      <c r="F404" s="30">
        <f t="shared" si="6"/>
        <v>490863331.56600487</v>
      </c>
    </row>
    <row r="405" spans="1:7" s="7" customFormat="1">
      <c r="A405" s="77">
        <v>45550</v>
      </c>
      <c r="B405" s="31" t="s">
        <v>39</v>
      </c>
      <c r="C405" s="27" t="s">
        <v>43</v>
      </c>
      <c r="D405" s="33">
        <v>-31947.543770873999</v>
      </c>
      <c r="E405" s="34"/>
      <c r="F405" s="30">
        <f t="shared" si="6"/>
        <v>490895279.10977572</v>
      </c>
    </row>
    <row r="406" spans="1:7" s="7" customFormat="1">
      <c r="A406" s="77">
        <v>45550</v>
      </c>
      <c r="B406" s="31" t="s">
        <v>40</v>
      </c>
      <c r="C406" s="32" t="s">
        <v>44</v>
      </c>
      <c r="D406" s="33">
        <v>-32040.896307322699</v>
      </c>
      <c r="E406" s="34"/>
      <c r="F406" s="30">
        <f t="shared" si="6"/>
        <v>490927320.00608307</v>
      </c>
    </row>
    <row r="407" spans="1:7" s="7" customFormat="1">
      <c r="A407" s="77">
        <v>45550</v>
      </c>
      <c r="B407" s="31" t="s">
        <v>10</v>
      </c>
      <c r="C407" s="32" t="s">
        <v>45</v>
      </c>
      <c r="D407" s="33">
        <v>-32134.2488437713</v>
      </c>
      <c r="E407" s="34"/>
      <c r="F407" s="30">
        <f t="shared" si="6"/>
        <v>490959454.25492686</v>
      </c>
    </row>
    <row r="408" spans="1:7" s="7" customFormat="1">
      <c r="A408" s="77">
        <v>45553</v>
      </c>
      <c r="B408" s="31" t="s">
        <v>41</v>
      </c>
      <c r="C408" s="32" t="s">
        <v>46</v>
      </c>
      <c r="D408" s="33">
        <v>-32227.601380219901</v>
      </c>
      <c r="E408" s="34"/>
      <c r="F408" s="30">
        <f t="shared" si="6"/>
        <v>490991681.85630709</v>
      </c>
    </row>
    <row r="409" spans="1:7" s="7" customFormat="1">
      <c r="A409" s="77">
        <v>45553</v>
      </c>
      <c r="B409" s="31" t="s">
        <v>9</v>
      </c>
      <c r="C409" s="32" t="s">
        <v>42</v>
      </c>
      <c r="D409" s="33">
        <v>-32320.953916668601</v>
      </c>
      <c r="E409" s="34"/>
      <c r="F409" s="30">
        <f t="shared" si="6"/>
        <v>491024002.81022376</v>
      </c>
    </row>
    <row r="410" spans="1:7" s="7" customFormat="1">
      <c r="A410" s="77">
        <v>45555</v>
      </c>
      <c r="B410" s="26" t="s">
        <v>38</v>
      </c>
      <c r="C410" s="27" t="s">
        <v>43</v>
      </c>
      <c r="D410" s="33">
        <v>-32414.306453117199</v>
      </c>
      <c r="E410" s="34"/>
      <c r="F410" s="30">
        <f t="shared" si="6"/>
        <v>491056417.11667687</v>
      </c>
    </row>
    <row r="411" spans="1:7" s="7" customFormat="1">
      <c r="A411" s="77">
        <v>45562</v>
      </c>
      <c r="B411" s="31" t="s">
        <v>5</v>
      </c>
      <c r="C411" s="32" t="s">
        <v>44</v>
      </c>
      <c r="D411" s="33"/>
      <c r="E411" s="34">
        <v>4777162.7719133003</v>
      </c>
      <c r="F411" s="30">
        <f t="shared" si="6"/>
        <v>495833579.88859016</v>
      </c>
    </row>
    <row r="412" spans="1:7" s="7" customFormat="1">
      <c r="A412" s="77">
        <v>45563</v>
      </c>
      <c r="B412" s="31" t="s">
        <v>26</v>
      </c>
      <c r="C412" s="32" t="s">
        <v>45</v>
      </c>
      <c r="D412" s="33"/>
      <c r="E412" s="34">
        <v>4788929.4055754803</v>
      </c>
      <c r="F412" s="30">
        <f t="shared" si="6"/>
        <v>500622509.29416561</v>
      </c>
    </row>
    <row r="413" spans="1:7" s="7" customFormat="1">
      <c r="A413" s="77">
        <v>45564</v>
      </c>
      <c r="B413" s="31" t="s">
        <v>10</v>
      </c>
      <c r="C413" s="32" t="s">
        <v>46</v>
      </c>
      <c r="D413" s="28"/>
      <c r="E413" s="29">
        <v>4800696.0392376697</v>
      </c>
      <c r="F413" s="30">
        <f t="shared" si="6"/>
        <v>505423205.33340329</v>
      </c>
    </row>
    <row r="414" spans="1:7" s="7" customFormat="1">
      <c r="A414" s="77">
        <v>45565</v>
      </c>
      <c r="B414" s="31" t="s">
        <v>39</v>
      </c>
      <c r="C414" s="32" t="s">
        <v>42</v>
      </c>
      <c r="D414" s="33"/>
      <c r="E414" s="34">
        <v>4812462.6728998497</v>
      </c>
      <c r="F414" s="30">
        <f t="shared" si="6"/>
        <v>510235668.00630313</v>
      </c>
    </row>
    <row r="415" spans="1:7" s="7" customFormat="1">
      <c r="A415" s="77">
        <v>45569</v>
      </c>
      <c r="B415" s="31" t="s">
        <v>40</v>
      </c>
      <c r="C415" s="27" t="s">
        <v>43</v>
      </c>
      <c r="D415" s="33"/>
      <c r="E415" s="34">
        <v>4824229.3065620298</v>
      </c>
      <c r="F415" s="30">
        <f t="shared" si="6"/>
        <v>515059897.31286514</v>
      </c>
    </row>
    <row r="416" spans="1:7" s="7" customFormat="1">
      <c r="A416" s="77">
        <v>45572</v>
      </c>
      <c r="B416" s="31" t="s">
        <v>10</v>
      </c>
      <c r="C416" s="32" t="s">
        <v>44</v>
      </c>
      <c r="D416" s="33"/>
      <c r="E416" s="34">
        <v>4835995.9402242098</v>
      </c>
      <c r="F416" s="30">
        <f t="shared" si="6"/>
        <v>519895893.25308937</v>
      </c>
    </row>
    <row r="417" spans="1:6" s="7" customFormat="1">
      <c r="A417" s="77">
        <v>45585</v>
      </c>
      <c r="B417" s="31" t="s">
        <v>41</v>
      </c>
      <c r="C417" s="32" t="s">
        <v>45</v>
      </c>
      <c r="D417" s="33"/>
      <c r="E417" s="34">
        <v>4847762.5738863898</v>
      </c>
      <c r="F417" s="30">
        <f t="shared" si="6"/>
        <v>524743655.82697576</v>
      </c>
    </row>
    <row r="418" spans="1:6" s="7" customFormat="1">
      <c r="A418" s="77">
        <v>45587</v>
      </c>
      <c r="B418" s="31" t="s">
        <v>9</v>
      </c>
      <c r="C418" s="32" t="s">
        <v>46</v>
      </c>
      <c r="D418" s="33"/>
      <c r="E418" s="34">
        <v>4859529.2075485801</v>
      </c>
      <c r="F418" s="30">
        <f t="shared" si="6"/>
        <v>529603185.03452432</v>
      </c>
    </row>
    <row r="419" spans="1:6" s="7" customFormat="1">
      <c r="A419" s="77">
        <v>45589</v>
      </c>
      <c r="B419" s="26" t="s">
        <v>38</v>
      </c>
      <c r="C419" s="32" t="s">
        <v>42</v>
      </c>
      <c r="D419" s="33"/>
      <c r="E419" s="34">
        <v>4871295.8412107602</v>
      </c>
      <c r="F419" s="30">
        <f t="shared" si="6"/>
        <v>534474480.8757351</v>
      </c>
    </row>
    <row r="420" spans="1:6" s="7" customFormat="1">
      <c r="A420" s="77">
        <v>45587</v>
      </c>
      <c r="B420" s="31" t="s">
        <v>5</v>
      </c>
      <c r="C420" s="27" t="s">
        <v>43</v>
      </c>
      <c r="D420" s="33">
        <v>-33161.126744706402</v>
      </c>
      <c r="E420" s="34"/>
      <c r="F420" s="30">
        <f t="shared" si="6"/>
        <v>534507642.00247979</v>
      </c>
    </row>
    <row r="421" spans="1:6" s="7" customFormat="1">
      <c r="A421" s="77">
        <v>45587</v>
      </c>
      <c r="B421" s="31" t="s">
        <v>26</v>
      </c>
      <c r="C421" s="32" t="s">
        <v>44</v>
      </c>
      <c r="D421" s="33">
        <v>-33254.479281155</v>
      </c>
      <c r="E421" s="34"/>
      <c r="F421" s="30">
        <f t="shared" si="6"/>
        <v>534540896.48176092</v>
      </c>
    </row>
    <row r="422" spans="1:6" s="7" customFormat="1">
      <c r="A422" s="77">
        <v>45587</v>
      </c>
      <c r="B422" s="31" t="s">
        <v>10</v>
      </c>
      <c r="C422" s="32" t="s">
        <v>45</v>
      </c>
      <c r="D422" s="33">
        <v>-33347.831817603597</v>
      </c>
      <c r="E422" s="34"/>
      <c r="F422" s="30">
        <f t="shared" si="6"/>
        <v>534574244.31357855</v>
      </c>
    </row>
    <row r="423" spans="1:6" s="7" customFormat="1">
      <c r="A423" s="77">
        <v>45591</v>
      </c>
      <c r="B423" s="31" t="s">
        <v>39</v>
      </c>
      <c r="C423" s="32" t="s">
        <v>46</v>
      </c>
      <c r="D423" s="33">
        <v>-33441.184354052297</v>
      </c>
      <c r="E423" s="34"/>
      <c r="F423" s="30">
        <f t="shared" si="6"/>
        <v>534607685.49793261</v>
      </c>
    </row>
    <row r="424" spans="1:6" s="7" customFormat="1">
      <c r="A424" s="77">
        <v>45594</v>
      </c>
      <c r="B424" s="31" t="s">
        <v>40</v>
      </c>
      <c r="C424" s="32" t="s">
        <v>42</v>
      </c>
      <c r="D424" s="33">
        <v>-33534.536890500902</v>
      </c>
      <c r="E424" s="34"/>
      <c r="F424" s="30">
        <f t="shared" si="6"/>
        <v>534641220.03482312</v>
      </c>
    </row>
    <row r="425" spans="1:6" s="7" customFormat="1">
      <c r="A425" s="77">
        <v>45595</v>
      </c>
      <c r="B425" s="31" t="s">
        <v>10</v>
      </c>
      <c r="C425" s="27" t="s">
        <v>43</v>
      </c>
      <c r="D425" s="33">
        <v>-33627.889426949601</v>
      </c>
      <c r="E425" s="34"/>
      <c r="F425" s="30">
        <f t="shared" si="6"/>
        <v>534674847.92425007</v>
      </c>
    </row>
    <row r="426" spans="1:6" s="7" customFormat="1">
      <c r="A426" s="77">
        <v>45595</v>
      </c>
      <c r="B426" s="31" t="s">
        <v>41</v>
      </c>
      <c r="C426" s="32" t="s">
        <v>44</v>
      </c>
      <c r="D426" s="33">
        <v>-33721.241963398199</v>
      </c>
      <c r="E426" s="34"/>
      <c r="F426" s="30">
        <f t="shared" si="6"/>
        <v>534708569.16621345</v>
      </c>
    </row>
    <row r="427" spans="1:6" s="7" customFormat="1">
      <c r="A427" s="77">
        <v>45596</v>
      </c>
      <c r="B427" s="31" t="s">
        <v>9</v>
      </c>
      <c r="C427" s="32" t="s">
        <v>45</v>
      </c>
      <c r="D427" s="33">
        <v>-33814.594499846899</v>
      </c>
      <c r="E427" s="34"/>
      <c r="F427" s="30">
        <f t="shared" si="6"/>
        <v>534742383.76071328</v>
      </c>
    </row>
    <row r="428" spans="1:6" s="7" customFormat="1">
      <c r="A428" s="77">
        <v>45601</v>
      </c>
      <c r="B428" s="26" t="s">
        <v>38</v>
      </c>
      <c r="C428" s="32" t="s">
        <v>46</v>
      </c>
      <c r="D428" s="33">
        <v>-33907.947036295503</v>
      </c>
      <c r="E428" s="34"/>
      <c r="F428" s="30">
        <f t="shared" si="6"/>
        <v>534776291.70774955</v>
      </c>
    </row>
    <row r="429" spans="1:6" s="7" customFormat="1">
      <c r="A429" s="77">
        <v>45616</v>
      </c>
      <c r="B429" s="31" t="s">
        <v>5</v>
      </c>
      <c r="C429" s="32" t="s">
        <v>42</v>
      </c>
      <c r="D429" s="33">
        <v>-34001.299572744101</v>
      </c>
      <c r="E429" s="34"/>
      <c r="F429" s="30">
        <f t="shared" si="6"/>
        <v>534810293.00732231</v>
      </c>
    </row>
    <row r="430" spans="1:6" s="7" customFormat="1">
      <c r="A430" s="77">
        <v>45621</v>
      </c>
      <c r="B430" s="31" t="s">
        <v>26</v>
      </c>
      <c r="C430" s="27" t="s">
        <v>43</v>
      </c>
      <c r="D430" s="33">
        <v>-34094.652109192801</v>
      </c>
      <c r="E430" s="34"/>
      <c r="F430" s="30">
        <f t="shared" si="6"/>
        <v>534844387.65943152</v>
      </c>
    </row>
    <row r="431" spans="1:6" s="7" customFormat="1">
      <c r="A431" s="77">
        <v>45621</v>
      </c>
      <c r="B431" s="31" t="s">
        <v>10</v>
      </c>
      <c r="C431" s="32" t="s">
        <v>44</v>
      </c>
      <c r="D431" s="33">
        <v>-34188.004645641398</v>
      </c>
      <c r="E431" s="34"/>
      <c r="F431" s="30">
        <f t="shared" si="6"/>
        <v>534878575.66407716</v>
      </c>
    </row>
    <row r="432" spans="1:6">
      <c r="A432" s="77">
        <v>45623</v>
      </c>
      <c r="B432" s="31" t="s">
        <v>39</v>
      </c>
      <c r="C432" s="32" t="s">
        <v>45</v>
      </c>
      <c r="D432" s="33">
        <v>-34281.357182090098</v>
      </c>
      <c r="E432" s="34"/>
      <c r="F432" s="30">
        <f t="shared" si="6"/>
        <v>534912857.02125925</v>
      </c>
    </row>
    <row r="433" spans="1:6">
      <c r="A433" s="77">
        <v>45624</v>
      </c>
      <c r="B433" s="31" t="s">
        <v>40</v>
      </c>
      <c r="C433" s="32" t="s">
        <v>46</v>
      </c>
      <c r="D433" s="33">
        <v>-34374.709718538703</v>
      </c>
      <c r="E433" s="34"/>
      <c r="F433" s="30">
        <f t="shared" si="6"/>
        <v>534947231.73097777</v>
      </c>
    </row>
    <row r="434" spans="1:6">
      <c r="A434" s="77">
        <v>45623</v>
      </c>
      <c r="B434" s="31" t="s">
        <v>10</v>
      </c>
      <c r="C434" s="32" t="s">
        <v>42</v>
      </c>
      <c r="D434" s="33">
        <v>-34468.062254987402</v>
      </c>
      <c r="E434" s="34"/>
      <c r="F434" s="30">
        <f t="shared" si="6"/>
        <v>534981699.79323274</v>
      </c>
    </row>
    <row r="435" spans="1:6">
      <c r="A435" s="77">
        <v>45626</v>
      </c>
      <c r="B435" s="31" t="s">
        <v>41</v>
      </c>
      <c r="C435" s="27" t="s">
        <v>43</v>
      </c>
      <c r="D435" s="33">
        <v>-34561.414791436</v>
      </c>
      <c r="E435" s="34"/>
      <c r="F435" s="30">
        <f t="shared" si="6"/>
        <v>535016261.2080242</v>
      </c>
    </row>
    <row r="436" spans="1:6">
      <c r="A436" s="77">
        <v>45629</v>
      </c>
      <c r="B436" s="31" t="s">
        <v>9</v>
      </c>
      <c r="C436" s="32" t="s">
        <v>44</v>
      </c>
      <c r="D436" s="33">
        <v>-34654.767327884598</v>
      </c>
      <c r="E436" s="34"/>
      <c r="F436" s="30">
        <f t="shared" si="6"/>
        <v>535050915.97535211</v>
      </c>
    </row>
    <row r="437" spans="1:6">
      <c r="A437" s="77">
        <v>45635</v>
      </c>
      <c r="B437" s="26" t="s">
        <v>38</v>
      </c>
      <c r="C437" s="32" t="s">
        <v>45</v>
      </c>
      <c r="D437" s="33">
        <v>-34748.119864333297</v>
      </c>
      <c r="E437" s="34"/>
      <c r="F437" s="30">
        <f t="shared" si="6"/>
        <v>535085664.09521645</v>
      </c>
    </row>
    <row r="438" spans="1:6">
      <c r="A438" s="77">
        <v>45647</v>
      </c>
      <c r="B438" s="31" t="s">
        <v>5</v>
      </c>
      <c r="C438" s="32" t="s">
        <v>46</v>
      </c>
      <c r="D438" s="33">
        <v>-34841.472400781902</v>
      </c>
      <c r="E438" s="34"/>
      <c r="F438" s="30">
        <f t="shared" si="6"/>
        <v>535120505.56761724</v>
      </c>
    </row>
    <row r="439" spans="1:6">
      <c r="A439" s="77">
        <v>45647</v>
      </c>
      <c r="B439" s="31" t="s">
        <v>26</v>
      </c>
      <c r="C439" s="32" t="s">
        <v>42</v>
      </c>
      <c r="D439" s="33">
        <v>-34934.824937230602</v>
      </c>
      <c r="E439" s="34"/>
      <c r="F439" s="30">
        <f t="shared" si="6"/>
        <v>535155440.39255446</v>
      </c>
    </row>
    <row r="440" spans="1:6">
      <c r="A440" s="77">
        <v>45653</v>
      </c>
      <c r="B440" s="31" t="s">
        <v>10</v>
      </c>
      <c r="C440" s="27" t="s">
        <v>43</v>
      </c>
      <c r="D440" s="33">
        <v>-35028.177473679199</v>
      </c>
      <c r="E440" s="34"/>
      <c r="F440" s="30">
        <f t="shared" si="6"/>
        <v>535190468.57002813</v>
      </c>
    </row>
    <row r="441" spans="1:6">
      <c r="A441" s="77">
        <v>45656</v>
      </c>
      <c r="B441" s="31" t="s">
        <v>39</v>
      </c>
      <c r="C441" s="32" t="s">
        <v>44</v>
      </c>
      <c r="D441" s="33"/>
      <c r="E441" s="34">
        <v>5130161.7817787696</v>
      </c>
      <c r="F441" s="30">
        <f t="shared" si="6"/>
        <v>540320630.35180688</v>
      </c>
    </row>
    <row r="442" spans="1:6">
      <c r="A442" s="77">
        <v>45656</v>
      </c>
      <c r="B442" s="31" t="s">
        <v>40</v>
      </c>
      <c r="C442" s="32" t="s">
        <v>45</v>
      </c>
      <c r="D442" s="33"/>
      <c r="E442" s="34">
        <v>5141928.4154409496</v>
      </c>
      <c r="F442" s="30">
        <f t="shared" si="6"/>
        <v>545462558.7672478</v>
      </c>
    </row>
    <row r="443" spans="1:6">
      <c r="A443" s="77">
        <v>45656</v>
      </c>
      <c r="B443" s="31" t="s">
        <v>10</v>
      </c>
      <c r="C443" s="32" t="s">
        <v>46</v>
      </c>
      <c r="D443" s="33"/>
      <c r="E443" s="34">
        <v>5153695.0491031399</v>
      </c>
      <c r="F443" s="30">
        <f t="shared" si="6"/>
        <v>550616253.81635094</v>
      </c>
    </row>
    <row r="444" spans="1:6">
      <c r="A444" s="77">
        <v>45660</v>
      </c>
      <c r="B444" s="31" t="s">
        <v>41</v>
      </c>
      <c r="C444" s="32" t="s">
        <v>42</v>
      </c>
      <c r="D444" s="33"/>
      <c r="E444" s="34">
        <v>5165461.6827653199</v>
      </c>
      <c r="F444" s="30">
        <f t="shared" si="6"/>
        <v>555781715.4991163</v>
      </c>
    </row>
    <row r="445" spans="1:6">
      <c r="A445" s="77">
        <v>45660</v>
      </c>
      <c r="B445" s="31" t="s">
        <v>9</v>
      </c>
      <c r="C445" s="27" t="s">
        <v>43</v>
      </c>
      <c r="D445" s="33"/>
      <c r="E445" s="34">
        <v>5177228.3164275</v>
      </c>
      <c r="F445" s="30">
        <f t="shared" si="6"/>
        <v>560958943.81554377</v>
      </c>
    </row>
    <row r="446" spans="1:6">
      <c r="A446" s="77">
        <v>45662</v>
      </c>
      <c r="B446" s="26" t="s">
        <v>38</v>
      </c>
      <c r="C446" s="32" t="s">
        <v>44</v>
      </c>
      <c r="D446" s="33"/>
      <c r="E446" s="34">
        <v>5188994.95008968</v>
      </c>
      <c r="F446" s="30">
        <f t="shared" si="6"/>
        <v>566147938.76563346</v>
      </c>
    </row>
    <row r="447" spans="1:6">
      <c r="A447" s="77">
        <v>45663</v>
      </c>
      <c r="B447" s="31" t="s">
        <v>5</v>
      </c>
      <c r="C447" s="32" t="s">
        <v>45</v>
      </c>
      <c r="D447" s="28"/>
      <c r="E447" s="29">
        <v>5200761.5837518601</v>
      </c>
      <c r="F447" s="30">
        <f t="shared" si="6"/>
        <v>571348700.34938538</v>
      </c>
    </row>
    <row r="448" spans="1:6">
      <c r="A448" s="77">
        <v>45665</v>
      </c>
      <c r="B448" s="31" t="s">
        <v>26</v>
      </c>
      <c r="C448" s="32" t="s">
        <v>46</v>
      </c>
      <c r="D448" s="33"/>
      <c r="E448" s="34">
        <v>5212528.2174140504</v>
      </c>
      <c r="F448" s="30">
        <f t="shared" si="6"/>
        <v>576561228.5667994</v>
      </c>
    </row>
    <row r="449" spans="1:6">
      <c r="A449" s="77">
        <v>45667</v>
      </c>
      <c r="B449" s="31" t="s">
        <v>10</v>
      </c>
      <c r="C449" s="32" t="s">
        <v>42</v>
      </c>
      <c r="D449" s="33"/>
      <c r="E449" s="34">
        <v>5224294.8510762304</v>
      </c>
      <c r="F449" s="30">
        <f t="shared" si="6"/>
        <v>581785523.41787565</v>
      </c>
    </row>
    <row r="450" spans="1:6">
      <c r="A450" s="77">
        <v>45677</v>
      </c>
      <c r="B450" s="31" t="s">
        <v>39</v>
      </c>
      <c r="C450" s="27" t="s">
        <v>43</v>
      </c>
      <c r="D450" s="33"/>
      <c r="E450" s="34">
        <v>5236061.4847384105</v>
      </c>
      <c r="F450" s="30">
        <f t="shared" si="6"/>
        <v>587021584.90261412</v>
      </c>
    </row>
    <row r="451" spans="1:6">
      <c r="A451" s="77">
        <v>45686</v>
      </c>
      <c r="B451" s="31" t="s">
        <v>40</v>
      </c>
      <c r="C451" s="32" t="s">
        <v>44</v>
      </c>
      <c r="D451" s="33"/>
      <c r="E451" s="34">
        <v>5247828.1184005896</v>
      </c>
      <c r="F451" s="30">
        <f t="shared" si="6"/>
        <v>592269413.02101469</v>
      </c>
    </row>
    <row r="452" spans="1:6">
      <c r="A452" s="77">
        <v>45687</v>
      </c>
      <c r="B452" s="31" t="s">
        <v>10</v>
      </c>
      <c r="C452" s="32" t="s">
        <v>45</v>
      </c>
      <c r="D452" s="33"/>
      <c r="E452" s="34">
        <v>5259594.7520627799</v>
      </c>
      <c r="F452" s="30">
        <f t="shared" si="6"/>
        <v>597529007.77307749</v>
      </c>
    </row>
    <row r="453" spans="1:6">
      <c r="A453" s="77">
        <v>45687</v>
      </c>
      <c r="B453" s="31" t="s">
        <v>41</v>
      </c>
      <c r="C453" s="32" t="s">
        <v>46</v>
      </c>
      <c r="D453" s="33"/>
      <c r="E453" s="34">
        <v>5271361.3857249599</v>
      </c>
      <c r="F453" s="30">
        <f t="shared" si="6"/>
        <v>602800369.15880239</v>
      </c>
    </row>
    <row r="454" spans="1:6">
      <c r="A454" s="77">
        <v>45691</v>
      </c>
      <c r="B454" s="31" t="s">
        <v>9</v>
      </c>
      <c r="C454" s="32" t="s">
        <v>42</v>
      </c>
      <c r="D454" s="33"/>
      <c r="E454" s="34">
        <v>5283128.0193871399</v>
      </c>
      <c r="F454" s="30">
        <f t="shared" ref="F454:F503" si="7">F453+E454-D454</f>
        <v>608083497.17818952</v>
      </c>
    </row>
    <row r="455" spans="1:6">
      <c r="A455" s="78">
        <v>45694</v>
      </c>
      <c r="B455" s="26" t="s">
        <v>38</v>
      </c>
      <c r="C455" s="27" t="s">
        <v>43</v>
      </c>
      <c r="D455" s="33"/>
      <c r="E455" s="34">
        <v>5294894.65304932</v>
      </c>
      <c r="F455" s="30">
        <f t="shared" si="7"/>
        <v>613378391.83123887</v>
      </c>
    </row>
    <row r="456" spans="1:6">
      <c r="A456" s="78">
        <v>45692</v>
      </c>
      <c r="B456" s="31" t="s">
        <v>5</v>
      </c>
      <c r="C456" s="32" t="s">
        <v>44</v>
      </c>
      <c r="D456" s="33"/>
      <c r="E456" s="34">
        <v>5306661.2867115103</v>
      </c>
      <c r="F456" s="30">
        <f t="shared" si="7"/>
        <v>618685053.11795032</v>
      </c>
    </row>
    <row r="457" spans="1:6">
      <c r="A457" s="78">
        <v>45714</v>
      </c>
      <c r="B457" s="31" t="s">
        <v>26</v>
      </c>
      <c r="C457" s="32" t="s">
        <v>45</v>
      </c>
      <c r="D457" s="33"/>
      <c r="E457" s="34">
        <v>5318427.9203736903</v>
      </c>
      <c r="F457" s="30">
        <f t="shared" si="7"/>
        <v>624003481.038324</v>
      </c>
    </row>
    <row r="458" spans="1:6">
      <c r="A458" s="78">
        <v>45714</v>
      </c>
      <c r="B458" s="31" t="s">
        <v>10</v>
      </c>
      <c r="C458" s="32" t="s">
        <v>46</v>
      </c>
      <c r="D458" s="33"/>
      <c r="E458" s="34">
        <v>5330194.5540358704</v>
      </c>
      <c r="F458" s="30">
        <f t="shared" si="7"/>
        <v>629333675.5923599</v>
      </c>
    </row>
    <row r="459" spans="1:6">
      <c r="A459" s="78">
        <v>45714</v>
      </c>
      <c r="B459" s="31" t="s">
        <v>39</v>
      </c>
      <c r="C459" s="32" t="s">
        <v>42</v>
      </c>
      <c r="D459" s="33"/>
      <c r="E459" s="34">
        <v>5341961.1876980504</v>
      </c>
      <c r="F459" s="30">
        <f t="shared" si="7"/>
        <v>634675636.78005791</v>
      </c>
    </row>
    <row r="460" spans="1:6">
      <c r="A460" s="78">
        <v>45714</v>
      </c>
      <c r="B460" s="31" t="s">
        <v>40</v>
      </c>
      <c r="C460" s="27" t="s">
        <v>43</v>
      </c>
      <c r="D460" s="33"/>
      <c r="E460" s="34">
        <v>5353727.8213602398</v>
      </c>
      <c r="F460" s="30">
        <f t="shared" si="7"/>
        <v>640029364.60141814</v>
      </c>
    </row>
    <row r="461" spans="1:6">
      <c r="A461" s="78">
        <v>45718</v>
      </c>
      <c r="B461" s="31" t="s">
        <v>10</v>
      </c>
      <c r="C461" s="32" t="s">
        <v>44</v>
      </c>
      <c r="D461" s="33"/>
      <c r="E461" s="34">
        <v>5365494.4550224198</v>
      </c>
      <c r="F461" s="30">
        <f t="shared" si="7"/>
        <v>645394859.05644059</v>
      </c>
    </row>
    <row r="462" spans="1:6">
      <c r="A462" s="78">
        <v>45716</v>
      </c>
      <c r="B462" s="31" t="s">
        <v>41</v>
      </c>
      <c r="C462" s="32" t="s">
        <v>45</v>
      </c>
      <c r="D462" s="33"/>
      <c r="E462" s="34">
        <v>5377261.0886845998</v>
      </c>
      <c r="F462" s="30">
        <f t="shared" si="7"/>
        <v>650772120.14512515</v>
      </c>
    </row>
    <row r="463" spans="1:6">
      <c r="A463" s="78">
        <v>45718</v>
      </c>
      <c r="B463" s="31" t="s">
        <v>9</v>
      </c>
      <c r="C463" s="32" t="s">
        <v>46</v>
      </c>
      <c r="D463" s="33"/>
      <c r="E463" s="34">
        <v>5389027.7223467799</v>
      </c>
      <c r="F463" s="30">
        <f t="shared" si="7"/>
        <v>656161147.86747193</v>
      </c>
    </row>
    <row r="464" spans="1:6">
      <c r="A464" s="78">
        <v>45723</v>
      </c>
      <c r="B464" s="26" t="s">
        <v>38</v>
      </c>
      <c r="C464" s="32" t="s">
        <v>42</v>
      </c>
      <c r="D464" s="33"/>
      <c r="E464" s="34">
        <v>5400794.3560089702</v>
      </c>
      <c r="F464" s="30">
        <f t="shared" si="7"/>
        <v>661561942.22348094</v>
      </c>
    </row>
    <row r="465" spans="1:6">
      <c r="A465" s="78">
        <v>45730</v>
      </c>
      <c r="B465" s="31" t="s">
        <v>5</v>
      </c>
      <c r="C465" s="27" t="s">
        <v>43</v>
      </c>
      <c r="D465" s="33"/>
      <c r="E465" s="34">
        <v>5412560.9896711502</v>
      </c>
      <c r="F465" s="30">
        <f t="shared" si="7"/>
        <v>666974503.21315205</v>
      </c>
    </row>
    <row r="466" spans="1:6">
      <c r="A466" s="78">
        <v>45738</v>
      </c>
      <c r="B466" s="31" t="s">
        <v>26</v>
      </c>
      <c r="C466" s="32" t="s">
        <v>44</v>
      </c>
      <c r="D466" s="33"/>
      <c r="E466" s="34">
        <v>5424327.6233333303</v>
      </c>
      <c r="F466" s="30">
        <f t="shared" si="7"/>
        <v>672398830.83648539</v>
      </c>
    </row>
    <row r="467" spans="1:6">
      <c r="A467" s="78">
        <v>45738</v>
      </c>
      <c r="B467" s="31" t="s">
        <v>10</v>
      </c>
      <c r="C467" s="32" t="s">
        <v>45</v>
      </c>
      <c r="D467" s="33"/>
      <c r="E467" s="34">
        <v>5436094.2569955103</v>
      </c>
      <c r="F467" s="30">
        <f t="shared" si="7"/>
        <v>677834925.09348094</v>
      </c>
    </row>
    <row r="468" spans="1:6">
      <c r="A468" s="78">
        <v>45741</v>
      </c>
      <c r="B468" s="31" t="s">
        <v>39</v>
      </c>
      <c r="C468" s="32" t="s">
        <v>46</v>
      </c>
      <c r="D468" s="33"/>
      <c r="E468" s="34">
        <v>5447860.8906576997</v>
      </c>
      <c r="F468" s="30">
        <f t="shared" si="7"/>
        <v>683282785.98413861</v>
      </c>
    </row>
    <row r="469" spans="1:6">
      <c r="A469" s="78">
        <v>45741</v>
      </c>
      <c r="B469" s="31" t="s">
        <v>40</v>
      </c>
      <c r="C469" s="32" t="s">
        <v>42</v>
      </c>
      <c r="D469" s="33"/>
      <c r="E469" s="34">
        <v>5459627.5243198797</v>
      </c>
      <c r="F469" s="30">
        <f t="shared" si="7"/>
        <v>688742413.5084585</v>
      </c>
    </row>
    <row r="470" spans="1:6">
      <c r="A470" s="78">
        <v>45744</v>
      </c>
      <c r="B470" s="31" t="s">
        <v>10</v>
      </c>
      <c r="C470" s="27" t="s">
        <v>43</v>
      </c>
      <c r="D470" s="33"/>
      <c r="E470" s="34">
        <v>5471394.1579820598</v>
      </c>
      <c r="F470" s="30">
        <f t="shared" si="7"/>
        <v>694213807.66644061</v>
      </c>
    </row>
    <row r="471" spans="1:6">
      <c r="A471" s="78">
        <v>45744</v>
      </c>
      <c r="B471" s="31" t="s">
        <v>41</v>
      </c>
      <c r="C471" s="32" t="s">
        <v>44</v>
      </c>
      <c r="D471" s="33"/>
      <c r="E471" s="34">
        <v>5483160.7916442398</v>
      </c>
      <c r="F471" s="30">
        <f t="shared" si="7"/>
        <v>699696968.45808482</v>
      </c>
    </row>
    <row r="472" spans="1:6">
      <c r="A472" s="79">
        <v>45746</v>
      </c>
      <c r="B472" s="31" t="s">
        <v>9</v>
      </c>
      <c r="C472" s="32" t="s">
        <v>45</v>
      </c>
      <c r="D472" s="33"/>
      <c r="E472" s="34">
        <v>5494927.4253064198</v>
      </c>
      <c r="F472" s="30">
        <f t="shared" si="7"/>
        <v>705191895.88339126</v>
      </c>
    </row>
    <row r="473" spans="1:6">
      <c r="A473" s="79">
        <v>45746</v>
      </c>
      <c r="B473" s="26" t="s">
        <v>38</v>
      </c>
      <c r="C473" s="32" t="s">
        <v>46</v>
      </c>
      <c r="D473" s="33"/>
      <c r="E473" s="34">
        <v>5506694.0589686101</v>
      </c>
      <c r="F473" s="30">
        <f t="shared" si="7"/>
        <v>710698589.94235992</v>
      </c>
    </row>
    <row r="474" spans="1:6">
      <c r="A474" s="79">
        <v>45746</v>
      </c>
      <c r="B474" s="31" t="s">
        <v>5</v>
      </c>
      <c r="C474" s="32" t="s">
        <v>42</v>
      </c>
      <c r="D474" s="33"/>
      <c r="E474" s="34">
        <v>5518460.6926307902</v>
      </c>
      <c r="F474" s="30">
        <f t="shared" si="7"/>
        <v>716217050.63499069</v>
      </c>
    </row>
    <row r="475" spans="1:6">
      <c r="A475" s="80">
        <v>45749</v>
      </c>
      <c r="B475" s="31" t="s">
        <v>26</v>
      </c>
      <c r="C475" s="27" t="s">
        <v>43</v>
      </c>
      <c r="D475" s="33"/>
      <c r="E475" s="34">
        <v>5530227.3262929702</v>
      </c>
      <c r="F475" s="30">
        <f t="shared" si="7"/>
        <v>721747277.96128368</v>
      </c>
    </row>
    <row r="476" spans="1:6">
      <c r="A476" s="80">
        <v>45750</v>
      </c>
      <c r="B476" s="31" t="s">
        <v>10</v>
      </c>
      <c r="C476" s="32" t="s">
        <v>44</v>
      </c>
      <c r="D476" s="33">
        <v>-38202.163712932997</v>
      </c>
      <c r="E476" s="34"/>
      <c r="F476" s="30">
        <f t="shared" si="7"/>
        <v>721785480.12499666</v>
      </c>
    </row>
    <row r="477" spans="1:6">
      <c r="A477" s="80">
        <v>45750</v>
      </c>
      <c r="B477" s="31" t="s">
        <v>39</v>
      </c>
      <c r="C477" s="32" t="s">
        <v>45</v>
      </c>
      <c r="D477" s="33">
        <v>-38295.516249381697</v>
      </c>
      <c r="E477" s="34"/>
      <c r="F477" s="30">
        <f t="shared" si="7"/>
        <v>721823775.64124608</v>
      </c>
    </row>
    <row r="478" spans="1:6">
      <c r="A478" s="80">
        <v>45751</v>
      </c>
      <c r="B478" s="31" t="s">
        <v>40</v>
      </c>
      <c r="C478" s="32" t="s">
        <v>46</v>
      </c>
      <c r="D478" s="33">
        <v>-38388.868785830302</v>
      </c>
      <c r="E478" s="34"/>
      <c r="F478" s="30">
        <f t="shared" si="7"/>
        <v>721862164.51003194</v>
      </c>
    </row>
    <row r="479" spans="1:6">
      <c r="A479" s="80">
        <v>45761</v>
      </c>
      <c r="B479" s="31" t="s">
        <v>10</v>
      </c>
      <c r="C479" s="32" t="s">
        <v>42</v>
      </c>
      <c r="D479" s="33"/>
      <c r="E479" s="34">
        <v>5577293.8609416997</v>
      </c>
      <c r="F479" s="30">
        <f t="shared" si="7"/>
        <v>727439458.37097359</v>
      </c>
    </row>
    <row r="480" spans="1:6">
      <c r="A480" s="80">
        <v>45762</v>
      </c>
      <c r="B480" s="31" t="s">
        <v>41</v>
      </c>
      <c r="C480" s="27" t="s">
        <v>43</v>
      </c>
      <c r="D480" s="33"/>
      <c r="E480" s="34">
        <v>5589060.4946038797</v>
      </c>
      <c r="F480" s="30">
        <f t="shared" si="7"/>
        <v>733028518.86557746</v>
      </c>
    </row>
    <row r="481" spans="1:6">
      <c r="A481" s="80">
        <v>45767</v>
      </c>
      <c r="B481" s="31" t="s">
        <v>9</v>
      </c>
      <c r="C481" s="32" t="s">
        <v>44</v>
      </c>
      <c r="D481" s="28">
        <v>-38482.221322279001</v>
      </c>
      <c r="E481" s="29"/>
      <c r="F481" s="30">
        <f t="shared" si="7"/>
        <v>733067001.08689976</v>
      </c>
    </row>
    <row r="482" spans="1:6">
      <c r="A482" s="80">
        <v>45775</v>
      </c>
      <c r="B482" s="26" t="s">
        <v>38</v>
      </c>
      <c r="C482" s="32" t="s">
        <v>45</v>
      </c>
      <c r="D482" s="33">
        <v>-38575.573858727599</v>
      </c>
      <c r="E482" s="34"/>
      <c r="F482" s="30">
        <f t="shared" si="7"/>
        <v>733105576.6607585</v>
      </c>
    </row>
    <row r="483" spans="1:6">
      <c r="A483" s="78">
        <v>45775</v>
      </c>
      <c r="B483" s="31" t="s">
        <v>5</v>
      </c>
      <c r="C483" s="32" t="s">
        <v>46</v>
      </c>
      <c r="D483" s="33">
        <v>-38668.926395176197</v>
      </c>
      <c r="E483" s="34"/>
      <c r="F483" s="30">
        <f t="shared" si="7"/>
        <v>733144245.58715367</v>
      </c>
    </row>
    <row r="484" spans="1:6">
      <c r="A484" s="78">
        <v>45776</v>
      </c>
      <c r="B484" s="31" t="s">
        <v>26</v>
      </c>
      <c r="C484" s="32" t="s">
        <v>42</v>
      </c>
      <c r="D484" s="33">
        <v>-38762.278931624904</v>
      </c>
      <c r="E484" s="34"/>
      <c r="F484" s="30">
        <f t="shared" si="7"/>
        <v>733183007.86608529</v>
      </c>
    </row>
    <row r="485" spans="1:6">
      <c r="A485" s="81">
        <v>45778</v>
      </c>
      <c r="B485" s="31" t="s">
        <v>10</v>
      </c>
      <c r="C485" s="27" t="s">
        <v>43</v>
      </c>
      <c r="D485" s="33">
        <v>-38855.631468073501</v>
      </c>
      <c r="E485" s="34"/>
      <c r="F485" s="30">
        <f t="shared" si="7"/>
        <v>733221863.49755335</v>
      </c>
    </row>
    <row r="486" spans="1:6">
      <c r="A486" s="81">
        <v>45779</v>
      </c>
      <c r="B486" s="31" t="s">
        <v>39</v>
      </c>
      <c r="C486" s="32" t="s">
        <v>44</v>
      </c>
      <c r="D486" s="33">
        <v>-38948.984004522201</v>
      </c>
      <c r="E486" s="34"/>
      <c r="F486" s="30">
        <f t="shared" si="7"/>
        <v>733260812.48155785</v>
      </c>
    </row>
    <row r="487" spans="1:6">
      <c r="A487" s="81">
        <v>45780</v>
      </c>
      <c r="B487" s="31" t="s">
        <v>40</v>
      </c>
      <c r="C487" s="32" t="s">
        <v>45</v>
      </c>
      <c r="D487" s="33">
        <v>-39042.336540970799</v>
      </c>
      <c r="E487" s="34"/>
      <c r="F487" s="30">
        <f t="shared" si="7"/>
        <v>733299854.81809878</v>
      </c>
    </row>
    <row r="488" spans="1:6">
      <c r="A488" s="81">
        <v>45781</v>
      </c>
      <c r="B488" s="31" t="s">
        <v>10</v>
      </c>
      <c r="C488" s="32" t="s">
        <v>46</v>
      </c>
      <c r="D488" s="33">
        <v>-39135.689077419498</v>
      </c>
      <c r="E488" s="34"/>
      <c r="F488" s="30">
        <f t="shared" si="7"/>
        <v>733338990.50717616</v>
      </c>
    </row>
    <row r="489" spans="1:6">
      <c r="A489" s="81">
        <v>45782</v>
      </c>
      <c r="B489" s="31" t="s">
        <v>41</v>
      </c>
      <c r="C489" s="32" t="s">
        <v>42</v>
      </c>
      <c r="D489" s="33">
        <v>-39229.041613868103</v>
      </c>
      <c r="E489" s="34"/>
      <c r="F489" s="30">
        <f t="shared" si="7"/>
        <v>733378219.54878998</v>
      </c>
    </row>
    <row r="490" spans="1:6">
      <c r="A490" s="81">
        <v>45783</v>
      </c>
      <c r="B490" s="31" t="s">
        <v>9</v>
      </c>
      <c r="C490" s="27" t="s">
        <v>43</v>
      </c>
      <c r="D490" s="33">
        <v>-39322.394150316701</v>
      </c>
      <c r="E490" s="34"/>
      <c r="F490" s="30">
        <f t="shared" si="7"/>
        <v>733417541.94294024</v>
      </c>
    </row>
    <row r="491" spans="1:6">
      <c r="A491" s="81">
        <v>45784</v>
      </c>
      <c r="B491" s="26" t="s">
        <v>38</v>
      </c>
      <c r="C491" s="32" t="s">
        <v>44</v>
      </c>
      <c r="D491" s="33">
        <v>-39415.7466867654</v>
      </c>
      <c r="E491" s="34"/>
      <c r="F491" s="30">
        <f t="shared" si="7"/>
        <v>733456957.68962705</v>
      </c>
    </row>
    <row r="492" spans="1:6">
      <c r="A492" s="81">
        <v>45785</v>
      </c>
      <c r="B492" s="31" t="s">
        <v>5</v>
      </c>
      <c r="C492" s="32" t="s">
        <v>45</v>
      </c>
      <c r="D492" s="33">
        <v>-39509.099223213998</v>
      </c>
      <c r="E492" s="34"/>
      <c r="F492" s="30">
        <f t="shared" si="7"/>
        <v>733496466.78885031</v>
      </c>
    </row>
    <row r="493" spans="1:6">
      <c r="A493" s="81">
        <v>45786</v>
      </c>
      <c r="B493" s="31" t="s">
        <v>26</v>
      </c>
      <c r="C493" s="32" t="s">
        <v>46</v>
      </c>
      <c r="D493" s="33">
        <v>-39602.451759662697</v>
      </c>
      <c r="E493" s="34"/>
      <c r="F493" s="30">
        <f t="shared" si="7"/>
        <v>733536069.24061</v>
      </c>
    </row>
    <row r="494" spans="1:6">
      <c r="A494" s="81">
        <v>45787</v>
      </c>
      <c r="B494" s="31" t="s">
        <v>10</v>
      </c>
      <c r="C494" s="32" t="s">
        <v>42</v>
      </c>
      <c r="D494" s="33">
        <v>-39695.804296111302</v>
      </c>
      <c r="E494" s="34"/>
      <c r="F494" s="30">
        <f t="shared" si="7"/>
        <v>733575765.04490614</v>
      </c>
    </row>
    <row r="495" spans="1:6">
      <c r="A495" s="81">
        <v>45788</v>
      </c>
      <c r="B495" s="31" t="s">
        <v>39</v>
      </c>
      <c r="C495" s="27" t="s">
        <v>43</v>
      </c>
      <c r="D495" s="33">
        <v>-39789.156832560002</v>
      </c>
      <c r="E495" s="34"/>
      <c r="F495" s="30">
        <f t="shared" si="7"/>
        <v>733615554.20173872</v>
      </c>
    </row>
    <row r="496" spans="1:6">
      <c r="A496" s="81">
        <v>45789</v>
      </c>
      <c r="B496" s="31" t="s">
        <v>40</v>
      </c>
      <c r="C496" s="32" t="s">
        <v>44</v>
      </c>
      <c r="D496" s="33">
        <v>-39882.5093690086</v>
      </c>
      <c r="E496" s="34"/>
      <c r="F496" s="30">
        <f t="shared" si="7"/>
        <v>733655436.71110773</v>
      </c>
    </row>
    <row r="497" spans="1:6">
      <c r="A497" s="81">
        <v>45790</v>
      </c>
      <c r="B497" s="31" t="s">
        <v>10</v>
      </c>
      <c r="C497" s="32" t="s">
        <v>45</v>
      </c>
      <c r="D497" s="33">
        <v>-39975.861905457197</v>
      </c>
      <c r="E497" s="34"/>
      <c r="F497" s="30">
        <f t="shared" si="7"/>
        <v>733695412.57301319</v>
      </c>
    </row>
    <row r="498" spans="1:6">
      <c r="A498" s="81">
        <v>45791</v>
      </c>
      <c r="B498" s="31" t="s">
        <v>41</v>
      </c>
      <c r="C498" s="32" t="s">
        <v>46</v>
      </c>
      <c r="D498" s="33">
        <v>-40069.214441905897</v>
      </c>
      <c r="E498" s="34"/>
      <c r="F498" s="30">
        <f t="shared" si="7"/>
        <v>733735481.78745508</v>
      </c>
    </row>
    <row r="499" spans="1:6">
      <c r="A499" s="81">
        <v>45792</v>
      </c>
      <c r="B499" s="31" t="s">
        <v>9</v>
      </c>
      <c r="C499" s="32" t="s">
        <v>42</v>
      </c>
      <c r="D499" s="33">
        <v>-40162.566978354502</v>
      </c>
      <c r="E499" s="34"/>
      <c r="F499" s="30">
        <f t="shared" si="7"/>
        <v>733775644.35443342</v>
      </c>
    </row>
    <row r="500" spans="1:6">
      <c r="A500" s="81">
        <v>45793</v>
      </c>
      <c r="B500" s="26" t="s">
        <v>38</v>
      </c>
      <c r="C500" s="27" t="s">
        <v>43</v>
      </c>
      <c r="D500" s="33">
        <v>-40255.919514803201</v>
      </c>
      <c r="E500" s="34"/>
      <c r="F500" s="30">
        <f t="shared" si="7"/>
        <v>733815900.27394819</v>
      </c>
    </row>
    <row r="501" spans="1:6">
      <c r="A501" s="81">
        <v>45794</v>
      </c>
      <c r="B501" s="31" t="s">
        <v>5</v>
      </c>
      <c r="C501" s="32" t="s">
        <v>44</v>
      </c>
      <c r="D501" s="33">
        <v>-40349.272051251799</v>
      </c>
      <c r="E501" s="34"/>
      <c r="F501" s="30">
        <f t="shared" si="7"/>
        <v>733856249.54599941</v>
      </c>
    </row>
    <row r="502" spans="1:6">
      <c r="A502" s="81">
        <v>45795</v>
      </c>
      <c r="B502" s="31" t="s">
        <v>26</v>
      </c>
      <c r="C502" s="32" t="s">
        <v>45</v>
      </c>
      <c r="D502" s="33">
        <v>-40442.624587700397</v>
      </c>
      <c r="E502" s="34"/>
      <c r="F502" s="30">
        <f t="shared" si="7"/>
        <v>733896692.17058706</v>
      </c>
    </row>
    <row r="503" spans="1:6">
      <c r="A503" s="81">
        <v>45796</v>
      </c>
      <c r="B503" s="31" t="s">
        <v>10</v>
      </c>
      <c r="C503" s="32" t="s">
        <v>46</v>
      </c>
      <c r="D503" s="33">
        <v>-40535.977124149103</v>
      </c>
      <c r="E503" s="34"/>
      <c r="F503" s="30">
        <f t="shared" si="7"/>
        <v>733937228.14771116</v>
      </c>
    </row>
    <row r="504" spans="1:6">
      <c r="A504" s="78"/>
      <c r="B504" s="72"/>
      <c r="C504" s="73"/>
      <c r="D504" s="74"/>
      <c r="E504" s="34"/>
      <c r="F504" s="30"/>
    </row>
    <row r="505" spans="1:6">
      <c r="A505" s="82"/>
      <c r="B505" s="62"/>
      <c r="C505" s="75"/>
      <c r="D505" s="64"/>
      <c r="E505" s="65"/>
    </row>
    <row r="506" spans="1:6">
      <c r="A506" s="82"/>
      <c r="B506" s="62"/>
      <c r="C506" s="75"/>
      <c r="D506" s="64"/>
      <c r="E506" s="65"/>
    </row>
    <row r="507" spans="1:6">
      <c r="A507" s="82"/>
      <c r="B507" s="62"/>
      <c r="C507" s="75"/>
      <c r="D507" s="64"/>
      <c r="E507" s="65"/>
    </row>
    <row r="508" spans="1:6">
      <c r="A508" s="82"/>
      <c r="B508" s="62"/>
      <c r="C508" s="75"/>
      <c r="D508" s="64"/>
      <c r="E508" s="65"/>
    </row>
    <row r="509" spans="1:6">
      <c r="A509" s="82"/>
      <c r="B509" s="62"/>
      <c r="C509" s="75"/>
      <c r="D509" s="64"/>
      <c r="E509" s="65"/>
    </row>
    <row r="510" spans="1:6">
      <c r="A510" s="82"/>
      <c r="B510" s="62"/>
      <c r="C510" s="75"/>
      <c r="D510" s="64"/>
      <c r="E510" s="65"/>
    </row>
    <row r="511" spans="1:6">
      <c r="A511" s="82"/>
      <c r="B511" s="62"/>
      <c r="C511" s="75"/>
      <c r="D511" s="64"/>
      <c r="E511" s="65"/>
    </row>
    <row r="512" spans="1:6">
      <c r="A512" s="82"/>
      <c r="B512" s="62"/>
      <c r="C512" s="75"/>
      <c r="D512" s="64"/>
      <c r="E512" s="65"/>
    </row>
    <row r="513" spans="1:5">
      <c r="A513" s="82"/>
      <c r="B513" s="62"/>
      <c r="C513" s="63"/>
      <c r="D513" s="64"/>
      <c r="E513" s="65"/>
    </row>
    <row r="514" spans="1:5">
      <c r="A514" s="82"/>
      <c r="B514" s="62"/>
      <c r="C514" s="63"/>
      <c r="D514" s="64"/>
      <c r="E514" s="65"/>
    </row>
    <row r="515" spans="1:5">
      <c r="A515" s="82"/>
      <c r="B515" s="62"/>
      <c r="C515" s="63"/>
      <c r="D515" s="64"/>
      <c r="E515" s="65"/>
    </row>
    <row r="516" spans="1:5">
      <c r="A516" s="82"/>
      <c r="B516" s="62"/>
      <c r="C516" s="63"/>
      <c r="D516" s="64"/>
      <c r="E516" s="65"/>
    </row>
    <row r="517" spans="1:5">
      <c r="A517" s="82"/>
      <c r="B517" s="62"/>
      <c r="C517" s="63"/>
      <c r="D517" s="64"/>
      <c r="E517" s="65"/>
    </row>
    <row r="518" spans="1:5">
      <c r="A518" s="82"/>
      <c r="B518" s="62"/>
      <c r="C518" s="63"/>
      <c r="D518" s="64"/>
      <c r="E518" s="65"/>
    </row>
    <row r="519" spans="1:5">
      <c r="A519" s="82"/>
      <c r="B519" s="62"/>
      <c r="C519" s="63"/>
      <c r="D519" s="64"/>
      <c r="E519" s="65"/>
    </row>
    <row r="520" spans="1:5">
      <c r="A520" s="82"/>
      <c r="B520" s="62"/>
      <c r="C520" s="63"/>
      <c r="D520" s="64"/>
      <c r="E520" s="65"/>
    </row>
    <row r="521" spans="1:5">
      <c r="A521" s="82"/>
      <c r="B521" s="62"/>
      <c r="C521" s="63"/>
      <c r="D521" s="64"/>
      <c r="E521" s="65"/>
    </row>
    <row r="522" spans="1:5">
      <c r="A522" s="82"/>
      <c r="B522" s="62"/>
      <c r="C522" s="63"/>
      <c r="D522" s="64"/>
      <c r="E522" s="65"/>
    </row>
    <row r="523" spans="1:5">
      <c r="A523" s="82"/>
      <c r="B523" s="62"/>
      <c r="C523" s="63"/>
      <c r="D523" s="64"/>
      <c r="E523" s="65"/>
    </row>
    <row r="524" spans="1:5">
      <c r="A524" s="82"/>
      <c r="B524" s="62"/>
      <c r="C524" s="63"/>
      <c r="D524" s="64"/>
      <c r="E524" s="65"/>
    </row>
    <row r="525" spans="1:5">
      <c r="A525" s="82"/>
      <c r="B525" s="62"/>
      <c r="C525" s="63"/>
      <c r="D525" s="64"/>
      <c r="E525" s="65"/>
    </row>
    <row r="526" spans="1:5">
      <c r="A526" s="82"/>
      <c r="B526" s="62"/>
      <c r="C526" s="63"/>
      <c r="D526" s="64"/>
      <c r="E526" s="65"/>
    </row>
    <row r="527" spans="1:5">
      <c r="A527" s="82"/>
      <c r="B527" s="62"/>
      <c r="C527" s="63"/>
      <c r="D527" s="64"/>
      <c r="E527" s="65"/>
    </row>
    <row r="528" spans="1:5">
      <c r="A528" s="82"/>
      <c r="B528" s="62"/>
      <c r="C528" s="63"/>
      <c r="D528" s="64"/>
      <c r="E528" s="65"/>
    </row>
    <row r="529" spans="1:5">
      <c r="A529" s="82"/>
      <c r="B529" s="62"/>
      <c r="C529" s="63"/>
      <c r="D529" s="64"/>
      <c r="E529" s="65"/>
    </row>
    <row r="530" spans="1:5">
      <c r="A530" s="82"/>
      <c r="B530" s="62"/>
      <c r="C530" s="63"/>
      <c r="D530" s="64"/>
      <c r="E530" s="65"/>
    </row>
    <row r="531" spans="1:5">
      <c r="A531" s="82"/>
      <c r="B531" s="62"/>
      <c r="C531" s="63"/>
      <c r="D531" s="64"/>
      <c r="E531" s="65"/>
    </row>
    <row r="532" spans="1:5">
      <c r="A532" s="82"/>
      <c r="B532" s="62"/>
      <c r="C532" s="63"/>
      <c r="D532" s="64"/>
      <c r="E532" s="65"/>
    </row>
    <row r="533" spans="1:5">
      <c r="A533" s="82"/>
      <c r="B533" s="62"/>
      <c r="C533" s="63"/>
      <c r="D533" s="64"/>
      <c r="E533" s="65"/>
    </row>
    <row r="534" spans="1:5">
      <c r="A534" s="82"/>
      <c r="B534" s="62"/>
      <c r="C534" s="63"/>
      <c r="D534" s="64"/>
      <c r="E534" s="65"/>
    </row>
    <row r="535" spans="1:5">
      <c r="A535" s="82"/>
      <c r="B535" s="62"/>
      <c r="C535" s="63"/>
      <c r="D535" s="64"/>
      <c r="E535" s="65"/>
    </row>
    <row r="536" spans="1:5">
      <c r="A536" s="82"/>
      <c r="B536" s="62"/>
      <c r="C536" s="63"/>
      <c r="D536" s="64"/>
      <c r="E536" s="65"/>
    </row>
    <row r="537" spans="1:5">
      <c r="A537" s="82"/>
      <c r="B537" s="62"/>
      <c r="C537" s="63"/>
      <c r="D537" s="64"/>
      <c r="E537" s="65"/>
    </row>
    <row r="538" spans="1:5">
      <c r="A538" s="82"/>
      <c r="B538" s="62"/>
      <c r="C538" s="63"/>
      <c r="D538" s="64"/>
      <c r="E538" s="65"/>
    </row>
    <row r="539" spans="1:5">
      <c r="A539" s="82"/>
      <c r="B539" s="62"/>
      <c r="C539" s="63"/>
      <c r="D539" s="64"/>
      <c r="E539" s="65"/>
    </row>
    <row r="540" spans="1:5">
      <c r="A540" s="82"/>
      <c r="B540" s="62"/>
      <c r="C540" s="63"/>
      <c r="D540" s="64"/>
      <c r="E540" s="65"/>
    </row>
    <row r="541" spans="1:5">
      <c r="A541" s="82"/>
      <c r="B541" s="62"/>
      <c r="C541" s="63"/>
      <c r="D541" s="64"/>
      <c r="E541" s="65"/>
    </row>
    <row r="542" spans="1:5">
      <c r="A542" s="82"/>
      <c r="B542" s="62"/>
      <c r="C542" s="63"/>
      <c r="D542" s="64"/>
      <c r="E542" s="65"/>
    </row>
    <row r="543" spans="1:5">
      <c r="A543" s="82"/>
      <c r="B543" s="62"/>
      <c r="C543" s="63"/>
      <c r="D543" s="64"/>
      <c r="E543" s="65"/>
    </row>
    <row r="544" spans="1:5">
      <c r="A544" s="82"/>
      <c r="B544" s="62"/>
      <c r="C544" s="63"/>
      <c r="D544" s="64"/>
      <c r="E544" s="65"/>
    </row>
    <row r="545" spans="1:5">
      <c r="A545" s="82"/>
      <c r="B545" s="62"/>
      <c r="C545" s="63"/>
      <c r="D545" s="64"/>
      <c r="E545" s="65"/>
    </row>
    <row r="546" spans="1:5">
      <c r="A546" s="82"/>
      <c r="B546" s="62"/>
      <c r="C546" s="63"/>
      <c r="D546" s="64"/>
      <c r="E546" s="65"/>
    </row>
    <row r="547" spans="1:5">
      <c r="A547" s="82"/>
      <c r="B547" s="62"/>
      <c r="C547" s="63"/>
      <c r="D547" s="64"/>
      <c r="E547" s="65"/>
    </row>
    <row r="548" spans="1:5">
      <c r="A548" s="82"/>
      <c r="B548" s="62"/>
      <c r="C548" s="63"/>
      <c r="D548" s="64"/>
      <c r="E548" s="65"/>
    </row>
    <row r="549" spans="1:5">
      <c r="A549" s="82"/>
      <c r="B549" s="62"/>
      <c r="C549" s="63"/>
      <c r="D549" s="64"/>
      <c r="E549" s="65"/>
    </row>
    <row r="550" spans="1:5">
      <c r="A550" s="82"/>
      <c r="B550" s="62"/>
      <c r="C550" s="63"/>
      <c r="D550" s="64"/>
      <c r="E550" s="65"/>
    </row>
    <row r="551" spans="1:5">
      <c r="A551" s="82"/>
      <c r="B551" s="62"/>
      <c r="C551" s="63"/>
      <c r="D551" s="64"/>
      <c r="E551" s="65"/>
    </row>
    <row r="552" spans="1:5">
      <c r="A552" s="82"/>
      <c r="B552" s="62"/>
      <c r="C552" s="63"/>
      <c r="D552" s="64"/>
      <c r="E552" s="65"/>
    </row>
    <row r="553" spans="1:5">
      <c r="A553" s="82"/>
      <c r="B553" s="62"/>
      <c r="C553" s="63"/>
      <c r="D553" s="64"/>
      <c r="E553" s="65"/>
    </row>
    <row r="554" spans="1:5">
      <c r="A554" s="82"/>
      <c r="B554" s="62"/>
      <c r="C554" s="63"/>
      <c r="D554" s="64"/>
      <c r="E554" s="65"/>
    </row>
    <row r="555" spans="1:5">
      <c r="A555" s="82"/>
      <c r="B555" s="62"/>
      <c r="C555" s="63"/>
      <c r="D555" s="64"/>
      <c r="E555" s="65"/>
    </row>
    <row r="556" spans="1:5">
      <c r="A556" s="82"/>
      <c r="B556" s="62"/>
      <c r="C556" s="63"/>
      <c r="D556" s="64"/>
      <c r="E556" s="65"/>
    </row>
    <row r="557" spans="1:5">
      <c r="A557" s="82"/>
      <c r="B557" s="62"/>
      <c r="C557" s="63"/>
      <c r="D557" s="64"/>
      <c r="E557" s="65"/>
    </row>
    <row r="558" spans="1:5">
      <c r="A558" s="82"/>
      <c r="B558" s="62"/>
      <c r="C558" s="63"/>
      <c r="D558" s="64"/>
      <c r="E558" s="65"/>
    </row>
    <row r="559" spans="1:5">
      <c r="A559" s="82"/>
      <c r="B559" s="62"/>
      <c r="C559" s="63"/>
      <c r="D559" s="64"/>
      <c r="E559" s="65"/>
    </row>
    <row r="560" spans="1:5">
      <c r="A560" s="82"/>
      <c r="B560" s="62"/>
      <c r="C560" s="63"/>
      <c r="D560" s="64"/>
      <c r="E560" s="65"/>
    </row>
    <row r="561" spans="1:5">
      <c r="A561" s="82"/>
      <c r="B561" s="62"/>
      <c r="C561" s="63"/>
      <c r="D561" s="64"/>
      <c r="E561" s="65"/>
    </row>
    <row r="562" spans="1:5">
      <c r="A562" s="82"/>
      <c r="B562" s="62"/>
      <c r="C562" s="63"/>
      <c r="D562" s="64"/>
      <c r="E562" s="65"/>
    </row>
    <row r="563" spans="1:5">
      <c r="A563" s="82"/>
      <c r="B563" s="62"/>
      <c r="C563" s="63"/>
      <c r="D563" s="64"/>
      <c r="E563" s="65"/>
    </row>
    <row r="564" spans="1:5">
      <c r="A564" s="82"/>
      <c r="B564" s="62"/>
      <c r="C564" s="63"/>
      <c r="D564" s="64"/>
      <c r="E564" s="65"/>
    </row>
    <row r="565" spans="1:5">
      <c r="A565" s="82"/>
      <c r="B565" s="62"/>
      <c r="C565" s="63"/>
      <c r="D565" s="64"/>
      <c r="E565" s="65"/>
    </row>
    <row r="566" spans="1:5">
      <c r="A566" s="82"/>
      <c r="B566" s="62"/>
      <c r="C566" s="63"/>
      <c r="D566" s="64"/>
      <c r="E566" s="65"/>
    </row>
    <row r="567" spans="1:5">
      <c r="A567" s="82"/>
      <c r="B567" s="62"/>
      <c r="C567" s="63"/>
      <c r="D567" s="64"/>
      <c r="E567" s="65"/>
    </row>
    <row r="568" spans="1:5">
      <c r="A568" s="82"/>
      <c r="B568" s="62"/>
      <c r="C568" s="63"/>
      <c r="D568" s="64"/>
      <c r="E568" s="65"/>
    </row>
    <row r="569" spans="1:5">
      <c r="A569" s="82"/>
      <c r="B569" s="62"/>
      <c r="C569" s="63"/>
      <c r="D569" s="64"/>
      <c r="E569" s="65"/>
    </row>
    <row r="570" spans="1:5">
      <c r="A570" s="82"/>
      <c r="B570" s="62"/>
      <c r="C570" s="63"/>
      <c r="D570" s="64"/>
      <c r="E570" s="65"/>
    </row>
    <row r="571" spans="1:5">
      <c r="A571" s="82"/>
      <c r="B571" s="62"/>
      <c r="C571" s="63"/>
      <c r="D571" s="64"/>
      <c r="E571" s="65"/>
    </row>
    <row r="572" spans="1:5">
      <c r="A572" s="82"/>
      <c r="B572" s="62"/>
      <c r="C572" s="63"/>
      <c r="D572" s="64"/>
      <c r="E572" s="65"/>
    </row>
    <row r="573" spans="1:5">
      <c r="A573" s="82"/>
      <c r="B573" s="62"/>
      <c r="C573" s="63"/>
      <c r="D573" s="64"/>
      <c r="E573" s="65"/>
    </row>
    <row r="574" spans="1:5">
      <c r="A574" s="82"/>
      <c r="B574" s="62"/>
      <c r="C574" s="63"/>
      <c r="D574" s="64"/>
      <c r="E574" s="65"/>
    </row>
    <row r="575" spans="1:5">
      <c r="A575" s="82"/>
      <c r="B575" s="62"/>
      <c r="C575" s="63"/>
      <c r="D575" s="64"/>
      <c r="E575" s="65"/>
    </row>
    <row r="576" spans="1:5">
      <c r="A576" s="82"/>
      <c r="B576" s="62"/>
      <c r="C576" s="63"/>
      <c r="D576" s="64"/>
      <c r="E576" s="65"/>
    </row>
    <row r="577" spans="1:5">
      <c r="A577" s="82"/>
      <c r="B577" s="62"/>
      <c r="C577" s="63"/>
      <c r="D577" s="64"/>
      <c r="E577" s="65"/>
    </row>
    <row r="578" spans="1:5">
      <c r="A578" s="82"/>
      <c r="B578" s="62"/>
      <c r="C578" s="63"/>
      <c r="D578" s="64"/>
      <c r="E578" s="65"/>
    </row>
    <row r="579" spans="1:5">
      <c r="A579" s="82"/>
      <c r="B579" s="62"/>
      <c r="C579" s="63"/>
      <c r="D579" s="64"/>
      <c r="E579" s="65"/>
    </row>
    <row r="580" spans="1:5">
      <c r="A580" s="82"/>
      <c r="B580" s="62"/>
      <c r="C580" s="63"/>
      <c r="D580" s="64"/>
      <c r="E580" s="65"/>
    </row>
    <row r="581" spans="1:5">
      <c r="A581" s="82"/>
      <c r="B581" s="62"/>
      <c r="C581" s="63"/>
      <c r="D581" s="64"/>
      <c r="E581" s="65"/>
    </row>
    <row r="582" spans="1:5">
      <c r="A582" s="82"/>
      <c r="B582" s="62"/>
      <c r="C582" s="63"/>
      <c r="D582" s="64"/>
      <c r="E582" s="65"/>
    </row>
    <row r="583" spans="1:5">
      <c r="A583" s="82"/>
      <c r="B583" s="62"/>
      <c r="C583" s="63"/>
      <c r="D583" s="64"/>
      <c r="E583" s="65"/>
    </row>
    <row r="584" spans="1:5">
      <c r="A584" s="82"/>
      <c r="B584" s="62"/>
      <c r="C584" s="63"/>
      <c r="D584" s="64"/>
      <c r="E584" s="65"/>
    </row>
    <row r="585" spans="1:5">
      <c r="A585" s="82"/>
      <c r="B585" s="62"/>
      <c r="C585" s="63"/>
      <c r="D585" s="64"/>
      <c r="E585" s="65"/>
    </row>
    <row r="586" spans="1:5">
      <c r="A586" s="82"/>
      <c r="B586" s="62"/>
      <c r="C586" s="63"/>
      <c r="D586" s="64"/>
      <c r="E586" s="65"/>
    </row>
    <row r="587" spans="1:5">
      <c r="A587" s="82"/>
      <c r="B587" s="62"/>
      <c r="C587" s="63"/>
      <c r="D587" s="64"/>
      <c r="E587" s="65"/>
    </row>
    <row r="588" spans="1:5">
      <c r="A588" s="82"/>
      <c r="B588" s="62"/>
      <c r="C588" s="63"/>
      <c r="D588" s="64"/>
      <c r="E588" s="65"/>
    </row>
    <row r="589" spans="1:5">
      <c r="A589" s="82"/>
      <c r="B589" s="62"/>
      <c r="C589" s="63"/>
      <c r="D589" s="64"/>
      <c r="E589" s="65"/>
    </row>
    <row r="590" spans="1:5">
      <c r="A590" s="82"/>
      <c r="B590" s="62"/>
      <c r="C590" s="63"/>
      <c r="D590" s="64"/>
      <c r="E590" s="65"/>
    </row>
    <row r="591" spans="1:5">
      <c r="A591" s="82"/>
      <c r="B591" s="62"/>
      <c r="C591" s="63"/>
      <c r="D591" s="64"/>
      <c r="E591" s="65"/>
    </row>
    <row r="592" spans="1:5">
      <c r="A592" s="82"/>
      <c r="B592" s="62"/>
      <c r="C592" s="63"/>
      <c r="D592" s="64"/>
      <c r="E592" s="65"/>
    </row>
    <row r="593" spans="1:5">
      <c r="A593" s="82"/>
      <c r="B593" s="62"/>
      <c r="C593" s="63"/>
      <c r="D593" s="64"/>
      <c r="E593" s="65"/>
    </row>
    <row r="594" spans="1:5">
      <c r="A594" s="82"/>
      <c r="B594" s="62"/>
      <c r="C594" s="63"/>
      <c r="D594" s="64"/>
      <c r="E594" s="65"/>
    </row>
    <row r="595" spans="1:5">
      <c r="A595" s="82"/>
      <c r="B595" s="62"/>
      <c r="C595" s="63"/>
      <c r="D595" s="64"/>
      <c r="E595" s="65"/>
    </row>
    <row r="596" spans="1:5">
      <c r="A596" s="82"/>
      <c r="B596" s="62"/>
      <c r="C596" s="63"/>
      <c r="D596" s="64"/>
      <c r="E596" s="65"/>
    </row>
    <row r="597" spans="1:5">
      <c r="A597" s="82"/>
      <c r="B597" s="62"/>
      <c r="C597" s="63"/>
      <c r="D597" s="64"/>
      <c r="E597" s="65"/>
    </row>
    <row r="598" spans="1:5">
      <c r="A598" s="82"/>
      <c r="B598" s="62"/>
      <c r="C598" s="63"/>
      <c r="D598" s="64"/>
      <c r="E598" s="65"/>
    </row>
    <row r="599" spans="1:5">
      <c r="A599" s="82"/>
      <c r="B599" s="62"/>
      <c r="C599" s="63"/>
      <c r="D599" s="64"/>
      <c r="E599" s="65"/>
    </row>
    <row r="600" spans="1:5">
      <c r="A600" s="82"/>
      <c r="B600" s="62"/>
      <c r="C600" s="63"/>
      <c r="D600" s="64"/>
      <c r="E600" s="65"/>
    </row>
    <row r="601" spans="1:5">
      <c r="A601" s="82"/>
      <c r="B601" s="62"/>
      <c r="C601" s="63"/>
      <c r="D601" s="64"/>
      <c r="E601" s="65"/>
    </row>
    <row r="602" spans="1:5">
      <c r="A602" s="82"/>
      <c r="B602" s="62"/>
      <c r="C602" s="63"/>
      <c r="D602" s="64"/>
      <c r="E602" s="65"/>
    </row>
    <row r="603" spans="1:5">
      <c r="A603" s="82"/>
      <c r="B603" s="62"/>
      <c r="C603" s="63"/>
      <c r="D603" s="64"/>
      <c r="E603" s="65"/>
    </row>
    <row r="604" spans="1:5">
      <c r="A604" s="82"/>
      <c r="B604" s="62"/>
      <c r="C604" s="63"/>
      <c r="D604" s="64"/>
      <c r="E604" s="65"/>
    </row>
    <row r="605" spans="1:5">
      <c r="A605" s="82"/>
      <c r="B605" s="62"/>
      <c r="C605" s="63"/>
      <c r="D605" s="64"/>
      <c r="E605" s="65"/>
    </row>
    <row r="606" spans="1:5">
      <c r="A606" s="82"/>
      <c r="B606" s="62"/>
      <c r="C606" s="63"/>
      <c r="D606" s="64"/>
      <c r="E606" s="65"/>
    </row>
    <row r="607" spans="1:5">
      <c r="A607" s="82"/>
      <c r="B607" s="62"/>
      <c r="C607" s="63"/>
      <c r="D607" s="64"/>
      <c r="E607" s="65"/>
    </row>
    <row r="608" spans="1:5">
      <c r="A608" s="82"/>
      <c r="B608" s="62"/>
      <c r="C608" s="63"/>
      <c r="D608" s="64"/>
      <c r="E608" s="65"/>
    </row>
    <row r="609" spans="1:5">
      <c r="A609" s="82"/>
      <c r="B609" s="62"/>
      <c r="C609" s="63"/>
      <c r="D609" s="64"/>
      <c r="E609" s="65"/>
    </row>
    <row r="610" spans="1:5">
      <c r="A610" s="82"/>
      <c r="B610" s="62"/>
      <c r="C610" s="63"/>
      <c r="D610" s="64"/>
      <c r="E610" s="65"/>
    </row>
    <row r="611" spans="1:5">
      <c r="A611" s="82"/>
      <c r="B611" s="62"/>
      <c r="C611" s="63"/>
      <c r="D611" s="64"/>
      <c r="E611" s="65"/>
    </row>
    <row r="612" spans="1:5">
      <c r="A612" s="82"/>
      <c r="B612" s="62"/>
      <c r="C612" s="63"/>
      <c r="D612" s="64"/>
      <c r="E612" s="65"/>
    </row>
    <row r="613" spans="1:5">
      <c r="A613" s="82"/>
      <c r="B613" s="62"/>
      <c r="C613" s="63"/>
      <c r="D613" s="64"/>
      <c r="E613" s="65"/>
    </row>
    <row r="614" spans="1:5">
      <c r="A614" s="82"/>
      <c r="B614" s="62"/>
      <c r="C614" s="63"/>
      <c r="D614" s="64"/>
      <c r="E614" s="65"/>
    </row>
    <row r="615" spans="1:5">
      <c r="A615" s="82"/>
      <c r="B615" s="62"/>
      <c r="C615" s="63"/>
      <c r="D615" s="64"/>
      <c r="E615" s="65"/>
    </row>
    <row r="616" spans="1:5">
      <c r="A616" s="82"/>
      <c r="B616" s="62"/>
      <c r="C616" s="63"/>
      <c r="D616" s="64"/>
      <c r="E616" s="65"/>
    </row>
    <row r="617" spans="1:5">
      <c r="A617" s="82"/>
      <c r="B617" s="62"/>
      <c r="C617" s="63"/>
      <c r="D617" s="64"/>
      <c r="E617" s="65"/>
    </row>
    <row r="618" spans="1:5">
      <c r="A618" s="82"/>
      <c r="B618" s="62"/>
      <c r="C618" s="63"/>
      <c r="D618" s="64"/>
      <c r="E618" s="65"/>
    </row>
    <row r="619" spans="1:5">
      <c r="A619" s="82"/>
      <c r="B619" s="62"/>
      <c r="C619" s="63"/>
      <c r="D619" s="64"/>
      <c r="E619" s="65"/>
    </row>
    <row r="620" spans="1:5">
      <c r="A620" s="82"/>
      <c r="B620" s="62"/>
      <c r="C620" s="63"/>
      <c r="D620" s="64"/>
      <c r="E620" s="65"/>
    </row>
    <row r="621" spans="1:5">
      <c r="A621" s="82"/>
      <c r="B621" s="62"/>
      <c r="C621" s="63"/>
      <c r="D621" s="64"/>
      <c r="E621" s="65"/>
    </row>
    <row r="622" spans="1:5">
      <c r="A622" s="82"/>
      <c r="B622" s="62"/>
      <c r="C622" s="63"/>
      <c r="D622" s="64"/>
      <c r="E622" s="65"/>
    </row>
    <row r="623" spans="1:5">
      <c r="A623" s="82"/>
      <c r="B623" s="62"/>
      <c r="C623" s="63"/>
      <c r="D623" s="64"/>
      <c r="E623" s="65"/>
    </row>
    <row r="624" spans="1:5">
      <c r="A624" s="82"/>
      <c r="B624" s="62"/>
      <c r="C624" s="63"/>
      <c r="D624" s="64"/>
      <c r="E624" s="65"/>
    </row>
    <row r="625" spans="1:5">
      <c r="A625" s="82"/>
      <c r="B625" s="62"/>
      <c r="C625" s="63"/>
      <c r="D625" s="64"/>
      <c r="E625" s="65"/>
    </row>
    <row r="626" spans="1:5">
      <c r="A626" s="82"/>
      <c r="B626" s="62"/>
      <c r="C626" s="63"/>
      <c r="D626" s="64"/>
      <c r="E626" s="65"/>
    </row>
    <row r="627" spans="1:5">
      <c r="A627" s="82"/>
      <c r="B627" s="62"/>
      <c r="C627" s="63"/>
      <c r="D627" s="64"/>
      <c r="E627" s="65"/>
    </row>
    <row r="628" spans="1:5">
      <c r="A628" s="82"/>
      <c r="B628" s="62"/>
      <c r="C628" s="63"/>
      <c r="D628" s="64"/>
      <c r="E628" s="65"/>
    </row>
    <row r="629" spans="1:5">
      <c r="A629" s="82"/>
      <c r="B629" s="62"/>
      <c r="C629" s="63"/>
      <c r="D629" s="64"/>
      <c r="E629" s="65"/>
    </row>
    <row r="630" spans="1:5">
      <c r="A630" s="82"/>
      <c r="B630" s="62"/>
      <c r="C630" s="63"/>
      <c r="D630" s="64"/>
      <c r="E630" s="65"/>
    </row>
    <row r="631" spans="1:5">
      <c r="A631" s="82"/>
      <c r="B631" s="62"/>
      <c r="C631" s="63"/>
      <c r="D631" s="64"/>
      <c r="E631" s="65"/>
    </row>
    <row r="632" spans="1:5">
      <c r="A632" s="82"/>
      <c r="B632" s="62"/>
      <c r="C632" s="63"/>
      <c r="D632" s="64"/>
      <c r="E632" s="65"/>
    </row>
    <row r="633" spans="1:5">
      <c r="A633" s="82"/>
      <c r="B633" s="62"/>
      <c r="C633" s="63"/>
      <c r="D633" s="64"/>
      <c r="E633" s="65"/>
    </row>
    <row r="634" spans="1:5">
      <c r="A634" s="82"/>
      <c r="B634" s="62"/>
      <c r="C634" s="63"/>
      <c r="D634" s="64"/>
      <c r="E634" s="65"/>
    </row>
    <row r="635" spans="1:5">
      <c r="A635" s="82"/>
      <c r="B635" s="62"/>
      <c r="C635" s="63"/>
      <c r="D635" s="64"/>
      <c r="E635" s="65"/>
    </row>
    <row r="636" spans="1:5">
      <c r="A636" s="82"/>
      <c r="B636" s="62"/>
      <c r="C636" s="63"/>
      <c r="D636" s="64"/>
      <c r="E636" s="65"/>
    </row>
    <row r="637" spans="1:5">
      <c r="A637" s="82"/>
      <c r="B637" s="62"/>
      <c r="C637" s="63"/>
      <c r="D637" s="64"/>
      <c r="E637" s="65"/>
    </row>
    <row r="638" spans="1:5">
      <c r="A638" s="82"/>
      <c r="B638" s="62"/>
      <c r="C638" s="63"/>
      <c r="D638" s="64"/>
      <c r="E638" s="65"/>
    </row>
    <row r="639" spans="1:5">
      <c r="A639" s="82"/>
      <c r="B639" s="62"/>
      <c r="C639" s="63"/>
      <c r="D639" s="64"/>
      <c r="E639" s="65"/>
    </row>
    <row r="640" spans="1:5">
      <c r="A640" s="82"/>
      <c r="B640" s="62"/>
      <c r="C640" s="63"/>
      <c r="D640" s="64"/>
      <c r="E640" s="65"/>
    </row>
    <row r="641" spans="1:5">
      <c r="A641" s="82"/>
      <c r="B641" s="62"/>
      <c r="C641" s="63"/>
      <c r="D641" s="64"/>
      <c r="E641" s="65"/>
    </row>
    <row r="642" spans="1:5">
      <c r="A642" s="82"/>
      <c r="B642" s="62"/>
      <c r="C642" s="63"/>
      <c r="D642" s="64"/>
      <c r="E642" s="65"/>
    </row>
    <row r="643" spans="1:5">
      <c r="A643" s="82"/>
      <c r="B643" s="62"/>
      <c r="C643" s="63"/>
      <c r="D643" s="64"/>
      <c r="E643" s="65"/>
    </row>
    <row r="644" spans="1:5">
      <c r="A644" s="82"/>
      <c r="B644" s="62"/>
      <c r="C644" s="63"/>
      <c r="D644" s="64"/>
      <c r="E644" s="65"/>
    </row>
    <row r="645" spans="1:5">
      <c r="A645" s="82"/>
      <c r="B645" s="62"/>
      <c r="C645" s="63"/>
      <c r="D645" s="64"/>
      <c r="E645" s="65"/>
    </row>
    <row r="646" spans="1:5">
      <c r="A646" s="82"/>
      <c r="B646" s="62"/>
      <c r="C646" s="63"/>
      <c r="D646" s="64"/>
      <c r="E646" s="65"/>
    </row>
    <row r="647" spans="1:5">
      <c r="A647" s="82"/>
      <c r="B647" s="62"/>
      <c r="C647" s="63"/>
      <c r="D647" s="64"/>
      <c r="E647" s="65"/>
    </row>
    <row r="648" spans="1:5">
      <c r="A648" s="82"/>
      <c r="B648" s="62"/>
      <c r="C648" s="63"/>
      <c r="D648" s="64"/>
      <c r="E648" s="65"/>
    </row>
    <row r="649" spans="1:5">
      <c r="A649" s="82"/>
      <c r="B649" s="62"/>
      <c r="C649" s="63"/>
      <c r="D649" s="64"/>
      <c r="E649" s="65"/>
    </row>
    <row r="650" spans="1:5">
      <c r="A650" s="82"/>
      <c r="B650" s="62"/>
      <c r="C650" s="63"/>
      <c r="D650" s="64"/>
      <c r="E650" s="65"/>
    </row>
    <row r="651" spans="1:5">
      <c r="A651" s="82"/>
      <c r="B651" s="62"/>
      <c r="C651" s="63"/>
      <c r="D651" s="64"/>
      <c r="E651" s="65"/>
    </row>
    <row r="652" spans="1:5">
      <c r="A652" s="82"/>
      <c r="B652" s="62"/>
      <c r="C652" s="63"/>
      <c r="D652" s="64"/>
      <c r="E652" s="65"/>
    </row>
    <row r="653" spans="1:5">
      <c r="A653" s="82"/>
      <c r="B653" s="62"/>
      <c r="C653" s="63"/>
      <c r="D653" s="64"/>
      <c r="E653" s="65"/>
    </row>
    <row r="654" spans="1:5">
      <c r="A654" s="82"/>
      <c r="B654" s="62"/>
      <c r="C654" s="63"/>
      <c r="D654" s="64"/>
      <c r="E654" s="65"/>
    </row>
    <row r="655" spans="1:5">
      <c r="A655" s="82"/>
      <c r="B655" s="62"/>
      <c r="C655" s="63"/>
      <c r="D655" s="64"/>
      <c r="E655" s="65"/>
    </row>
    <row r="656" spans="1:5">
      <c r="A656" s="82"/>
      <c r="B656" s="62"/>
      <c r="C656" s="63"/>
      <c r="D656" s="64"/>
      <c r="E656" s="65"/>
    </row>
    <row r="657" spans="1:5">
      <c r="A657" s="82"/>
      <c r="B657" s="62"/>
      <c r="C657" s="63"/>
      <c r="D657" s="64"/>
      <c r="E657" s="65"/>
    </row>
    <row r="658" spans="1:5">
      <c r="A658" s="82"/>
      <c r="B658" s="62"/>
      <c r="C658" s="63"/>
      <c r="D658" s="64"/>
      <c r="E658" s="65"/>
    </row>
    <row r="659" spans="1:5">
      <c r="A659" s="82"/>
      <c r="B659" s="62"/>
      <c r="C659" s="63"/>
      <c r="D659" s="64"/>
      <c r="E659" s="65"/>
    </row>
    <row r="660" spans="1:5">
      <c r="A660" s="82"/>
      <c r="B660" s="62"/>
      <c r="C660" s="63"/>
      <c r="D660" s="64"/>
      <c r="E660" s="65"/>
    </row>
    <row r="661" spans="1:5">
      <c r="A661" s="82"/>
      <c r="B661" s="62"/>
      <c r="C661" s="63"/>
      <c r="D661" s="64"/>
      <c r="E661" s="65"/>
    </row>
    <row r="662" spans="1:5">
      <c r="A662" s="82"/>
      <c r="B662" s="62"/>
      <c r="C662" s="63"/>
      <c r="D662" s="64"/>
      <c r="E662" s="65"/>
    </row>
    <row r="663" spans="1:5">
      <c r="A663" s="82"/>
      <c r="B663" s="62"/>
      <c r="C663" s="63"/>
      <c r="D663" s="64"/>
      <c r="E663" s="65"/>
    </row>
    <row r="664" spans="1:5">
      <c r="A664" s="82"/>
      <c r="B664" s="62"/>
      <c r="C664" s="63"/>
      <c r="D664" s="64"/>
      <c r="E664" s="65"/>
    </row>
    <row r="665" spans="1:5">
      <c r="A665" s="82"/>
      <c r="B665" s="62"/>
      <c r="C665" s="63"/>
      <c r="D665" s="64"/>
      <c r="E665" s="65"/>
    </row>
    <row r="666" spans="1:5">
      <c r="A666" s="82"/>
      <c r="B666" s="62"/>
      <c r="C666" s="63"/>
      <c r="D666" s="64"/>
      <c r="E666" s="65"/>
    </row>
    <row r="667" spans="1:5">
      <c r="A667" s="82"/>
      <c r="B667" s="62"/>
      <c r="C667" s="63"/>
      <c r="D667" s="64"/>
      <c r="E667" s="65"/>
    </row>
    <row r="668" spans="1:5">
      <c r="A668" s="82"/>
      <c r="B668" s="62"/>
      <c r="C668" s="63"/>
      <c r="D668" s="64"/>
      <c r="E668" s="65"/>
    </row>
    <row r="669" spans="1:5">
      <c r="A669" s="82"/>
      <c r="B669" s="62"/>
      <c r="C669" s="63"/>
      <c r="D669" s="64"/>
      <c r="E669" s="65"/>
    </row>
    <row r="670" spans="1:5">
      <c r="A670" s="82"/>
      <c r="B670" s="62"/>
      <c r="C670" s="63"/>
      <c r="D670" s="64"/>
      <c r="E670" s="65"/>
    </row>
    <row r="671" spans="1:5">
      <c r="A671" s="82"/>
      <c r="B671" s="62"/>
      <c r="C671" s="63"/>
      <c r="D671" s="64"/>
      <c r="E671" s="65"/>
    </row>
    <row r="672" spans="1:5">
      <c r="A672" s="82"/>
      <c r="B672" s="62"/>
      <c r="C672" s="63"/>
      <c r="D672" s="64"/>
      <c r="E672" s="65"/>
    </row>
  </sheetData>
  <mergeCells count="1">
    <mergeCell ref="A1:C2"/>
  </mergeCells>
  <phoneticPr fontId="38" type="noConversion"/>
  <pageMargins left="0.7" right="0.7" top="0.75" bottom="0.75" header="0.511811023622047" footer="0.511811023622047"/>
  <pageSetup paperSize="9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34" r:id="rId4" name="FinTabl">
          <controlPr defaultSize="0" print="0" autoLine="0" r:id="rId5">
            <anchor>
              <from>
                <xdr:col>8</xdr:col>
                <xdr:colOff>95250</xdr:colOff>
                <xdr:row>2</xdr:row>
                <xdr:rowOff>0</xdr:rowOff>
              </from>
              <to>
                <xdr:col>10</xdr:col>
                <xdr:colOff>19050</xdr:colOff>
                <xdr:row>3</xdr:row>
                <xdr:rowOff>9525</xdr:rowOff>
              </to>
            </anchor>
          </controlPr>
        </control>
      </mc:Choice>
      <mc:Fallback>
        <control shapeId="1034" r:id="rId4" name="FinTabl"/>
      </mc:Fallback>
    </mc:AlternateContent>
    <mc:AlternateContent xmlns:mc="http://schemas.openxmlformats.org/markup-compatibility/2006">
      <mc:Choice Requires="x14">
        <control shapeId="1029" r:id="rId6" name="Filtrer">
          <controlPr defaultSize="0" autoLine="0" autoPict="0" r:id="rId7">
            <anchor moveWithCells="1">
              <from>
                <xdr:col>6</xdr:col>
                <xdr:colOff>19050</xdr:colOff>
                <xdr:row>2</xdr:row>
                <xdr:rowOff>9525</xdr:rowOff>
              </from>
              <to>
                <xdr:col>8</xdr:col>
                <xdr:colOff>114300</xdr:colOff>
                <xdr:row>3</xdr:row>
                <xdr:rowOff>9525</xdr:rowOff>
              </to>
            </anchor>
          </controlPr>
        </control>
      </mc:Choice>
      <mc:Fallback>
        <control shapeId="1029" r:id="rId6" name="Filtrer"/>
      </mc:Fallback>
    </mc:AlternateContent>
    <mc:AlternateContent xmlns:mc="http://schemas.openxmlformats.org/markup-compatibility/2006">
      <mc:Choice Requires="x14">
        <control shapeId="1032" r:id="rId8" name="ResizeTabl">
          <controlPr defaultSize="0" autoLine="0" autoPict="0" r:id="rId9">
            <anchor moveWithCells="1">
              <from>
                <xdr:col>10</xdr:col>
                <xdr:colOff>9525</xdr:colOff>
                <xdr:row>2</xdr:row>
                <xdr:rowOff>0</xdr:rowOff>
              </from>
              <to>
                <xdr:col>11</xdr:col>
                <xdr:colOff>0</xdr:colOff>
                <xdr:row>3</xdr:row>
                <xdr:rowOff>19050</xdr:rowOff>
              </to>
            </anchor>
          </controlPr>
        </control>
      </mc:Choice>
      <mc:Fallback>
        <control shapeId="1032" r:id="rId8" name="ResizeTabl"/>
      </mc:Fallback>
    </mc:AlternateContent>
  </controls>
  <tableParts count="1"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7030A0"/>
  </sheetPr>
  <dimension ref="A1:ALS499"/>
  <sheetViews>
    <sheetView showGridLines="0" workbookViewId="0">
      <pane ySplit="3" topLeftCell="A481" activePane="bottomLeft" state="frozen"/>
      <selection activeCell="C492" sqref="C492"/>
      <selection pane="bottomLeft" activeCell="H488" sqref="H488"/>
    </sheetView>
  </sheetViews>
  <sheetFormatPr baseColWidth="10" defaultColWidth="11.375" defaultRowHeight="15"/>
  <cols>
    <col min="1" max="1" width="11.375" style="57" customWidth="1"/>
    <col min="2" max="2" width="16" style="58" customWidth="1"/>
    <col min="3" max="3" width="50" style="58" customWidth="1"/>
    <col min="4" max="4" width="12.75" style="59" customWidth="1"/>
    <col min="5" max="5" width="11.75" style="60" customWidth="1"/>
    <col min="6" max="6" width="19.875" style="61" customWidth="1"/>
    <col min="7" max="7" width="13.875" style="58" customWidth="1"/>
    <col min="9" max="9" width="9.25" customWidth="1"/>
    <col min="10" max="10" width="2.625" customWidth="1"/>
  </cols>
  <sheetData>
    <row r="1" spans="1:1007" s="1" customFormat="1" ht="18.75" customHeight="1">
      <c r="A1" s="94" t="s">
        <v>48</v>
      </c>
      <c r="B1" s="94"/>
      <c r="C1" s="95"/>
      <c r="D1" s="50" t="s">
        <v>31</v>
      </c>
      <c r="E1" s="49" t="s">
        <v>32</v>
      </c>
      <c r="F1" s="51" t="s">
        <v>36</v>
      </c>
      <c r="G1" s="96"/>
      <c r="H1" s="39"/>
      <c r="I1" s="46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/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/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/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  <c r="FL1" s="39"/>
      <c r="FM1" s="39"/>
      <c r="FN1" s="39"/>
      <c r="FO1" s="39"/>
      <c r="FP1" s="39"/>
      <c r="FQ1" s="39"/>
      <c r="FR1" s="39"/>
      <c r="FS1" s="39"/>
      <c r="FT1" s="39"/>
      <c r="FU1" s="39"/>
      <c r="FV1" s="39"/>
      <c r="FW1" s="39"/>
      <c r="FX1" s="39"/>
      <c r="FY1" s="39"/>
      <c r="FZ1" s="39"/>
      <c r="GA1" s="39"/>
      <c r="GB1" s="39"/>
      <c r="GC1" s="39"/>
      <c r="GD1" s="39"/>
      <c r="GE1" s="39"/>
      <c r="GF1" s="39"/>
      <c r="GG1" s="39"/>
      <c r="GH1" s="39"/>
      <c r="GI1" s="39"/>
      <c r="GJ1" s="39"/>
      <c r="GK1" s="39"/>
      <c r="GL1" s="39"/>
      <c r="GM1" s="39"/>
      <c r="GN1" s="39"/>
      <c r="GO1" s="39"/>
      <c r="GP1" s="39"/>
      <c r="GQ1" s="39"/>
      <c r="GR1" s="39"/>
      <c r="GS1" s="39"/>
      <c r="GT1" s="39"/>
      <c r="GU1" s="39"/>
      <c r="GV1" s="39"/>
      <c r="GW1" s="39"/>
      <c r="GX1" s="39"/>
      <c r="GY1" s="39"/>
      <c r="GZ1" s="39"/>
      <c r="HA1" s="39"/>
      <c r="HB1" s="39"/>
      <c r="HC1" s="39"/>
      <c r="HD1" s="39"/>
      <c r="HE1" s="39"/>
      <c r="HF1" s="39"/>
      <c r="HG1" s="39"/>
      <c r="HH1" s="39"/>
      <c r="HI1" s="39"/>
      <c r="HJ1" s="39"/>
      <c r="HK1" s="39"/>
      <c r="HL1" s="39"/>
      <c r="HM1" s="39"/>
      <c r="HN1" s="39"/>
      <c r="HO1" s="39"/>
      <c r="HP1" s="39"/>
      <c r="HQ1" s="39"/>
      <c r="HR1" s="39"/>
      <c r="HS1" s="39"/>
      <c r="HT1" s="39"/>
      <c r="HU1" s="39"/>
      <c r="HV1" s="39"/>
      <c r="HW1" s="39"/>
      <c r="HX1" s="39"/>
      <c r="HY1" s="39"/>
      <c r="HZ1" s="39"/>
      <c r="IA1" s="39"/>
      <c r="IB1" s="39"/>
      <c r="IC1" s="39"/>
      <c r="ID1" s="39"/>
      <c r="IE1" s="39"/>
      <c r="IF1" s="39"/>
      <c r="IG1" s="39"/>
      <c r="IH1" s="39"/>
      <c r="II1" s="39"/>
      <c r="IJ1" s="39"/>
      <c r="IK1" s="39"/>
      <c r="IL1" s="39"/>
      <c r="IM1" s="39"/>
      <c r="IN1" s="39"/>
      <c r="IO1" s="39"/>
      <c r="IP1" s="39"/>
      <c r="IQ1" s="39"/>
      <c r="IR1" s="39"/>
      <c r="IS1" s="39"/>
      <c r="IT1" s="39"/>
      <c r="IU1" s="39"/>
      <c r="IV1" s="39"/>
      <c r="IW1" s="39"/>
      <c r="IX1" s="39"/>
      <c r="IY1" s="39"/>
      <c r="IZ1" s="39"/>
      <c r="JA1" s="39"/>
      <c r="JB1" s="39"/>
      <c r="JC1" s="39"/>
      <c r="JD1" s="39"/>
      <c r="JE1" s="39"/>
      <c r="JF1" s="39"/>
      <c r="JG1" s="39"/>
      <c r="JH1" s="39"/>
      <c r="JI1" s="39"/>
      <c r="JJ1" s="39"/>
      <c r="JK1" s="39"/>
      <c r="JL1" s="39"/>
      <c r="JM1" s="39"/>
      <c r="JN1" s="39"/>
      <c r="JO1" s="39"/>
      <c r="JP1" s="39"/>
      <c r="JQ1" s="39"/>
      <c r="JR1" s="39"/>
      <c r="JS1" s="39"/>
      <c r="JT1" s="39"/>
      <c r="JU1" s="39"/>
      <c r="JV1" s="39"/>
      <c r="JW1" s="39"/>
      <c r="JX1" s="39"/>
      <c r="JY1" s="39"/>
      <c r="JZ1" s="39"/>
      <c r="KA1" s="39"/>
      <c r="KB1" s="39"/>
      <c r="KC1" s="39"/>
      <c r="KD1" s="39"/>
      <c r="KE1" s="39"/>
      <c r="KF1" s="39"/>
      <c r="KG1" s="39"/>
      <c r="KH1" s="39"/>
      <c r="KI1" s="39"/>
      <c r="KJ1" s="39"/>
      <c r="KK1" s="39"/>
      <c r="KL1" s="39"/>
      <c r="KM1" s="39"/>
      <c r="KN1" s="39"/>
      <c r="KO1" s="39"/>
      <c r="KP1" s="39"/>
      <c r="KQ1" s="39"/>
      <c r="KR1" s="39"/>
      <c r="KS1" s="39"/>
      <c r="KT1" s="39"/>
      <c r="KU1" s="39"/>
      <c r="KV1" s="39"/>
      <c r="KW1" s="39"/>
      <c r="KX1" s="39"/>
      <c r="KY1" s="39"/>
      <c r="KZ1" s="39"/>
      <c r="LA1" s="39"/>
      <c r="LB1" s="39"/>
      <c r="LC1" s="39"/>
      <c r="LD1" s="39"/>
      <c r="LE1" s="39"/>
      <c r="LF1" s="39"/>
      <c r="LG1" s="39"/>
      <c r="LH1" s="39"/>
      <c r="LI1" s="39"/>
      <c r="LJ1" s="39"/>
      <c r="LK1" s="39"/>
      <c r="LL1" s="39"/>
      <c r="LM1" s="39"/>
      <c r="LN1" s="39"/>
      <c r="LO1" s="39"/>
      <c r="LP1" s="39"/>
      <c r="LQ1" s="39"/>
      <c r="LR1" s="39"/>
      <c r="LS1" s="39"/>
      <c r="LT1" s="39"/>
      <c r="LU1" s="39"/>
      <c r="LV1" s="39"/>
      <c r="LW1" s="39"/>
      <c r="LX1" s="39"/>
      <c r="LY1" s="39"/>
      <c r="LZ1" s="39"/>
      <c r="MA1" s="39"/>
      <c r="MB1" s="39"/>
      <c r="MC1" s="39"/>
      <c r="MD1" s="39"/>
      <c r="ME1" s="39"/>
      <c r="MF1" s="39"/>
      <c r="MG1" s="39"/>
      <c r="MH1" s="39"/>
      <c r="MI1" s="39"/>
      <c r="MJ1" s="39"/>
      <c r="MK1" s="39"/>
      <c r="ML1" s="39"/>
      <c r="MM1" s="39"/>
      <c r="MN1" s="39"/>
      <c r="MO1" s="39"/>
      <c r="MP1" s="39"/>
      <c r="MQ1" s="39"/>
      <c r="MR1" s="39"/>
      <c r="MS1" s="39"/>
      <c r="MT1" s="39"/>
      <c r="MU1" s="39"/>
      <c r="MV1" s="39"/>
      <c r="MW1" s="39"/>
      <c r="MX1" s="39"/>
      <c r="MY1" s="39"/>
      <c r="MZ1" s="39"/>
      <c r="NA1" s="39"/>
      <c r="NB1" s="39"/>
      <c r="NC1" s="39"/>
      <c r="ND1" s="39"/>
      <c r="NE1" s="39"/>
      <c r="NF1" s="39"/>
      <c r="NG1" s="39"/>
      <c r="NH1" s="39"/>
      <c r="NI1" s="39"/>
      <c r="NJ1" s="39"/>
      <c r="NK1" s="39"/>
      <c r="NL1" s="39"/>
      <c r="NM1" s="39"/>
      <c r="NN1" s="39"/>
      <c r="NO1" s="39"/>
      <c r="NP1" s="39"/>
      <c r="NQ1" s="39"/>
      <c r="NR1" s="39"/>
      <c r="NS1" s="39"/>
      <c r="NT1" s="39"/>
      <c r="NU1" s="39"/>
      <c r="NV1" s="39"/>
      <c r="NW1" s="39"/>
      <c r="NX1" s="39"/>
      <c r="NY1" s="39"/>
      <c r="NZ1" s="39"/>
      <c r="OA1" s="39"/>
      <c r="OB1" s="39"/>
      <c r="OC1" s="39"/>
      <c r="OD1" s="39"/>
      <c r="OE1" s="39"/>
      <c r="OF1" s="39"/>
      <c r="OG1" s="39"/>
      <c r="OH1" s="39"/>
      <c r="OI1" s="39"/>
      <c r="OJ1" s="39"/>
      <c r="OK1" s="39"/>
      <c r="OL1" s="39"/>
      <c r="OM1" s="39"/>
      <c r="ON1" s="39"/>
      <c r="OO1" s="39"/>
      <c r="OP1" s="39"/>
      <c r="OQ1" s="39"/>
      <c r="OR1" s="39"/>
      <c r="OS1" s="39"/>
      <c r="OT1" s="39"/>
      <c r="OU1" s="39"/>
      <c r="OV1" s="39"/>
      <c r="OW1" s="39"/>
      <c r="OX1" s="39"/>
      <c r="OY1" s="39"/>
      <c r="OZ1" s="39"/>
      <c r="PA1" s="39"/>
      <c r="PB1" s="39"/>
      <c r="PC1" s="39"/>
      <c r="PD1" s="39"/>
      <c r="PE1" s="39"/>
      <c r="PF1" s="39"/>
      <c r="PG1" s="39"/>
      <c r="PH1" s="39"/>
      <c r="PI1" s="39"/>
      <c r="PJ1" s="39"/>
      <c r="PK1" s="39"/>
      <c r="PL1" s="39"/>
      <c r="PM1" s="39"/>
      <c r="PN1" s="39"/>
      <c r="PO1" s="39"/>
      <c r="PP1" s="39"/>
      <c r="PQ1" s="39"/>
      <c r="PR1" s="39"/>
      <c r="PS1" s="39"/>
      <c r="PT1" s="39"/>
      <c r="PU1" s="39"/>
      <c r="PV1" s="39"/>
      <c r="PW1" s="39"/>
      <c r="PX1" s="39"/>
      <c r="PY1" s="39"/>
      <c r="PZ1" s="39"/>
      <c r="QA1" s="39"/>
      <c r="QB1" s="39"/>
      <c r="QC1" s="39"/>
      <c r="QD1" s="39"/>
      <c r="QE1" s="39"/>
      <c r="QF1" s="39"/>
      <c r="QG1" s="39"/>
      <c r="QH1" s="39"/>
      <c r="QI1" s="39"/>
      <c r="QJ1" s="39"/>
      <c r="QK1" s="39"/>
      <c r="QL1" s="39"/>
      <c r="QM1" s="39"/>
      <c r="QN1" s="39"/>
      <c r="QO1" s="39"/>
      <c r="QP1" s="39"/>
      <c r="QQ1" s="39"/>
      <c r="QR1" s="39"/>
      <c r="QS1" s="39"/>
      <c r="QT1" s="39"/>
      <c r="QU1" s="39"/>
      <c r="QV1" s="39"/>
      <c r="QW1" s="39"/>
      <c r="QX1" s="39"/>
      <c r="QY1" s="39"/>
      <c r="QZ1" s="39"/>
      <c r="RA1" s="39"/>
      <c r="RB1" s="39"/>
      <c r="RC1" s="39"/>
      <c r="RD1" s="39"/>
      <c r="RE1" s="39"/>
      <c r="RF1" s="39"/>
      <c r="RG1" s="39"/>
      <c r="RH1" s="39"/>
      <c r="RI1" s="39"/>
      <c r="RJ1" s="39"/>
      <c r="RK1" s="39"/>
      <c r="RL1" s="39"/>
      <c r="RM1" s="39"/>
      <c r="RN1" s="39"/>
      <c r="RO1" s="39"/>
      <c r="RP1" s="39"/>
      <c r="RQ1" s="39"/>
      <c r="RR1" s="39"/>
      <c r="RS1" s="39"/>
      <c r="RT1" s="39"/>
      <c r="RU1" s="39"/>
      <c r="RV1" s="39"/>
      <c r="RW1" s="39"/>
      <c r="RX1" s="39"/>
      <c r="RY1" s="39"/>
      <c r="RZ1" s="39"/>
      <c r="SA1" s="39"/>
      <c r="SB1" s="39"/>
      <c r="SC1" s="39"/>
      <c r="SD1" s="39"/>
      <c r="SE1" s="39"/>
      <c r="SF1" s="39"/>
      <c r="SG1" s="39"/>
      <c r="SH1" s="39"/>
      <c r="SI1" s="39"/>
      <c r="SJ1" s="39"/>
      <c r="SK1" s="39"/>
      <c r="SL1" s="39"/>
      <c r="SM1" s="39"/>
      <c r="SN1" s="39"/>
      <c r="SO1" s="39"/>
      <c r="SP1" s="39"/>
      <c r="SQ1" s="39"/>
      <c r="SR1" s="39"/>
      <c r="SS1" s="39"/>
      <c r="ST1" s="39"/>
      <c r="SU1" s="39"/>
      <c r="SV1" s="39"/>
      <c r="SW1" s="39"/>
      <c r="SX1" s="39"/>
      <c r="SY1" s="39"/>
      <c r="SZ1" s="39"/>
      <c r="TA1" s="39"/>
      <c r="TB1" s="39"/>
      <c r="TC1" s="39"/>
      <c r="TD1" s="39"/>
      <c r="TE1" s="39"/>
      <c r="TF1" s="39"/>
      <c r="TG1" s="39"/>
      <c r="TH1" s="39"/>
      <c r="TI1" s="39"/>
      <c r="TJ1" s="39"/>
      <c r="TK1" s="39"/>
      <c r="TL1" s="39"/>
      <c r="TM1" s="39"/>
      <c r="TN1" s="39"/>
      <c r="TO1" s="39"/>
      <c r="TP1" s="39"/>
      <c r="TQ1" s="39"/>
      <c r="TR1" s="39"/>
      <c r="TS1" s="39"/>
      <c r="TT1" s="39"/>
      <c r="TU1" s="39"/>
      <c r="TV1" s="39"/>
      <c r="TW1" s="39"/>
      <c r="TX1" s="39"/>
      <c r="TY1" s="39"/>
      <c r="TZ1" s="39"/>
      <c r="UA1" s="39"/>
      <c r="UB1" s="39"/>
      <c r="UC1" s="39"/>
      <c r="UD1" s="39"/>
      <c r="UE1" s="39"/>
      <c r="UF1" s="39"/>
      <c r="UG1" s="39"/>
      <c r="UH1" s="39"/>
      <c r="UI1" s="39"/>
      <c r="UJ1" s="39"/>
      <c r="UK1" s="39"/>
      <c r="UL1" s="39"/>
      <c r="UM1" s="39"/>
      <c r="UN1" s="39"/>
      <c r="UO1" s="39"/>
      <c r="UP1" s="39"/>
      <c r="UQ1" s="39"/>
      <c r="UR1" s="39"/>
      <c r="US1" s="39"/>
      <c r="UT1" s="39"/>
      <c r="UU1" s="39"/>
      <c r="UV1" s="39"/>
      <c r="UW1" s="39"/>
      <c r="UX1" s="39"/>
      <c r="UY1" s="39"/>
      <c r="UZ1" s="39"/>
      <c r="VA1" s="39"/>
      <c r="VB1" s="39"/>
      <c r="VC1" s="39"/>
      <c r="VD1" s="39"/>
      <c r="VE1" s="39"/>
      <c r="VF1" s="39"/>
      <c r="VG1" s="39"/>
      <c r="VH1" s="39"/>
      <c r="VI1" s="39"/>
      <c r="VJ1" s="39"/>
      <c r="VK1" s="39"/>
      <c r="VL1" s="39"/>
      <c r="VM1" s="39"/>
      <c r="VN1" s="39"/>
      <c r="VO1" s="39"/>
      <c r="VP1" s="39"/>
      <c r="VQ1" s="39"/>
      <c r="VR1" s="39"/>
      <c r="VS1" s="39"/>
      <c r="VT1" s="39"/>
      <c r="VU1" s="39"/>
      <c r="VV1" s="39"/>
      <c r="VW1" s="39"/>
      <c r="VX1" s="39"/>
      <c r="VY1" s="39"/>
      <c r="VZ1" s="39"/>
      <c r="WA1" s="39"/>
      <c r="WB1" s="39"/>
      <c r="WC1" s="39"/>
      <c r="WD1" s="39"/>
      <c r="WE1" s="39"/>
      <c r="WF1" s="39"/>
      <c r="WG1" s="39"/>
      <c r="WH1" s="39"/>
      <c r="WI1" s="39"/>
      <c r="WJ1" s="39"/>
      <c r="WK1" s="39"/>
      <c r="WL1" s="39"/>
      <c r="WM1" s="39"/>
      <c r="WN1" s="39"/>
      <c r="WO1" s="39"/>
      <c r="WP1" s="39"/>
      <c r="WQ1" s="39"/>
      <c r="WR1" s="39"/>
      <c r="WS1" s="39"/>
      <c r="WT1" s="39"/>
      <c r="WU1" s="39"/>
      <c r="WV1" s="39"/>
      <c r="WW1" s="39"/>
      <c r="WX1" s="39"/>
      <c r="WY1" s="39"/>
      <c r="WZ1" s="39"/>
      <c r="XA1" s="39"/>
      <c r="XB1" s="39"/>
      <c r="XC1" s="39"/>
      <c r="XD1" s="39"/>
      <c r="XE1" s="39"/>
      <c r="XF1" s="39"/>
      <c r="XG1" s="39"/>
      <c r="XH1" s="39"/>
      <c r="XI1" s="39"/>
      <c r="XJ1" s="39"/>
      <c r="XK1" s="39"/>
      <c r="XL1" s="39"/>
      <c r="XM1" s="39"/>
      <c r="XN1" s="39"/>
      <c r="XO1" s="39"/>
      <c r="XP1" s="39"/>
      <c r="XQ1" s="39"/>
      <c r="XR1" s="39"/>
      <c r="XS1" s="39"/>
      <c r="XT1" s="39"/>
      <c r="XU1" s="39"/>
      <c r="XV1" s="39"/>
      <c r="XW1" s="39"/>
      <c r="XX1" s="39"/>
      <c r="XY1" s="39"/>
      <c r="XZ1" s="39"/>
      <c r="YA1" s="39"/>
      <c r="YB1" s="39"/>
      <c r="YC1" s="39"/>
      <c r="YD1" s="39"/>
      <c r="YE1" s="39"/>
      <c r="YF1" s="39"/>
      <c r="YG1" s="39"/>
      <c r="YH1" s="39"/>
      <c r="YI1" s="39"/>
      <c r="YJ1" s="39"/>
      <c r="YK1" s="39"/>
      <c r="YL1" s="39"/>
      <c r="YM1" s="39"/>
      <c r="YN1" s="39"/>
      <c r="YO1" s="39"/>
      <c r="YP1" s="39"/>
      <c r="YQ1" s="39"/>
      <c r="YR1" s="39"/>
      <c r="YS1" s="39"/>
      <c r="YT1" s="39"/>
      <c r="YU1" s="39"/>
      <c r="YV1" s="39"/>
      <c r="YW1" s="39"/>
      <c r="YX1" s="39"/>
      <c r="YY1" s="39"/>
      <c r="YZ1" s="39"/>
      <c r="ZA1" s="39"/>
      <c r="ZB1" s="39"/>
      <c r="ZC1" s="39"/>
      <c r="ZD1" s="39"/>
      <c r="ZE1" s="39"/>
      <c r="ZF1" s="39"/>
      <c r="ZG1" s="39"/>
      <c r="ZH1" s="39"/>
      <c r="ZI1" s="39"/>
      <c r="ZJ1" s="39"/>
      <c r="ZK1" s="39"/>
      <c r="ZL1" s="39"/>
      <c r="ZM1" s="39"/>
      <c r="ZN1" s="39"/>
      <c r="ZO1" s="39"/>
      <c r="ZP1" s="39"/>
      <c r="ZQ1" s="39"/>
      <c r="ZR1" s="39"/>
      <c r="ZS1" s="39"/>
      <c r="ZT1" s="39"/>
      <c r="ZU1" s="39"/>
      <c r="ZV1" s="39"/>
      <c r="ZW1" s="39"/>
      <c r="ZX1" s="39"/>
      <c r="ZY1" s="39"/>
      <c r="ZZ1" s="39"/>
      <c r="AAA1" s="39"/>
      <c r="AAB1" s="39"/>
      <c r="AAC1" s="39"/>
      <c r="AAD1" s="39"/>
      <c r="AAE1" s="39"/>
      <c r="AAF1" s="39"/>
      <c r="AAG1" s="39"/>
      <c r="AAH1" s="39"/>
      <c r="AAI1" s="39"/>
      <c r="AAJ1" s="39"/>
      <c r="AAK1" s="39"/>
      <c r="AAL1" s="39"/>
      <c r="AAM1" s="39"/>
      <c r="AAN1" s="39"/>
      <c r="AAO1" s="39"/>
      <c r="AAP1" s="39"/>
      <c r="AAQ1" s="39"/>
      <c r="AAR1" s="39"/>
      <c r="AAS1" s="39"/>
      <c r="AAT1" s="39"/>
      <c r="AAU1" s="39"/>
      <c r="AAV1" s="39"/>
      <c r="AAW1" s="39"/>
      <c r="AAX1" s="39"/>
      <c r="AAY1" s="39"/>
      <c r="AAZ1" s="39"/>
      <c r="ABA1" s="39"/>
      <c r="ABB1" s="39"/>
      <c r="ABC1" s="39"/>
      <c r="ABD1" s="39"/>
      <c r="ABE1" s="39"/>
      <c r="ABF1" s="39"/>
      <c r="ABG1" s="39"/>
      <c r="ABH1" s="39"/>
      <c r="ABI1" s="39"/>
      <c r="ABJ1" s="39"/>
      <c r="ABK1" s="39"/>
      <c r="ABL1" s="39"/>
      <c r="ABM1" s="39"/>
      <c r="ABN1" s="39"/>
      <c r="ABO1" s="39"/>
      <c r="ABP1" s="39"/>
      <c r="ABQ1" s="39"/>
      <c r="ABR1" s="39"/>
      <c r="ABS1" s="39"/>
      <c r="ABT1" s="39"/>
      <c r="ABU1" s="39"/>
      <c r="ABV1" s="39"/>
      <c r="ABW1" s="39"/>
      <c r="ABX1" s="39"/>
      <c r="ABY1" s="39"/>
      <c r="ABZ1" s="39"/>
      <c r="ACA1" s="39"/>
      <c r="ACB1" s="39"/>
      <c r="ACC1" s="39"/>
      <c r="ACD1" s="39"/>
      <c r="ACE1" s="39"/>
      <c r="ACF1" s="39"/>
      <c r="ACG1" s="39"/>
      <c r="ACH1" s="39"/>
      <c r="ACI1" s="39"/>
      <c r="ACJ1" s="39"/>
      <c r="ACK1" s="39"/>
      <c r="ACL1" s="39"/>
      <c r="ACM1" s="39"/>
      <c r="ACN1" s="39"/>
      <c r="ACO1" s="39"/>
      <c r="ACP1" s="39"/>
      <c r="ACQ1" s="39"/>
      <c r="ACR1" s="39"/>
      <c r="ACS1" s="39"/>
      <c r="ACT1" s="39"/>
      <c r="ACU1" s="39"/>
      <c r="ACV1" s="39"/>
      <c r="ACW1" s="39"/>
      <c r="ACX1" s="39"/>
      <c r="ACY1" s="39"/>
      <c r="ACZ1" s="39"/>
      <c r="ADA1" s="39"/>
      <c r="ADB1" s="39"/>
      <c r="ADC1" s="39"/>
      <c r="ADD1" s="39"/>
      <c r="ADE1" s="39"/>
      <c r="ADF1" s="39"/>
      <c r="ADG1" s="39"/>
      <c r="ADH1" s="39"/>
      <c r="ADI1" s="39"/>
      <c r="ADJ1" s="39"/>
      <c r="ADK1" s="39"/>
      <c r="ADL1" s="39"/>
      <c r="ADM1" s="39"/>
      <c r="ADN1" s="39"/>
      <c r="ADO1" s="39"/>
      <c r="ADP1" s="39"/>
      <c r="ADQ1" s="39"/>
      <c r="ADR1" s="39"/>
      <c r="ADS1" s="39"/>
      <c r="ADT1" s="39"/>
      <c r="ADU1" s="39"/>
      <c r="ADV1" s="39"/>
      <c r="ADW1" s="39"/>
      <c r="ADX1" s="39"/>
      <c r="ADY1" s="39"/>
      <c r="ADZ1" s="39"/>
      <c r="AEA1" s="39"/>
      <c r="AEB1" s="39"/>
      <c r="AEC1" s="39"/>
      <c r="AED1" s="39"/>
      <c r="AEE1" s="39"/>
      <c r="AEF1" s="39"/>
      <c r="AEG1" s="39"/>
      <c r="AEH1" s="39"/>
      <c r="AEI1" s="39"/>
      <c r="AEJ1" s="39"/>
      <c r="AEK1" s="39"/>
      <c r="AEL1" s="39"/>
      <c r="AEM1" s="39"/>
      <c r="AEN1" s="39"/>
      <c r="AEO1" s="39"/>
      <c r="AEP1" s="39"/>
      <c r="AEQ1" s="39"/>
      <c r="AER1" s="39"/>
      <c r="AES1" s="39"/>
      <c r="AET1" s="39"/>
      <c r="AEU1" s="39"/>
      <c r="AEV1" s="39"/>
      <c r="AEW1" s="39"/>
      <c r="AEX1" s="39"/>
      <c r="AEY1" s="39"/>
      <c r="AEZ1" s="39"/>
      <c r="AFA1" s="39"/>
      <c r="AFB1" s="39"/>
      <c r="AFC1" s="39"/>
      <c r="AFD1" s="39"/>
      <c r="AFE1" s="39"/>
      <c r="AFF1" s="39"/>
      <c r="AFG1" s="39"/>
      <c r="AFH1" s="39"/>
      <c r="AFI1" s="39"/>
      <c r="AFJ1" s="39"/>
      <c r="AFK1" s="39"/>
      <c r="AFL1" s="39"/>
      <c r="AFM1" s="39"/>
      <c r="AFN1" s="39"/>
      <c r="AFO1" s="39"/>
      <c r="AFP1" s="39"/>
      <c r="AFQ1" s="39"/>
      <c r="AFR1" s="39"/>
      <c r="AFS1" s="39"/>
      <c r="AFT1" s="39"/>
      <c r="AFU1" s="39"/>
      <c r="AFV1" s="39"/>
      <c r="AFW1" s="39"/>
      <c r="AFX1" s="39"/>
      <c r="AFY1" s="39"/>
      <c r="AFZ1" s="39"/>
      <c r="AGA1" s="39"/>
      <c r="AGB1" s="39"/>
      <c r="AGC1" s="39"/>
      <c r="AGD1" s="39"/>
      <c r="AGE1" s="39"/>
      <c r="AGF1" s="39"/>
      <c r="AGG1" s="39"/>
      <c r="AGH1" s="39"/>
      <c r="AGI1" s="39"/>
      <c r="AGJ1" s="39"/>
      <c r="AGK1" s="39"/>
      <c r="AGL1" s="39"/>
      <c r="AGM1" s="39"/>
      <c r="AGN1" s="39"/>
      <c r="AGO1" s="39"/>
      <c r="AGP1" s="39"/>
      <c r="AGQ1" s="39"/>
      <c r="AGR1" s="39"/>
      <c r="AGS1" s="39"/>
      <c r="AGT1" s="39"/>
      <c r="AGU1" s="39"/>
      <c r="AGV1" s="39"/>
      <c r="AGW1" s="39"/>
      <c r="AGX1" s="39"/>
      <c r="AGY1" s="39"/>
      <c r="AGZ1" s="39"/>
      <c r="AHA1" s="39"/>
      <c r="AHB1" s="39"/>
      <c r="AHC1" s="39"/>
      <c r="AHD1" s="39"/>
      <c r="AHE1" s="39"/>
      <c r="AHF1" s="39"/>
      <c r="AHG1" s="39"/>
      <c r="AHH1" s="39"/>
      <c r="AHI1" s="39"/>
      <c r="AHJ1" s="39"/>
      <c r="AHK1" s="39"/>
      <c r="AHL1" s="39"/>
      <c r="AHM1" s="39"/>
      <c r="AHN1" s="39"/>
      <c r="AHO1" s="39"/>
      <c r="AHP1" s="39"/>
      <c r="AHQ1" s="39"/>
      <c r="AHR1" s="39"/>
      <c r="AHS1" s="39"/>
      <c r="AHT1" s="39"/>
      <c r="AHU1" s="39"/>
      <c r="AHV1" s="39"/>
      <c r="AHW1" s="39"/>
      <c r="AHX1" s="39"/>
      <c r="AHY1" s="39"/>
      <c r="AHZ1" s="39"/>
      <c r="AIA1" s="39"/>
      <c r="AIB1" s="39"/>
      <c r="AIC1" s="39"/>
      <c r="AID1" s="39"/>
      <c r="AIE1" s="39"/>
      <c r="AIF1" s="39"/>
      <c r="AIG1" s="39"/>
      <c r="AIH1" s="39"/>
      <c r="AII1" s="39"/>
      <c r="AIJ1" s="39"/>
      <c r="AIK1" s="39"/>
      <c r="AIL1" s="39"/>
      <c r="AIM1" s="39"/>
      <c r="AIN1" s="39"/>
      <c r="AIO1" s="39"/>
      <c r="AIP1" s="39"/>
      <c r="AIQ1" s="39"/>
      <c r="AIR1" s="39"/>
      <c r="AIS1" s="39"/>
      <c r="AIT1" s="39"/>
      <c r="AIU1" s="39"/>
      <c r="AIV1" s="39"/>
      <c r="AIW1" s="39"/>
      <c r="AIX1" s="39"/>
      <c r="AIY1" s="39"/>
      <c r="AIZ1" s="39"/>
      <c r="AJA1" s="39"/>
      <c r="AJB1" s="39"/>
      <c r="AJC1" s="39"/>
      <c r="AJD1" s="39"/>
      <c r="AJE1" s="39"/>
      <c r="AJF1" s="39"/>
      <c r="AJG1" s="39"/>
      <c r="AJH1" s="39"/>
      <c r="AJI1" s="39"/>
      <c r="AJJ1" s="39"/>
      <c r="AJK1" s="39"/>
      <c r="AJL1" s="39"/>
      <c r="AJM1" s="39"/>
      <c r="AJN1" s="39"/>
      <c r="AJO1" s="39"/>
      <c r="AJP1" s="39"/>
      <c r="AJQ1" s="39"/>
      <c r="AJR1" s="39"/>
      <c r="AJS1" s="39"/>
      <c r="AJT1" s="39"/>
      <c r="AJU1" s="39"/>
      <c r="AJV1" s="39"/>
      <c r="AJW1" s="39"/>
      <c r="AJX1" s="39"/>
      <c r="AJY1" s="39"/>
      <c r="AJZ1" s="39"/>
      <c r="AKA1" s="39"/>
      <c r="AKB1" s="39"/>
      <c r="AKC1" s="39"/>
      <c r="AKD1" s="39"/>
      <c r="AKE1" s="39"/>
      <c r="AKF1" s="39"/>
      <c r="AKG1" s="39"/>
      <c r="AKH1" s="39"/>
      <c r="AKI1" s="39"/>
      <c r="AKJ1" s="39"/>
      <c r="AKK1" s="39"/>
      <c r="AKL1" s="39"/>
      <c r="AKM1" s="39"/>
      <c r="AKN1" s="39"/>
      <c r="AKO1" s="39"/>
      <c r="AKP1" s="39"/>
      <c r="AKQ1" s="39"/>
      <c r="AKR1" s="39"/>
      <c r="AKS1" s="39"/>
      <c r="AKT1" s="39"/>
      <c r="AKU1" s="39"/>
      <c r="AKV1" s="39"/>
      <c r="AKW1" s="39"/>
      <c r="AKX1" s="39"/>
      <c r="AKY1" s="39"/>
      <c r="AKZ1" s="39"/>
      <c r="ALA1" s="39"/>
      <c r="ALB1" s="39"/>
      <c r="ALC1" s="39"/>
      <c r="ALD1" s="39"/>
      <c r="ALE1" s="39"/>
      <c r="ALF1" s="39"/>
      <c r="ALG1" s="39"/>
      <c r="ALH1" s="39"/>
      <c r="ALI1" s="39"/>
      <c r="ALJ1" s="39"/>
      <c r="ALK1" s="39"/>
      <c r="ALL1" s="39"/>
      <c r="ALM1" s="39"/>
      <c r="ALN1" s="39"/>
      <c r="ALO1" s="39"/>
      <c r="ALP1" s="39"/>
      <c r="ALQ1" s="39"/>
      <c r="ALR1" s="39"/>
      <c r="ALS1" s="39"/>
    </row>
    <row r="2" spans="1:1007" s="1" customFormat="1" ht="24.75" customHeight="1">
      <c r="A2" s="98" t="s">
        <v>52</v>
      </c>
      <c r="B2" s="98"/>
      <c r="C2" s="99"/>
      <c r="D2" s="52">
        <f ca="1">SUM(INDIRECT("D4:D" &amp; 499))</f>
        <v>0</v>
      </c>
      <c r="E2" s="53">
        <f ca="1">SUM(INDIRECT("E4:E" &amp; 499))</f>
        <v>0</v>
      </c>
      <c r="F2" s="54">
        <f ca="1">E2-D2</f>
        <v>0</v>
      </c>
      <c r="G2" s="97"/>
      <c r="H2" s="39"/>
      <c r="I2" s="46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  <c r="CV2" s="39"/>
      <c r="CW2" s="39"/>
      <c r="CX2" s="39"/>
      <c r="CY2" s="39"/>
      <c r="CZ2" s="39"/>
      <c r="DA2" s="39"/>
      <c r="DB2" s="39"/>
      <c r="DC2" s="39"/>
      <c r="DD2" s="39"/>
      <c r="DE2" s="39"/>
      <c r="DF2" s="39"/>
      <c r="DG2" s="39"/>
      <c r="DH2" s="39"/>
      <c r="DI2" s="39"/>
      <c r="DJ2" s="39"/>
      <c r="DK2" s="39"/>
      <c r="DL2" s="39"/>
      <c r="DM2" s="39"/>
      <c r="DN2" s="39"/>
      <c r="DO2" s="39"/>
      <c r="DP2" s="39"/>
      <c r="DQ2" s="39"/>
      <c r="DR2" s="39"/>
      <c r="DS2" s="39"/>
      <c r="DT2" s="39"/>
      <c r="DU2" s="39"/>
      <c r="DV2" s="39"/>
      <c r="DW2" s="39"/>
      <c r="DX2" s="39"/>
      <c r="DY2" s="39"/>
      <c r="DZ2" s="39"/>
      <c r="EA2" s="39"/>
      <c r="EB2" s="39"/>
      <c r="EC2" s="39"/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9"/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9"/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9"/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9"/>
      <c r="FZ2" s="39"/>
      <c r="GA2" s="39"/>
      <c r="GB2" s="39"/>
      <c r="GC2" s="39"/>
      <c r="GD2" s="39"/>
      <c r="GE2" s="39"/>
      <c r="GF2" s="39"/>
      <c r="GG2" s="39"/>
      <c r="GH2" s="39"/>
      <c r="GI2" s="39"/>
      <c r="GJ2" s="39"/>
      <c r="GK2" s="39"/>
      <c r="GL2" s="39"/>
      <c r="GM2" s="39"/>
      <c r="GN2" s="39"/>
      <c r="GO2" s="39"/>
      <c r="GP2" s="39"/>
      <c r="GQ2" s="39"/>
      <c r="GR2" s="39"/>
      <c r="GS2" s="39"/>
      <c r="GT2" s="39"/>
      <c r="GU2" s="39"/>
      <c r="GV2" s="39"/>
      <c r="GW2" s="39"/>
      <c r="GX2" s="39"/>
      <c r="GY2" s="39"/>
      <c r="GZ2" s="39"/>
      <c r="HA2" s="39"/>
      <c r="HB2" s="39"/>
      <c r="HC2" s="39"/>
      <c r="HD2" s="39"/>
      <c r="HE2" s="39"/>
      <c r="HF2" s="39"/>
      <c r="HG2" s="39"/>
      <c r="HH2" s="39"/>
      <c r="HI2" s="39"/>
      <c r="HJ2" s="39"/>
      <c r="HK2" s="39"/>
      <c r="HL2" s="39"/>
      <c r="HM2" s="39"/>
      <c r="HN2" s="39"/>
      <c r="HO2" s="39"/>
      <c r="HP2" s="39"/>
      <c r="HQ2" s="39"/>
      <c r="HR2" s="39"/>
      <c r="HS2" s="39"/>
      <c r="HT2" s="39"/>
      <c r="HU2" s="39"/>
      <c r="HV2" s="39"/>
      <c r="HW2" s="39"/>
      <c r="HX2" s="39"/>
      <c r="HY2" s="39"/>
      <c r="HZ2" s="39"/>
      <c r="IA2" s="39"/>
      <c r="IB2" s="39"/>
      <c r="IC2" s="39"/>
      <c r="ID2" s="39"/>
      <c r="IE2" s="39"/>
      <c r="IF2" s="39"/>
      <c r="IG2" s="39"/>
      <c r="IH2" s="39"/>
      <c r="II2" s="39"/>
      <c r="IJ2" s="39"/>
      <c r="IK2" s="39"/>
      <c r="IL2" s="39"/>
      <c r="IM2" s="39"/>
      <c r="IN2" s="39"/>
      <c r="IO2" s="39"/>
      <c r="IP2" s="39"/>
      <c r="IQ2" s="39"/>
      <c r="IR2" s="39"/>
      <c r="IS2" s="39"/>
      <c r="IT2" s="39"/>
      <c r="IU2" s="39"/>
      <c r="IV2" s="39"/>
      <c r="IW2" s="39"/>
      <c r="IX2" s="39"/>
      <c r="IY2" s="39"/>
      <c r="IZ2" s="39"/>
      <c r="JA2" s="39"/>
      <c r="JB2" s="39"/>
      <c r="JC2" s="39"/>
      <c r="JD2" s="39"/>
      <c r="JE2" s="39"/>
      <c r="JF2" s="39"/>
      <c r="JG2" s="39"/>
      <c r="JH2" s="39"/>
      <c r="JI2" s="39"/>
      <c r="JJ2" s="39"/>
      <c r="JK2" s="39"/>
      <c r="JL2" s="39"/>
      <c r="JM2" s="39"/>
      <c r="JN2" s="39"/>
      <c r="JO2" s="39"/>
      <c r="JP2" s="39"/>
      <c r="JQ2" s="39"/>
      <c r="JR2" s="39"/>
      <c r="JS2" s="39"/>
      <c r="JT2" s="39"/>
      <c r="JU2" s="39"/>
      <c r="JV2" s="39"/>
      <c r="JW2" s="39"/>
      <c r="JX2" s="39"/>
      <c r="JY2" s="39"/>
      <c r="JZ2" s="39"/>
      <c r="KA2" s="39"/>
      <c r="KB2" s="39"/>
      <c r="KC2" s="39"/>
      <c r="KD2" s="39"/>
      <c r="KE2" s="39"/>
      <c r="KF2" s="39"/>
      <c r="KG2" s="39"/>
      <c r="KH2" s="39"/>
      <c r="KI2" s="39"/>
      <c r="KJ2" s="39"/>
      <c r="KK2" s="39"/>
      <c r="KL2" s="39"/>
      <c r="KM2" s="39"/>
      <c r="KN2" s="39"/>
      <c r="KO2" s="39"/>
      <c r="KP2" s="39"/>
      <c r="KQ2" s="39"/>
      <c r="KR2" s="39"/>
      <c r="KS2" s="39"/>
      <c r="KT2" s="39"/>
      <c r="KU2" s="39"/>
      <c r="KV2" s="39"/>
      <c r="KW2" s="39"/>
      <c r="KX2" s="39"/>
      <c r="KY2" s="39"/>
      <c r="KZ2" s="39"/>
      <c r="LA2" s="39"/>
      <c r="LB2" s="39"/>
      <c r="LC2" s="39"/>
      <c r="LD2" s="39"/>
      <c r="LE2" s="39"/>
      <c r="LF2" s="39"/>
      <c r="LG2" s="39"/>
      <c r="LH2" s="39"/>
      <c r="LI2" s="39"/>
      <c r="LJ2" s="39"/>
      <c r="LK2" s="39"/>
      <c r="LL2" s="39"/>
      <c r="LM2" s="39"/>
      <c r="LN2" s="39"/>
      <c r="LO2" s="39"/>
      <c r="LP2" s="39"/>
      <c r="LQ2" s="39"/>
      <c r="LR2" s="39"/>
      <c r="LS2" s="39"/>
      <c r="LT2" s="39"/>
      <c r="LU2" s="39"/>
      <c r="LV2" s="39"/>
      <c r="LW2" s="39"/>
      <c r="LX2" s="39"/>
      <c r="LY2" s="39"/>
      <c r="LZ2" s="39"/>
      <c r="MA2" s="39"/>
      <c r="MB2" s="39"/>
      <c r="MC2" s="39"/>
      <c r="MD2" s="39"/>
      <c r="ME2" s="39"/>
      <c r="MF2" s="39"/>
      <c r="MG2" s="39"/>
      <c r="MH2" s="39"/>
      <c r="MI2" s="39"/>
      <c r="MJ2" s="39"/>
      <c r="MK2" s="39"/>
      <c r="ML2" s="39"/>
      <c r="MM2" s="39"/>
      <c r="MN2" s="39"/>
      <c r="MO2" s="39"/>
      <c r="MP2" s="39"/>
      <c r="MQ2" s="39"/>
      <c r="MR2" s="39"/>
      <c r="MS2" s="39"/>
      <c r="MT2" s="39"/>
      <c r="MU2" s="39"/>
      <c r="MV2" s="39"/>
      <c r="MW2" s="39"/>
      <c r="MX2" s="39"/>
      <c r="MY2" s="39"/>
      <c r="MZ2" s="39"/>
      <c r="NA2" s="39"/>
      <c r="NB2" s="39"/>
      <c r="NC2" s="39"/>
      <c r="ND2" s="39"/>
      <c r="NE2" s="39"/>
      <c r="NF2" s="39"/>
      <c r="NG2" s="39"/>
      <c r="NH2" s="39"/>
      <c r="NI2" s="39"/>
      <c r="NJ2" s="39"/>
      <c r="NK2" s="39"/>
      <c r="NL2" s="39"/>
      <c r="NM2" s="39"/>
      <c r="NN2" s="39"/>
      <c r="NO2" s="39"/>
      <c r="NP2" s="39"/>
      <c r="NQ2" s="39"/>
      <c r="NR2" s="39"/>
      <c r="NS2" s="39"/>
      <c r="NT2" s="39"/>
      <c r="NU2" s="39"/>
      <c r="NV2" s="39"/>
      <c r="NW2" s="39"/>
      <c r="NX2" s="39"/>
      <c r="NY2" s="39"/>
      <c r="NZ2" s="39"/>
      <c r="OA2" s="39"/>
      <c r="OB2" s="39"/>
      <c r="OC2" s="39"/>
      <c r="OD2" s="39"/>
      <c r="OE2" s="39"/>
      <c r="OF2" s="39"/>
      <c r="OG2" s="39"/>
      <c r="OH2" s="39"/>
      <c r="OI2" s="39"/>
      <c r="OJ2" s="39"/>
      <c r="OK2" s="39"/>
      <c r="OL2" s="39"/>
      <c r="OM2" s="39"/>
      <c r="ON2" s="39"/>
      <c r="OO2" s="39"/>
      <c r="OP2" s="39"/>
      <c r="OQ2" s="39"/>
      <c r="OR2" s="39"/>
      <c r="OS2" s="39"/>
      <c r="OT2" s="39"/>
      <c r="OU2" s="39"/>
      <c r="OV2" s="39"/>
      <c r="OW2" s="39"/>
      <c r="OX2" s="39"/>
      <c r="OY2" s="39"/>
      <c r="OZ2" s="39"/>
      <c r="PA2" s="39"/>
      <c r="PB2" s="39"/>
      <c r="PC2" s="39"/>
      <c r="PD2" s="39"/>
      <c r="PE2" s="39"/>
      <c r="PF2" s="39"/>
      <c r="PG2" s="39"/>
      <c r="PH2" s="39"/>
      <c r="PI2" s="39"/>
      <c r="PJ2" s="39"/>
      <c r="PK2" s="39"/>
      <c r="PL2" s="39"/>
      <c r="PM2" s="39"/>
      <c r="PN2" s="39"/>
      <c r="PO2" s="39"/>
      <c r="PP2" s="39"/>
      <c r="PQ2" s="39"/>
      <c r="PR2" s="39"/>
      <c r="PS2" s="39"/>
      <c r="PT2" s="39"/>
      <c r="PU2" s="39"/>
      <c r="PV2" s="39"/>
      <c r="PW2" s="39"/>
      <c r="PX2" s="39"/>
      <c r="PY2" s="39"/>
      <c r="PZ2" s="39"/>
      <c r="QA2" s="39"/>
      <c r="QB2" s="39"/>
      <c r="QC2" s="39"/>
      <c r="QD2" s="39"/>
      <c r="QE2" s="39"/>
      <c r="QF2" s="39"/>
      <c r="QG2" s="39"/>
      <c r="QH2" s="39"/>
      <c r="QI2" s="39"/>
      <c r="QJ2" s="39"/>
      <c r="QK2" s="39"/>
      <c r="QL2" s="39"/>
      <c r="QM2" s="39"/>
      <c r="QN2" s="39"/>
      <c r="QO2" s="39"/>
      <c r="QP2" s="39"/>
      <c r="QQ2" s="39"/>
      <c r="QR2" s="39"/>
      <c r="QS2" s="39"/>
      <c r="QT2" s="39"/>
      <c r="QU2" s="39"/>
      <c r="QV2" s="39"/>
      <c r="QW2" s="39"/>
      <c r="QX2" s="39"/>
      <c r="QY2" s="39"/>
      <c r="QZ2" s="39"/>
      <c r="RA2" s="39"/>
      <c r="RB2" s="39"/>
      <c r="RC2" s="39"/>
      <c r="RD2" s="39"/>
      <c r="RE2" s="39"/>
      <c r="RF2" s="39"/>
      <c r="RG2" s="39"/>
      <c r="RH2" s="39"/>
      <c r="RI2" s="39"/>
      <c r="RJ2" s="39"/>
      <c r="RK2" s="39"/>
      <c r="RL2" s="39"/>
      <c r="RM2" s="39"/>
      <c r="RN2" s="39"/>
      <c r="RO2" s="39"/>
      <c r="RP2" s="39"/>
      <c r="RQ2" s="39"/>
      <c r="RR2" s="39"/>
      <c r="RS2" s="39"/>
      <c r="RT2" s="39"/>
      <c r="RU2" s="39"/>
      <c r="RV2" s="39"/>
      <c r="RW2" s="39"/>
      <c r="RX2" s="39"/>
      <c r="RY2" s="39"/>
      <c r="RZ2" s="39"/>
      <c r="SA2" s="39"/>
      <c r="SB2" s="39"/>
      <c r="SC2" s="39"/>
      <c r="SD2" s="39"/>
      <c r="SE2" s="39"/>
      <c r="SF2" s="39"/>
      <c r="SG2" s="39"/>
      <c r="SH2" s="39"/>
      <c r="SI2" s="39"/>
      <c r="SJ2" s="39"/>
      <c r="SK2" s="39"/>
      <c r="SL2" s="39"/>
      <c r="SM2" s="39"/>
      <c r="SN2" s="39"/>
      <c r="SO2" s="39"/>
      <c r="SP2" s="39"/>
      <c r="SQ2" s="39"/>
      <c r="SR2" s="39"/>
      <c r="SS2" s="39"/>
      <c r="ST2" s="39"/>
      <c r="SU2" s="39"/>
      <c r="SV2" s="39"/>
      <c r="SW2" s="39"/>
      <c r="SX2" s="39"/>
      <c r="SY2" s="39"/>
      <c r="SZ2" s="39"/>
      <c r="TA2" s="39"/>
      <c r="TB2" s="39"/>
      <c r="TC2" s="39"/>
      <c r="TD2" s="39"/>
      <c r="TE2" s="39"/>
      <c r="TF2" s="39"/>
      <c r="TG2" s="39"/>
      <c r="TH2" s="39"/>
      <c r="TI2" s="39"/>
      <c r="TJ2" s="39"/>
      <c r="TK2" s="39"/>
      <c r="TL2" s="39"/>
      <c r="TM2" s="39"/>
      <c r="TN2" s="39"/>
      <c r="TO2" s="39"/>
      <c r="TP2" s="39"/>
      <c r="TQ2" s="39"/>
      <c r="TR2" s="39"/>
      <c r="TS2" s="39"/>
      <c r="TT2" s="39"/>
      <c r="TU2" s="39"/>
      <c r="TV2" s="39"/>
      <c r="TW2" s="39"/>
      <c r="TX2" s="39"/>
      <c r="TY2" s="39"/>
      <c r="TZ2" s="39"/>
      <c r="UA2" s="39"/>
      <c r="UB2" s="39"/>
      <c r="UC2" s="39"/>
      <c r="UD2" s="39"/>
      <c r="UE2" s="39"/>
      <c r="UF2" s="39"/>
      <c r="UG2" s="39"/>
      <c r="UH2" s="39"/>
      <c r="UI2" s="39"/>
      <c r="UJ2" s="39"/>
      <c r="UK2" s="39"/>
      <c r="UL2" s="39"/>
      <c r="UM2" s="39"/>
      <c r="UN2" s="39"/>
      <c r="UO2" s="39"/>
      <c r="UP2" s="39"/>
      <c r="UQ2" s="39"/>
      <c r="UR2" s="39"/>
      <c r="US2" s="39"/>
      <c r="UT2" s="39"/>
      <c r="UU2" s="39"/>
      <c r="UV2" s="39"/>
      <c r="UW2" s="39"/>
      <c r="UX2" s="39"/>
      <c r="UY2" s="39"/>
      <c r="UZ2" s="39"/>
      <c r="VA2" s="39"/>
      <c r="VB2" s="39"/>
      <c r="VC2" s="39"/>
      <c r="VD2" s="39"/>
      <c r="VE2" s="39"/>
      <c r="VF2" s="39"/>
      <c r="VG2" s="39"/>
      <c r="VH2" s="39"/>
      <c r="VI2" s="39"/>
      <c r="VJ2" s="39"/>
      <c r="VK2" s="39"/>
      <c r="VL2" s="39"/>
      <c r="VM2" s="39"/>
      <c r="VN2" s="39"/>
      <c r="VO2" s="39"/>
      <c r="VP2" s="39"/>
      <c r="VQ2" s="39"/>
      <c r="VR2" s="39"/>
      <c r="VS2" s="39"/>
      <c r="VT2" s="39"/>
      <c r="VU2" s="39"/>
      <c r="VV2" s="39"/>
      <c r="VW2" s="39"/>
      <c r="VX2" s="39"/>
      <c r="VY2" s="39"/>
      <c r="VZ2" s="39"/>
      <c r="WA2" s="39"/>
      <c r="WB2" s="39"/>
      <c r="WC2" s="39"/>
      <c r="WD2" s="39"/>
      <c r="WE2" s="39"/>
      <c r="WF2" s="39"/>
      <c r="WG2" s="39"/>
      <c r="WH2" s="39"/>
      <c r="WI2" s="39"/>
      <c r="WJ2" s="39"/>
      <c r="WK2" s="39"/>
      <c r="WL2" s="39"/>
      <c r="WM2" s="39"/>
      <c r="WN2" s="39"/>
      <c r="WO2" s="39"/>
      <c r="WP2" s="39"/>
      <c r="WQ2" s="39"/>
      <c r="WR2" s="39"/>
      <c r="WS2" s="39"/>
      <c r="WT2" s="39"/>
      <c r="WU2" s="39"/>
      <c r="WV2" s="39"/>
      <c r="WW2" s="39"/>
      <c r="WX2" s="39"/>
      <c r="WY2" s="39"/>
      <c r="WZ2" s="39"/>
      <c r="XA2" s="39"/>
      <c r="XB2" s="39"/>
      <c r="XC2" s="39"/>
      <c r="XD2" s="39"/>
      <c r="XE2" s="39"/>
      <c r="XF2" s="39"/>
      <c r="XG2" s="39"/>
      <c r="XH2" s="39"/>
      <c r="XI2" s="39"/>
      <c r="XJ2" s="39"/>
      <c r="XK2" s="39"/>
      <c r="XL2" s="39"/>
      <c r="XM2" s="39"/>
      <c r="XN2" s="39"/>
      <c r="XO2" s="39"/>
      <c r="XP2" s="39"/>
      <c r="XQ2" s="39"/>
      <c r="XR2" s="39"/>
      <c r="XS2" s="39"/>
      <c r="XT2" s="39"/>
      <c r="XU2" s="39"/>
      <c r="XV2" s="39"/>
      <c r="XW2" s="39"/>
      <c r="XX2" s="39"/>
      <c r="XY2" s="39"/>
      <c r="XZ2" s="39"/>
      <c r="YA2" s="39"/>
      <c r="YB2" s="39"/>
      <c r="YC2" s="39"/>
      <c r="YD2" s="39"/>
      <c r="YE2" s="39"/>
      <c r="YF2" s="39"/>
      <c r="YG2" s="39"/>
      <c r="YH2" s="39"/>
      <c r="YI2" s="39"/>
      <c r="YJ2" s="39"/>
      <c r="YK2" s="39"/>
      <c r="YL2" s="39"/>
      <c r="YM2" s="39"/>
      <c r="YN2" s="39"/>
      <c r="YO2" s="39"/>
      <c r="YP2" s="39"/>
      <c r="YQ2" s="39"/>
      <c r="YR2" s="39"/>
      <c r="YS2" s="39"/>
      <c r="YT2" s="39"/>
      <c r="YU2" s="39"/>
      <c r="YV2" s="39"/>
      <c r="YW2" s="39"/>
      <c r="YX2" s="39"/>
      <c r="YY2" s="39"/>
      <c r="YZ2" s="39"/>
      <c r="ZA2" s="39"/>
      <c r="ZB2" s="39"/>
      <c r="ZC2" s="39"/>
      <c r="ZD2" s="39"/>
      <c r="ZE2" s="39"/>
      <c r="ZF2" s="39"/>
      <c r="ZG2" s="39"/>
      <c r="ZH2" s="39"/>
      <c r="ZI2" s="39"/>
      <c r="ZJ2" s="39"/>
      <c r="ZK2" s="39"/>
      <c r="ZL2" s="39"/>
      <c r="ZM2" s="39"/>
      <c r="ZN2" s="39"/>
      <c r="ZO2" s="39"/>
      <c r="ZP2" s="39"/>
      <c r="ZQ2" s="39"/>
      <c r="ZR2" s="39"/>
      <c r="ZS2" s="39"/>
      <c r="ZT2" s="39"/>
      <c r="ZU2" s="39"/>
      <c r="ZV2" s="39"/>
      <c r="ZW2" s="39"/>
      <c r="ZX2" s="39"/>
      <c r="ZY2" s="39"/>
      <c r="ZZ2" s="39"/>
      <c r="AAA2" s="39"/>
      <c r="AAB2" s="39"/>
      <c r="AAC2" s="39"/>
      <c r="AAD2" s="39"/>
      <c r="AAE2" s="39"/>
      <c r="AAF2" s="39"/>
      <c r="AAG2" s="39"/>
      <c r="AAH2" s="39"/>
      <c r="AAI2" s="39"/>
      <c r="AAJ2" s="39"/>
      <c r="AAK2" s="39"/>
      <c r="AAL2" s="39"/>
      <c r="AAM2" s="39"/>
      <c r="AAN2" s="39"/>
      <c r="AAO2" s="39"/>
      <c r="AAP2" s="39"/>
      <c r="AAQ2" s="39"/>
      <c r="AAR2" s="39"/>
      <c r="AAS2" s="39"/>
      <c r="AAT2" s="39"/>
      <c r="AAU2" s="39"/>
      <c r="AAV2" s="39"/>
      <c r="AAW2" s="39"/>
      <c r="AAX2" s="39"/>
      <c r="AAY2" s="39"/>
      <c r="AAZ2" s="39"/>
      <c r="ABA2" s="39"/>
      <c r="ABB2" s="39"/>
      <c r="ABC2" s="39"/>
      <c r="ABD2" s="39"/>
      <c r="ABE2" s="39"/>
      <c r="ABF2" s="39"/>
      <c r="ABG2" s="39"/>
      <c r="ABH2" s="39"/>
      <c r="ABI2" s="39"/>
      <c r="ABJ2" s="39"/>
      <c r="ABK2" s="39"/>
      <c r="ABL2" s="39"/>
      <c r="ABM2" s="39"/>
      <c r="ABN2" s="39"/>
      <c r="ABO2" s="39"/>
      <c r="ABP2" s="39"/>
      <c r="ABQ2" s="39"/>
      <c r="ABR2" s="39"/>
      <c r="ABS2" s="39"/>
      <c r="ABT2" s="39"/>
      <c r="ABU2" s="39"/>
      <c r="ABV2" s="39"/>
      <c r="ABW2" s="39"/>
      <c r="ABX2" s="39"/>
      <c r="ABY2" s="39"/>
      <c r="ABZ2" s="39"/>
      <c r="ACA2" s="39"/>
      <c r="ACB2" s="39"/>
      <c r="ACC2" s="39"/>
      <c r="ACD2" s="39"/>
      <c r="ACE2" s="39"/>
      <c r="ACF2" s="39"/>
      <c r="ACG2" s="39"/>
      <c r="ACH2" s="39"/>
      <c r="ACI2" s="39"/>
      <c r="ACJ2" s="39"/>
      <c r="ACK2" s="39"/>
      <c r="ACL2" s="39"/>
      <c r="ACM2" s="39"/>
      <c r="ACN2" s="39"/>
      <c r="ACO2" s="39"/>
      <c r="ACP2" s="39"/>
      <c r="ACQ2" s="39"/>
      <c r="ACR2" s="39"/>
      <c r="ACS2" s="39"/>
      <c r="ACT2" s="39"/>
      <c r="ACU2" s="39"/>
      <c r="ACV2" s="39"/>
      <c r="ACW2" s="39"/>
      <c r="ACX2" s="39"/>
      <c r="ACY2" s="39"/>
      <c r="ACZ2" s="39"/>
      <c r="ADA2" s="39"/>
      <c r="ADB2" s="39"/>
      <c r="ADC2" s="39"/>
      <c r="ADD2" s="39"/>
      <c r="ADE2" s="39"/>
      <c r="ADF2" s="39"/>
      <c r="ADG2" s="39"/>
      <c r="ADH2" s="39"/>
      <c r="ADI2" s="39"/>
      <c r="ADJ2" s="39"/>
      <c r="ADK2" s="39"/>
      <c r="ADL2" s="39"/>
      <c r="ADM2" s="39"/>
      <c r="ADN2" s="39"/>
      <c r="ADO2" s="39"/>
      <c r="ADP2" s="39"/>
      <c r="ADQ2" s="39"/>
      <c r="ADR2" s="39"/>
      <c r="ADS2" s="39"/>
      <c r="ADT2" s="39"/>
      <c r="ADU2" s="39"/>
      <c r="ADV2" s="39"/>
      <c r="ADW2" s="39"/>
      <c r="ADX2" s="39"/>
      <c r="ADY2" s="39"/>
      <c r="ADZ2" s="39"/>
      <c r="AEA2" s="39"/>
      <c r="AEB2" s="39"/>
      <c r="AEC2" s="39"/>
      <c r="AED2" s="39"/>
      <c r="AEE2" s="39"/>
      <c r="AEF2" s="39"/>
      <c r="AEG2" s="39"/>
      <c r="AEH2" s="39"/>
      <c r="AEI2" s="39"/>
      <c r="AEJ2" s="39"/>
      <c r="AEK2" s="39"/>
      <c r="AEL2" s="39"/>
      <c r="AEM2" s="39"/>
      <c r="AEN2" s="39"/>
      <c r="AEO2" s="39"/>
      <c r="AEP2" s="39"/>
      <c r="AEQ2" s="39"/>
      <c r="AER2" s="39"/>
      <c r="AES2" s="39"/>
      <c r="AET2" s="39"/>
      <c r="AEU2" s="39"/>
      <c r="AEV2" s="39"/>
      <c r="AEW2" s="39"/>
      <c r="AEX2" s="39"/>
      <c r="AEY2" s="39"/>
      <c r="AEZ2" s="39"/>
      <c r="AFA2" s="39"/>
      <c r="AFB2" s="39"/>
      <c r="AFC2" s="39"/>
      <c r="AFD2" s="39"/>
      <c r="AFE2" s="39"/>
      <c r="AFF2" s="39"/>
      <c r="AFG2" s="39"/>
      <c r="AFH2" s="39"/>
      <c r="AFI2" s="39"/>
      <c r="AFJ2" s="39"/>
      <c r="AFK2" s="39"/>
      <c r="AFL2" s="39"/>
      <c r="AFM2" s="39"/>
      <c r="AFN2" s="39"/>
      <c r="AFO2" s="39"/>
      <c r="AFP2" s="39"/>
      <c r="AFQ2" s="39"/>
      <c r="AFR2" s="39"/>
      <c r="AFS2" s="39"/>
      <c r="AFT2" s="39"/>
      <c r="AFU2" s="39"/>
      <c r="AFV2" s="39"/>
      <c r="AFW2" s="39"/>
      <c r="AFX2" s="39"/>
      <c r="AFY2" s="39"/>
      <c r="AFZ2" s="39"/>
      <c r="AGA2" s="39"/>
      <c r="AGB2" s="39"/>
      <c r="AGC2" s="39"/>
      <c r="AGD2" s="39"/>
      <c r="AGE2" s="39"/>
      <c r="AGF2" s="39"/>
      <c r="AGG2" s="39"/>
      <c r="AGH2" s="39"/>
      <c r="AGI2" s="39"/>
      <c r="AGJ2" s="39"/>
      <c r="AGK2" s="39"/>
      <c r="AGL2" s="39"/>
      <c r="AGM2" s="39"/>
      <c r="AGN2" s="39"/>
      <c r="AGO2" s="39"/>
      <c r="AGP2" s="39"/>
      <c r="AGQ2" s="39"/>
      <c r="AGR2" s="39"/>
      <c r="AGS2" s="39"/>
      <c r="AGT2" s="39"/>
      <c r="AGU2" s="39"/>
      <c r="AGV2" s="39"/>
      <c r="AGW2" s="39"/>
      <c r="AGX2" s="39"/>
      <c r="AGY2" s="39"/>
      <c r="AGZ2" s="39"/>
      <c r="AHA2" s="39"/>
      <c r="AHB2" s="39"/>
      <c r="AHC2" s="39"/>
      <c r="AHD2" s="39"/>
      <c r="AHE2" s="39"/>
      <c r="AHF2" s="39"/>
      <c r="AHG2" s="39"/>
      <c r="AHH2" s="39"/>
      <c r="AHI2" s="39"/>
      <c r="AHJ2" s="39"/>
      <c r="AHK2" s="39"/>
      <c r="AHL2" s="39"/>
      <c r="AHM2" s="39"/>
      <c r="AHN2" s="39"/>
      <c r="AHO2" s="39"/>
      <c r="AHP2" s="39"/>
      <c r="AHQ2" s="39"/>
      <c r="AHR2" s="39"/>
      <c r="AHS2" s="39"/>
      <c r="AHT2" s="39"/>
      <c r="AHU2" s="39"/>
      <c r="AHV2" s="39"/>
      <c r="AHW2" s="39"/>
      <c r="AHX2" s="39"/>
      <c r="AHY2" s="39"/>
      <c r="AHZ2" s="39"/>
      <c r="AIA2" s="39"/>
      <c r="AIB2" s="39"/>
      <c r="AIC2" s="39"/>
      <c r="AID2" s="39"/>
      <c r="AIE2" s="39"/>
      <c r="AIF2" s="39"/>
      <c r="AIG2" s="39"/>
      <c r="AIH2" s="39"/>
      <c r="AII2" s="39"/>
      <c r="AIJ2" s="39"/>
      <c r="AIK2" s="39"/>
      <c r="AIL2" s="39"/>
      <c r="AIM2" s="39"/>
      <c r="AIN2" s="39"/>
      <c r="AIO2" s="39"/>
      <c r="AIP2" s="39"/>
      <c r="AIQ2" s="39"/>
      <c r="AIR2" s="39"/>
      <c r="AIS2" s="39"/>
      <c r="AIT2" s="39"/>
      <c r="AIU2" s="39"/>
      <c r="AIV2" s="39"/>
      <c r="AIW2" s="39"/>
      <c r="AIX2" s="39"/>
      <c r="AIY2" s="39"/>
      <c r="AIZ2" s="39"/>
      <c r="AJA2" s="39"/>
      <c r="AJB2" s="39"/>
      <c r="AJC2" s="39"/>
      <c r="AJD2" s="39"/>
      <c r="AJE2" s="39"/>
      <c r="AJF2" s="39"/>
      <c r="AJG2" s="39"/>
      <c r="AJH2" s="39"/>
      <c r="AJI2" s="39"/>
      <c r="AJJ2" s="39"/>
      <c r="AJK2" s="39"/>
      <c r="AJL2" s="39"/>
      <c r="AJM2" s="39"/>
      <c r="AJN2" s="39"/>
      <c r="AJO2" s="39"/>
      <c r="AJP2" s="39"/>
      <c r="AJQ2" s="39"/>
      <c r="AJR2" s="39"/>
      <c r="AJS2" s="39"/>
      <c r="AJT2" s="39"/>
      <c r="AJU2" s="39"/>
      <c r="AJV2" s="39"/>
      <c r="AJW2" s="39"/>
      <c r="AJX2" s="39"/>
      <c r="AJY2" s="39"/>
      <c r="AJZ2" s="39"/>
      <c r="AKA2" s="39"/>
      <c r="AKB2" s="39"/>
      <c r="AKC2" s="39"/>
      <c r="AKD2" s="39"/>
      <c r="AKE2" s="39"/>
      <c r="AKF2" s="39"/>
      <c r="AKG2" s="39"/>
      <c r="AKH2" s="39"/>
      <c r="AKI2" s="39"/>
      <c r="AKJ2" s="39"/>
      <c r="AKK2" s="39"/>
      <c r="AKL2" s="39"/>
      <c r="AKM2" s="39"/>
      <c r="AKN2" s="39"/>
      <c r="AKO2" s="39"/>
      <c r="AKP2" s="39"/>
      <c r="AKQ2" s="39"/>
      <c r="AKR2" s="39"/>
      <c r="AKS2" s="39"/>
      <c r="AKT2" s="39"/>
      <c r="AKU2" s="39"/>
      <c r="AKV2" s="39"/>
      <c r="AKW2" s="39"/>
      <c r="AKX2" s="39"/>
      <c r="AKY2" s="39"/>
      <c r="AKZ2" s="39"/>
      <c r="ALA2" s="39"/>
      <c r="ALB2" s="39"/>
      <c r="ALC2" s="39"/>
      <c r="ALD2" s="39"/>
      <c r="ALE2" s="39"/>
      <c r="ALF2" s="39"/>
      <c r="ALG2" s="39"/>
      <c r="ALH2" s="39"/>
      <c r="ALI2" s="39"/>
      <c r="ALJ2" s="39"/>
      <c r="ALK2" s="39"/>
      <c r="ALL2" s="39"/>
      <c r="ALM2" s="39"/>
      <c r="ALN2" s="39"/>
      <c r="ALO2" s="39"/>
      <c r="ALP2" s="39"/>
      <c r="ALQ2" s="39"/>
      <c r="ALR2" s="39"/>
      <c r="ALS2" s="39"/>
    </row>
    <row r="3" spans="1:1007" s="1" customFormat="1" ht="45" customHeight="1">
      <c r="A3" s="41" t="s">
        <v>0</v>
      </c>
      <c r="B3" s="13" t="s">
        <v>1</v>
      </c>
      <c r="C3" s="42" t="s">
        <v>2</v>
      </c>
      <c r="D3" s="55" t="s">
        <v>3</v>
      </c>
      <c r="E3" s="56" t="s">
        <v>4</v>
      </c>
      <c r="F3" s="68" t="s">
        <v>37</v>
      </c>
      <c r="G3" s="67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  <c r="IX3" s="39"/>
      <c r="IY3" s="39"/>
      <c r="IZ3" s="39"/>
      <c r="JA3" s="39"/>
      <c r="JB3" s="39"/>
      <c r="JC3" s="39"/>
      <c r="JD3" s="39"/>
      <c r="JE3" s="39"/>
      <c r="JF3" s="39"/>
      <c r="JG3" s="39"/>
      <c r="JH3" s="39"/>
      <c r="JI3" s="39"/>
      <c r="JJ3" s="39"/>
      <c r="JK3" s="39"/>
      <c r="JL3" s="39"/>
      <c r="JM3" s="39"/>
      <c r="JN3" s="39"/>
      <c r="JO3" s="39"/>
      <c r="JP3" s="39"/>
      <c r="JQ3" s="39"/>
      <c r="JR3" s="39"/>
      <c r="JS3" s="39"/>
      <c r="JT3" s="39"/>
      <c r="JU3" s="39"/>
      <c r="JV3" s="39"/>
      <c r="JW3" s="39"/>
      <c r="JX3" s="39"/>
      <c r="JY3" s="39"/>
      <c r="JZ3" s="39"/>
      <c r="KA3" s="39"/>
      <c r="KB3" s="39"/>
      <c r="KC3" s="39"/>
      <c r="KD3" s="39"/>
      <c r="KE3" s="39"/>
      <c r="KF3" s="39"/>
      <c r="KG3" s="39"/>
      <c r="KH3" s="39"/>
      <c r="KI3" s="39"/>
      <c r="KJ3" s="39"/>
      <c r="KK3" s="39"/>
      <c r="KL3" s="39"/>
      <c r="KM3" s="39"/>
      <c r="KN3" s="39"/>
      <c r="KO3" s="39"/>
      <c r="KP3" s="39"/>
      <c r="KQ3" s="39"/>
      <c r="KR3" s="39"/>
      <c r="KS3" s="39"/>
      <c r="KT3" s="39"/>
      <c r="KU3" s="39"/>
      <c r="KV3" s="39"/>
      <c r="KW3" s="39"/>
      <c r="KX3" s="39"/>
      <c r="KY3" s="39"/>
      <c r="KZ3" s="39"/>
      <c r="LA3" s="39"/>
      <c r="LB3" s="39"/>
      <c r="LC3" s="39"/>
      <c r="LD3" s="39"/>
      <c r="LE3" s="39"/>
      <c r="LF3" s="39"/>
      <c r="LG3" s="39"/>
      <c r="LH3" s="39"/>
      <c r="LI3" s="39"/>
      <c r="LJ3" s="39"/>
      <c r="LK3" s="39"/>
      <c r="LL3" s="39"/>
      <c r="LM3" s="39"/>
      <c r="LN3" s="39"/>
      <c r="LO3" s="39"/>
      <c r="LP3" s="39"/>
      <c r="LQ3" s="39"/>
      <c r="LR3" s="39"/>
      <c r="LS3" s="39"/>
      <c r="LT3" s="39"/>
      <c r="LU3" s="39"/>
      <c r="LV3" s="39"/>
      <c r="LW3" s="39"/>
      <c r="LX3" s="39"/>
      <c r="LY3" s="39"/>
      <c r="LZ3" s="39"/>
      <c r="MA3" s="39"/>
      <c r="MB3" s="39"/>
      <c r="MC3" s="39"/>
      <c r="MD3" s="39"/>
      <c r="ME3" s="39"/>
      <c r="MF3" s="39"/>
      <c r="MG3" s="39"/>
      <c r="MH3" s="39"/>
      <c r="MI3" s="39"/>
      <c r="MJ3" s="39"/>
      <c r="MK3" s="39"/>
      <c r="ML3" s="39"/>
      <c r="MM3" s="39"/>
      <c r="MN3" s="39"/>
      <c r="MO3" s="39"/>
      <c r="MP3" s="39"/>
      <c r="MQ3" s="39"/>
      <c r="MR3" s="39"/>
      <c r="MS3" s="39"/>
      <c r="MT3" s="39"/>
      <c r="MU3" s="39"/>
      <c r="MV3" s="39"/>
      <c r="MW3" s="39"/>
      <c r="MX3" s="39"/>
      <c r="MY3" s="39"/>
      <c r="MZ3" s="39"/>
      <c r="NA3" s="39"/>
      <c r="NB3" s="39"/>
      <c r="NC3" s="39"/>
      <c r="ND3" s="39"/>
      <c r="NE3" s="39"/>
      <c r="NF3" s="39"/>
      <c r="NG3" s="39"/>
      <c r="NH3" s="39"/>
      <c r="NI3" s="39"/>
      <c r="NJ3" s="39"/>
      <c r="NK3" s="39"/>
      <c r="NL3" s="39"/>
      <c r="NM3" s="39"/>
      <c r="NN3" s="39"/>
      <c r="NO3" s="39"/>
      <c r="NP3" s="39"/>
      <c r="NQ3" s="39"/>
      <c r="NR3" s="39"/>
      <c r="NS3" s="39"/>
      <c r="NT3" s="39"/>
      <c r="NU3" s="39"/>
      <c r="NV3" s="39"/>
      <c r="NW3" s="39"/>
      <c r="NX3" s="39"/>
      <c r="NY3" s="39"/>
      <c r="NZ3" s="39"/>
      <c r="OA3" s="39"/>
      <c r="OB3" s="39"/>
      <c r="OC3" s="39"/>
      <c r="OD3" s="39"/>
      <c r="OE3" s="39"/>
      <c r="OF3" s="39"/>
      <c r="OG3" s="39"/>
      <c r="OH3" s="39"/>
      <c r="OI3" s="39"/>
      <c r="OJ3" s="39"/>
      <c r="OK3" s="39"/>
      <c r="OL3" s="39"/>
      <c r="OM3" s="39"/>
      <c r="ON3" s="39"/>
      <c r="OO3" s="39"/>
      <c r="OP3" s="39"/>
      <c r="OQ3" s="39"/>
      <c r="OR3" s="39"/>
      <c r="OS3" s="39"/>
      <c r="OT3" s="39"/>
      <c r="OU3" s="39"/>
      <c r="OV3" s="39"/>
      <c r="OW3" s="39"/>
      <c r="OX3" s="39"/>
      <c r="OY3" s="39"/>
      <c r="OZ3" s="39"/>
      <c r="PA3" s="39"/>
      <c r="PB3" s="39"/>
      <c r="PC3" s="39"/>
      <c r="PD3" s="39"/>
      <c r="PE3" s="39"/>
      <c r="PF3" s="39"/>
      <c r="PG3" s="39"/>
      <c r="PH3" s="39"/>
      <c r="PI3" s="39"/>
      <c r="PJ3" s="39"/>
      <c r="PK3" s="39"/>
      <c r="PL3" s="39"/>
      <c r="PM3" s="39"/>
      <c r="PN3" s="39"/>
      <c r="PO3" s="39"/>
      <c r="PP3" s="39"/>
      <c r="PQ3" s="39"/>
      <c r="PR3" s="39"/>
      <c r="PS3" s="39"/>
      <c r="PT3" s="39"/>
      <c r="PU3" s="39"/>
      <c r="PV3" s="39"/>
      <c r="PW3" s="39"/>
      <c r="PX3" s="39"/>
      <c r="PY3" s="39"/>
      <c r="PZ3" s="39"/>
      <c r="QA3" s="39"/>
      <c r="QB3" s="39"/>
      <c r="QC3" s="39"/>
      <c r="QD3" s="39"/>
      <c r="QE3" s="39"/>
      <c r="QF3" s="39"/>
      <c r="QG3" s="39"/>
      <c r="QH3" s="39"/>
      <c r="QI3" s="39"/>
      <c r="QJ3" s="39"/>
      <c r="QK3" s="39"/>
      <c r="QL3" s="39"/>
      <c r="QM3" s="39"/>
      <c r="QN3" s="39"/>
      <c r="QO3" s="39"/>
      <c r="QP3" s="39"/>
      <c r="QQ3" s="39"/>
      <c r="QR3" s="39"/>
      <c r="QS3" s="39"/>
      <c r="QT3" s="39"/>
      <c r="QU3" s="39"/>
      <c r="QV3" s="39"/>
      <c r="QW3" s="39"/>
      <c r="QX3" s="39"/>
      <c r="QY3" s="39"/>
      <c r="QZ3" s="39"/>
      <c r="RA3" s="39"/>
      <c r="RB3" s="39"/>
      <c r="RC3" s="39"/>
      <c r="RD3" s="39"/>
      <c r="RE3" s="39"/>
      <c r="RF3" s="39"/>
      <c r="RG3" s="39"/>
      <c r="RH3" s="39"/>
      <c r="RI3" s="39"/>
      <c r="RJ3" s="39"/>
      <c r="RK3" s="39"/>
      <c r="RL3" s="39"/>
      <c r="RM3" s="39"/>
      <c r="RN3" s="39"/>
      <c r="RO3" s="39"/>
      <c r="RP3" s="39"/>
      <c r="RQ3" s="39"/>
      <c r="RR3" s="39"/>
      <c r="RS3" s="39"/>
      <c r="RT3" s="39"/>
      <c r="RU3" s="39"/>
      <c r="RV3" s="39"/>
      <c r="RW3" s="39"/>
      <c r="RX3" s="39"/>
      <c r="RY3" s="39"/>
      <c r="RZ3" s="39"/>
      <c r="SA3" s="39"/>
      <c r="SB3" s="39"/>
      <c r="SC3" s="39"/>
      <c r="SD3" s="39"/>
      <c r="SE3" s="39"/>
      <c r="SF3" s="39"/>
      <c r="SG3" s="39"/>
      <c r="SH3" s="39"/>
      <c r="SI3" s="39"/>
      <c r="SJ3" s="39"/>
      <c r="SK3" s="39"/>
      <c r="SL3" s="39"/>
      <c r="SM3" s="39"/>
      <c r="SN3" s="39"/>
      <c r="SO3" s="39"/>
      <c r="SP3" s="39"/>
      <c r="SQ3" s="39"/>
      <c r="SR3" s="39"/>
      <c r="SS3" s="39"/>
      <c r="ST3" s="39"/>
      <c r="SU3" s="39"/>
      <c r="SV3" s="39"/>
      <c r="SW3" s="39"/>
      <c r="SX3" s="39"/>
      <c r="SY3" s="39"/>
      <c r="SZ3" s="39"/>
      <c r="TA3" s="39"/>
      <c r="TB3" s="39"/>
      <c r="TC3" s="39"/>
      <c r="TD3" s="39"/>
      <c r="TE3" s="39"/>
      <c r="TF3" s="39"/>
      <c r="TG3" s="39"/>
      <c r="TH3" s="39"/>
      <c r="TI3" s="39"/>
      <c r="TJ3" s="39"/>
      <c r="TK3" s="39"/>
      <c r="TL3" s="39"/>
      <c r="TM3" s="39"/>
      <c r="TN3" s="39"/>
      <c r="TO3" s="39"/>
      <c r="TP3" s="39"/>
      <c r="TQ3" s="39"/>
      <c r="TR3" s="39"/>
      <c r="TS3" s="39"/>
      <c r="TT3" s="39"/>
      <c r="TU3" s="39"/>
      <c r="TV3" s="39"/>
      <c r="TW3" s="39"/>
      <c r="TX3" s="39"/>
      <c r="TY3" s="39"/>
      <c r="TZ3" s="39"/>
      <c r="UA3" s="39"/>
      <c r="UB3" s="39"/>
      <c r="UC3" s="39"/>
      <c r="UD3" s="39"/>
      <c r="UE3" s="39"/>
      <c r="UF3" s="39"/>
      <c r="UG3" s="39"/>
      <c r="UH3" s="39"/>
      <c r="UI3" s="39"/>
      <c r="UJ3" s="39"/>
      <c r="UK3" s="39"/>
      <c r="UL3" s="39"/>
      <c r="UM3" s="39"/>
      <c r="UN3" s="39"/>
      <c r="UO3" s="39"/>
      <c r="UP3" s="39"/>
      <c r="UQ3" s="39"/>
      <c r="UR3" s="39"/>
      <c r="US3" s="39"/>
      <c r="UT3" s="39"/>
      <c r="UU3" s="39"/>
      <c r="UV3" s="39"/>
      <c r="UW3" s="39"/>
      <c r="UX3" s="39"/>
      <c r="UY3" s="39"/>
      <c r="UZ3" s="39"/>
      <c r="VA3" s="39"/>
      <c r="VB3" s="39"/>
      <c r="VC3" s="39"/>
      <c r="VD3" s="39"/>
      <c r="VE3" s="39"/>
      <c r="VF3" s="39"/>
      <c r="VG3" s="39"/>
      <c r="VH3" s="39"/>
      <c r="VI3" s="39"/>
      <c r="VJ3" s="39"/>
      <c r="VK3" s="39"/>
      <c r="VL3" s="39"/>
      <c r="VM3" s="39"/>
      <c r="VN3" s="39"/>
      <c r="VO3" s="39"/>
      <c r="VP3" s="39"/>
      <c r="VQ3" s="39"/>
      <c r="VR3" s="39"/>
      <c r="VS3" s="39"/>
      <c r="VT3" s="39"/>
      <c r="VU3" s="39"/>
      <c r="VV3" s="39"/>
      <c r="VW3" s="39"/>
      <c r="VX3" s="39"/>
      <c r="VY3" s="39"/>
      <c r="VZ3" s="39"/>
      <c r="WA3" s="39"/>
      <c r="WB3" s="39"/>
      <c r="WC3" s="39"/>
      <c r="WD3" s="39"/>
      <c r="WE3" s="39"/>
      <c r="WF3" s="39"/>
      <c r="WG3" s="39"/>
      <c r="WH3" s="39"/>
      <c r="WI3" s="39"/>
      <c r="WJ3" s="39"/>
      <c r="WK3" s="39"/>
      <c r="WL3" s="39"/>
      <c r="WM3" s="39"/>
      <c r="WN3" s="39"/>
      <c r="WO3" s="39"/>
      <c r="WP3" s="39"/>
      <c r="WQ3" s="39"/>
      <c r="WR3" s="39"/>
      <c r="WS3" s="39"/>
      <c r="WT3" s="39"/>
      <c r="WU3" s="39"/>
      <c r="WV3" s="39"/>
      <c r="WW3" s="39"/>
      <c r="WX3" s="39"/>
      <c r="WY3" s="39"/>
      <c r="WZ3" s="39"/>
      <c r="XA3" s="39"/>
      <c r="XB3" s="39"/>
      <c r="XC3" s="39"/>
      <c r="XD3" s="39"/>
      <c r="XE3" s="39"/>
      <c r="XF3" s="39"/>
      <c r="XG3" s="39"/>
      <c r="XH3" s="39"/>
      <c r="XI3" s="39"/>
      <c r="XJ3" s="39"/>
      <c r="XK3" s="39"/>
      <c r="XL3" s="39"/>
      <c r="XM3" s="39"/>
      <c r="XN3" s="39"/>
      <c r="XO3" s="39"/>
      <c r="XP3" s="39"/>
      <c r="XQ3" s="39"/>
      <c r="XR3" s="39"/>
      <c r="XS3" s="39"/>
      <c r="XT3" s="39"/>
      <c r="XU3" s="39"/>
      <c r="XV3" s="39"/>
      <c r="XW3" s="39"/>
      <c r="XX3" s="39"/>
      <c r="XY3" s="39"/>
      <c r="XZ3" s="39"/>
      <c r="YA3" s="39"/>
      <c r="YB3" s="39"/>
      <c r="YC3" s="39"/>
      <c r="YD3" s="39"/>
      <c r="YE3" s="39"/>
      <c r="YF3" s="39"/>
      <c r="YG3" s="39"/>
      <c r="YH3" s="39"/>
      <c r="YI3" s="39"/>
      <c r="YJ3" s="39"/>
      <c r="YK3" s="39"/>
      <c r="YL3" s="39"/>
      <c r="YM3" s="39"/>
      <c r="YN3" s="39"/>
      <c r="YO3" s="39"/>
      <c r="YP3" s="39"/>
      <c r="YQ3" s="39"/>
      <c r="YR3" s="39"/>
      <c r="YS3" s="39"/>
      <c r="YT3" s="39"/>
      <c r="YU3" s="39"/>
      <c r="YV3" s="39"/>
      <c r="YW3" s="39"/>
      <c r="YX3" s="39"/>
      <c r="YY3" s="39"/>
      <c r="YZ3" s="39"/>
      <c r="ZA3" s="39"/>
      <c r="ZB3" s="39"/>
      <c r="ZC3" s="39"/>
      <c r="ZD3" s="39"/>
      <c r="ZE3" s="39"/>
      <c r="ZF3" s="39"/>
      <c r="ZG3" s="39"/>
      <c r="ZH3" s="39"/>
      <c r="ZI3" s="39"/>
      <c r="ZJ3" s="39"/>
      <c r="ZK3" s="39"/>
      <c r="ZL3" s="39"/>
      <c r="ZM3" s="39"/>
      <c r="ZN3" s="39"/>
      <c r="ZO3" s="39"/>
      <c r="ZP3" s="39"/>
      <c r="ZQ3" s="39"/>
      <c r="ZR3" s="39"/>
      <c r="ZS3" s="39"/>
      <c r="ZT3" s="39"/>
      <c r="ZU3" s="39"/>
      <c r="ZV3" s="39"/>
      <c r="ZW3" s="39"/>
      <c r="ZX3" s="39"/>
      <c r="ZY3" s="39"/>
      <c r="ZZ3" s="39"/>
      <c r="AAA3" s="39"/>
      <c r="AAB3" s="39"/>
      <c r="AAC3" s="39"/>
      <c r="AAD3" s="39"/>
      <c r="AAE3" s="39"/>
      <c r="AAF3" s="39"/>
      <c r="AAG3" s="39"/>
      <c r="AAH3" s="39"/>
      <c r="AAI3" s="39"/>
      <c r="AAJ3" s="39"/>
      <c r="AAK3" s="39"/>
      <c r="AAL3" s="39"/>
      <c r="AAM3" s="39"/>
      <c r="AAN3" s="39"/>
      <c r="AAO3" s="39"/>
      <c r="AAP3" s="39"/>
      <c r="AAQ3" s="39"/>
      <c r="AAR3" s="39"/>
      <c r="AAS3" s="39"/>
      <c r="AAT3" s="39"/>
      <c r="AAU3" s="39"/>
      <c r="AAV3" s="39"/>
      <c r="AAW3" s="39"/>
      <c r="AAX3" s="39"/>
      <c r="AAY3" s="39"/>
      <c r="AAZ3" s="39"/>
      <c r="ABA3" s="39"/>
      <c r="ABB3" s="39"/>
      <c r="ABC3" s="39"/>
      <c r="ABD3" s="39"/>
      <c r="ABE3" s="39"/>
      <c r="ABF3" s="39"/>
      <c r="ABG3" s="39"/>
      <c r="ABH3" s="39"/>
      <c r="ABI3" s="39"/>
      <c r="ABJ3" s="39"/>
      <c r="ABK3" s="39"/>
      <c r="ABL3" s="39"/>
      <c r="ABM3" s="39"/>
      <c r="ABN3" s="39"/>
      <c r="ABO3" s="39"/>
      <c r="ABP3" s="39"/>
      <c r="ABQ3" s="39"/>
      <c r="ABR3" s="39"/>
      <c r="ABS3" s="39"/>
      <c r="ABT3" s="39"/>
      <c r="ABU3" s="39"/>
      <c r="ABV3" s="39"/>
      <c r="ABW3" s="39"/>
      <c r="ABX3" s="39"/>
      <c r="ABY3" s="39"/>
      <c r="ABZ3" s="39"/>
      <c r="ACA3" s="39"/>
      <c r="ACB3" s="39"/>
      <c r="ACC3" s="39"/>
      <c r="ACD3" s="39"/>
      <c r="ACE3" s="39"/>
      <c r="ACF3" s="39"/>
      <c r="ACG3" s="39"/>
      <c r="ACH3" s="39"/>
      <c r="ACI3" s="39"/>
      <c r="ACJ3" s="39"/>
      <c r="ACK3" s="39"/>
      <c r="ACL3" s="39"/>
      <c r="ACM3" s="39"/>
      <c r="ACN3" s="39"/>
      <c r="ACO3" s="39"/>
      <c r="ACP3" s="39"/>
      <c r="ACQ3" s="39"/>
      <c r="ACR3" s="39"/>
      <c r="ACS3" s="39"/>
      <c r="ACT3" s="39"/>
      <c r="ACU3" s="39"/>
      <c r="ACV3" s="39"/>
      <c r="ACW3" s="39"/>
      <c r="ACX3" s="39"/>
      <c r="ACY3" s="39"/>
      <c r="ACZ3" s="39"/>
      <c r="ADA3" s="39"/>
      <c r="ADB3" s="39"/>
      <c r="ADC3" s="39"/>
      <c r="ADD3" s="39"/>
      <c r="ADE3" s="39"/>
      <c r="ADF3" s="39"/>
      <c r="ADG3" s="39"/>
      <c r="ADH3" s="39"/>
      <c r="ADI3" s="39"/>
      <c r="ADJ3" s="39"/>
      <c r="ADK3" s="39"/>
      <c r="ADL3" s="39"/>
      <c r="ADM3" s="39"/>
      <c r="ADN3" s="39"/>
      <c r="ADO3" s="39"/>
      <c r="ADP3" s="39"/>
      <c r="ADQ3" s="39"/>
      <c r="ADR3" s="39"/>
      <c r="ADS3" s="39"/>
      <c r="ADT3" s="39"/>
      <c r="ADU3" s="39"/>
      <c r="ADV3" s="39"/>
      <c r="ADW3" s="39"/>
      <c r="ADX3" s="39"/>
      <c r="ADY3" s="39"/>
      <c r="ADZ3" s="39"/>
      <c r="AEA3" s="39"/>
      <c r="AEB3" s="39"/>
      <c r="AEC3" s="39"/>
      <c r="AED3" s="39"/>
      <c r="AEE3" s="39"/>
      <c r="AEF3" s="39"/>
      <c r="AEG3" s="39"/>
      <c r="AEH3" s="39"/>
      <c r="AEI3" s="39"/>
      <c r="AEJ3" s="39"/>
      <c r="AEK3" s="39"/>
      <c r="AEL3" s="39"/>
      <c r="AEM3" s="39"/>
      <c r="AEN3" s="39"/>
      <c r="AEO3" s="39"/>
      <c r="AEP3" s="39"/>
      <c r="AEQ3" s="39"/>
      <c r="AER3" s="39"/>
      <c r="AES3" s="39"/>
      <c r="AET3" s="39"/>
      <c r="AEU3" s="39"/>
      <c r="AEV3" s="39"/>
      <c r="AEW3" s="39"/>
      <c r="AEX3" s="39"/>
      <c r="AEY3" s="39"/>
      <c r="AEZ3" s="39"/>
      <c r="AFA3" s="39"/>
      <c r="AFB3" s="39"/>
      <c r="AFC3" s="39"/>
      <c r="AFD3" s="39"/>
      <c r="AFE3" s="39"/>
      <c r="AFF3" s="39"/>
      <c r="AFG3" s="39"/>
      <c r="AFH3" s="39"/>
      <c r="AFI3" s="39"/>
      <c r="AFJ3" s="39"/>
      <c r="AFK3" s="39"/>
      <c r="AFL3" s="39"/>
      <c r="AFM3" s="39"/>
      <c r="AFN3" s="39"/>
      <c r="AFO3" s="39"/>
      <c r="AFP3" s="39"/>
      <c r="AFQ3" s="39"/>
      <c r="AFR3" s="39"/>
      <c r="AFS3" s="39"/>
      <c r="AFT3" s="39"/>
      <c r="AFU3" s="39"/>
      <c r="AFV3" s="39"/>
      <c r="AFW3" s="39"/>
      <c r="AFX3" s="39"/>
      <c r="AFY3" s="39"/>
      <c r="AFZ3" s="39"/>
      <c r="AGA3" s="39"/>
      <c r="AGB3" s="39"/>
      <c r="AGC3" s="39"/>
      <c r="AGD3" s="39"/>
      <c r="AGE3" s="39"/>
      <c r="AGF3" s="39"/>
      <c r="AGG3" s="39"/>
      <c r="AGH3" s="39"/>
      <c r="AGI3" s="39"/>
      <c r="AGJ3" s="39"/>
      <c r="AGK3" s="39"/>
      <c r="AGL3" s="39"/>
      <c r="AGM3" s="39"/>
      <c r="AGN3" s="39"/>
      <c r="AGO3" s="39"/>
      <c r="AGP3" s="39"/>
      <c r="AGQ3" s="39"/>
      <c r="AGR3" s="39"/>
      <c r="AGS3" s="39"/>
      <c r="AGT3" s="39"/>
      <c r="AGU3" s="39"/>
      <c r="AGV3" s="39"/>
      <c r="AGW3" s="39"/>
      <c r="AGX3" s="39"/>
      <c r="AGY3" s="39"/>
      <c r="AGZ3" s="39"/>
      <c r="AHA3" s="39"/>
      <c r="AHB3" s="39"/>
      <c r="AHC3" s="39"/>
      <c r="AHD3" s="39"/>
      <c r="AHE3" s="39"/>
      <c r="AHF3" s="39"/>
      <c r="AHG3" s="39"/>
      <c r="AHH3" s="39"/>
      <c r="AHI3" s="39"/>
      <c r="AHJ3" s="39"/>
      <c r="AHK3" s="39"/>
      <c r="AHL3" s="39"/>
      <c r="AHM3" s="39"/>
      <c r="AHN3" s="39"/>
      <c r="AHO3" s="39"/>
      <c r="AHP3" s="39"/>
      <c r="AHQ3" s="39"/>
      <c r="AHR3" s="39"/>
      <c r="AHS3" s="39"/>
      <c r="AHT3" s="39"/>
      <c r="AHU3" s="39"/>
      <c r="AHV3" s="39"/>
      <c r="AHW3" s="39"/>
      <c r="AHX3" s="39"/>
      <c r="AHY3" s="39"/>
      <c r="AHZ3" s="39"/>
      <c r="AIA3" s="39"/>
      <c r="AIB3" s="39"/>
      <c r="AIC3" s="39"/>
      <c r="AID3" s="39"/>
      <c r="AIE3" s="39"/>
      <c r="AIF3" s="39"/>
      <c r="AIG3" s="39"/>
      <c r="AIH3" s="39"/>
      <c r="AII3" s="39"/>
      <c r="AIJ3" s="39"/>
      <c r="AIK3" s="39"/>
      <c r="AIL3" s="39"/>
      <c r="AIM3" s="39"/>
      <c r="AIN3" s="39"/>
      <c r="AIO3" s="39"/>
      <c r="AIP3" s="39"/>
      <c r="AIQ3" s="39"/>
      <c r="AIR3" s="39"/>
      <c r="AIS3" s="39"/>
      <c r="AIT3" s="39"/>
      <c r="AIU3" s="39"/>
      <c r="AIV3" s="39"/>
      <c r="AIW3" s="39"/>
      <c r="AIX3" s="39"/>
      <c r="AIY3" s="39"/>
      <c r="AIZ3" s="39"/>
      <c r="AJA3" s="39"/>
      <c r="AJB3" s="39"/>
      <c r="AJC3" s="39"/>
      <c r="AJD3" s="39"/>
      <c r="AJE3" s="39"/>
      <c r="AJF3" s="39"/>
      <c r="AJG3" s="39"/>
      <c r="AJH3" s="39"/>
      <c r="AJI3" s="39"/>
      <c r="AJJ3" s="39"/>
      <c r="AJK3" s="39"/>
      <c r="AJL3" s="39"/>
      <c r="AJM3" s="39"/>
      <c r="AJN3" s="39"/>
      <c r="AJO3" s="39"/>
      <c r="AJP3" s="39"/>
      <c r="AJQ3" s="39"/>
      <c r="AJR3" s="39"/>
      <c r="AJS3" s="39"/>
      <c r="AJT3" s="39"/>
      <c r="AJU3" s="39"/>
      <c r="AJV3" s="39"/>
      <c r="AJW3" s="39"/>
      <c r="AJX3" s="39"/>
      <c r="AJY3" s="39"/>
      <c r="AJZ3" s="39"/>
      <c r="AKA3" s="39"/>
      <c r="AKB3" s="39"/>
      <c r="AKC3" s="39"/>
      <c r="AKD3" s="39"/>
      <c r="AKE3" s="39"/>
      <c r="AKF3" s="39"/>
      <c r="AKG3" s="39"/>
      <c r="AKH3" s="39"/>
      <c r="AKI3" s="39"/>
      <c r="AKJ3" s="39"/>
      <c r="AKK3" s="39"/>
      <c r="AKL3" s="39"/>
      <c r="AKM3" s="39"/>
      <c r="AKN3" s="39"/>
      <c r="AKO3" s="39"/>
      <c r="AKP3" s="39"/>
      <c r="AKQ3" s="39"/>
      <c r="AKR3" s="39"/>
      <c r="AKS3" s="39"/>
      <c r="AKT3" s="39"/>
      <c r="AKU3" s="39"/>
      <c r="AKV3" s="39"/>
      <c r="AKW3" s="39"/>
      <c r="AKX3" s="39"/>
      <c r="AKY3" s="39"/>
      <c r="AKZ3" s="39"/>
      <c r="ALA3" s="39"/>
      <c r="ALB3" s="39"/>
      <c r="ALC3" s="39"/>
      <c r="ALD3" s="39"/>
      <c r="ALE3" s="39"/>
      <c r="ALF3" s="39"/>
      <c r="ALG3" s="39"/>
      <c r="ALH3" s="39"/>
      <c r="ALI3" s="39"/>
      <c r="ALJ3" s="39"/>
      <c r="ALK3" s="39"/>
      <c r="ALL3" s="39"/>
      <c r="ALM3" s="39"/>
      <c r="ALN3" s="39"/>
      <c r="ALO3" s="39"/>
      <c r="ALP3" s="39"/>
      <c r="ALQ3" s="39"/>
      <c r="ALR3" s="39"/>
      <c r="ALS3" s="39"/>
    </row>
    <row r="4" spans="1:1007" s="40" customFormat="1">
      <c r="A4" s="84"/>
      <c r="B4" s="85"/>
      <c r="C4" s="86"/>
      <c r="D4" s="88"/>
      <c r="E4" s="90"/>
      <c r="F4" s="91"/>
      <c r="G4" s="45"/>
      <c r="H4" s="76" t="s">
        <v>51</v>
      </c>
      <c r="I4" s="76"/>
      <c r="J4" s="76"/>
    </row>
    <row r="5" spans="1:1007" s="40" customFormat="1">
      <c r="A5" s="84"/>
      <c r="B5" s="85"/>
      <c r="C5" s="87"/>
      <c r="D5" s="89"/>
      <c r="E5" s="90"/>
      <c r="F5" s="91"/>
      <c r="G5"/>
      <c r="H5" s="76" t="s">
        <v>50</v>
      </c>
      <c r="I5" s="76"/>
      <c r="J5" s="76"/>
    </row>
    <row r="6" spans="1:1007" s="40" customFormat="1">
      <c r="A6" s="84"/>
      <c r="B6" s="85"/>
      <c r="C6" s="87"/>
      <c r="D6" s="89"/>
      <c r="E6" s="90"/>
      <c r="F6" s="91"/>
      <c r="G6"/>
    </row>
    <row r="7" spans="1:1007" s="40" customFormat="1">
      <c r="A7" s="84"/>
      <c r="B7" s="85"/>
      <c r="C7" s="87"/>
      <c r="D7" s="89"/>
      <c r="E7" s="90"/>
      <c r="F7" s="91"/>
      <c r="G7"/>
    </row>
    <row r="8" spans="1:1007" s="40" customFormat="1">
      <c r="A8" s="84"/>
      <c r="B8" s="85"/>
      <c r="C8" s="87"/>
      <c r="D8" s="89"/>
      <c r="E8" s="90"/>
      <c r="F8" s="91"/>
      <c r="G8"/>
    </row>
    <row r="9" spans="1:1007" s="40" customFormat="1">
      <c r="A9" s="84"/>
      <c r="B9" s="85"/>
      <c r="C9" s="87"/>
      <c r="D9" s="89"/>
      <c r="E9" s="90"/>
      <c r="F9" s="91"/>
      <c r="G9"/>
    </row>
    <row r="10" spans="1:1007" s="40" customFormat="1">
      <c r="A10" s="84"/>
      <c r="B10" s="85"/>
      <c r="C10" s="87"/>
      <c r="D10" s="89"/>
      <c r="E10" s="90"/>
      <c r="F10" s="91"/>
      <c r="G10"/>
    </row>
    <row r="11" spans="1:1007" s="40" customFormat="1">
      <c r="A11" s="84"/>
      <c r="B11" s="85"/>
      <c r="C11" s="87"/>
      <c r="D11" s="89"/>
      <c r="E11" s="90"/>
      <c r="F11" s="91"/>
      <c r="G11"/>
    </row>
    <row r="12" spans="1:1007" s="40" customFormat="1">
      <c r="A12" s="84"/>
      <c r="B12" s="85"/>
      <c r="C12" s="87"/>
      <c r="D12" s="89"/>
      <c r="E12" s="90"/>
      <c r="F12" s="91"/>
      <c r="G12"/>
    </row>
    <row r="13" spans="1:1007" s="40" customFormat="1">
      <c r="A13" s="84"/>
      <c r="B13" s="85"/>
      <c r="C13" s="87"/>
      <c r="D13" s="89"/>
      <c r="E13" s="90"/>
      <c r="F13" s="91"/>
      <c r="G13"/>
    </row>
    <row r="14" spans="1:1007" s="40" customFormat="1">
      <c r="A14" s="84"/>
      <c r="B14" s="85"/>
      <c r="C14" s="87"/>
      <c r="D14" s="89"/>
      <c r="E14" s="90"/>
      <c r="F14" s="91"/>
      <c r="G14"/>
    </row>
    <row r="15" spans="1:1007" s="40" customFormat="1">
      <c r="A15" s="84"/>
      <c r="B15" s="85"/>
      <c r="C15" s="87"/>
      <c r="D15" s="89"/>
      <c r="E15" s="90"/>
      <c r="F15" s="91"/>
      <c r="G15"/>
    </row>
    <row r="16" spans="1:1007" s="40" customFormat="1">
      <c r="A16" s="84"/>
      <c r="B16" s="85"/>
      <c r="C16" s="87"/>
      <c r="D16" s="89"/>
      <c r="E16" s="90"/>
      <c r="F16" s="91"/>
      <c r="G16"/>
    </row>
    <row r="17" spans="1:6">
      <c r="A17" s="84"/>
      <c r="B17" s="85"/>
      <c r="C17" s="87"/>
      <c r="D17" s="89"/>
      <c r="E17" s="90"/>
      <c r="F17" s="91"/>
    </row>
    <row r="18" spans="1:6">
      <c r="A18" s="84"/>
      <c r="B18" s="85"/>
      <c r="C18" s="87"/>
      <c r="D18" s="89"/>
      <c r="E18" s="90"/>
      <c r="F18" s="91"/>
    </row>
    <row r="19" spans="1:6">
      <c r="A19" s="84"/>
      <c r="B19" s="85"/>
      <c r="C19" s="87"/>
      <c r="D19" s="89"/>
      <c r="E19" s="90"/>
      <c r="F19" s="91"/>
    </row>
    <row r="20" spans="1:6">
      <c r="A20" s="84"/>
      <c r="B20" s="85"/>
      <c r="C20" s="87"/>
      <c r="D20" s="89"/>
      <c r="E20" s="90"/>
      <c r="F20" s="91"/>
    </row>
    <row r="21" spans="1:6">
      <c r="A21" s="84"/>
      <c r="B21" s="85"/>
      <c r="C21" s="87"/>
      <c r="D21" s="89"/>
      <c r="E21" s="90"/>
      <c r="F21" s="91"/>
    </row>
    <row r="22" spans="1:6">
      <c r="A22" s="84"/>
      <c r="B22" s="85"/>
      <c r="C22" s="87"/>
      <c r="D22" s="89"/>
      <c r="E22" s="90"/>
      <c r="F22" s="91"/>
    </row>
    <row r="23" spans="1:6">
      <c r="A23" s="84"/>
      <c r="B23" s="85"/>
      <c r="C23" s="87"/>
      <c r="D23" s="89"/>
      <c r="E23" s="90"/>
      <c r="F23" s="91"/>
    </row>
    <row r="24" spans="1:6">
      <c r="A24" s="84"/>
      <c r="B24" s="85"/>
      <c r="C24" s="87"/>
      <c r="D24" s="89"/>
      <c r="E24" s="90"/>
      <c r="F24" s="91"/>
    </row>
    <row r="25" spans="1:6">
      <c r="A25" s="84"/>
      <c r="B25" s="85"/>
      <c r="C25" s="87"/>
      <c r="D25" s="89"/>
      <c r="E25" s="90"/>
      <c r="F25" s="91"/>
    </row>
    <row r="26" spans="1:6">
      <c r="A26" s="84"/>
      <c r="B26" s="85"/>
      <c r="C26" s="87"/>
      <c r="D26" s="89"/>
      <c r="E26" s="90"/>
      <c r="F26" s="91"/>
    </row>
    <row r="27" spans="1:6">
      <c r="A27" s="84"/>
      <c r="B27" s="85"/>
      <c r="C27" s="87"/>
      <c r="D27" s="89"/>
      <c r="E27" s="90"/>
      <c r="F27" s="91"/>
    </row>
    <row r="28" spans="1:6">
      <c r="A28" s="84"/>
      <c r="B28" s="85"/>
      <c r="C28" s="87"/>
      <c r="D28" s="89"/>
      <c r="E28" s="90"/>
      <c r="F28" s="91"/>
    </row>
    <row r="29" spans="1:6">
      <c r="A29" s="84"/>
      <c r="B29" s="85"/>
      <c r="C29" s="87"/>
      <c r="D29" s="89"/>
      <c r="E29" s="90"/>
      <c r="F29" s="91"/>
    </row>
    <row r="30" spans="1:6">
      <c r="A30" s="84"/>
      <c r="B30" s="85"/>
      <c r="C30" s="87"/>
      <c r="D30" s="89"/>
      <c r="E30" s="90"/>
      <c r="F30" s="91"/>
    </row>
    <row r="31" spans="1:6">
      <c r="A31" s="84"/>
      <c r="B31" s="85"/>
      <c r="C31" s="87"/>
      <c r="D31" s="89"/>
      <c r="E31" s="90"/>
      <c r="F31" s="91"/>
    </row>
    <row r="32" spans="1:6">
      <c r="A32" s="84"/>
      <c r="B32" s="85"/>
      <c r="C32" s="87"/>
      <c r="D32" s="89"/>
      <c r="E32" s="90"/>
      <c r="F32" s="91"/>
    </row>
    <row r="33" spans="1:6">
      <c r="A33" s="84"/>
      <c r="B33" s="85"/>
      <c r="C33" s="87"/>
      <c r="D33" s="89"/>
      <c r="E33" s="90"/>
      <c r="F33" s="91"/>
    </row>
    <row r="34" spans="1:6">
      <c r="A34" s="84"/>
      <c r="B34" s="85"/>
      <c r="C34" s="87"/>
      <c r="D34" s="89"/>
      <c r="E34" s="90"/>
      <c r="F34" s="91"/>
    </row>
    <row r="35" spans="1:6">
      <c r="A35" s="84"/>
      <c r="B35" s="85"/>
      <c r="C35" s="87"/>
      <c r="D35" s="89"/>
      <c r="E35" s="90"/>
      <c r="F35" s="91"/>
    </row>
    <row r="36" spans="1:6">
      <c r="A36" s="84"/>
      <c r="B36" s="85"/>
      <c r="C36" s="87"/>
      <c r="D36" s="89"/>
      <c r="E36" s="90"/>
      <c r="F36" s="91"/>
    </row>
    <row r="37" spans="1:6">
      <c r="A37" s="84"/>
      <c r="B37" s="85"/>
      <c r="C37" s="87"/>
      <c r="D37" s="89"/>
      <c r="E37" s="90"/>
      <c r="F37" s="91"/>
    </row>
    <row r="38" spans="1:6">
      <c r="A38" s="84"/>
      <c r="B38" s="85"/>
      <c r="C38" s="87"/>
      <c r="D38" s="89"/>
      <c r="E38" s="90"/>
      <c r="F38" s="91"/>
    </row>
    <row r="39" spans="1:6">
      <c r="A39" s="84"/>
      <c r="B39" s="85"/>
      <c r="C39" s="87"/>
      <c r="D39" s="89"/>
      <c r="E39" s="90"/>
      <c r="F39" s="91"/>
    </row>
    <row r="40" spans="1:6">
      <c r="A40" s="84"/>
      <c r="B40" s="85"/>
      <c r="C40" s="87"/>
      <c r="D40" s="89"/>
      <c r="E40" s="90"/>
      <c r="F40" s="91"/>
    </row>
    <row r="41" spans="1:6">
      <c r="A41" s="84"/>
      <c r="B41" s="85"/>
      <c r="C41" s="87"/>
      <c r="D41" s="89"/>
      <c r="E41" s="90"/>
      <c r="F41" s="91"/>
    </row>
    <row r="42" spans="1:6">
      <c r="A42" s="84"/>
      <c r="B42" s="85"/>
      <c r="C42" s="87"/>
      <c r="D42" s="89"/>
      <c r="E42" s="90"/>
      <c r="F42" s="91"/>
    </row>
    <row r="43" spans="1:6">
      <c r="A43" s="84"/>
      <c r="B43" s="85"/>
      <c r="C43" s="87"/>
      <c r="D43" s="89"/>
      <c r="E43" s="90"/>
      <c r="F43" s="91"/>
    </row>
    <row r="44" spans="1:6">
      <c r="A44" s="84"/>
      <c r="B44" s="85"/>
      <c r="C44" s="87"/>
      <c r="D44" s="89"/>
      <c r="E44" s="90"/>
      <c r="F44" s="91"/>
    </row>
    <row r="45" spans="1:6">
      <c r="A45" s="84"/>
      <c r="B45" s="85"/>
      <c r="C45" s="87"/>
      <c r="D45" s="89"/>
      <c r="E45" s="90"/>
      <c r="F45" s="91"/>
    </row>
    <row r="46" spans="1:6">
      <c r="A46" s="84"/>
      <c r="B46" s="85"/>
      <c r="C46" s="87"/>
      <c r="D46" s="89"/>
      <c r="E46" s="90"/>
      <c r="F46" s="91"/>
    </row>
    <row r="47" spans="1:6">
      <c r="A47" s="84"/>
      <c r="B47" s="85"/>
      <c r="C47" s="87"/>
      <c r="D47" s="89"/>
      <c r="E47" s="90"/>
      <c r="F47" s="91"/>
    </row>
    <row r="48" spans="1:6">
      <c r="A48" s="84"/>
      <c r="B48" s="85"/>
      <c r="C48" s="87"/>
      <c r="D48" s="89"/>
      <c r="E48" s="90"/>
      <c r="F48" s="91"/>
    </row>
    <row r="49" spans="1:6">
      <c r="A49" s="84"/>
      <c r="B49" s="85"/>
      <c r="C49" s="87"/>
      <c r="D49" s="89"/>
      <c r="E49" s="90"/>
      <c r="F49" s="91"/>
    </row>
    <row r="50" spans="1:6">
      <c r="A50" s="84"/>
      <c r="B50" s="85"/>
      <c r="C50" s="87"/>
      <c r="D50" s="89"/>
      <c r="E50" s="90"/>
      <c r="F50" s="91"/>
    </row>
    <row r="51" spans="1:6">
      <c r="A51" s="84"/>
      <c r="B51" s="85"/>
      <c r="C51" s="87"/>
      <c r="D51" s="89"/>
      <c r="E51" s="90"/>
      <c r="F51" s="91"/>
    </row>
    <row r="52" spans="1:6">
      <c r="A52" s="84"/>
      <c r="B52" s="85"/>
      <c r="C52" s="87"/>
      <c r="D52" s="89"/>
      <c r="E52" s="90"/>
      <c r="F52" s="91"/>
    </row>
    <row r="53" spans="1:6">
      <c r="A53" s="84"/>
      <c r="B53" s="85"/>
      <c r="C53" s="87"/>
      <c r="D53" s="89"/>
      <c r="E53" s="90"/>
      <c r="F53" s="91"/>
    </row>
    <row r="54" spans="1:6">
      <c r="A54" s="84"/>
      <c r="B54" s="85"/>
      <c r="C54" s="87"/>
      <c r="D54" s="89"/>
      <c r="E54" s="90"/>
      <c r="F54" s="91"/>
    </row>
    <row r="55" spans="1:6">
      <c r="A55" s="84"/>
      <c r="B55" s="85"/>
      <c r="C55" s="87"/>
      <c r="D55" s="89"/>
      <c r="E55" s="90"/>
      <c r="F55" s="91"/>
    </row>
    <row r="56" spans="1:6">
      <c r="A56" s="84"/>
      <c r="B56" s="85"/>
      <c r="C56" s="87"/>
      <c r="D56" s="89"/>
      <c r="E56" s="90"/>
      <c r="F56" s="91"/>
    </row>
    <row r="57" spans="1:6">
      <c r="A57" s="84"/>
      <c r="B57" s="85"/>
      <c r="C57" s="87"/>
      <c r="D57" s="89"/>
      <c r="E57" s="90"/>
      <c r="F57" s="91"/>
    </row>
    <row r="58" spans="1:6">
      <c r="A58" s="84"/>
      <c r="B58" s="85"/>
      <c r="C58" s="87"/>
      <c r="D58" s="89"/>
      <c r="E58" s="90"/>
      <c r="F58" s="91"/>
    </row>
    <row r="59" spans="1:6">
      <c r="A59" s="84"/>
      <c r="B59" s="85"/>
      <c r="C59" s="87"/>
      <c r="D59" s="89"/>
      <c r="E59" s="90"/>
      <c r="F59" s="91"/>
    </row>
    <row r="60" spans="1:6">
      <c r="A60" s="84"/>
      <c r="B60" s="85"/>
      <c r="C60" s="87"/>
      <c r="D60" s="89"/>
      <c r="E60" s="90"/>
      <c r="F60" s="91"/>
    </row>
    <row r="61" spans="1:6">
      <c r="A61" s="84"/>
      <c r="B61" s="85"/>
      <c r="C61" s="87"/>
      <c r="D61" s="89"/>
      <c r="E61" s="90"/>
      <c r="F61" s="91"/>
    </row>
    <row r="62" spans="1:6">
      <c r="A62" s="84"/>
      <c r="B62" s="85"/>
      <c r="C62" s="87"/>
      <c r="D62" s="89"/>
      <c r="E62" s="90"/>
      <c r="F62" s="91"/>
    </row>
    <row r="63" spans="1:6">
      <c r="A63" s="84"/>
      <c r="B63" s="85"/>
      <c r="C63" s="87"/>
      <c r="D63" s="89"/>
      <c r="E63" s="90"/>
      <c r="F63" s="91"/>
    </row>
    <row r="64" spans="1:6">
      <c r="A64" s="84"/>
      <c r="B64" s="85"/>
      <c r="C64" s="87"/>
      <c r="D64" s="89"/>
      <c r="E64" s="90"/>
      <c r="F64" s="91"/>
    </row>
    <row r="65" spans="1:6">
      <c r="A65" s="84"/>
      <c r="B65" s="85"/>
      <c r="C65" s="87"/>
      <c r="D65" s="89"/>
      <c r="E65" s="90"/>
      <c r="F65" s="91"/>
    </row>
    <row r="66" spans="1:6">
      <c r="A66" s="84"/>
      <c r="B66" s="85"/>
      <c r="C66" s="87"/>
      <c r="D66" s="89"/>
      <c r="E66" s="90"/>
      <c r="F66" s="91"/>
    </row>
    <row r="67" spans="1:6">
      <c r="A67" s="84"/>
      <c r="B67" s="85"/>
      <c r="C67" s="87"/>
      <c r="D67" s="89"/>
      <c r="E67" s="90"/>
      <c r="F67" s="91"/>
    </row>
    <row r="68" spans="1:6">
      <c r="A68" s="84"/>
      <c r="B68" s="85"/>
      <c r="C68" s="87"/>
      <c r="D68" s="89"/>
      <c r="E68" s="90"/>
      <c r="F68" s="91"/>
    </row>
    <row r="69" spans="1:6">
      <c r="A69" s="84"/>
      <c r="B69" s="85"/>
      <c r="C69" s="87"/>
      <c r="D69" s="89"/>
      <c r="E69" s="90"/>
      <c r="F69" s="91"/>
    </row>
    <row r="70" spans="1:6">
      <c r="A70" s="84"/>
      <c r="B70" s="85"/>
      <c r="C70" s="87"/>
      <c r="D70" s="89"/>
      <c r="E70" s="90"/>
      <c r="F70" s="91"/>
    </row>
    <row r="71" spans="1:6">
      <c r="A71" s="84"/>
      <c r="B71" s="85"/>
      <c r="C71" s="87"/>
      <c r="D71" s="89"/>
      <c r="E71" s="90"/>
      <c r="F71" s="91"/>
    </row>
    <row r="72" spans="1:6">
      <c r="A72" s="84"/>
      <c r="B72" s="85"/>
      <c r="C72" s="87"/>
      <c r="D72" s="89"/>
      <c r="E72" s="90"/>
      <c r="F72" s="91"/>
    </row>
    <row r="73" spans="1:6">
      <c r="A73" s="84"/>
      <c r="B73" s="85"/>
      <c r="C73" s="87"/>
      <c r="D73" s="89"/>
      <c r="E73" s="90"/>
      <c r="F73" s="91"/>
    </row>
    <row r="74" spans="1:6">
      <c r="A74" s="84"/>
      <c r="B74" s="85"/>
      <c r="C74" s="87"/>
      <c r="D74" s="89"/>
      <c r="E74" s="90"/>
      <c r="F74" s="91"/>
    </row>
    <row r="75" spans="1:6">
      <c r="A75" s="84"/>
      <c r="B75" s="85"/>
      <c r="C75" s="87"/>
      <c r="D75" s="89"/>
      <c r="E75" s="90"/>
      <c r="F75" s="91"/>
    </row>
    <row r="76" spans="1:6">
      <c r="A76" s="84"/>
      <c r="B76" s="85"/>
      <c r="C76" s="87"/>
      <c r="D76" s="89"/>
      <c r="E76" s="90"/>
      <c r="F76" s="91"/>
    </row>
    <row r="77" spans="1:6">
      <c r="A77" s="84"/>
      <c r="B77" s="85"/>
      <c r="C77" s="87"/>
      <c r="D77" s="89"/>
      <c r="E77" s="90"/>
      <c r="F77" s="91"/>
    </row>
    <row r="78" spans="1:6">
      <c r="A78" s="84"/>
      <c r="B78" s="85"/>
      <c r="C78" s="87"/>
      <c r="D78" s="89"/>
      <c r="E78" s="90"/>
      <c r="F78" s="91"/>
    </row>
    <row r="79" spans="1:6">
      <c r="A79" s="84"/>
      <c r="B79" s="85"/>
      <c r="C79" s="87"/>
      <c r="D79" s="89"/>
      <c r="E79" s="90"/>
      <c r="F79" s="91"/>
    </row>
    <row r="80" spans="1:6">
      <c r="A80" s="84"/>
      <c r="B80" s="85"/>
      <c r="C80" s="87"/>
      <c r="D80" s="89"/>
      <c r="E80" s="90"/>
      <c r="F80" s="91"/>
    </row>
    <row r="81" spans="1:6">
      <c r="A81" s="84"/>
      <c r="B81" s="85"/>
      <c r="C81" s="87"/>
      <c r="D81" s="89"/>
      <c r="E81" s="90"/>
      <c r="F81" s="91"/>
    </row>
    <row r="82" spans="1:6">
      <c r="A82" s="84"/>
      <c r="B82" s="85"/>
      <c r="C82" s="87"/>
      <c r="D82" s="89"/>
      <c r="E82" s="90"/>
      <c r="F82" s="91"/>
    </row>
    <row r="83" spans="1:6">
      <c r="A83" s="84"/>
      <c r="B83" s="85"/>
      <c r="C83" s="87"/>
      <c r="D83" s="89"/>
      <c r="E83" s="90"/>
      <c r="F83" s="91"/>
    </row>
    <row r="84" spans="1:6">
      <c r="A84" s="84"/>
      <c r="B84" s="85"/>
      <c r="C84" s="87"/>
      <c r="D84" s="89"/>
      <c r="E84" s="90"/>
      <c r="F84" s="91"/>
    </row>
    <row r="85" spans="1:6">
      <c r="A85" s="84"/>
      <c r="B85" s="85"/>
      <c r="C85" s="87"/>
      <c r="D85" s="89"/>
      <c r="E85" s="90"/>
      <c r="F85" s="91"/>
    </row>
    <row r="86" spans="1:6">
      <c r="A86" s="84"/>
      <c r="B86" s="85"/>
      <c r="C86" s="87"/>
      <c r="D86" s="89"/>
      <c r="E86" s="90"/>
      <c r="F86" s="91"/>
    </row>
    <row r="87" spans="1:6">
      <c r="A87" s="84"/>
      <c r="B87" s="85"/>
      <c r="C87" s="87"/>
      <c r="D87" s="89"/>
      <c r="E87" s="90"/>
      <c r="F87" s="91"/>
    </row>
    <row r="88" spans="1:6">
      <c r="A88" s="84"/>
      <c r="B88" s="85"/>
      <c r="C88" s="87"/>
      <c r="D88" s="89"/>
      <c r="E88" s="90"/>
      <c r="F88" s="91"/>
    </row>
    <row r="89" spans="1:6">
      <c r="A89" s="84"/>
      <c r="B89" s="85"/>
      <c r="C89" s="87"/>
      <c r="D89" s="89"/>
      <c r="E89" s="90"/>
      <c r="F89" s="91"/>
    </row>
    <row r="90" spans="1:6">
      <c r="A90" s="84"/>
      <c r="B90" s="85"/>
      <c r="C90" s="87"/>
      <c r="D90" s="89"/>
      <c r="E90" s="90"/>
      <c r="F90" s="91"/>
    </row>
    <row r="91" spans="1:6">
      <c r="A91" s="84"/>
      <c r="B91" s="85"/>
      <c r="C91" s="87"/>
      <c r="D91" s="89"/>
      <c r="E91" s="90"/>
      <c r="F91" s="91"/>
    </row>
    <row r="92" spans="1:6">
      <c r="A92" s="84"/>
      <c r="B92" s="85"/>
      <c r="C92" s="87"/>
      <c r="D92" s="89"/>
      <c r="E92" s="90"/>
      <c r="F92" s="91"/>
    </row>
    <row r="93" spans="1:6">
      <c r="A93" s="84"/>
      <c r="B93" s="85"/>
      <c r="C93" s="87"/>
      <c r="D93" s="89"/>
      <c r="E93" s="90"/>
      <c r="F93" s="91"/>
    </row>
    <row r="94" spans="1:6">
      <c r="A94" s="84"/>
      <c r="B94" s="85"/>
      <c r="C94" s="87"/>
      <c r="D94" s="89"/>
      <c r="E94" s="90"/>
      <c r="F94" s="91"/>
    </row>
    <row r="95" spans="1:6">
      <c r="A95" s="84"/>
      <c r="B95" s="85"/>
      <c r="C95" s="87"/>
      <c r="D95" s="89"/>
      <c r="E95" s="90"/>
      <c r="F95" s="91"/>
    </row>
    <row r="96" spans="1:6">
      <c r="A96" s="84"/>
      <c r="B96" s="85"/>
      <c r="C96" s="87"/>
      <c r="D96" s="89"/>
      <c r="E96" s="90"/>
      <c r="F96" s="91"/>
    </row>
    <row r="97" spans="1:6">
      <c r="A97" s="84"/>
      <c r="B97" s="85"/>
      <c r="C97" s="87"/>
      <c r="D97" s="89"/>
      <c r="E97" s="90"/>
      <c r="F97" s="91"/>
    </row>
    <row r="98" spans="1:6">
      <c r="A98" s="84"/>
      <c r="B98" s="85"/>
      <c r="C98" s="87"/>
      <c r="D98" s="89"/>
      <c r="E98" s="90"/>
      <c r="F98" s="91"/>
    </row>
    <row r="99" spans="1:6">
      <c r="A99" s="84"/>
      <c r="B99" s="85"/>
      <c r="C99" s="87"/>
      <c r="D99" s="89"/>
      <c r="E99" s="90"/>
      <c r="F99" s="91"/>
    </row>
    <row r="100" spans="1:6">
      <c r="A100" s="84"/>
      <c r="B100" s="85"/>
      <c r="C100" s="87"/>
      <c r="D100" s="89"/>
      <c r="E100" s="90"/>
      <c r="F100" s="91"/>
    </row>
    <row r="101" spans="1:6">
      <c r="A101" s="84"/>
      <c r="B101" s="85"/>
      <c r="C101" s="87"/>
      <c r="D101" s="89"/>
      <c r="E101" s="90"/>
      <c r="F101" s="91"/>
    </row>
    <row r="102" spans="1:6">
      <c r="A102" s="84"/>
      <c r="B102" s="85"/>
      <c r="C102" s="87"/>
      <c r="D102" s="89"/>
      <c r="E102" s="90"/>
      <c r="F102" s="91"/>
    </row>
    <row r="103" spans="1:6">
      <c r="A103" s="84"/>
      <c r="B103" s="85"/>
      <c r="C103" s="87"/>
      <c r="D103" s="89"/>
      <c r="E103" s="90"/>
      <c r="F103" s="91"/>
    </row>
    <row r="104" spans="1:6">
      <c r="A104" s="84"/>
      <c r="B104" s="85"/>
      <c r="C104" s="87"/>
      <c r="D104" s="89"/>
      <c r="E104" s="90"/>
      <c r="F104" s="91"/>
    </row>
    <row r="105" spans="1:6">
      <c r="A105" s="84"/>
      <c r="B105" s="85"/>
      <c r="C105" s="87"/>
      <c r="D105" s="89"/>
      <c r="E105" s="90"/>
      <c r="F105" s="91"/>
    </row>
    <row r="106" spans="1:6">
      <c r="A106" s="84"/>
      <c r="B106" s="85"/>
      <c r="C106" s="87"/>
      <c r="D106" s="89"/>
      <c r="E106" s="90"/>
      <c r="F106" s="91"/>
    </row>
    <row r="107" spans="1:6">
      <c r="A107" s="84"/>
      <c r="B107" s="85"/>
      <c r="C107" s="87"/>
      <c r="D107" s="89"/>
      <c r="E107" s="90"/>
      <c r="F107" s="91"/>
    </row>
    <row r="108" spans="1:6">
      <c r="A108" s="84"/>
      <c r="B108" s="85"/>
      <c r="C108" s="87"/>
      <c r="D108" s="89"/>
      <c r="E108" s="90"/>
      <c r="F108" s="91"/>
    </row>
    <row r="109" spans="1:6">
      <c r="A109" s="84"/>
      <c r="B109" s="85"/>
      <c r="C109" s="87"/>
      <c r="D109" s="89"/>
      <c r="E109" s="90"/>
      <c r="F109" s="91"/>
    </row>
    <row r="110" spans="1:6">
      <c r="A110" s="84"/>
      <c r="B110" s="85"/>
      <c r="C110" s="87"/>
      <c r="D110" s="89"/>
      <c r="E110" s="90"/>
      <c r="F110" s="91"/>
    </row>
    <row r="111" spans="1:6">
      <c r="A111" s="84"/>
      <c r="B111" s="85"/>
      <c r="C111" s="87"/>
      <c r="D111" s="89"/>
      <c r="E111" s="90"/>
      <c r="F111" s="91"/>
    </row>
    <row r="112" spans="1:6">
      <c r="A112" s="84"/>
      <c r="B112" s="85"/>
      <c r="C112" s="87"/>
      <c r="D112" s="89"/>
      <c r="E112" s="90"/>
      <c r="F112" s="91"/>
    </row>
    <row r="113" spans="1:6">
      <c r="A113" s="84"/>
      <c r="B113" s="85"/>
      <c r="C113" s="87"/>
      <c r="D113" s="89"/>
      <c r="E113" s="90"/>
      <c r="F113" s="91"/>
    </row>
    <row r="114" spans="1:6">
      <c r="A114" s="84"/>
      <c r="B114" s="85"/>
      <c r="C114" s="87"/>
      <c r="D114" s="89"/>
      <c r="E114" s="90"/>
      <c r="F114" s="91"/>
    </row>
    <row r="115" spans="1:6">
      <c r="A115" s="84"/>
      <c r="B115" s="85"/>
      <c r="C115" s="87"/>
      <c r="D115" s="89"/>
      <c r="E115" s="90"/>
      <c r="F115" s="91"/>
    </row>
    <row r="116" spans="1:6">
      <c r="A116" s="84"/>
      <c r="B116" s="85"/>
      <c r="C116" s="87"/>
      <c r="D116" s="89"/>
      <c r="E116" s="90"/>
      <c r="F116" s="91"/>
    </row>
    <row r="117" spans="1:6">
      <c r="A117" s="84"/>
      <c r="B117" s="85"/>
      <c r="C117" s="87"/>
      <c r="D117" s="89"/>
      <c r="E117" s="90"/>
      <c r="F117" s="91"/>
    </row>
    <row r="118" spans="1:6">
      <c r="A118" s="84"/>
      <c r="B118" s="85"/>
      <c r="C118" s="87"/>
      <c r="D118" s="89"/>
      <c r="E118" s="90"/>
      <c r="F118" s="91"/>
    </row>
    <row r="119" spans="1:6">
      <c r="A119" s="84"/>
      <c r="B119" s="85"/>
      <c r="C119" s="87"/>
      <c r="D119" s="89"/>
      <c r="E119" s="90"/>
      <c r="F119" s="91"/>
    </row>
    <row r="120" spans="1:6">
      <c r="A120" s="84"/>
      <c r="B120" s="85"/>
      <c r="C120" s="87"/>
      <c r="D120" s="89"/>
      <c r="E120" s="90"/>
      <c r="F120" s="91"/>
    </row>
    <row r="121" spans="1:6">
      <c r="A121" s="84"/>
      <c r="B121" s="85"/>
      <c r="C121" s="87"/>
      <c r="D121" s="89"/>
      <c r="E121" s="90"/>
      <c r="F121" s="91"/>
    </row>
    <row r="122" spans="1:6">
      <c r="A122" s="84"/>
      <c r="B122" s="85"/>
      <c r="C122" s="87"/>
      <c r="D122" s="89"/>
      <c r="E122" s="90"/>
      <c r="F122" s="91"/>
    </row>
    <row r="123" spans="1:6">
      <c r="A123" s="84"/>
      <c r="B123" s="85"/>
      <c r="C123" s="87"/>
      <c r="D123" s="89"/>
      <c r="E123" s="90"/>
      <c r="F123" s="91"/>
    </row>
    <row r="124" spans="1:6">
      <c r="A124" s="84"/>
      <c r="B124" s="85"/>
      <c r="C124" s="87"/>
      <c r="D124" s="89"/>
      <c r="E124" s="90"/>
      <c r="F124" s="91"/>
    </row>
    <row r="125" spans="1:6">
      <c r="A125" s="84"/>
      <c r="B125" s="85"/>
      <c r="C125" s="87"/>
      <c r="D125" s="89"/>
      <c r="E125" s="90"/>
      <c r="F125" s="91"/>
    </row>
    <row r="126" spans="1:6">
      <c r="A126" s="84"/>
      <c r="B126" s="85"/>
      <c r="C126" s="87"/>
      <c r="D126" s="89"/>
      <c r="E126" s="90"/>
      <c r="F126" s="91"/>
    </row>
    <row r="127" spans="1:6">
      <c r="A127" s="84"/>
      <c r="B127" s="85"/>
      <c r="C127" s="87"/>
      <c r="D127" s="89"/>
      <c r="E127" s="90"/>
      <c r="F127" s="91"/>
    </row>
    <row r="128" spans="1:6">
      <c r="A128" s="84"/>
      <c r="B128" s="85"/>
      <c r="C128" s="87"/>
      <c r="D128" s="89"/>
      <c r="E128" s="90"/>
      <c r="F128" s="91"/>
    </row>
    <row r="129" spans="1:6">
      <c r="A129" s="84"/>
      <c r="B129" s="85"/>
      <c r="C129" s="87"/>
      <c r="D129" s="89"/>
      <c r="E129" s="90"/>
      <c r="F129" s="91"/>
    </row>
    <row r="130" spans="1:6">
      <c r="A130" s="84"/>
      <c r="B130" s="85"/>
      <c r="C130" s="87"/>
      <c r="D130" s="89"/>
      <c r="E130" s="90"/>
      <c r="F130" s="91"/>
    </row>
    <row r="131" spans="1:6">
      <c r="A131" s="84"/>
      <c r="B131" s="85"/>
      <c r="C131" s="87"/>
      <c r="D131" s="89"/>
      <c r="E131" s="90"/>
      <c r="F131" s="91"/>
    </row>
    <row r="132" spans="1:6">
      <c r="A132" s="84"/>
      <c r="B132" s="85"/>
      <c r="C132" s="87"/>
      <c r="D132" s="89"/>
      <c r="E132" s="90"/>
      <c r="F132" s="91"/>
    </row>
    <row r="133" spans="1:6">
      <c r="A133" s="84"/>
      <c r="B133" s="85"/>
      <c r="C133" s="87"/>
      <c r="D133" s="89"/>
      <c r="E133" s="90"/>
      <c r="F133" s="91"/>
    </row>
    <row r="134" spans="1:6">
      <c r="A134" s="84"/>
      <c r="B134" s="85"/>
      <c r="C134" s="87"/>
      <c r="D134" s="89"/>
      <c r="E134" s="90"/>
      <c r="F134" s="91"/>
    </row>
    <row r="135" spans="1:6">
      <c r="A135" s="84"/>
      <c r="B135" s="85"/>
      <c r="C135" s="87"/>
      <c r="D135" s="89"/>
      <c r="E135" s="90"/>
      <c r="F135" s="91"/>
    </row>
    <row r="136" spans="1:6">
      <c r="A136" s="84"/>
      <c r="B136" s="85"/>
      <c r="C136" s="87"/>
      <c r="D136" s="89"/>
      <c r="E136" s="90"/>
      <c r="F136" s="91"/>
    </row>
    <row r="137" spans="1:6">
      <c r="A137" s="84"/>
      <c r="B137" s="85"/>
      <c r="C137" s="87"/>
      <c r="D137" s="89"/>
      <c r="E137" s="90"/>
      <c r="F137" s="91"/>
    </row>
    <row r="138" spans="1:6">
      <c r="A138" s="84"/>
      <c r="B138" s="85"/>
      <c r="C138" s="87"/>
      <c r="D138" s="89"/>
      <c r="E138" s="90"/>
      <c r="F138" s="91"/>
    </row>
    <row r="139" spans="1:6">
      <c r="A139" s="84"/>
      <c r="B139" s="85"/>
      <c r="C139" s="87"/>
      <c r="D139" s="89"/>
      <c r="E139" s="90"/>
      <c r="F139" s="91"/>
    </row>
    <row r="140" spans="1:6">
      <c r="A140" s="84"/>
      <c r="B140" s="85"/>
      <c r="C140" s="87"/>
      <c r="D140" s="89"/>
      <c r="E140" s="90"/>
      <c r="F140" s="91"/>
    </row>
    <row r="141" spans="1:6">
      <c r="A141" s="84"/>
      <c r="B141" s="85"/>
      <c r="C141" s="87"/>
      <c r="D141" s="89"/>
      <c r="E141" s="90"/>
      <c r="F141" s="91"/>
    </row>
    <row r="142" spans="1:6">
      <c r="A142" s="84"/>
      <c r="B142" s="85"/>
      <c r="C142" s="87"/>
      <c r="D142" s="89"/>
      <c r="E142" s="90"/>
      <c r="F142" s="91"/>
    </row>
    <row r="143" spans="1:6">
      <c r="A143" s="84"/>
      <c r="B143" s="85"/>
      <c r="C143" s="87"/>
      <c r="D143" s="89"/>
      <c r="E143" s="90"/>
      <c r="F143" s="91"/>
    </row>
    <row r="144" spans="1:6">
      <c r="A144" s="84"/>
      <c r="B144" s="85"/>
      <c r="C144" s="87"/>
      <c r="D144" s="89"/>
      <c r="E144" s="90"/>
      <c r="F144" s="91"/>
    </row>
    <row r="145" spans="1:6">
      <c r="A145" s="84"/>
      <c r="B145" s="85"/>
      <c r="C145" s="87"/>
      <c r="D145" s="89"/>
      <c r="E145" s="90"/>
      <c r="F145" s="91"/>
    </row>
    <row r="146" spans="1:6">
      <c r="A146" s="84"/>
      <c r="B146" s="85"/>
      <c r="C146" s="87"/>
      <c r="D146" s="89"/>
      <c r="E146" s="90"/>
      <c r="F146" s="91"/>
    </row>
    <row r="147" spans="1:6">
      <c r="A147" s="84"/>
      <c r="B147" s="85"/>
      <c r="C147" s="87"/>
      <c r="D147" s="89"/>
      <c r="E147" s="90"/>
      <c r="F147" s="91"/>
    </row>
    <row r="148" spans="1:6">
      <c r="A148" s="84"/>
      <c r="B148" s="85"/>
      <c r="C148" s="87"/>
      <c r="D148" s="89"/>
      <c r="E148" s="90"/>
      <c r="F148" s="91"/>
    </row>
    <row r="149" spans="1:6">
      <c r="A149" s="84"/>
      <c r="B149" s="85"/>
      <c r="C149" s="87"/>
      <c r="D149" s="89"/>
      <c r="E149" s="90"/>
      <c r="F149" s="91"/>
    </row>
    <row r="150" spans="1:6">
      <c r="A150" s="84"/>
      <c r="B150" s="85"/>
      <c r="C150" s="87"/>
      <c r="D150" s="89"/>
      <c r="E150" s="90"/>
      <c r="F150" s="91"/>
    </row>
    <row r="151" spans="1:6">
      <c r="A151" s="84"/>
      <c r="B151" s="85"/>
      <c r="C151" s="87"/>
      <c r="D151" s="89"/>
      <c r="E151" s="90"/>
      <c r="F151" s="91"/>
    </row>
    <row r="152" spans="1:6">
      <c r="A152" s="84"/>
      <c r="B152" s="85"/>
      <c r="C152" s="87"/>
      <c r="D152" s="89"/>
      <c r="E152" s="90"/>
      <c r="F152" s="91"/>
    </row>
    <row r="153" spans="1:6">
      <c r="A153" s="84"/>
      <c r="B153" s="85"/>
      <c r="C153" s="87"/>
      <c r="D153" s="89"/>
      <c r="E153" s="90"/>
      <c r="F153" s="91"/>
    </row>
    <row r="154" spans="1:6">
      <c r="A154" s="84"/>
      <c r="B154" s="85"/>
      <c r="C154" s="87"/>
      <c r="D154" s="89"/>
      <c r="E154" s="90"/>
      <c r="F154" s="91"/>
    </row>
    <row r="155" spans="1:6">
      <c r="A155" s="84"/>
      <c r="B155" s="85"/>
      <c r="C155" s="87"/>
      <c r="D155" s="89"/>
      <c r="E155" s="90"/>
      <c r="F155" s="91"/>
    </row>
    <row r="156" spans="1:6">
      <c r="A156" s="84"/>
      <c r="B156" s="85"/>
      <c r="C156" s="87"/>
      <c r="D156" s="89"/>
      <c r="E156" s="90"/>
      <c r="F156" s="91"/>
    </row>
    <row r="157" spans="1:6">
      <c r="A157" s="84"/>
      <c r="B157" s="85"/>
      <c r="C157" s="87"/>
      <c r="D157" s="89"/>
      <c r="E157" s="90"/>
      <c r="F157" s="91"/>
    </row>
    <row r="158" spans="1:6">
      <c r="A158" s="84"/>
      <c r="B158" s="85"/>
      <c r="C158" s="87"/>
      <c r="D158" s="89"/>
      <c r="E158" s="90"/>
      <c r="F158" s="91"/>
    </row>
    <row r="159" spans="1:6">
      <c r="A159" s="84"/>
      <c r="B159" s="85"/>
      <c r="C159" s="87"/>
      <c r="D159" s="89"/>
      <c r="E159" s="90"/>
      <c r="F159" s="91"/>
    </row>
    <row r="160" spans="1:6">
      <c r="A160" s="84"/>
      <c r="B160" s="85"/>
      <c r="C160" s="87"/>
      <c r="D160" s="89"/>
      <c r="E160" s="90"/>
      <c r="F160" s="91"/>
    </row>
    <row r="161" spans="1:6">
      <c r="A161" s="84"/>
      <c r="B161" s="85"/>
      <c r="C161" s="87"/>
      <c r="D161" s="89"/>
      <c r="E161" s="90"/>
      <c r="F161" s="91"/>
    </row>
    <row r="162" spans="1:6">
      <c r="A162" s="84"/>
      <c r="B162" s="85"/>
      <c r="C162" s="87"/>
      <c r="D162" s="89"/>
      <c r="E162" s="90"/>
      <c r="F162" s="91"/>
    </row>
    <row r="163" spans="1:6">
      <c r="A163" s="84"/>
      <c r="B163" s="85"/>
      <c r="C163" s="87"/>
      <c r="D163" s="89"/>
      <c r="E163" s="90"/>
      <c r="F163" s="91"/>
    </row>
    <row r="164" spans="1:6">
      <c r="A164" s="84"/>
      <c r="B164" s="85"/>
      <c r="C164" s="87"/>
      <c r="D164" s="89"/>
      <c r="E164" s="90"/>
      <c r="F164" s="91"/>
    </row>
    <row r="165" spans="1:6">
      <c r="A165" s="84"/>
      <c r="B165" s="85"/>
      <c r="C165" s="87"/>
      <c r="D165" s="89"/>
      <c r="E165" s="90"/>
      <c r="F165" s="91"/>
    </row>
    <row r="166" spans="1:6">
      <c r="A166" s="84"/>
      <c r="B166" s="85"/>
      <c r="C166" s="87"/>
      <c r="D166" s="89"/>
      <c r="E166" s="90"/>
      <c r="F166" s="91"/>
    </row>
    <row r="167" spans="1:6">
      <c r="A167" s="84"/>
      <c r="B167" s="85"/>
      <c r="C167" s="87"/>
      <c r="D167" s="89"/>
      <c r="E167" s="90"/>
      <c r="F167" s="91"/>
    </row>
    <row r="168" spans="1:6">
      <c r="A168" s="84"/>
      <c r="B168" s="85"/>
      <c r="C168" s="87"/>
      <c r="D168" s="89"/>
      <c r="E168" s="90"/>
      <c r="F168" s="91"/>
    </row>
    <row r="169" spans="1:6">
      <c r="A169" s="84"/>
      <c r="B169" s="85"/>
      <c r="C169" s="87"/>
      <c r="D169" s="89"/>
      <c r="E169" s="90"/>
      <c r="F169" s="91"/>
    </row>
    <row r="170" spans="1:6">
      <c r="A170" s="84"/>
      <c r="B170" s="85"/>
      <c r="C170" s="87"/>
      <c r="D170" s="89"/>
      <c r="E170" s="90"/>
      <c r="F170" s="91"/>
    </row>
    <row r="171" spans="1:6">
      <c r="A171" s="84"/>
      <c r="B171" s="85"/>
      <c r="C171" s="87"/>
      <c r="D171" s="89"/>
      <c r="E171" s="90"/>
      <c r="F171" s="91"/>
    </row>
    <row r="172" spans="1:6">
      <c r="A172" s="84"/>
      <c r="B172" s="85"/>
      <c r="C172" s="87"/>
      <c r="D172" s="89"/>
      <c r="E172" s="90"/>
      <c r="F172" s="91"/>
    </row>
    <row r="173" spans="1:6">
      <c r="A173" s="84"/>
      <c r="B173" s="85"/>
      <c r="C173" s="87"/>
      <c r="D173" s="89"/>
      <c r="E173" s="90"/>
      <c r="F173" s="91"/>
    </row>
    <row r="174" spans="1:6">
      <c r="A174" s="84"/>
      <c r="B174" s="85"/>
      <c r="C174" s="87"/>
      <c r="D174" s="89"/>
      <c r="E174" s="90"/>
      <c r="F174" s="91"/>
    </row>
    <row r="175" spans="1:6">
      <c r="A175" s="84"/>
      <c r="B175" s="85"/>
      <c r="C175" s="87"/>
      <c r="D175" s="89"/>
      <c r="E175" s="90"/>
      <c r="F175" s="91"/>
    </row>
    <row r="176" spans="1:6">
      <c r="A176" s="84"/>
      <c r="B176" s="85"/>
      <c r="C176" s="87"/>
      <c r="D176" s="89"/>
      <c r="E176" s="90"/>
      <c r="F176" s="91"/>
    </row>
    <row r="177" spans="1:6">
      <c r="A177" s="84"/>
      <c r="B177" s="85"/>
      <c r="C177" s="87"/>
      <c r="D177" s="89"/>
      <c r="E177" s="90"/>
      <c r="F177" s="91"/>
    </row>
    <row r="178" spans="1:6">
      <c r="A178" s="84"/>
      <c r="B178" s="85"/>
      <c r="C178" s="87"/>
      <c r="D178" s="89"/>
      <c r="E178" s="90"/>
      <c r="F178" s="91"/>
    </row>
    <row r="179" spans="1:6">
      <c r="A179" s="84"/>
      <c r="B179" s="85"/>
      <c r="C179" s="87"/>
      <c r="D179" s="89"/>
      <c r="E179" s="90"/>
      <c r="F179" s="91"/>
    </row>
    <row r="180" spans="1:6">
      <c r="A180" s="84"/>
      <c r="B180" s="85"/>
      <c r="C180" s="87"/>
      <c r="D180" s="89"/>
      <c r="E180" s="90"/>
      <c r="F180" s="91"/>
    </row>
    <row r="181" spans="1:6">
      <c r="A181" s="84"/>
      <c r="B181" s="85"/>
      <c r="C181" s="87"/>
      <c r="D181" s="89"/>
      <c r="E181" s="90"/>
      <c r="F181" s="91"/>
    </row>
    <row r="182" spans="1:6">
      <c r="A182" s="84"/>
      <c r="B182" s="85"/>
      <c r="C182" s="87"/>
      <c r="D182" s="89"/>
      <c r="E182" s="90"/>
      <c r="F182" s="91"/>
    </row>
    <row r="183" spans="1:6">
      <c r="A183" s="84"/>
      <c r="B183" s="85"/>
      <c r="C183" s="87"/>
      <c r="D183" s="89"/>
      <c r="E183" s="90"/>
      <c r="F183" s="91"/>
    </row>
    <row r="184" spans="1:6">
      <c r="A184" s="84"/>
      <c r="B184" s="85"/>
      <c r="C184" s="87"/>
      <c r="D184" s="89"/>
      <c r="E184" s="90"/>
      <c r="F184" s="91"/>
    </row>
    <row r="185" spans="1:6">
      <c r="A185" s="84"/>
      <c r="B185" s="85"/>
      <c r="C185" s="87"/>
      <c r="D185" s="89"/>
      <c r="E185" s="90"/>
      <c r="F185" s="91"/>
    </row>
    <row r="186" spans="1:6">
      <c r="A186" s="84"/>
      <c r="B186" s="85"/>
      <c r="C186" s="87"/>
      <c r="D186" s="89"/>
      <c r="E186" s="90"/>
      <c r="F186" s="91"/>
    </row>
    <row r="187" spans="1:6">
      <c r="A187" s="84"/>
      <c r="B187" s="85"/>
      <c r="C187" s="87"/>
      <c r="D187" s="89"/>
      <c r="E187" s="90"/>
      <c r="F187" s="91"/>
    </row>
    <row r="188" spans="1:6">
      <c r="A188" s="84"/>
      <c r="B188" s="85"/>
      <c r="C188" s="87"/>
      <c r="D188" s="89"/>
      <c r="E188" s="90"/>
      <c r="F188" s="91"/>
    </row>
    <row r="189" spans="1:6">
      <c r="A189" s="84"/>
      <c r="B189" s="85"/>
      <c r="C189" s="87"/>
      <c r="D189" s="89"/>
      <c r="E189" s="90"/>
      <c r="F189" s="91"/>
    </row>
    <row r="190" spans="1:6">
      <c r="A190" s="84"/>
      <c r="B190" s="85"/>
      <c r="C190" s="87"/>
      <c r="D190" s="89"/>
      <c r="E190" s="90"/>
      <c r="F190" s="91"/>
    </row>
    <row r="191" spans="1:6">
      <c r="A191" s="84"/>
      <c r="B191" s="85"/>
      <c r="C191" s="87"/>
      <c r="D191" s="89"/>
      <c r="E191" s="90"/>
      <c r="F191" s="91"/>
    </row>
    <row r="192" spans="1:6">
      <c r="A192" s="84"/>
      <c r="B192" s="85"/>
      <c r="C192" s="87"/>
      <c r="D192" s="89"/>
      <c r="E192" s="90"/>
      <c r="F192" s="91"/>
    </row>
    <row r="193" spans="1:6">
      <c r="A193" s="84"/>
      <c r="B193" s="85"/>
      <c r="C193" s="87"/>
      <c r="D193" s="89"/>
      <c r="E193" s="90"/>
      <c r="F193" s="91"/>
    </row>
    <row r="194" spans="1:6">
      <c r="A194" s="84"/>
      <c r="B194" s="85"/>
      <c r="C194" s="87"/>
      <c r="D194" s="89"/>
      <c r="E194" s="90"/>
      <c r="F194" s="91"/>
    </row>
    <row r="195" spans="1:6">
      <c r="A195" s="84"/>
      <c r="B195" s="85"/>
      <c r="C195" s="87"/>
      <c r="D195" s="89"/>
      <c r="E195" s="90"/>
      <c r="F195" s="91"/>
    </row>
    <row r="196" spans="1:6">
      <c r="A196" s="84"/>
      <c r="B196" s="85"/>
      <c r="C196" s="87"/>
      <c r="D196" s="89"/>
      <c r="E196" s="90"/>
      <c r="F196" s="91"/>
    </row>
    <row r="197" spans="1:6">
      <c r="A197" s="84"/>
      <c r="B197" s="85"/>
      <c r="C197" s="87"/>
      <c r="D197" s="89"/>
      <c r="E197" s="90"/>
      <c r="F197" s="91"/>
    </row>
    <row r="198" spans="1:6">
      <c r="A198" s="84"/>
      <c r="B198" s="85"/>
      <c r="C198" s="87"/>
      <c r="D198" s="89"/>
      <c r="E198" s="90"/>
      <c r="F198" s="91"/>
    </row>
    <row r="199" spans="1:6">
      <c r="A199" s="84"/>
      <c r="B199" s="85"/>
      <c r="C199" s="87"/>
      <c r="D199" s="89"/>
      <c r="E199" s="90"/>
      <c r="F199" s="91"/>
    </row>
    <row r="200" spans="1:6">
      <c r="A200" s="84"/>
      <c r="B200" s="85"/>
      <c r="C200" s="87"/>
      <c r="D200" s="89"/>
      <c r="E200" s="90"/>
      <c r="F200" s="91"/>
    </row>
    <row r="201" spans="1:6">
      <c r="A201" s="84"/>
      <c r="B201" s="85"/>
      <c r="C201" s="87"/>
      <c r="D201" s="89"/>
      <c r="E201" s="90"/>
      <c r="F201" s="91"/>
    </row>
    <row r="202" spans="1:6">
      <c r="A202" s="84"/>
      <c r="B202" s="85"/>
      <c r="C202" s="87"/>
      <c r="D202" s="89"/>
      <c r="E202" s="90"/>
      <c r="F202" s="91"/>
    </row>
    <row r="203" spans="1:6">
      <c r="A203" s="84"/>
      <c r="B203" s="85"/>
      <c r="C203" s="87"/>
      <c r="D203" s="89"/>
      <c r="E203" s="90"/>
      <c r="F203" s="91"/>
    </row>
    <row r="204" spans="1:6">
      <c r="A204" s="84"/>
      <c r="B204" s="85"/>
      <c r="C204" s="87"/>
      <c r="D204" s="89"/>
      <c r="E204" s="90"/>
      <c r="F204" s="91"/>
    </row>
    <row r="205" spans="1:6">
      <c r="A205" s="84"/>
      <c r="B205" s="85"/>
      <c r="C205" s="87"/>
      <c r="D205" s="89"/>
      <c r="E205" s="90"/>
      <c r="F205" s="91"/>
    </row>
    <row r="206" spans="1:6">
      <c r="A206" s="84"/>
      <c r="B206" s="85"/>
      <c r="C206" s="87"/>
      <c r="D206" s="89"/>
      <c r="E206" s="90"/>
      <c r="F206" s="91"/>
    </row>
    <row r="207" spans="1:6">
      <c r="A207" s="84"/>
      <c r="B207" s="85"/>
      <c r="C207" s="87"/>
      <c r="D207" s="89"/>
      <c r="E207" s="90"/>
      <c r="F207" s="91"/>
    </row>
    <row r="208" spans="1:6">
      <c r="A208" s="84"/>
      <c r="B208" s="85"/>
      <c r="C208" s="87"/>
      <c r="D208" s="89"/>
      <c r="E208" s="90"/>
      <c r="F208" s="91"/>
    </row>
    <row r="209" spans="1:6">
      <c r="A209" s="84"/>
      <c r="B209" s="85"/>
      <c r="C209" s="87"/>
      <c r="D209" s="89"/>
      <c r="E209" s="90"/>
      <c r="F209" s="91"/>
    </row>
    <row r="210" spans="1:6">
      <c r="A210" s="84"/>
      <c r="B210" s="85"/>
      <c r="C210" s="87"/>
      <c r="D210" s="89"/>
      <c r="E210" s="90"/>
      <c r="F210" s="91"/>
    </row>
    <row r="211" spans="1:6">
      <c r="A211" s="84"/>
      <c r="B211" s="85"/>
      <c r="C211" s="87"/>
      <c r="D211" s="89"/>
      <c r="E211" s="90"/>
      <c r="F211" s="91"/>
    </row>
    <row r="212" spans="1:6">
      <c r="A212" s="84"/>
      <c r="B212" s="85"/>
      <c r="C212" s="87"/>
      <c r="D212" s="89"/>
      <c r="E212" s="90"/>
      <c r="F212" s="91"/>
    </row>
    <row r="213" spans="1:6">
      <c r="A213" s="84"/>
      <c r="B213" s="85"/>
      <c r="C213" s="87"/>
      <c r="D213" s="89"/>
      <c r="E213" s="90"/>
      <c r="F213" s="91"/>
    </row>
    <row r="214" spans="1:6">
      <c r="A214" s="84"/>
      <c r="B214" s="85"/>
      <c r="C214" s="87"/>
      <c r="D214" s="89"/>
      <c r="E214" s="90"/>
      <c r="F214" s="91"/>
    </row>
    <row r="215" spans="1:6">
      <c r="A215" s="84"/>
      <c r="B215" s="85"/>
      <c r="C215" s="87"/>
      <c r="D215" s="89"/>
      <c r="E215" s="90"/>
      <c r="F215" s="91"/>
    </row>
    <row r="216" spans="1:6">
      <c r="A216" s="84"/>
      <c r="B216" s="85"/>
      <c r="C216" s="87"/>
      <c r="D216" s="89"/>
      <c r="E216" s="90"/>
      <c r="F216" s="91"/>
    </row>
    <row r="217" spans="1:6">
      <c r="A217" s="84"/>
      <c r="B217" s="85"/>
      <c r="C217" s="87"/>
      <c r="D217" s="89"/>
      <c r="E217" s="90"/>
      <c r="F217" s="91"/>
    </row>
    <row r="218" spans="1:6">
      <c r="A218" s="84"/>
      <c r="B218" s="85"/>
      <c r="C218" s="87"/>
      <c r="D218" s="89"/>
      <c r="E218" s="90"/>
      <c r="F218" s="91"/>
    </row>
    <row r="219" spans="1:6">
      <c r="A219" s="84"/>
      <c r="B219" s="85"/>
      <c r="C219" s="87"/>
      <c r="D219" s="89"/>
      <c r="E219" s="90"/>
      <c r="F219" s="91"/>
    </row>
    <row r="220" spans="1:6">
      <c r="A220" s="84"/>
      <c r="B220" s="85"/>
      <c r="C220" s="87"/>
      <c r="D220" s="89"/>
      <c r="E220" s="90"/>
      <c r="F220" s="91"/>
    </row>
    <row r="221" spans="1:6">
      <c r="A221" s="84"/>
      <c r="B221" s="85"/>
      <c r="C221" s="87"/>
      <c r="D221" s="89"/>
      <c r="E221" s="90"/>
      <c r="F221" s="91"/>
    </row>
    <row r="222" spans="1:6">
      <c r="A222" s="84"/>
      <c r="B222" s="85"/>
      <c r="C222" s="87"/>
      <c r="D222" s="89"/>
      <c r="E222" s="90"/>
      <c r="F222" s="91"/>
    </row>
    <row r="223" spans="1:6">
      <c r="A223" s="84"/>
      <c r="B223" s="85"/>
      <c r="C223" s="87"/>
      <c r="D223" s="89"/>
      <c r="E223" s="90"/>
      <c r="F223" s="91"/>
    </row>
    <row r="224" spans="1:6">
      <c r="A224" s="84"/>
      <c r="B224" s="85"/>
      <c r="C224" s="87"/>
      <c r="D224" s="89"/>
      <c r="E224" s="90"/>
      <c r="F224" s="91"/>
    </row>
    <row r="225" spans="1:6">
      <c r="A225" s="84"/>
      <c r="B225" s="85"/>
      <c r="C225" s="87"/>
      <c r="D225" s="89"/>
      <c r="E225" s="90"/>
      <c r="F225" s="91"/>
    </row>
    <row r="226" spans="1:6">
      <c r="A226" s="84"/>
      <c r="B226" s="85"/>
      <c r="C226" s="87"/>
      <c r="D226" s="89"/>
      <c r="E226" s="90"/>
      <c r="F226" s="91"/>
    </row>
    <row r="227" spans="1:6">
      <c r="A227" s="84"/>
      <c r="B227" s="85"/>
      <c r="C227" s="87"/>
      <c r="D227" s="89"/>
      <c r="E227" s="90"/>
      <c r="F227" s="91"/>
    </row>
    <row r="228" spans="1:6">
      <c r="A228" s="84"/>
      <c r="B228" s="85"/>
      <c r="C228" s="87"/>
      <c r="D228" s="89"/>
      <c r="E228" s="90"/>
      <c r="F228" s="91"/>
    </row>
    <row r="229" spans="1:6">
      <c r="A229" s="84"/>
      <c r="B229" s="85"/>
      <c r="C229" s="87"/>
      <c r="D229" s="89"/>
      <c r="E229" s="90"/>
      <c r="F229" s="91"/>
    </row>
    <row r="230" spans="1:6">
      <c r="A230" s="84"/>
      <c r="B230" s="85"/>
      <c r="C230" s="87"/>
      <c r="D230" s="89"/>
      <c r="E230" s="90"/>
      <c r="F230" s="91"/>
    </row>
    <row r="231" spans="1:6">
      <c r="A231" s="84"/>
      <c r="B231" s="85"/>
      <c r="C231" s="87"/>
      <c r="D231" s="89"/>
      <c r="E231" s="90"/>
      <c r="F231" s="91"/>
    </row>
    <row r="232" spans="1:6">
      <c r="A232" s="84"/>
      <c r="B232" s="85"/>
      <c r="C232" s="87"/>
      <c r="D232" s="89"/>
      <c r="E232" s="90"/>
      <c r="F232" s="91"/>
    </row>
    <row r="233" spans="1:6">
      <c r="A233" s="84"/>
      <c r="B233" s="85"/>
      <c r="C233" s="87"/>
      <c r="D233" s="89"/>
      <c r="E233" s="90"/>
      <c r="F233" s="91"/>
    </row>
    <row r="234" spans="1:6">
      <c r="A234" s="84"/>
      <c r="B234" s="85"/>
      <c r="C234" s="87"/>
      <c r="D234" s="89"/>
      <c r="E234" s="90"/>
      <c r="F234" s="91"/>
    </row>
    <row r="235" spans="1:6">
      <c r="A235" s="84"/>
      <c r="B235" s="85"/>
      <c r="C235" s="87"/>
      <c r="D235" s="89"/>
      <c r="E235" s="90"/>
      <c r="F235" s="91"/>
    </row>
    <row r="236" spans="1:6">
      <c r="A236" s="84"/>
      <c r="B236" s="85"/>
      <c r="C236" s="87"/>
      <c r="D236" s="89"/>
      <c r="E236" s="90"/>
      <c r="F236" s="91"/>
    </row>
    <row r="237" spans="1:6">
      <c r="A237" s="84"/>
      <c r="B237" s="85"/>
      <c r="C237" s="87"/>
      <c r="D237" s="89"/>
      <c r="E237" s="90"/>
      <c r="F237" s="91"/>
    </row>
    <row r="238" spans="1:6">
      <c r="A238" s="84"/>
      <c r="B238" s="85"/>
      <c r="C238" s="87"/>
      <c r="D238" s="89"/>
      <c r="E238" s="90"/>
      <c r="F238" s="91"/>
    </row>
    <row r="239" spans="1:6">
      <c r="A239" s="84"/>
      <c r="B239" s="85"/>
      <c r="C239" s="87"/>
      <c r="D239" s="89"/>
      <c r="E239" s="90"/>
      <c r="F239" s="91"/>
    </row>
    <row r="240" spans="1:6">
      <c r="A240" s="84"/>
      <c r="B240" s="85"/>
      <c r="C240" s="87"/>
      <c r="D240" s="89"/>
      <c r="E240" s="90"/>
      <c r="F240" s="91"/>
    </row>
    <row r="241" spans="1:6">
      <c r="A241" s="84"/>
      <c r="B241" s="85"/>
      <c r="C241" s="87"/>
      <c r="D241" s="89"/>
      <c r="E241" s="90"/>
      <c r="F241" s="91"/>
    </row>
    <row r="242" spans="1:6">
      <c r="A242" s="84"/>
      <c r="B242" s="85"/>
      <c r="C242" s="87"/>
      <c r="D242" s="89"/>
      <c r="E242" s="90"/>
      <c r="F242" s="91"/>
    </row>
    <row r="243" spans="1:6">
      <c r="A243" s="84"/>
      <c r="B243" s="85"/>
      <c r="C243" s="87"/>
      <c r="D243" s="89"/>
      <c r="E243" s="90"/>
      <c r="F243" s="91"/>
    </row>
    <row r="244" spans="1:6">
      <c r="A244" s="84"/>
      <c r="B244" s="85"/>
      <c r="C244" s="87"/>
      <c r="D244" s="89"/>
      <c r="E244" s="90"/>
      <c r="F244" s="91"/>
    </row>
    <row r="245" spans="1:6">
      <c r="A245" s="84"/>
      <c r="B245" s="85"/>
      <c r="C245" s="87"/>
      <c r="D245" s="89"/>
      <c r="E245" s="90"/>
      <c r="F245" s="91"/>
    </row>
    <row r="246" spans="1:6">
      <c r="A246" s="84"/>
      <c r="B246" s="85"/>
      <c r="C246" s="87"/>
      <c r="D246" s="89"/>
      <c r="E246" s="90"/>
      <c r="F246" s="91"/>
    </row>
    <row r="247" spans="1:6">
      <c r="A247" s="84"/>
      <c r="B247" s="85"/>
      <c r="C247" s="87"/>
      <c r="D247" s="89"/>
      <c r="E247" s="90"/>
      <c r="F247" s="91"/>
    </row>
    <row r="248" spans="1:6">
      <c r="A248" s="84"/>
      <c r="B248" s="85"/>
      <c r="C248" s="87"/>
      <c r="D248" s="89"/>
      <c r="E248" s="90"/>
      <c r="F248" s="91"/>
    </row>
    <row r="249" spans="1:6">
      <c r="A249" s="84"/>
      <c r="B249" s="85"/>
      <c r="C249" s="87"/>
      <c r="D249" s="89"/>
      <c r="E249" s="90"/>
      <c r="F249" s="91"/>
    </row>
    <row r="250" spans="1:6">
      <c r="A250" s="84"/>
      <c r="B250" s="85"/>
      <c r="C250" s="87"/>
      <c r="D250" s="89"/>
      <c r="E250" s="90"/>
      <c r="F250" s="91"/>
    </row>
    <row r="251" spans="1:6">
      <c r="A251" s="84"/>
      <c r="B251" s="85"/>
      <c r="C251" s="87"/>
      <c r="D251" s="89"/>
      <c r="E251" s="90"/>
      <c r="F251" s="91"/>
    </row>
    <row r="252" spans="1:6">
      <c r="A252" s="84"/>
      <c r="B252" s="85"/>
      <c r="C252" s="87"/>
      <c r="D252" s="89"/>
      <c r="E252" s="90"/>
      <c r="F252" s="91"/>
    </row>
    <row r="253" spans="1:6">
      <c r="A253" s="84"/>
      <c r="B253" s="85"/>
      <c r="C253" s="87"/>
      <c r="D253" s="89"/>
      <c r="E253" s="90"/>
      <c r="F253" s="91"/>
    </row>
    <row r="254" spans="1:6">
      <c r="A254" s="84"/>
      <c r="B254" s="85"/>
      <c r="C254" s="87"/>
      <c r="D254" s="89"/>
      <c r="E254" s="90"/>
      <c r="F254" s="91"/>
    </row>
    <row r="255" spans="1:6">
      <c r="A255" s="84"/>
      <c r="B255" s="85"/>
      <c r="C255" s="87"/>
      <c r="D255" s="89"/>
      <c r="E255" s="90"/>
      <c r="F255" s="91"/>
    </row>
    <row r="256" spans="1:6">
      <c r="A256" s="84"/>
      <c r="B256" s="85"/>
      <c r="C256" s="87"/>
      <c r="D256" s="89"/>
      <c r="E256" s="90"/>
      <c r="F256" s="91"/>
    </row>
    <row r="257" spans="1:6">
      <c r="A257" s="84"/>
      <c r="B257" s="85"/>
      <c r="C257" s="87"/>
      <c r="D257" s="89"/>
      <c r="E257" s="90"/>
      <c r="F257" s="91"/>
    </row>
    <row r="258" spans="1:6">
      <c r="A258" s="84"/>
      <c r="B258" s="85"/>
      <c r="C258" s="87"/>
      <c r="D258" s="89"/>
      <c r="E258" s="90"/>
      <c r="F258" s="91"/>
    </row>
    <row r="259" spans="1:6">
      <c r="A259" s="84"/>
      <c r="B259" s="85"/>
      <c r="C259" s="87"/>
      <c r="D259" s="89"/>
      <c r="E259" s="90"/>
      <c r="F259" s="91"/>
    </row>
    <row r="260" spans="1:6">
      <c r="A260" s="84"/>
      <c r="B260" s="85"/>
      <c r="C260" s="87"/>
      <c r="D260" s="89"/>
      <c r="E260" s="90"/>
      <c r="F260" s="91"/>
    </row>
    <row r="261" spans="1:6">
      <c r="A261" s="84"/>
      <c r="B261" s="85"/>
      <c r="C261" s="87"/>
      <c r="D261" s="89"/>
      <c r="E261" s="90"/>
      <c r="F261" s="91"/>
    </row>
    <row r="262" spans="1:6">
      <c r="A262" s="84"/>
      <c r="B262" s="85"/>
      <c r="C262" s="87"/>
      <c r="D262" s="89"/>
      <c r="E262" s="90"/>
      <c r="F262" s="91"/>
    </row>
    <row r="263" spans="1:6">
      <c r="A263" s="84"/>
      <c r="B263" s="85"/>
      <c r="C263" s="87"/>
      <c r="D263" s="89"/>
      <c r="E263" s="90"/>
      <c r="F263" s="91"/>
    </row>
    <row r="264" spans="1:6">
      <c r="A264" s="84"/>
      <c r="B264" s="85"/>
      <c r="C264" s="87"/>
      <c r="D264" s="89"/>
      <c r="E264" s="90"/>
      <c r="F264" s="91"/>
    </row>
    <row r="265" spans="1:6">
      <c r="A265" s="84"/>
      <c r="B265" s="85"/>
      <c r="C265" s="87"/>
      <c r="D265" s="89"/>
      <c r="E265" s="90"/>
      <c r="F265" s="91"/>
    </row>
    <row r="266" spans="1:6">
      <c r="A266" s="84"/>
      <c r="B266" s="85"/>
      <c r="C266" s="87"/>
      <c r="D266" s="89"/>
      <c r="E266" s="90"/>
      <c r="F266" s="91"/>
    </row>
    <row r="267" spans="1:6">
      <c r="A267" s="84"/>
      <c r="B267" s="85"/>
      <c r="C267" s="87"/>
      <c r="D267" s="89"/>
      <c r="E267" s="90"/>
      <c r="F267" s="91"/>
    </row>
    <row r="268" spans="1:6">
      <c r="A268" s="84"/>
      <c r="B268" s="85"/>
      <c r="C268" s="87"/>
      <c r="D268" s="89"/>
      <c r="E268" s="90"/>
      <c r="F268" s="91"/>
    </row>
    <row r="269" spans="1:6">
      <c r="A269" s="84"/>
      <c r="B269" s="85"/>
      <c r="C269" s="87"/>
      <c r="D269" s="89"/>
      <c r="E269" s="90"/>
      <c r="F269" s="91"/>
    </row>
    <row r="270" spans="1:6">
      <c r="A270" s="84"/>
      <c r="B270" s="85"/>
      <c r="C270" s="87"/>
      <c r="D270" s="89"/>
      <c r="E270" s="90"/>
      <c r="F270" s="91"/>
    </row>
    <row r="271" spans="1:6">
      <c r="A271" s="84"/>
      <c r="B271" s="85"/>
      <c r="C271" s="87"/>
      <c r="D271" s="89"/>
      <c r="E271" s="90"/>
      <c r="F271" s="91"/>
    </row>
    <row r="272" spans="1:6">
      <c r="A272" s="84"/>
      <c r="B272" s="85"/>
      <c r="C272" s="87"/>
      <c r="D272" s="89"/>
      <c r="E272" s="90"/>
      <c r="F272" s="91"/>
    </row>
    <row r="273" spans="1:6">
      <c r="A273" s="84"/>
      <c r="B273" s="85"/>
      <c r="C273" s="87"/>
      <c r="D273" s="89"/>
      <c r="E273" s="90"/>
      <c r="F273" s="91"/>
    </row>
    <row r="274" spans="1:6">
      <c r="A274" s="84"/>
      <c r="B274" s="85"/>
      <c r="C274" s="87"/>
      <c r="D274" s="89"/>
      <c r="E274" s="90"/>
      <c r="F274" s="91"/>
    </row>
    <row r="275" spans="1:6">
      <c r="A275" s="84"/>
      <c r="B275" s="85"/>
      <c r="C275" s="87"/>
      <c r="D275" s="89"/>
      <c r="E275" s="90"/>
      <c r="F275" s="91"/>
    </row>
    <row r="276" spans="1:6">
      <c r="A276" s="84"/>
      <c r="B276" s="85"/>
      <c r="C276" s="87"/>
      <c r="D276" s="89"/>
      <c r="E276" s="90"/>
      <c r="F276" s="91"/>
    </row>
    <row r="277" spans="1:6">
      <c r="A277" s="84"/>
      <c r="B277" s="85"/>
      <c r="C277" s="87"/>
      <c r="D277" s="89"/>
      <c r="E277" s="90"/>
      <c r="F277" s="91"/>
    </row>
    <row r="278" spans="1:6">
      <c r="A278" s="84"/>
      <c r="B278" s="85"/>
      <c r="C278" s="87"/>
      <c r="D278" s="89"/>
      <c r="E278" s="90"/>
      <c r="F278" s="91"/>
    </row>
    <row r="279" spans="1:6">
      <c r="A279" s="84"/>
      <c r="B279" s="85"/>
      <c r="C279" s="87"/>
      <c r="D279" s="89"/>
      <c r="E279" s="90"/>
      <c r="F279" s="91"/>
    </row>
    <row r="280" spans="1:6">
      <c r="A280" s="84"/>
      <c r="B280" s="85"/>
      <c r="C280" s="87"/>
      <c r="D280" s="89"/>
      <c r="E280" s="90"/>
      <c r="F280" s="91"/>
    </row>
    <row r="281" spans="1:6">
      <c r="A281" s="84"/>
      <c r="B281" s="85"/>
      <c r="C281" s="87"/>
      <c r="D281" s="89"/>
      <c r="E281" s="90"/>
      <c r="F281" s="91"/>
    </row>
    <row r="282" spans="1:6">
      <c r="A282" s="84"/>
      <c r="B282" s="85"/>
      <c r="C282" s="87"/>
      <c r="D282" s="89"/>
      <c r="E282" s="90"/>
      <c r="F282" s="91"/>
    </row>
    <row r="283" spans="1:6">
      <c r="A283" s="84"/>
      <c r="B283" s="85"/>
      <c r="C283" s="87"/>
      <c r="D283" s="89"/>
      <c r="E283" s="90"/>
      <c r="F283" s="91"/>
    </row>
    <row r="284" spans="1:6">
      <c r="A284" s="84"/>
      <c r="B284" s="85"/>
      <c r="C284" s="87"/>
      <c r="D284" s="89"/>
      <c r="E284" s="90"/>
      <c r="F284" s="91"/>
    </row>
    <row r="285" spans="1:6">
      <c r="A285" s="84"/>
      <c r="B285" s="85"/>
      <c r="C285" s="87"/>
      <c r="D285" s="89"/>
      <c r="E285" s="90"/>
      <c r="F285" s="91"/>
    </row>
    <row r="286" spans="1:6">
      <c r="A286" s="84"/>
      <c r="B286" s="85"/>
      <c r="C286" s="87"/>
      <c r="D286" s="89"/>
      <c r="E286" s="90"/>
      <c r="F286" s="91"/>
    </row>
    <row r="287" spans="1:6">
      <c r="A287" s="84"/>
      <c r="B287" s="85"/>
      <c r="C287" s="87"/>
      <c r="D287" s="89"/>
      <c r="E287" s="90"/>
      <c r="F287" s="91"/>
    </row>
    <row r="288" spans="1:6">
      <c r="A288" s="84"/>
      <c r="B288" s="85"/>
      <c r="C288" s="87"/>
      <c r="D288" s="89"/>
      <c r="E288" s="90"/>
      <c r="F288" s="91"/>
    </row>
    <row r="289" spans="1:6">
      <c r="A289" s="84"/>
      <c r="B289" s="85"/>
      <c r="C289" s="87"/>
      <c r="D289" s="89"/>
      <c r="E289" s="90"/>
      <c r="F289" s="91"/>
    </row>
    <row r="290" spans="1:6">
      <c r="A290" s="84"/>
      <c r="B290" s="85"/>
      <c r="C290" s="87"/>
      <c r="D290" s="89"/>
      <c r="E290" s="90"/>
      <c r="F290" s="91"/>
    </row>
    <row r="291" spans="1:6">
      <c r="A291" s="84"/>
      <c r="B291" s="85"/>
      <c r="C291" s="87"/>
      <c r="D291" s="89"/>
      <c r="E291" s="90"/>
      <c r="F291" s="91"/>
    </row>
    <row r="292" spans="1:6">
      <c r="A292" s="84"/>
      <c r="B292" s="85"/>
      <c r="C292" s="87"/>
      <c r="D292" s="89"/>
      <c r="E292" s="90"/>
      <c r="F292" s="91"/>
    </row>
    <row r="293" spans="1:6">
      <c r="A293" s="84"/>
      <c r="B293" s="85"/>
      <c r="C293" s="87"/>
      <c r="D293" s="89"/>
      <c r="E293" s="90"/>
      <c r="F293" s="91"/>
    </row>
    <row r="294" spans="1:6">
      <c r="A294" s="84"/>
      <c r="B294" s="85"/>
      <c r="C294" s="87"/>
      <c r="D294" s="89"/>
      <c r="E294" s="90"/>
      <c r="F294" s="91"/>
    </row>
    <row r="295" spans="1:6">
      <c r="A295" s="84"/>
      <c r="B295" s="85"/>
      <c r="C295" s="87"/>
      <c r="D295" s="89"/>
      <c r="E295" s="90"/>
      <c r="F295" s="91"/>
    </row>
    <row r="296" spans="1:6">
      <c r="A296" s="84"/>
      <c r="B296" s="85"/>
      <c r="C296" s="87"/>
      <c r="D296" s="89"/>
      <c r="E296" s="90"/>
      <c r="F296" s="91"/>
    </row>
    <row r="297" spans="1:6">
      <c r="A297" s="84"/>
      <c r="B297" s="85"/>
      <c r="C297" s="87"/>
      <c r="D297" s="89"/>
      <c r="E297" s="90"/>
      <c r="F297" s="91"/>
    </row>
    <row r="298" spans="1:6">
      <c r="A298" s="84"/>
      <c r="B298" s="85"/>
      <c r="C298" s="87"/>
      <c r="D298" s="89"/>
      <c r="E298" s="90"/>
      <c r="F298" s="91"/>
    </row>
    <row r="299" spans="1:6">
      <c r="A299" s="84"/>
      <c r="B299" s="85"/>
      <c r="C299" s="87"/>
      <c r="D299" s="89"/>
      <c r="E299" s="90"/>
      <c r="F299" s="91"/>
    </row>
    <row r="300" spans="1:6">
      <c r="A300" s="84"/>
      <c r="B300" s="85"/>
      <c r="C300" s="87"/>
      <c r="D300" s="89"/>
      <c r="E300" s="90"/>
      <c r="F300" s="91"/>
    </row>
    <row r="301" spans="1:6">
      <c r="A301" s="84"/>
      <c r="B301" s="85"/>
      <c r="C301" s="87"/>
      <c r="D301" s="89"/>
      <c r="E301" s="90"/>
      <c r="F301" s="91"/>
    </row>
    <row r="302" spans="1:6">
      <c r="A302" s="84"/>
      <c r="B302" s="85"/>
      <c r="C302" s="87"/>
      <c r="D302" s="89"/>
      <c r="E302" s="90"/>
      <c r="F302" s="91"/>
    </row>
    <row r="303" spans="1:6">
      <c r="A303" s="84"/>
      <c r="B303" s="85"/>
      <c r="C303" s="87"/>
      <c r="D303" s="89"/>
      <c r="E303" s="90"/>
      <c r="F303" s="91"/>
    </row>
    <row r="304" spans="1:6">
      <c r="A304" s="84"/>
      <c r="B304" s="85"/>
      <c r="C304" s="87"/>
      <c r="D304" s="89"/>
      <c r="E304" s="90"/>
      <c r="F304" s="91"/>
    </row>
    <row r="305" spans="1:6">
      <c r="A305" s="84"/>
      <c r="B305" s="85"/>
      <c r="C305" s="87"/>
      <c r="D305" s="89"/>
      <c r="E305" s="90"/>
      <c r="F305" s="91"/>
    </row>
    <row r="306" spans="1:6">
      <c r="A306" s="84"/>
      <c r="B306" s="85"/>
      <c r="C306" s="87"/>
      <c r="D306" s="89"/>
      <c r="E306" s="90"/>
      <c r="F306" s="91"/>
    </row>
    <row r="307" spans="1:6">
      <c r="A307" s="84"/>
      <c r="B307" s="85"/>
      <c r="C307" s="87"/>
      <c r="D307" s="89"/>
      <c r="E307" s="90"/>
      <c r="F307" s="91"/>
    </row>
    <row r="308" spans="1:6">
      <c r="A308" s="84"/>
      <c r="B308" s="85"/>
      <c r="C308" s="87"/>
      <c r="D308" s="89"/>
      <c r="E308" s="90"/>
      <c r="F308" s="91"/>
    </row>
    <row r="309" spans="1:6">
      <c r="A309" s="84"/>
      <c r="B309" s="85"/>
      <c r="C309" s="87"/>
      <c r="D309" s="89"/>
      <c r="E309" s="90"/>
      <c r="F309" s="91"/>
    </row>
    <row r="310" spans="1:6">
      <c r="A310" s="84"/>
      <c r="B310" s="85"/>
      <c r="C310" s="87"/>
      <c r="D310" s="89"/>
      <c r="E310" s="90"/>
      <c r="F310" s="91"/>
    </row>
    <row r="311" spans="1:6">
      <c r="A311" s="84"/>
      <c r="B311" s="85"/>
      <c r="C311" s="87"/>
      <c r="D311" s="89"/>
      <c r="E311" s="90"/>
      <c r="F311" s="91"/>
    </row>
    <row r="312" spans="1:6">
      <c r="A312" s="84"/>
      <c r="B312" s="85"/>
      <c r="C312" s="87"/>
      <c r="D312" s="89"/>
      <c r="E312" s="90"/>
      <c r="F312" s="91"/>
    </row>
    <row r="313" spans="1:6">
      <c r="A313" s="84"/>
      <c r="B313" s="85"/>
      <c r="C313" s="87"/>
      <c r="D313" s="89"/>
      <c r="E313" s="90"/>
      <c r="F313" s="91"/>
    </row>
    <row r="314" spans="1:6">
      <c r="A314" s="84"/>
      <c r="B314" s="85"/>
      <c r="C314" s="87"/>
      <c r="D314" s="89"/>
      <c r="E314" s="90"/>
      <c r="F314" s="91"/>
    </row>
    <row r="315" spans="1:6">
      <c r="A315" s="84"/>
      <c r="B315" s="85"/>
      <c r="C315" s="87"/>
      <c r="D315" s="89"/>
      <c r="E315" s="90"/>
      <c r="F315" s="91"/>
    </row>
    <row r="316" spans="1:6">
      <c r="A316" s="84"/>
      <c r="B316" s="85"/>
      <c r="C316" s="87"/>
      <c r="D316" s="89"/>
      <c r="E316" s="90"/>
      <c r="F316" s="91"/>
    </row>
    <row r="317" spans="1:6">
      <c r="A317" s="84"/>
      <c r="B317" s="85"/>
      <c r="C317" s="87"/>
      <c r="D317" s="89"/>
      <c r="E317" s="90"/>
      <c r="F317" s="91"/>
    </row>
    <row r="318" spans="1:6">
      <c r="A318" s="84"/>
      <c r="B318" s="85"/>
      <c r="C318" s="87"/>
      <c r="D318" s="89"/>
      <c r="E318" s="90"/>
      <c r="F318" s="91"/>
    </row>
    <row r="319" spans="1:6">
      <c r="A319" s="84"/>
      <c r="B319" s="85"/>
      <c r="C319" s="87"/>
      <c r="D319" s="89"/>
      <c r="E319" s="90"/>
      <c r="F319" s="91"/>
    </row>
    <row r="320" spans="1:6">
      <c r="A320" s="84"/>
      <c r="B320" s="85"/>
      <c r="C320" s="87"/>
      <c r="D320" s="89"/>
      <c r="E320" s="90"/>
      <c r="F320" s="91"/>
    </row>
    <row r="321" spans="1:6">
      <c r="A321" s="84"/>
      <c r="B321" s="85"/>
      <c r="C321" s="87"/>
      <c r="D321" s="89"/>
      <c r="E321" s="90"/>
      <c r="F321" s="91"/>
    </row>
    <row r="322" spans="1:6">
      <c r="A322" s="84"/>
      <c r="B322" s="85"/>
      <c r="C322" s="87"/>
      <c r="D322" s="89"/>
      <c r="E322" s="90"/>
      <c r="F322" s="91"/>
    </row>
    <row r="323" spans="1:6">
      <c r="A323" s="84"/>
      <c r="B323" s="85"/>
      <c r="C323" s="87"/>
      <c r="D323" s="89"/>
      <c r="E323" s="90"/>
      <c r="F323" s="91"/>
    </row>
    <row r="324" spans="1:6">
      <c r="A324" s="84"/>
      <c r="B324" s="85"/>
      <c r="C324" s="87"/>
      <c r="D324" s="89"/>
      <c r="E324" s="90"/>
      <c r="F324" s="91"/>
    </row>
    <row r="325" spans="1:6">
      <c r="A325" s="84"/>
      <c r="B325" s="85"/>
      <c r="C325" s="87"/>
      <c r="D325" s="89"/>
      <c r="E325" s="90"/>
      <c r="F325" s="91"/>
    </row>
    <row r="326" spans="1:6">
      <c r="A326" s="84"/>
      <c r="B326" s="85"/>
      <c r="C326" s="87"/>
      <c r="D326" s="89"/>
      <c r="E326" s="90"/>
      <c r="F326" s="91"/>
    </row>
    <row r="327" spans="1:6">
      <c r="A327" s="84"/>
      <c r="B327" s="85"/>
      <c r="C327" s="87"/>
      <c r="D327" s="89"/>
      <c r="E327" s="90"/>
      <c r="F327" s="91"/>
    </row>
    <row r="328" spans="1:6">
      <c r="A328" s="84"/>
      <c r="B328" s="85"/>
      <c r="C328" s="87"/>
      <c r="D328" s="89"/>
      <c r="E328" s="90"/>
      <c r="F328" s="91"/>
    </row>
    <row r="329" spans="1:6">
      <c r="A329" s="84"/>
      <c r="B329" s="85"/>
      <c r="C329" s="87"/>
      <c r="D329" s="89"/>
      <c r="E329" s="90"/>
      <c r="F329" s="91"/>
    </row>
    <row r="330" spans="1:6">
      <c r="A330" s="84"/>
      <c r="B330" s="85"/>
      <c r="C330" s="87"/>
      <c r="D330" s="89"/>
      <c r="E330" s="90"/>
      <c r="F330" s="91"/>
    </row>
    <row r="331" spans="1:6">
      <c r="A331" s="84"/>
      <c r="B331" s="85"/>
      <c r="C331" s="87"/>
      <c r="D331" s="89"/>
      <c r="E331" s="90"/>
      <c r="F331" s="91"/>
    </row>
    <row r="332" spans="1:6">
      <c r="A332" s="84"/>
      <c r="B332" s="85"/>
      <c r="C332" s="87"/>
      <c r="D332" s="89"/>
      <c r="E332" s="90"/>
      <c r="F332" s="91"/>
    </row>
    <row r="333" spans="1:6">
      <c r="A333" s="84"/>
      <c r="B333" s="85"/>
      <c r="C333" s="87"/>
      <c r="D333" s="89"/>
      <c r="E333" s="90"/>
      <c r="F333" s="91"/>
    </row>
    <row r="334" spans="1:6">
      <c r="A334" s="84"/>
      <c r="B334" s="85"/>
      <c r="C334" s="87"/>
      <c r="D334" s="89"/>
      <c r="E334" s="90"/>
      <c r="F334" s="91"/>
    </row>
    <row r="335" spans="1:6">
      <c r="A335" s="84"/>
      <c r="B335" s="85"/>
      <c r="C335" s="87"/>
      <c r="D335" s="89"/>
      <c r="E335" s="90"/>
      <c r="F335" s="91"/>
    </row>
    <row r="336" spans="1:6">
      <c r="A336" s="84"/>
      <c r="B336" s="85"/>
      <c r="C336" s="87"/>
      <c r="D336" s="89"/>
      <c r="E336" s="90"/>
      <c r="F336" s="91"/>
    </row>
    <row r="337" spans="1:6">
      <c r="A337" s="84"/>
      <c r="B337" s="85"/>
      <c r="C337" s="87"/>
      <c r="D337" s="89"/>
      <c r="E337" s="90"/>
      <c r="F337" s="91"/>
    </row>
    <row r="338" spans="1:6">
      <c r="A338" s="84"/>
      <c r="B338" s="85"/>
      <c r="C338" s="87"/>
      <c r="D338" s="89"/>
      <c r="E338" s="90"/>
      <c r="F338" s="91"/>
    </row>
    <row r="339" spans="1:6">
      <c r="A339" s="84"/>
      <c r="B339" s="85"/>
      <c r="C339" s="87"/>
      <c r="D339" s="89"/>
      <c r="E339" s="90"/>
      <c r="F339" s="91"/>
    </row>
    <row r="340" spans="1:6">
      <c r="A340" s="84"/>
      <c r="B340" s="85"/>
      <c r="C340" s="87"/>
      <c r="D340" s="89"/>
      <c r="E340" s="90"/>
      <c r="F340" s="91"/>
    </row>
    <row r="341" spans="1:6">
      <c r="A341" s="84"/>
      <c r="B341" s="85"/>
      <c r="C341" s="87"/>
      <c r="D341" s="89"/>
      <c r="E341" s="90"/>
      <c r="F341" s="91"/>
    </row>
    <row r="342" spans="1:6">
      <c r="A342" s="84"/>
      <c r="B342" s="85"/>
      <c r="C342" s="87"/>
      <c r="D342" s="89"/>
      <c r="E342" s="90"/>
      <c r="F342" s="91"/>
    </row>
    <row r="343" spans="1:6">
      <c r="A343" s="84"/>
      <c r="B343" s="85"/>
      <c r="C343" s="87"/>
      <c r="D343" s="89"/>
      <c r="E343" s="90"/>
      <c r="F343" s="91"/>
    </row>
    <row r="344" spans="1:6">
      <c r="A344" s="84"/>
      <c r="B344" s="85"/>
      <c r="C344" s="87"/>
      <c r="D344" s="89"/>
      <c r="E344" s="90"/>
      <c r="F344" s="91"/>
    </row>
    <row r="345" spans="1:6">
      <c r="A345" s="84"/>
      <c r="B345" s="85"/>
      <c r="C345" s="87"/>
      <c r="D345" s="89"/>
      <c r="E345" s="90"/>
      <c r="F345" s="91"/>
    </row>
    <row r="346" spans="1:6">
      <c r="A346" s="84"/>
      <c r="B346" s="85"/>
      <c r="C346" s="87"/>
      <c r="D346" s="89"/>
      <c r="E346" s="90"/>
      <c r="F346" s="91"/>
    </row>
    <row r="347" spans="1:6">
      <c r="A347" s="84"/>
      <c r="B347" s="85"/>
      <c r="C347" s="87"/>
      <c r="D347" s="89"/>
      <c r="E347" s="90"/>
      <c r="F347" s="91"/>
    </row>
    <row r="348" spans="1:6">
      <c r="A348" s="84"/>
      <c r="B348" s="85"/>
      <c r="C348" s="87"/>
      <c r="D348" s="89"/>
      <c r="E348" s="90"/>
      <c r="F348" s="91"/>
    </row>
    <row r="349" spans="1:6">
      <c r="A349" s="84"/>
      <c r="B349" s="85"/>
      <c r="C349" s="87"/>
      <c r="D349" s="89"/>
      <c r="E349" s="90"/>
      <c r="F349" s="91"/>
    </row>
    <row r="350" spans="1:6">
      <c r="A350" s="84"/>
      <c r="B350" s="85"/>
      <c r="C350" s="87"/>
      <c r="D350" s="89"/>
      <c r="E350" s="90"/>
      <c r="F350" s="91"/>
    </row>
    <row r="351" spans="1:6">
      <c r="A351" s="84"/>
      <c r="B351" s="85"/>
      <c r="C351" s="87"/>
      <c r="D351" s="89"/>
      <c r="E351" s="90"/>
      <c r="F351" s="91"/>
    </row>
    <row r="352" spans="1:6">
      <c r="A352" s="84"/>
      <c r="B352" s="85"/>
      <c r="C352" s="87"/>
      <c r="D352" s="89"/>
      <c r="E352" s="90"/>
      <c r="F352" s="91"/>
    </row>
    <row r="353" spans="1:6">
      <c r="A353" s="84"/>
      <c r="B353" s="85"/>
      <c r="C353" s="87"/>
      <c r="D353" s="89"/>
      <c r="E353" s="90"/>
      <c r="F353" s="91"/>
    </row>
    <row r="354" spans="1:6">
      <c r="A354" s="84"/>
      <c r="B354" s="85"/>
      <c r="C354" s="87"/>
      <c r="D354" s="89"/>
      <c r="E354" s="90"/>
      <c r="F354" s="91"/>
    </row>
    <row r="355" spans="1:6">
      <c r="A355" s="84"/>
      <c r="B355" s="85"/>
      <c r="C355" s="87"/>
      <c r="D355" s="89"/>
      <c r="E355" s="90"/>
      <c r="F355" s="91"/>
    </row>
    <row r="356" spans="1:6">
      <c r="A356" s="84"/>
      <c r="B356" s="85"/>
      <c r="C356" s="87"/>
      <c r="D356" s="89"/>
      <c r="E356" s="90"/>
      <c r="F356" s="91"/>
    </row>
    <row r="357" spans="1:6">
      <c r="A357" s="84"/>
      <c r="B357" s="85"/>
      <c r="C357" s="87"/>
      <c r="D357" s="89"/>
      <c r="E357" s="90"/>
      <c r="F357" s="91"/>
    </row>
    <row r="358" spans="1:6">
      <c r="A358" s="84"/>
      <c r="B358" s="85"/>
      <c r="C358" s="87"/>
      <c r="D358" s="89"/>
      <c r="E358" s="90"/>
      <c r="F358" s="91"/>
    </row>
    <row r="359" spans="1:6">
      <c r="A359" s="84"/>
      <c r="B359" s="85"/>
      <c r="C359" s="87"/>
      <c r="D359" s="89"/>
      <c r="E359" s="90"/>
      <c r="F359" s="91"/>
    </row>
    <row r="360" spans="1:6">
      <c r="A360" s="84"/>
      <c r="B360" s="85"/>
      <c r="C360" s="87"/>
      <c r="D360" s="89"/>
      <c r="E360" s="90"/>
      <c r="F360" s="91"/>
    </row>
    <row r="361" spans="1:6">
      <c r="A361" s="84"/>
      <c r="B361" s="85"/>
      <c r="C361" s="87"/>
      <c r="D361" s="89"/>
      <c r="E361" s="90"/>
      <c r="F361" s="91"/>
    </row>
    <row r="362" spans="1:6">
      <c r="A362" s="84"/>
      <c r="B362" s="85"/>
      <c r="C362" s="87"/>
      <c r="D362" s="89"/>
      <c r="E362" s="90"/>
      <c r="F362" s="91"/>
    </row>
    <row r="363" spans="1:6">
      <c r="A363" s="84"/>
      <c r="B363" s="85"/>
      <c r="C363" s="87"/>
      <c r="D363" s="89"/>
      <c r="E363" s="90"/>
      <c r="F363" s="91"/>
    </row>
    <row r="364" spans="1:6">
      <c r="A364" s="84"/>
      <c r="B364" s="85"/>
      <c r="C364" s="87"/>
      <c r="D364" s="89"/>
      <c r="E364" s="90"/>
      <c r="F364" s="91"/>
    </row>
    <row r="365" spans="1:6">
      <c r="A365" s="84"/>
      <c r="B365" s="85"/>
      <c r="C365" s="87"/>
      <c r="D365" s="89"/>
      <c r="E365" s="90"/>
      <c r="F365" s="91"/>
    </row>
    <row r="366" spans="1:6">
      <c r="A366" s="84"/>
      <c r="B366" s="85"/>
      <c r="C366" s="87"/>
      <c r="D366" s="89"/>
      <c r="E366" s="90"/>
      <c r="F366" s="91"/>
    </row>
    <row r="367" spans="1:6">
      <c r="A367" s="84"/>
      <c r="B367" s="85"/>
      <c r="C367" s="87"/>
      <c r="D367" s="89"/>
      <c r="E367" s="90"/>
      <c r="F367" s="91"/>
    </row>
    <row r="368" spans="1:6">
      <c r="A368" s="84"/>
      <c r="B368" s="85"/>
      <c r="C368" s="87"/>
      <c r="D368" s="89"/>
      <c r="E368" s="90"/>
      <c r="F368" s="91"/>
    </row>
    <row r="369" spans="1:6">
      <c r="A369" s="84"/>
      <c r="B369" s="85"/>
      <c r="C369" s="87"/>
      <c r="D369" s="89"/>
      <c r="E369" s="90"/>
      <c r="F369" s="91"/>
    </row>
    <row r="370" spans="1:6">
      <c r="A370" s="84"/>
      <c r="B370" s="85"/>
      <c r="C370" s="87"/>
      <c r="D370" s="89"/>
      <c r="E370" s="90"/>
      <c r="F370" s="91"/>
    </row>
    <row r="371" spans="1:6">
      <c r="A371" s="84"/>
      <c r="B371" s="85"/>
      <c r="C371" s="87"/>
      <c r="D371" s="89"/>
      <c r="E371" s="90"/>
      <c r="F371" s="91"/>
    </row>
    <row r="372" spans="1:6">
      <c r="A372" s="84"/>
      <c r="B372" s="85"/>
      <c r="C372" s="87"/>
      <c r="D372" s="89"/>
      <c r="E372" s="90"/>
      <c r="F372" s="91"/>
    </row>
    <row r="373" spans="1:6">
      <c r="A373" s="84"/>
      <c r="B373" s="85"/>
      <c r="C373" s="87"/>
      <c r="D373" s="89"/>
      <c r="E373" s="90"/>
      <c r="F373" s="91"/>
    </row>
    <row r="374" spans="1:6">
      <c r="A374" s="84"/>
      <c r="B374" s="85"/>
      <c r="C374" s="87"/>
      <c r="D374" s="89"/>
      <c r="E374" s="90"/>
      <c r="F374" s="91"/>
    </row>
    <row r="375" spans="1:6">
      <c r="A375" s="84"/>
      <c r="B375" s="85"/>
      <c r="C375" s="87"/>
      <c r="D375" s="89"/>
      <c r="E375" s="90"/>
      <c r="F375" s="91"/>
    </row>
    <row r="376" spans="1:6">
      <c r="A376" s="84"/>
      <c r="B376" s="85"/>
      <c r="C376" s="87"/>
      <c r="D376" s="89"/>
      <c r="E376" s="90"/>
      <c r="F376" s="91"/>
    </row>
    <row r="377" spans="1:6">
      <c r="A377" s="84"/>
      <c r="B377" s="85"/>
      <c r="C377" s="87"/>
      <c r="D377" s="89"/>
      <c r="E377" s="90"/>
      <c r="F377" s="91"/>
    </row>
    <row r="378" spans="1:6">
      <c r="A378" s="84"/>
      <c r="B378" s="85"/>
      <c r="C378" s="87"/>
      <c r="D378" s="89"/>
      <c r="E378" s="90"/>
      <c r="F378" s="91"/>
    </row>
    <row r="379" spans="1:6">
      <c r="A379" s="84"/>
      <c r="B379" s="85"/>
      <c r="C379" s="87"/>
      <c r="D379" s="89"/>
      <c r="E379" s="90"/>
      <c r="F379" s="91"/>
    </row>
    <row r="380" spans="1:6">
      <c r="A380" s="84"/>
      <c r="B380" s="85"/>
      <c r="C380" s="87"/>
      <c r="D380" s="89"/>
      <c r="E380" s="90"/>
      <c r="F380" s="91"/>
    </row>
    <row r="381" spans="1:6">
      <c r="A381" s="84"/>
      <c r="B381" s="85"/>
      <c r="C381" s="87"/>
      <c r="D381" s="89"/>
      <c r="E381" s="90"/>
      <c r="F381" s="91"/>
    </row>
    <row r="382" spans="1:6">
      <c r="A382" s="84"/>
      <c r="B382" s="85"/>
      <c r="C382" s="87"/>
      <c r="D382" s="89"/>
      <c r="E382" s="90"/>
      <c r="F382" s="91"/>
    </row>
    <row r="383" spans="1:6">
      <c r="A383" s="84"/>
      <c r="B383" s="85"/>
      <c r="C383" s="87"/>
      <c r="D383" s="89"/>
      <c r="E383" s="90"/>
      <c r="F383" s="91"/>
    </row>
    <row r="384" spans="1:6">
      <c r="A384" s="84"/>
      <c r="B384" s="85"/>
      <c r="C384" s="87"/>
      <c r="D384" s="89"/>
      <c r="E384" s="90"/>
      <c r="F384" s="91"/>
    </row>
    <row r="385" spans="1:6">
      <c r="A385" s="84"/>
      <c r="B385" s="85"/>
      <c r="C385" s="87"/>
      <c r="D385" s="89"/>
      <c r="E385" s="90"/>
      <c r="F385" s="91"/>
    </row>
    <row r="386" spans="1:6">
      <c r="A386" s="84"/>
      <c r="B386" s="85"/>
      <c r="C386" s="87"/>
      <c r="D386" s="89"/>
      <c r="E386" s="90"/>
      <c r="F386" s="91"/>
    </row>
    <row r="387" spans="1:6">
      <c r="A387" s="84"/>
      <c r="B387" s="85"/>
      <c r="C387" s="87"/>
      <c r="D387" s="89"/>
      <c r="E387" s="90"/>
      <c r="F387" s="91"/>
    </row>
    <row r="388" spans="1:6">
      <c r="A388" s="84"/>
      <c r="B388" s="85"/>
      <c r="C388" s="87"/>
      <c r="D388" s="89"/>
      <c r="E388" s="90"/>
      <c r="F388" s="91"/>
    </row>
    <row r="389" spans="1:6">
      <c r="A389" s="84"/>
      <c r="B389" s="85"/>
      <c r="C389" s="87"/>
      <c r="D389" s="89"/>
      <c r="E389" s="90"/>
      <c r="F389" s="91"/>
    </row>
    <row r="390" spans="1:6">
      <c r="A390" s="84"/>
      <c r="B390" s="85"/>
      <c r="C390" s="87"/>
      <c r="D390" s="89"/>
      <c r="E390" s="90"/>
      <c r="F390" s="91"/>
    </row>
    <row r="391" spans="1:6">
      <c r="A391" s="84"/>
      <c r="B391" s="85"/>
      <c r="C391" s="87"/>
      <c r="D391" s="89"/>
      <c r="E391" s="90"/>
      <c r="F391" s="91"/>
    </row>
    <row r="392" spans="1:6">
      <c r="A392" s="84"/>
      <c r="B392" s="85"/>
      <c r="C392" s="87"/>
      <c r="D392" s="89"/>
      <c r="E392" s="90"/>
      <c r="F392" s="91"/>
    </row>
    <row r="393" spans="1:6">
      <c r="A393" s="84"/>
      <c r="B393" s="85"/>
      <c r="C393" s="87"/>
      <c r="D393" s="89"/>
      <c r="E393" s="90"/>
      <c r="F393" s="91"/>
    </row>
    <row r="394" spans="1:6">
      <c r="A394" s="84"/>
      <c r="B394" s="85"/>
      <c r="C394" s="87"/>
      <c r="D394" s="89"/>
      <c r="E394" s="90"/>
      <c r="F394" s="91"/>
    </row>
    <row r="395" spans="1:6">
      <c r="A395" s="84"/>
      <c r="B395" s="85"/>
      <c r="C395" s="87"/>
      <c r="D395" s="89"/>
      <c r="E395" s="90"/>
      <c r="F395" s="91"/>
    </row>
    <row r="396" spans="1:6">
      <c r="A396" s="84"/>
      <c r="B396" s="85"/>
      <c r="C396" s="87"/>
      <c r="D396" s="89"/>
      <c r="E396" s="90"/>
      <c r="F396" s="91"/>
    </row>
    <row r="397" spans="1:6">
      <c r="A397" s="84"/>
      <c r="B397" s="85"/>
      <c r="C397" s="87"/>
      <c r="D397" s="89"/>
      <c r="E397" s="90"/>
      <c r="F397" s="91"/>
    </row>
    <row r="398" spans="1:6">
      <c r="A398" s="84"/>
      <c r="B398" s="85"/>
      <c r="C398" s="87"/>
      <c r="D398" s="89"/>
      <c r="E398" s="90"/>
      <c r="F398" s="91"/>
    </row>
    <row r="399" spans="1:6">
      <c r="A399" s="84"/>
      <c r="B399" s="85"/>
      <c r="C399" s="87"/>
      <c r="D399" s="89"/>
      <c r="E399" s="90"/>
      <c r="F399" s="91"/>
    </row>
    <row r="400" spans="1:6">
      <c r="A400" s="84"/>
      <c r="B400" s="85"/>
      <c r="C400" s="87"/>
      <c r="D400" s="89"/>
      <c r="E400" s="90"/>
      <c r="F400" s="91"/>
    </row>
    <row r="401" spans="1:6">
      <c r="A401" s="84"/>
      <c r="B401" s="85"/>
      <c r="C401" s="87"/>
      <c r="D401" s="89"/>
      <c r="E401" s="90"/>
      <c r="F401" s="91"/>
    </row>
    <row r="402" spans="1:6">
      <c r="A402" s="84"/>
      <c r="B402" s="85"/>
      <c r="C402" s="87"/>
      <c r="D402" s="89"/>
      <c r="E402" s="90"/>
      <c r="F402" s="91"/>
    </row>
    <row r="403" spans="1:6">
      <c r="A403" s="84"/>
      <c r="B403" s="85"/>
      <c r="C403" s="87"/>
      <c r="D403" s="89"/>
      <c r="E403" s="90"/>
      <c r="F403" s="91"/>
    </row>
    <row r="404" spans="1:6">
      <c r="A404" s="84"/>
      <c r="B404" s="85"/>
      <c r="C404" s="87"/>
      <c r="D404" s="89"/>
      <c r="E404" s="90"/>
      <c r="F404" s="91"/>
    </row>
    <row r="405" spans="1:6">
      <c r="A405" s="84"/>
      <c r="B405" s="85"/>
      <c r="C405" s="87"/>
      <c r="D405" s="89"/>
      <c r="E405" s="90"/>
      <c r="F405" s="91"/>
    </row>
    <row r="406" spans="1:6">
      <c r="A406" s="84"/>
      <c r="B406" s="85"/>
      <c r="C406" s="87"/>
      <c r="D406" s="89"/>
      <c r="E406" s="90"/>
      <c r="F406" s="91"/>
    </row>
    <row r="407" spans="1:6">
      <c r="A407" s="84"/>
      <c r="B407" s="85"/>
      <c r="C407" s="87"/>
      <c r="D407" s="89"/>
      <c r="E407" s="90"/>
      <c r="F407" s="91"/>
    </row>
    <row r="408" spans="1:6">
      <c r="A408" s="84"/>
      <c r="B408" s="85"/>
      <c r="C408" s="87"/>
      <c r="D408" s="89"/>
      <c r="E408" s="90"/>
      <c r="F408" s="91"/>
    </row>
    <row r="409" spans="1:6">
      <c r="A409" s="84"/>
      <c r="B409" s="85"/>
      <c r="C409" s="87"/>
      <c r="D409" s="89"/>
      <c r="E409" s="90"/>
      <c r="F409" s="91"/>
    </row>
    <row r="410" spans="1:6">
      <c r="A410" s="84"/>
      <c r="B410" s="85"/>
      <c r="C410" s="87"/>
      <c r="D410" s="89"/>
      <c r="E410" s="90"/>
      <c r="F410" s="91"/>
    </row>
    <row r="411" spans="1:6">
      <c r="A411" s="84"/>
      <c r="B411" s="85"/>
      <c r="C411" s="87"/>
      <c r="D411" s="89"/>
      <c r="E411" s="90"/>
      <c r="F411" s="91"/>
    </row>
    <row r="412" spans="1:6">
      <c r="A412" s="84"/>
      <c r="B412" s="85"/>
      <c r="C412" s="87"/>
      <c r="D412" s="89"/>
      <c r="E412" s="90"/>
      <c r="F412" s="91"/>
    </row>
    <row r="413" spans="1:6">
      <c r="A413" s="84"/>
      <c r="B413" s="85"/>
      <c r="C413" s="87"/>
      <c r="D413" s="89"/>
      <c r="E413" s="90"/>
      <c r="F413" s="91"/>
    </row>
    <row r="414" spans="1:6">
      <c r="A414" s="84"/>
      <c r="B414" s="85"/>
      <c r="C414" s="87"/>
      <c r="D414" s="89"/>
      <c r="E414" s="90"/>
      <c r="F414" s="91"/>
    </row>
    <row r="415" spans="1:6">
      <c r="A415" s="84"/>
      <c r="B415" s="85"/>
      <c r="C415" s="87"/>
      <c r="D415" s="89"/>
      <c r="E415" s="90"/>
      <c r="F415" s="91"/>
    </row>
    <row r="416" spans="1:6">
      <c r="A416" s="84"/>
      <c r="B416" s="85"/>
      <c r="C416" s="87"/>
      <c r="D416" s="89"/>
      <c r="E416" s="90"/>
      <c r="F416" s="91"/>
    </row>
    <row r="417" spans="1:6">
      <c r="A417" s="84"/>
      <c r="B417" s="85"/>
      <c r="C417" s="87"/>
      <c r="D417" s="89"/>
      <c r="E417" s="90"/>
      <c r="F417" s="91"/>
    </row>
    <row r="418" spans="1:6">
      <c r="A418" s="84"/>
      <c r="B418" s="85"/>
      <c r="C418" s="87"/>
      <c r="D418" s="89"/>
      <c r="E418" s="90"/>
      <c r="F418" s="91"/>
    </row>
    <row r="419" spans="1:6">
      <c r="A419" s="84"/>
      <c r="B419" s="85"/>
      <c r="C419" s="87"/>
      <c r="D419" s="89"/>
      <c r="E419" s="90"/>
      <c r="F419" s="91"/>
    </row>
    <row r="420" spans="1:6">
      <c r="A420" s="84"/>
      <c r="B420" s="85"/>
      <c r="C420" s="87"/>
      <c r="D420" s="89"/>
      <c r="E420" s="90"/>
      <c r="F420" s="91"/>
    </row>
    <row r="421" spans="1:6">
      <c r="A421" s="84"/>
      <c r="B421" s="85"/>
      <c r="C421" s="87"/>
      <c r="D421" s="89"/>
      <c r="E421" s="90"/>
      <c r="F421" s="91"/>
    </row>
    <row r="422" spans="1:6">
      <c r="A422" s="84"/>
      <c r="B422" s="85"/>
      <c r="C422" s="87"/>
      <c r="D422" s="89"/>
      <c r="E422" s="90"/>
      <c r="F422" s="91"/>
    </row>
    <row r="423" spans="1:6">
      <c r="A423" s="84"/>
      <c r="B423" s="85"/>
      <c r="C423" s="87"/>
      <c r="D423" s="89"/>
      <c r="E423" s="90"/>
      <c r="F423" s="91"/>
    </row>
    <row r="424" spans="1:6">
      <c r="A424" s="84"/>
      <c r="B424" s="85"/>
      <c r="C424" s="87"/>
      <c r="D424" s="89"/>
      <c r="E424" s="90"/>
      <c r="F424" s="91"/>
    </row>
    <row r="425" spans="1:6">
      <c r="A425" s="84"/>
      <c r="B425" s="85"/>
      <c r="C425" s="87"/>
      <c r="D425" s="89"/>
      <c r="E425" s="90"/>
      <c r="F425" s="91"/>
    </row>
    <row r="426" spans="1:6">
      <c r="A426" s="84"/>
      <c r="B426" s="85"/>
      <c r="C426" s="87"/>
      <c r="D426" s="89"/>
      <c r="E426" s="90"/>
      <c r="F426" s="91"/>
    </row>
    <row r="427" spans="1:6">
      <c r="A427" s="84"/>
      <c r="B427" s="85"/>
      <c r="C427" s="87"/>
      <c r="D427" s="89"/>
      <c r="E427" s="90"/>
      <c r="F427" s="91"/>
    </row>
    <row r="428" spans="1:6">
      <c r="A428" s="84"/>
      <c r="B428" s="85"/>
      <c r="C428" s="87"/>
      <c r="D428" s="89"/>
      <c r="E428" s="90"/>
      <c r="F428" s="91"/>
    </row>
    <row r="429" spans="1:6">
      <c r="A429" s="84"/>
      <c r="B429" s="85"/>
      <c r="C429" s="87"/>
      <c r="D429" s="89"/>
      <c r="E429" s="90"/>
      <c r="F429" s="91"/>
    </row>
    <row r="430" spans="1:6">
      <c r="A430" s="84"/>
      <c r="B430" s="85"/>
      <c r="C430" s="87"/>
      <c r="D430" s="89"/>
      <c r="E430" s="90"/>
      <c r="F430" s="91"/>
    </row>
    <row r="431" spans="1:6">
      <c r="A431" s="84"/>
      <c r="B431" s="85"/>
      <c r="C431" s="87"/>
      <c r="D431" s="89"/>
      <c r="E431" s="90"/>
      <c r="F431" s="91"/>
    </row>
    <row r="432" spans="1:6">
      <c r="A432" s="84"/>
      <c r="B432" s="85"/>
      <c r="C432" s="87"/>
      <c r="D432" s="89"/>
      <c r="E432" s="90"/>
      <c r="F432" s="91"/>
    </row>
    <row r="433" spans="1:6">
      <c r="A433" s="84"/>
      <c r="B433" s="85"/>
      <c r="C433" s="87"/>
      <c r="D433" s="89"/>
      <c r="E433" s="90"/>
      <c r="F433" s="91"/>
    </row>
    <row r="434" spans="1:6">
      <c r="A434" s="84"/>
      <c r="B434" s="85"/>
      <c r="C434" s="87"/>
      <c r="D434" s="89"/>
      <c r="E434" s="90"/>
      <c r="F434" s="91"/>
    </row>
    <row r="435" spans="1:6">
      <c r="A435" s="84"/>
      <c r="B435" s="85"/>
      <c r="C435" s="87"/>
      <c r="D435" s="89"/>
      <c r="E435" s="90"/>
      <c r="F435" s="91"/>
    </row>
    <row r="436" spans="1:6">
      <c r="A436" s="84"/>
      <c r="B436" s="85"/>
      <c r="C436" s="87"/>
      <c r="D436" s="89"/>
      <c r="E436" s="90"/>
      <c r="F436" s="91"/>
    </row>
    <row r="437" spans="1:6">
      <c r="A437" s="84"/>
      <c r="B437" s="85"/>
      <c r="C437" s="87"/>
      <c r="D437" s="89"/>
      <c r="E437" s="90"/>
      <c r="F437" s="91"/>
    </row>
    <row r="438" spans="1:6">
      <c r="A438" s="84"/>
      <c r="B438" s="85"/>
      <c r="C438" s="87"/>
      <c r="D438" s="89"/>
      <c r="E438" s="90"/>
      <c r="F438" s="91"/>
    </row>
    <row r="439" spans="1:6">
      <c r="A439" s="84"/>
      <c r="B439" s="85"/>
      <c r="C439" s="87"/>
      <c r="D439" s="89"/>
      <c r="E439" s="90"/>
      <c r="F439" s="91"/>
    </row>
    <row r="440" spans="1:6">
      <c r="A440" s="84"/>
      <c r="B440" s="85"/>
      <c r="C440" s="87"/>
      <c r="D440" s="89"/>
      <c r="E440" s="90"/>
      <c r="F440" s="91"/>
    </row>
    <row r="441" spans="1:6">
      <c r="A441" s="84"/>
      <c r="B441" s="85"/>
      <c r="C441" s="87"/>
      <c r="D441" s="89"/>
      <c r="E441" s="90"/>
      <c r="F441" s="91"/>
    </row>
    <row r="442" spans="1:6">
      <c r="A442" s="84"/>
      <c r="B442" s="85"/>
      <c r="C442" s="87"/>
      <c r="D442" s="89"/>
      <c r="E442" s="90"/>
      <c r="F442" s="91"/>
    </row>
    <row r="443" spans="1:6">
      <c r="A443" s="84"/>
      <c r="B443" s="85"/>
      <c r="C443" s="87"/>
      <c r="D443" s="89"/>
      <c r="E443" s="90"/>
      <c r="F443" s="91"/>
    </row>
    <row r="444" spans="1:6">
      <c r="A444" s="84"/>
      <c r="B444" s="85"/>
      <c r="C444" s="87"/>
      <c r="D444" s="89"/>
      <c r="E444" s="90"/>
      <c r="F444" s="91"/>
    </row>
    <row r="445" spans="1:6">
      <c r="A445" s="84"/>
      <c r="B445" s="85"/>
      <c r="C445" s="87"/>
      <c r="D445" s="89"/>
      <c r="E445" s="90"/>
      <c r="F445" s="91"/>
    </row>
    <row r="446" spans="1:6">
      <c r="A446" s="84"/>
      <c r="B446" s="85"/>
      <c r="C446" s="87"/>
      <c r="D446" s="89"/>
      <c r="E446" s="90"/>
      <c r="F446" s="91"/>
    </row>
    <row r="447" spans="1:6">
      <c r="A447" s="84"/>
      <c r="B447" s="85"/>
      <c r="C447" s="87"/>
      <c r="D447" s="89"/>
      <c r="E447" s="90"/>
      <c r="F447" s="91"/>
    </row>
    <row r="448" spans="1:6">
      <c r="A448" s="84"/>
      <c r="B448" s="85"/>
      <c r="C448" s="87"/>
      <c r="D448" s="89"/>
      <c r="E448" s="90"/>
      <c r="F448" s="91"/>
    </row>
    <row r="449" spans="1:6">
      <c r="A449" s="84"/>
      <c r="B449" s="85"/>
      <c r="C449" s="87"/>
      <c r="D449" s="89"/>
      <c r="E449" s="90"/>
      <c r="F449" s="91"/>
    </row>
    <row r="450" spans="1:6">
      <c r="A450" s="84"/>
      <c r="B450" s="85"/>
      <c r="C450" s="87"/>
      <c r="D450" s="89"/>
      <c r="E450" s="90"/>
      <c r="F450" s="91"/>
    </row>
    <row r="451" spans="1:6">
      <c r="A451" s="84"/>
      <c r="B451" s="85"/>
      <c r="C451" s="87"/>
      <c r="D451" s="89"/>
      <c r="E451" s="90"/>
      <c r="F451" s="91"/>
    </row>
    <row r="452" spans="1:6">
      <c r="A452" s="84"/>
      <c r="B452" s="85"/>
      <c r="C452" s="87"/>
      <c r="D452" s="89"/>
      <c r="E452" s="90"/>
      <c r="F452" s="91"/>
    </row>
    <row r="453" spans="1:6">
      <c r="A453" s="84"/>
      <c r="B453" s="85"/>
      <c r="C453" s="87"/>
      <c r="D453" s="89"/>
      <c r="E453" s="90"/>
      <c r="F453" s="91"/>
    </row>
    <row r="454" spans="1:6">
      <c r="A454" s="84"/>
      <c r="B454" s="85"/>
      <c r="C454" s="87"/>
      <c r="D454" s="89"/>
      <c r="E454" s="90"/>
      <c r="F454" s="91"/>
    </row>
    <row r="455" spans="1:6">
      <c r="A455" s="84"/>
      <c r="B455" s="85"/>
      <c r="C455" s="87"/>
      <c r="D455" s="89"/>
      <c r="E455" s="90"/>
      <c r="F455" s="91"/>
    </row>
    <row r="456" spans="1:6">
      <c r="A456" s="84"/>
      <c r="B456" s="85"/>
      <c r="C456" s="87"/>
      <c r="D456" s="89"/>
      <c r="E456" s="90"/>
      <c r="F456" s="91"/>
    </row>
    <row r="457" spans="1:6">
      <c r="A457" s="84"/>
      <c r="B457" s="85"/>
      <c r="C457" s="87"/>
      <c r="D457" s="89"/>
      <c r="E457" s="90"/>
      <c r="F457" s="91"/>
    </row>
    <row r="458" spans="1:6">
      <c r="A458" s="84"/>
      <c r="B458" s="85"/>
      <c r="C458" s="87"/>
      <c r="D458" s="89"/>
      <c r="E458" s="90"/>
      <c r="F458" s="91"/>
    </row>
    <row r="459" spans="1:6">
      <c r="A459" s="84"/>
      <c r="B459" s="85"/>
      <c r="C459" s="87"/>
      <c r="D459" s="89"/>
      <c r="E459" s="90"/>
      <c r="F459" s="91"/>
    </row>
    <row r="460" spans="1:6">
      <c r="A460" s="84"/>
      <c r="B460" s="85"/>
      <c r="C460" s="87"/>
      <c r="D460" s="89"/>
      <c r="E460" s="90"/>
      <c r="F460" s="91"/>
    </row>
    <row r="461" spans="1:6">
      <c r="A461" s="84"/>
      <c r="B461" s="85"/>
      <c r="C461" s="87"/>
      <c r="D461" s="89"/>
      <c r="E461" s="90"/>
      <c r="F461" s="91"/>
    </row>
    <row r="462" spans="1:6">
      <c r="A462" s="84"/>
      <c r="B462" s="85"/>
      <c r="C462" s="87"/>
      <c r="D462" s="89"/>
      <c r="E462" s="90"/>
      <c r="F462" s="91"/>
    </row>
    <row r="463" spans="1:6">
      <c r="A463" s="84"/>
      <c r="B463" s="85"/>
      <c r="C463" s="87"/>
      <c r="D463" s="89"/>
      <c r="E463" s="90"/>
      <c r="F463" s="91"/>
    </row>
    <row r="464" spans="1:6">
      <c r="A464" s="84"/>
      <c r="B464" s="85"/>
      <c r="C464" s="87"/>
      <c r="D464" s="89"/>
      <c r="E464" s="90"/>
      <c r="F464" s="91"/>
    </row>
    <row r="465" spans="1:6">
      <c r="A465" s="84"/>
      <c r="B465" s="85"/>
      <c r="C465" s="87"/>
      <c r="D465" s="89"/>
      <c r="E465" s="90"/>
      <c r="F465" s="91"/>
    </row>
    <row r="466" spans="1:6">
      <c r="A466" s="84"/>
      <c r="B466" s="85"/>
      <c r="C466" s="87"/>
      <c r="D466" s="89"/>
      <c r="E466" s="90"/>
      <c r="F466" s="91"/>
    </row>
    <row r="467" spans="1:6">
      <c r="A467" s="84"/>
      <c r="B467" s="85"/>
      <c r="C467" s="87"/>
      <c r="D467" s="89"/>
      <c r="E467" s="90"/>
      <c r="F467" s="91"/>
    </row>
    <row r="468" spans="1:6">
      <c r="A468" s="84"/>
      <c r="B468" s="85"/>
      <c r="C468" s="87"/>
      <c r="D468" s="89"/>
      <c r="E468" s="90"/>
      <c r="F468" s="91"/>
    </row>
    <row r="469" spans="1:6">
      <c r="A469" s="84"/>
      <c r="B469" s="85"/>
      <c r="C469" s="87"/>
      <c r="D469" s="89"/>
      <c r="E469" s="90"/>
      <c r="F469" s="91"/>
    </row>
    <row r="470" spans="1:6">
      <c r="A470" s="84"/>
      <c r="B470" s="85"/>
      <c r="C470" s="87"/>
      <c r="D470" s="89"/>
      <c r="E470" s="90"/>
      <c r="F470" s="91"/>
    </row>
    <row r="471" spans="1:6">
      <c r="A471" s="84"/>
      <c r="B471" s="85"/>
      <c r="C471" s="87"/>
      <c r="D471" s="89"/>
      <c r="E471" s="90"/>
      <c r="F471" s="91"/>
    </row>
    <row r="472" spans="1:6">
      <c r="A472" s="84"/>
      <c r="B472" s="85"/>
      <c r="C472" s="87"/>
      <c r="D472" s="89"/>
      <c r="E472" s="90"/>
      <c r="F472" s="91"/>
    </row>
    <row r="473" spans="1:6">
      <c r="A473" s="84"/>
      <c r="B473" s="85"/>
      <c r="C473" s="87"/>
      <c r="D473" s="89"/>
      <c r="E473" s="90"/>
      <c r="F473" s="91"/>
    </row>
    <row r="474" spans="1:6">
      <c r="A474" s="84"/>
      <c r="B474" s="85"/>
      <c r="C474" s="87"/>
      <c r="D474" s="89"/>
      <c r="E474" s="90"/>
      <c r="F474" s="91"/>
    </row>
    <row r="475" spans="1:6">
      <c r="A475" s="84"/>
      <c r="B475" s="85"/>
      <c r="C475" s="87"/>
      <c r="D475" s="89"/>
      <c r="E475" s="90"/>
      <c r="F475" s="91"/>
    </row>
    <row r="476" spans="1:6">
      <c r="A476" s="84"/>
      <c r="B476" s="85"/>
      <c r="C476" s="87"/>
      <c r="D476" s="89"/>
      <c r="E476" s="90"/>
      <c r="F476" s="91"/>
    </row>
    <row r="477" spans="1:6">
      <c r="A477" s="84"/>
      <c r="B477" s="85"/>
      <c r="C477" s="87"/>
      <c r="D477" s="89"/>
      <c r="E477" s="90"/>
      <c r="F477" s="91"/>
    </row>
    <row r="478" spans="1:6">
      <c r="A478" s="84"/>
      <c r="B478" s="85"/>
      <c r="C478" s="87"/>
      <c r="D478" s="89"/>
      <c r="E478" s="90"/>
      <c r="F478" s="91"/>
    </row>
    <row r="479" spans="1:6">
      <c r="A479" s="84"/>
      <c r="B479" s="85"/>
      <c r="C479" s="87"/>
      <c r="D479" s="89"/>
      <c r="E479" s="90"/>
      <c r="F479" s="91"/>
    </row>
    <row r="480" spans="1:6">
      <c r="A480" s="84"/>
      <c r="B480" s="85"/>
      <c r="C480" s="87"/>
      <c r="D480" s="89"/>
      <c r="E480" s="90"/>
      <c r="F480" s="91"/>
    </row>
    <row r="481" spans="1:6">
      <c r="A481" s="84"/>
      <c r="B481" s="85"/>
      <c r="C481" s="87"/>
      <c r="D481" s="89"/>
      <c r="E481" s="90"/>
      <c r="F481" s="91"/>
    </row>
    <row r="482" spans="1:6">
      <c r="A482" s="84"/>
      <c r="B482" s="85"/>
      <c r="C482" s="87"/>
      <c r="D482" s="89"/>
      <c r="E482" s="90"/>
      <c r="F482" s="91"/>
    </row>
    <row r="483" spans="1:6">
      <c r="A483" s="84"/>
      <c r="B483" s="85"/>
      <c r="C483" s="87"/>
      <c r="D483" s="89"/>
      <c r="E483" s="90"/>
      <c r="F483" s="91"/>
    </row>
    <row r="484" spans="1:6">
      <c r="A484" s="84"/>
      <c r="B484" s="85"/>
      <c r="C484" s="87"/>
      <c r="D484" s="89"/>
      <c r="E484" s="90"/>
      <c r="F484" s="91"/>
    </row>
    <row r="485" spans="1:6">
      <c r="A485" s="84"/>
      <c r="B485" s="85"/>
      <c r="C485" s="87"/>
      <c r="D485" s="89"/>
      <c r="E485" s="90"/>
      <c r="F485" s="91"/>
    </row>
    <row r="486" spans="1:6">
      <c r="A486" s="84"/>
      <c r="B486" s="85"/>
      <c r="C486" s="87"/>
      <c r="D486" s="89"/>
      <c r="E486" s="90"/>
      <c r="F486" s="91"/>
    </row>
    <row r="487" spans="1:6">
      <c r="A487" s="84"/>
      <c r="B487" s="85"/>
      <c r="C487" s="87"/>
      <c r="D487" s="89"/>
      <c r="E487" s="90"/>
      <c r="F487" s="91"/>
    </row>
    <row r="488" spans="1:6">
      <c r="A488" s="84"/>
      <c r="B488" s="85"/>
      <c r="C488" s="87"/>
      <c r="D488" s="89"/>
      <c r="E488" s="90"/>
      <c r="F488" s="91"/>
    </row>
    <row r="489" spans="1:6">
      <c r="A489" s="84"/>
      <c r="B489" s="85"/>
      <c r="C489" s="87"/>
      <c r="D489" s="89"/>
      <c r="E489" s="90"/>
      <c r="F489" s="91"/>
    </row>
    <row r="490" spans="1:6">
      <c r="A490" s="84"/>
      <c r="B490" s="85"/>
      <c r="C490" s="87"/>
      <c r="D490" s="89"/>
      <c r="E490" s="90"/>
      <c r="F490" s="91"/>
    </row>
    <row r="491" spans="1:6">
      <c r="A491" s="84"/>
      <c r="B491" s="85"/>
      <c r="C491" s="87"/>
      <c r="D491" s="89"/>
      <c r="E491" s="90"/>
      <c r="F491" s="91"/>
    </row>
    <row r="492" spans="1:6">
      <c r="A492" s="84"/>
      <c r="B492" s="85"/>
      <c r="C492" s="87"/>
      <c r="D492" s="89"/>
      <c r="E492" s="90"/>
      <c r="F492" s="91"/>
    </row>
    <row r="493" spans="1:6">
      <c r="A493" s="84"/>
      <c r="B493" s="85"/>
      <c r="C493" s="87"/>
      <c r="D493" s="89"/>
      <c r="E493" s="90"/>
      <c r="F493" s="91"/>
    </row>
    <row r="494" spans="1:6">
      <c r="A494" s="84"/>
      <c r="B494" s="85"/>
      <c r="C494" s="87"/>
      <c r="D494" s="89"/>
      <c r="E494" s="90"/>
      <c r="F494" s="91"/>
    </row>
    <row r="495" spans="1:6">
      <c r="A495" s="84"/>
      <c r="B495" s="85"/>
      <c r="C495" s="87"/>
      <c r="D495" s="89"/>
      <c r="E495" s="90"/>
      <c r="F495" s="91"/>
    </row>
    <row r="496" spans="1:6">
      <c r="A496" s="84"/>
      <c r="B496" s="85"/>
      <c r="C496" s="87"/>
      <c r="D496" s="89"/>
      <c r="E496" s="90"/>
      <c r="F496" s="91"/>
    </row>
    <row r="497" spans="1:6">
      <c r="A497" s="84"/>
      <c r="B497" s="85"/>
      <c r="C497" s="87"/>
      <c r="D497" s="89"/>
      <c r="E497" s="90"/>
      <c r="F497" s="91"/>
    </row>
    <row r="498" spans="1:6">
      <c r="A498" s="84"/>
      <c r="B498" s="85"/>
      <c r="C498" s="87"/>
      <c r="D498" s="89"/>
      <c r="E498" s="90"/>
      <c r="F498" s="91"/>
    </row>
    <row r="499" spans="1:6">
      <c r="A499" s="84"/>
      <c r="B499" s="85"/>
      <c r="C499" s="87"/>
      <c r="D499" s="89"/>
      <c r="E499" s="90"/>
      <c r="F499" s="91"/>
    </row>
  </sheetData>
  <mergeCells count="3">
    <mergeCell ref="A1:C1"/>
    <mergeCell ref="G1:G2"/>
    <mergeCell ref="A2:C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FinTabl">
          <controlPr defaultSize="0" print="0" autoLine="0" autoPict="0" r:id="rId5">
            <anchor moveWithCells="1" sizeWithCells="1">
              <from>
                <xdr:col>6</xdr:col>
                <xdr:colOff>9525</xdr:colOff>
                <xdr:row>0</xdr:row>
                <xdr:rowOff>9525</xdr:rowOff>
              </from>
              <to>
                <xdr:col>7</xdr:col>
                <xdr:colOff>0</xdr:colOff>
                <xdr:row>2</xdr:row>
                <xdr:rowOff>38100</xdr:rowOff>
              </to>
            </anchor>
          </controlPr>
        </control>
      </mc:Choice>
      <mc:Fallback>
        <control shapeId="3074" r:id="rId4" name="FinTabl"/>
      </mc:Fallback>
    </mc:AlternateContent>
    <mc:AlternateContent xmlns:mc="http://schemas.openxmlformats.org/markup-compatibility/2006">
      <mc:Choice Requires="x14">
        <control shapeId="3075" r:id="rId6" name="CommandButton2">
          <controlPr defaultSize="0" autoLine="0" autoPict="0" r:id="rId7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7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3075" r:id="rId6" name="CommandButton2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Compte</vt:lpstr>
      <vt:lpstr>Relevé</vt:lpstr>
      <vt:lpstr>Relevé!Criteres</vt:lpstr>
      <vt:lpstr>G4xdf1048576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</dc:creator>
  <cp:lastModifiedBy>abdellatif najdi</cp:lastModifiedBy>
  <dcterms:created xsi:type="dcterms:W3CDTF">2024-03-05T11:32:05Z</dcterms:created>
  <dcterms:modified xsi:type="dcterms:W3CDTF">2025-05-21T20:04:43Z</dcterms:modified>
</cp:coreProperties>
</file>