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600" yWindow="30" windowWidth="19260" windowHeight="8130" tabRatio="756" activeTab="2"/>
  </bookViews>
  <sheets>
    <sheet name="BD1" sheetId="32" r:id="rId1"/>
    <sheet name="BD2" sheetId="36" r:id="rId2"/>
    <sheet name="Releve" sheetId="28" r:id="rId3"/>
  </sheets>
  <calcPr calcId="124519"/>
</workbook>
</file>

<file path=xl/calcChain.xml><?xml version="1.0" encoding="utf-8"?>
<calcChain xmlns="http://schemas.openxmlformats.org/spreadsheetml/2006/main">
  <c r="E2" i="36"/>
  <c r="D2"/>
  <c r="F2" l="1"/>
  <c r="L2" i="32"/>
  <c r="L1"/>
  <c r="F23" i="28"/>
  <c r="E2"/>
  <c r="D2"/>
  <c r="F2" l="1"/>
  <c r="L2" i="36"/>
  <c r="L1"/>
  <c r="E2" i="32"/>
  <c r="D2"/>
  <c r="F4" i="36" l="1"/>
  <c r="F5" s="1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F32" s="1"/>
  <c r="F33" s="1"/>
  <c r="F34" s="1"/>
  <c r="F35" s="1"/>
  <c r="F36" s="1"/>
  <c r="F37" s="1"/>
  <c r="F38" s="1"/>
  <c r="F39" s="1"/>
  <c r="F40" s="1"/>
  <c r="F41" s="1"/>
  <c r="F42" s="1"/>
  <c r="F43" s="1"/>
  <c r="F44" s="1"/>
  <c r="F45" s="1"/>
  <c r="F46" s="1"/>
  <c r="F47" s="1"/>
  <c r="F48" s="1"/>
  <c r="F49" s="1"/>
  <c r="F50" s="1"/>
  <c r="F51" s="1"/>
  <c r="F52" s="1"/>
  <c r="F53" s="1"/>
  <c r="F54" s="1"/>
  <c r="F55" s="1"/>
  <c r="F56" s="1"/>
  <c r="F57" s="1"/>
  <c r="F58" s="1"/>
  <c r="F59" s="1"/>
  <c r="F60" s="1"/>
  <c r="F61" s="1"/>
  <c r="F62" s="1"/>
  <c r="F63" s="1"/>
  <c r="F64" s="1"/>
  <c r="F65" s="1"/>
  <c r="F66" s="1"/>
  <c r="F67" s="1"/>
  <c r="F68" s="1"/>
  <c r="F69" s="1"/>
  <c r="F70" s="1"/>
  <c r="F71" s="1"/>
  <c r="F72" s="1"/>
  <c r="F73" s="1"/>
  <c r="F74" s="1"/>
  <c r="F75" s="1"/>
  <c r="F76" s="1"/>
  <c r="F77" s="1"/>
  <c r="F78" s="1"/>
  <c r="F79" s="1"/>
  <c r="F80" s="1"/>
  <c r="F81" s="1"/>
  <c r="F82" s="1"/>
  <c r="F83" s="1"/>
  <c r="F84" s="1"/>
  <c r="F85" s="1"/>
  <c r="F86" s="1"/>
  <c r="F87" s="1"/>
  <c r="F88" s="1"/>
  <c r="F89" s="1"/>
  <c r="F90" s="1"/>
  <c r="F91" s="1"/>
  <c r="F92" s="1"/>
  <c r="F93" s="1"/>
  <c r="F94" s="1"/>
  <c r="F95" s="1"/>
  <c r="F96" s="1"/>
  <c r="F97" s="1"/>
  <c r="F98" s="1"/>
  <c r="F99" s="1"/>
  <c r="F100" s="1"/>
  <c r="F101" s="1"/>
  <c r="F102" s="1"/>
  <c r="F103" s="1"/>
  <c r="F104" s="1"/>
  <c r="F105" s="1"/>
  <c r="F106" s="1"/>
  <c r="F107" s="1"/>
  <c r="F108" s="1"/>
  <c r="F109" s="1"/>
  <c r="F110" s="1"/>
  <c r="F111" s="1"/>
  <c r="F112" s="1"/>
  <c r="F113" s="1"/>
  <c r="F114" s="1"/>
  <c r="F115" s="1"/>
  <c r="F116" s="1"/>
  <c r="F117" s="1"/>
  <c r="F118" s="1"/>
  <c r="F119" s="1"/>
  <c r="F120" s="1"/>
  <c r="F121" s="1"/>
  <c r="F122" s="1"/>
  <c r="F123" s="1"/>
  <c r="F124" s="1"/>
  <c r="F125" s="1"/>
  <c r="F126" s="1"/>
  <c r="F127" s="1"/>
  <c r="F128" s="1"/>
  <c r="F129" s="1"/>
  <c r="F130" s="1"/>
  <c r="F131" s="1"/>
  <c r="F132" s="1"/>
  <c r="F133" s="1"/>
  <c r="F134" s="1"/>
  <c r="F135" s="1"/>
  <c r="F136" s="1"/>
  <c r="F137" s="1"/>
  <c r="F138" s="1"/>
  <c r="F139" s="1"/>
  <c r="F140" s="1"/>
  <c r="F141" s="1"/>
  <c r="F142" s="1"/>
  <c r="F143" s="1"/>
  <c r="F144" s="1"/>
  <c r="F145" s="1"/>
  <c r="F146" s="1"/>
  <c r="F147" s="1"/>
  <c r="F148" s="1"/>
  <c r="F149" s="1"/>
  <c r="F150" s="1"/>
  <c r="F151" s="1"/>
  <c r="F152" s="1"/>
  <c r="F153" s="1"/>
  <c r="F154" s="1"/>
  <c r="F155" s="1"/>
  <c r="F156" s="1"/>
  <c r="F157" s="1"/>
  <c r="F158" s="1"/>
  <c r="F159" s="1"/>
  <c r="F160" s="1"/>
  <c r="F161" s="1"/>
  <c r="F162" s="1"/>
  <c r="F163" s="1"/>
  <c r="F164" s="1"/>
  <c r="F165" s="1"/>
  <c r="F166" s="1"/>
  <c r="F167" s="1"/>
  <c r="F168" s="1"/>
  <c r="F169" s="1"/>
  <c r="F170" s="1"/>
  <c r="F171" s="1"/>
  <c r="F172" s="1"/>
  <c r="F173" s="1"/>
  <c r="F174" s="1"/>
  <c r="F175" s="1"/>
  <c r="F176" s="1"/>
  <c r="F177" s="1"/>
  <c r="F178" s="1"/>
  <c r="F179" s="1"/>
  <c r="F180" s="1"/>
  <c r="F181" s="1"/>
  <c r="F182" s="1"/>
  <c r="F183" s="1"/>
  <c r="F184" s="1"/>
  <c r="F185" s="1"/>
  <c r="F186" s="1"/>
  <c r="F187" s="1"/>
  <c r="F188" s="1"/>
  <c r="F189" s="1"/>
  <c r="F190" s="1"/>
  <c r="F191" s="1"/>
  <c r="F192" s="1"/>
  <c r="F193" s="1"/>
  <c r="F194" s="1"/>
  <c r="F195" s="1"/>
  <c r="F196" s="1"/>
  <c r="F197" s="1"/>
  <c r="F198" s="1"/>
  <c r="F199" s="1"/>
  <c r="F200" s="1"/>
  <c r="F201" s="1"/>
  <c r="F202" s="1"/>
  <c r="F203" s="1"/>
  <c r="F204" s="1"/>
  <c r="F205" s="1"/>
  <c r="F206" s="1"/>
  <c r="F207" s="1"/>
  <c r="F208" s="1"/>
  <c r="F209" s="1"/>
  <c r="F210" s="1"/>
  <c r="F211" s="1"/>
  <c r="F212" s="1"/>
  <c r="F213" s="1"/>
  <c r="F214" s="1"/>
  <c r="F215" s="1"/>
  <c r="F216" s="1"/>
  <c r="F217" s="1"/>
  <c r="F218" s="1"/>
  <c r="F219" s="1"/>
  <c r="F220" s="1"/>
  <c r="F221" s="1"/>
  <c r="F222" s="1"/>
  <c r="F223" s="1"/>
  <c r="F224" s="1"/>
  <c r="F225" s="1"/>
  <c r="F226" s="1"/>
  <c r="F227" s="1"/>
  <c r="F228" s="1"/>
  <c r="F229" s="1"/>
  <c r="F230" s="1"/>
  <c r="F231" s="1"/>
  <c r="F232" s="1"/>
  <c r="F233" s="1"/>
  <c r="F234" s="1"/>
  <c r="F235" s="1"/>
  <c r="F4" i="32" l="1"/>
  <c r="F5" s="1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F32" s="1"/>
  <c r="F33" s="1"/>
  <c r="F34" s="1"/>
  <c r="F35" s="1"/>
  <c r="F36" s="1"/>
  <c r="F37" s="1"/>
  <c r="F38" s="1"/>
  <c r="F39" s="1"/>
  <c r="F40" s="1"/>
  <c r="F41" s="1"/>
  <c r="F42" s="1"/>
  <c r="F43" s="1"/>
  <c r="F44" s="1"/>
  <c r="F45" s="1"/>
  <c r="F46" s="1"/>
  <c r="F47" s="1"/>
  <c r="F48" s="1"/>
  <c r="F49" s="1"/>
  <c r="F50" s="1"/>
  <c r="F51" s="1"/>
  <c r="F52" s="1"/>
  <c r="F53" s="1"/>
  <c r="F54" s="1"/>
  <c r="F55" s="1"/>
  <c r="F56" s="1"/>
  <c r="F57" s="1"/>
  <c r="F58" s="1"/>
  <c r="F59" s="1"/>
  <c r="F60" s="1"/>
  <c r="F61" s="1"/>
  <c r="F62" s="1"/>
  <c r="F63" s="1"/>
  <c r="F64" s="1"/>
  <c r="F65" s="1"/>
  <c r="F66" s="1"/>
  <c r="F67" s="1"/>
  <c r="F68" s="1"/>
  <c r="F69" s="1"/>
  <c r="F70" s="1"/>
  <c r="F71" s="1"/>
  <c r="F72" s="1"/>
  <c r="F73" s="1"/>
  <c r="F74" s="1"/>
  <c r="F75" s="1"/>
  <c r="F76" s="1"/>
  <c r="F77" s="1"/>
  <c r="F78" s="1"/>
  <c r="F79" s="1"/>
  <c r="F80" s="1"/>
  <c r="F81" s="1"/>
  <c r="F82" s="1"/>
  <c r="F83" s="1"/>
  <c r="F84" s="1"/>
  <c r="F85" s="1"/>
  <c r="F86" s="1"/>
  <c r="F87" s="1"/>
  <c r="F88" s="1"/>
  <c r="F89" s="1"/>
  <c r="F90" s="1"/>
  <c r="F91" s="1"/>
  <c r="F92" s="1"/>
  <c r="F93" s="1"/>
  <c r="F94" s="1"/>
  <c r="F95" s="1"/>
  <c r="F96" s="1"/>
  <c r="F97" s="1"/>
  <c r="F98" s="1"/>
  <c r="F99" s="1"/>
  <c r="F100" s="1"/>
  <c r="F101" s="1"/>
  <c r="F102" s="1"/>
  <c r="F103" s="1"/>
  <c r="F104" s="1"/>
  <c r="F105" s="1"/>
  <c r="F106" s="1"/>
  <c r="F107" s="1"/>
  <c r="F108" s="1"/>
  <c r="F109" s="1"/>
  <c r="F110" s="1"/>
  <c r="F111" s="1"/>
  <c r="F112" s="1"/>
  <c r="F113" s="1"/>
  <c r="F114" s="1"/>
  <c r="F115" s="1"/>
  <c r="F116" s="1"/>
  <c r="F117" s="1"/>
  <c r="F118" s="1"/>
  <c r="F119" s="1"/>
  <c r="F120" s="1"/>
  <c r="F121" s="1"/>
  <c r="F122" s="1"/>
  <c r="F123" s="1"/>
  <c r="F124" s="1"/>
  <c r="F125" s="1"/>
  <c r="F126" s="1"/>
  <c r="F127" s="1"/>
  <c r="F128" s="1"/>
  <c r="F129" s="1"/>
  <c r="F130" s="1"/>
  <c r="F131" s="1"/>
  <c r="F132" s="1"/>
  <c r="F133" s="1"/>
  <c r="F134" s="1"/>
  <c r="F135" s="1"/>
  <c r="F136" s="1"/>
  <c r="F137" s="1"/>
  <c r="F138" s="1"/>
  <c r="F139" s="1"/>
  <c r="F140" s="1"/>
  <c r="F141" s="1"/>
  <c r="F142" s="1"/>
  <c r="F143" s="1"/>
  <c r="F144" s="1"/>
  <c r="F145" s="1"/>
  <c r="F146" s="1"/>
  <c r="F147" s="1"/>
  <c r="F148" s="1"/>
  <c r="F149" s="1"/>
  <c r="F150" s="1"/>
  <c r="F151" s="1"/>
  <c r="F152" s="1"/>
  <c r="F153" s="1"/>
  <c r="F154" s="1"/>
  <c r="F155" s="1"/>
  <c r="F156" s="1"/>
  <c r="F157" s="1"/>
  <c r="F158" s="1"/>
  <c r="F159" s="1"/>
  <c r="F160" s="1"/>
  <c r="F161" s="1"/>
  <c r="F162" s="1"/>
  <c r="F163" s="1"/>
  <c r="F164" s="1"/>
  <c r="F165" s="1"/>
  <c r="F166" s="1"/>
  <c r="F167" s="1"/>
  <c r="F168" s="1"/>
  <c r="F169" s="1"/>
  <c r="F170" s="1"/>
  <c r="F171" s="1"/>
  <c r="F172" s="1"/>
  <c r="F173" s="1"/>
  <c r="F174" s="1"/>
  <c r="F175" s="1"/>
  <c r="F176" s="1"/>
  <c r="F177" s="1"/>
  <c r="F178" s="1"/>
  <c r="F179" s="1"/>
  <c r="F180" s="1"/>
  <c r="F181" s="1"/>
  <c r="F182" s="1"/>
  <c r="F183" s="1"/>
  <c r="F184" s="1"/>
  <c r="F185" s="1"/>
  <c r="F186" s="1"/>
  <c r="F187" s="1"/>
  <c r="F188" s="1"/>
  <c r="F189" s="1"/>
  <c r="F190" s="1"/>
  <c r="F191" s="1"/>
  <c r="F192" s="1"/>
  <c r="F193" s="1"/>
  <c r="F194" s="1"/>
  <c r="F195" s="1"/>
  <c r="F196" s="1"/>
  <c r="F197" s="1"/>
  <c r="F198" s="1"/>
  <c r="F199" s="1"/>
  <c r="F2" l="1"/>
</calcChain>
</file>

<file path=xl/sharedStrings.xml><?xml version="1.0" encoding="utf-8"?>
<sst xmlns="http://schemas.openxmlformats.org/spreadsheetml/2006/main" count="953" uniqueCount="551">
  <si>
    <t>Total Débit</t>
  </si>
  <si>
    <t>Total Crédit</t>
  </si>
  <si>
    <t>Date</t>
  </si>
  <si>
    <t>Catégorie</t>
  </si>
  <si>
    <t>Libellé</t>
  </si>
  <si>
    <t>Débit</t>
  </si>
  <si>
    <t>Crédit</t>
  </si>
  <si>
    <t>CIMR</t>
  </si>
  <si>
    <t>CNSS</t>
  </si>
  <si>
    <t>IAM</t>
  </si>
  <si>
    <t>Orange</t>
  </si>
  <si>
    <t>Solde</t>
  </si>
  <si>
    <t>Solde Total</t>
  </si>
  <si>
    <t>Date Fin</t>
  </si>
  <si>
    <t>COTI</t>
  </si>
  <si>
    <t>Vers</t>
  </si>
  <si>
    <t>CIR</t>
  </si>
  <si>
    <t>Orge</t>
  </si>
  <si>
    <t>CS</t>
  </si>
  <si>
    <t>Copte</t>
  </si>
  <si>
    <t>IA</t>
  </si>
  <si>
    <t>EauE</t>
  </si>
  <si>
    <t>CIVIL</t>
  </si>
  <si>
    <t>CN</t>
  </si>
  <si>
    <t>TIGAR</t>
  </si>
  <si>
    <t>TIGOR</t>
  </si>
  <si>
    <t>BLE</t>
  </si>
  <si>
    <t>CR</t>
  </si>
  <si>
    <t>VIA</t>
  </si>
  <si>
    <t>GRINTI</t>
  </si>
  <si>
    <t>TIHIGAD</t>
  </si>
  <si>
    <t>SMALL</t>
  </si>
  <si>
    <t>VRAC</t>
  </si>
  <si>
    <t>BATA</t>
  </si>
  <si>
    <t>SV</t>
  </si>
  <si>
    <t>SMAKR</t>
  </si>
  <si>
    <t>QUQRTZ</t>
  </si>
  <si>
    <t>TIBAT</t>
  </si>
  <si>
    <t>TALEF</t>
  </si>
  <si>
    <t>WI</t>
  </si>
  <si>
    <t>MISR</t>
  </si>
  <si>
    <t>QQQ</t>
  </si>
  <si>
    <t>RTI</t>
  </si>
  <si>
    <t>JNAR</t>
  </si>
  <si>
    <t>ORGW</t>
  </si>
  <si>
    <t>Eauc</t>
  </si>
  <si>
    <t>SWAN</t>
  </si>
  <si>
    <t>AVOINE</t>
  </si>
  <si>
    <t>IWJ</t>
  </si>
  <si>
    <t>MI</t>
  </si>
  <si>
    <t>SMOR</t>
  </si>
  <si>
    <t>ORGE</t>
  </si>
  <si>
    <t>IYT</t>
  </si>
  <si>
    <t>UY</t>
  </si>
  <si>
    <t>RTE</t>
  </si>
  <si>
    <t>JKU</t>
  </si>
  <si>
    <t>NMH</t>
  </si>
  <si>
    <t>POM</t>
  </si>
  <si>
    <t>EE</t>
  </si>
  <si>
    <t>SWAMR</t>
  </si>
  <si>
    <t>MKLJI</t>
  </si>
  <si>
    <t>ERT</t>
  </si>
  <si>
    <t>HJG</t>
  </si>
  <si>
    <t>ERW</t>
  </si>
  <si>
    <t>GFR</t>
  </si>
  <si>
    <t>PRUNE</t>
  </si>
  <si>
    <t>AAQQ1</t>
  </si>
  <si>
    <t>AAQQ2</t>
  </si>
  <si>
    <t>AAQQ3</t>
  </si>
  <si>
    <t>AAQQ4</t>
  </si>
  <si>
    <t>AAQQ5</t>
  </si>
  <si>
    <t>AAQQ6</t>
  </si>
  <si>
    <t>AAQQ7</t>
  </si>
  <si>
    <t>AAQQ8</t>
  </si>
  <si>
    <t>AAQQ9</t>
  </si>
  <si>
    <t>AAQQ10</t>
  </si>
  <si>
    <t>AAQQ11</t>
  </si>
  <si>
    <t>AAQQ12</t>
  </si>
  <si>
    <t>AAQQ13</t>
  </si>
  <si>
    <t>AAQQ14</t>
  </si>
  <si>
    <t>AAQQ15</t>
  </si>
  <si>
    <t>AAQQ16</t>
  </si>
  <si>
    <t>AAQQ17</t>
  </si>
  <si>
    <t>AAQQ18</t>
  </si>
  <si>
    <t>AAQQ19</t>
  </si>
  <si>
    <t>AAQQ20</t>
  </si>
  <si>
    <t>AAQQ21</t>
  </si>
  <si>
    <t>AAQQ22</t>
  </si>
  <si>
    <t>AAQQ23</t>
  </si>
  <si>
    <t>AAQQ24</t>
  </si>
  <si>
    <t>AAQQ25</t>
  </si>
  <si>
    <t>AAQQ26</t>
  </si>
  <si>
    <t>AAQQ27</t>
  </si>
  <si>
    <t>AAQQ28</t>
  </si>
  <si>
    <t>AAQQ29</t>
  </si>
  <si>
    <t>AAQQ30</t>
  </si>
  <si>
    <t>AAQQ31</t>
  </si>
  <si>
    <t>AAQQ32</t>
  </si>
  <si>
    <t>AAQQ33</t>
  </si>
  <si>
    <t>AAQQ34</t>
  </si>
  <si>
    <t>AAQQ35</t>
  </si>
  <si>
    <t>AAQQ36</t>
  </si>
  <si>
    <t>AAQQ37</t>
  </si>
  <si>
    <t>AAQQ38</t>
  </si>
  <si>
    <t>AAQQ39</t>
  </si>
  <si>
    <t>AAQQ40</t>
  </si>
  <si>
    <t>AAQQ41</t>
  </si>
  <si>
    <t>AAQQ42</t>
  </si>
  <si>
    <t>AAQQ43</t>
  </si>
  <si>
    <t>AAQQ44</t>
  </si>
  <si>
    <t>AAQQ45</t>
  </si>
  <si>
    <t>AAQQ46</t>
  </si>
  <si>
    <t>AAQQ47</t>
  </si>
  <si>
    <t>AAQQ48</t>
  </si>
  <si>
    <t>AAQQ49</t>
  </si>
  <si>
    <t>AAQQ50</t>
  </si>
  <si>
    <t>AAQQ51</t>
  </si>
  <si>
    <t>AAQQ52</t>
  </si>
  <si>
    <t>AAQQ53</t>
  </si>
  <si>
    <t>AAQQ54</t>
  </si>
  <si>
    <t>AAQQ55</t>
  </si>
  <si>
    <t>AAQQ56</t>
  </si>
  <si>
    <t>AAQQ57</t>
  </si>
  <si>
    <t>AAQQ58</t>
  </si>
  <si>
    <t>AAQQ59</t>
  </si>
  <si>
    <t>AAQQ60</t>
  </si>
  <si>
    <t>AAQQ61</t>
  </si>
  <si>
    <t>AAQQ62</t>
  </si>
  <si>
    <t>AAQQ63</t>
  </si>
  <si>
    <t>AAQQ64</t>
  </si>
  <si>
    <t>AAQQ65</t>
  </si>
  <si>
    <t>AAQQ66</t>
  </si>
  <si>
    <t>AAQQ67</t>
  </si>
  <si>
    <t>AAQQ68</t>
  </si>
  <si>
    <t>AAQQ69</t>
  </si>
  <si>
    <t>AAQQ70</t>
  </si>
  <si>
    <t>AAQQ71</t>
  </si>
  <si>
    <t>AAQQ72</t>
  </si>
  <si>
    <t>AAQQ73</t>
  </si>
  <si>
    <t>AAQQ74</t>
  </si>
  <si>
    <t>AAQQ75</t>
  </si>
  <si>
    <t>AAQQ76</t>
  </si>
  <si>
    <t>AAQQ77</t>
  </si>
  <si>
    <t>AAQQ78</t>
  </si>
  <si>
    <t>AAQQ79</t>
  </si>
  <si>
    <t>AAQQ80</t>
  </si>
  <si>
    <t>AAQQ81</t>
  </si>
  <si>
    <t>AAQQ82</t>
  </si>
  <si>
    <t>AAQQ83</t>
  </si>
  <si>
    <t>AAQQ84</t>
  </si>
  <si>
    <t>AAQQ85</t>
  </si>
  <si>
    <t>AAQQ86</t>
  </si>
  <si>
    <t>AAQQ87</t>
  </si>
  <si>
    <t>AAQQ88</t>
  </si>
  <si>
    <t>AAQQ89</t>
  </si>
  <si>
    <t>AAQQ90</t>
  </si>
  <si>
    <t>AAQQ91</t>
  </si>
  <si>
    <t>AAQQ92</t>
  </si>
  <si>
    <t>AAQQ93</t>
  </si>
  <si>
    <t>AAQQ94</t>
  </si>
  <si>
    <t>AAQQ95</t>
  </si>
  <si>
    <t>AAQQ96</t>
  </si>
  <si>
    <t>AAQQ97</t>
  </si>
  <si>
    <t>AAQQ98</t>
  </si>
  <si>
    <t>AAQQ99</t>
  </si>
  <si>
    <t>AAQQ100</t>
  </si>
  <si>
    <t>AAQQ101</t>
  </si>
  <si>
    <t>AAQQ102</t>
  </si>
  <si>
    <t>AAQQ103</t>
  </si>
  <si>
    <t>AAQQ104</t>
  </si>
  <si>
    <t>AAQQ105</t>
  </si>
  <si>
    <t>AAQQ106</t>
  </si>
  <si>
    <t>AAQQ107</t>
  </si>
  <si>
    <t>AAQQ108</t>
  </si>
  <si>
    <t>AAQQ109</t>
  </si>
  <si>
    <t>AAQQ110</t>
  </si>
  <si>
    <t>AAQQ111</t>
  </si>
  <si>
    <t>AAQQ112</t>
  </si>
  <si>
    <t>AAQQ113</t>
  </si>
  <si>
    <t>AAQQ114</t>
  </si>
  <si>
    <t>AAQQ115</t>
  </si>
  <si>
    <t>AAQQ116</t>
  </si>
  <si>
    <t>AAQQ117</t>
  </si>
  <si>
    <t>AAQQ118</t>
  </si>
  <si>
    <t>AAQQ119</t>
  </si>
  <si>
    <t>AAQQ120</t>
  </si>
  <si>
    <t>AAQQ121</t>
  </si>
  <si>
    <t>AAQQ122</t>
  </si>
  <si>
    <t>AAQQ123</t>
  </si>
  <si>
    <t>AAQQ124</t>
  </si>
  <si>
    <t>AAQQ125</t>
  </si>
  <si>
    <t>AAQQ126</t>
  </si>
  <si>
    <t>AAQQ127</t>
  </si>
  <si>
    <t>AAQQ128</t>
  </si>
  <si>
    <t>AAQQ129</t>
  </si>
  <si>
    <t>AAQQ130</t>
  </si>
  <si>
    <t>AAQQ131</t>
  </si>
  <si>
    <t>AAQQ132</t>
  </si>
  <si>
    <t>AAQQ133</t>
  </si>
  <si>
    <t>AAQQ134</t>
  </si>
  <si>
    <t>AAQQ135</t>
  </si>
  <si>
    <t>AAQQ136</t>
  </si>
  <si>
    <t>AAQQ137</t>
  </si>
  <si>
    <t>AAQQ138</t>
  </si>
  <si>
    <t>AAQQ139</t>
  </si>
  <si>
    <t>AAQQ140</t>
  </si>
  <si>
    <t>AAQQ141</t>
  </si>
  <si>
    <t>AAQQ142</t>
  </si>
  <si>
    <t>AAQQ143</t>
  </si>
  <si>
    <t>AAQQ144</t>
  </si>
  <si>
    <t>AAQQ145</t>
  </si>
  <si>
    <t>AAQQ146</t>
  </si>
  <si>
    <t>AAQQ147</t>
  </si>
  <si>
    <t>AAQQ148</t>
  </si>
  <si>
    <t>AAQQ149</t>
  </si>
  <si>
    <t>AAQQ150</t>
  </si>
  <si>
    <t>AAQQ151</t>
  </si>
  <si>
    <t>AAQQ152</t>
  </si>
  <si>
    <t>AAQQ153</t>
  </si>
  <si>
    <t>AAQQ154</t>
  </si>
  <si>
    <t>AAQQ155</t>
  </si>
  <si>
    <t>AAQQ156</t>
  </si>
  <si>
    <t>AAQQ157</t>
  </si>
  <si>
    <t>AAQQ158</t>
  </si>
  <si>
    <t>AAQQ159</t>
  </si>
  <si>
    <t>AAQQ160</t>
  </si>
  <si>
    <t>AAQQ161</t>
  </si>
  <si>
    <t>AAQQ162</t>
  </si>
  <si>
    <t>AAQQ163</t>
  </si>
  <si>
    <t>AAQQ164</t>
  </si>
  <si>
    <t>AAQQ165</t>
  </si>
  <si>
    <t>AAQQ166</t>
  </si>
  <si>
    <t>AAQQ167</t>
  </si>
  <si>
    <t>AAQQ168</t>
  </si>
  <si>
    <t>AAQQ169</t>
  </si>
  <si>
    <t>AAQQ170</t>
  </si>
  <si>
    <t>AAQQ171</t>
  </si>
  <si>
    <t>AAQQ172</t>
  </si>
  <si>
    <t>AAQQ173</t>
  </si>
  <si>
    <t>AAQQ174</t>
  </si>
  <si>
    <t>AAQQ175</t>
  </si>
  <si>
    <t>AAQQ176</t>
  </si>
  <si>
    <t>AAQQ177</t>
  </si>
  <si>
    <t>AAQQ178</t>
  </si>
  <si>
    <t>AAQQ179</t>
  </si>
  <si>
    <t>AAQQ180</t>
  </si>
  <si>
    <t>AAQQ181</t>
  </si>
  <si>
    <t>AAQQ182</t>
  </si>
  <si>
    <t>AAQQ183</t>
  </si>
  <si>
    <t>AAQQ184</t>
  </si>
  <si>
    <t>AAQQ185</t>
  </si>
  <si>
    <t>AAQQ186</t>
  </si>
  <si>
    <t>AAQQ187</t>
  </si>
  <si>
    <t>AAQQ188</t>
  </si>
  <si>
    <t>AAQQ189</t>
  </si>
  <si>
    <t>AAQQ190</t>
  </si>
  <si>
    <t>AAQQ191</t>
  </si>
  <si>
    <t>AAQQ192</t>
  </si>
  <si>
    <t>AAQQ193</t>
  </si>
  <si>
    <t>AAQQ194</t>
  </si>
  <si>
    <t>AAQQ195</t>
  </si>
  <si>
    <t>AAQQ196</t>
  </si>
  <si>
    <t>IBIS</t>
  </si>
  <si>
    <t>BIZIZ</t>
  </si>
  <si>
    <t>SGHIR</t>
  </si>
  <si>
    <t>EauP</t>
  </si>
  <si>
    <t>CAIRO</t>
  </si>
  <si>
    <t>NMHG</t>
  </si>
  <si>
    <t>IAMKJ</t>
  </si>
  <si>
    <t>DAOU</t>
  </si>
  <si>
    <t>HBKO</t>
  </si>
  <si>
    <t>JOARN</t>
  </si>
  <si>
    <t>RTY</t>
  </si>
  <si>
    <t>Date Deb</t>
  </si>
  <si>
    <t>&gt;=</t>
  </si>
  <si>
    <t>Date MIN</t>
  </si>
  <si>
    <t>&lt;=</t>
  </si>
  <si>
    <t>Date MAX</t>
  </si>
  <si>
    <t>Feuille BD1</t>
  </si>
  <si>
    <t>Feuille BD2</t>
  </si>
  <si>
    <t>BBB1</t>
  </si>
  <si>
    <t>BBB2</t>
  </si>
  <si>
    <t>BBB3</t>
  </si>
  <si>
    <t>BBB4</t>
  </si>
  <si>
    <t>BBB5</t>
  </si>
  <si>
    <t>BBB6</t>
  </si>
  <si>
    <t>BBB7</t>
  </si>
  <si>
    <t>BBB8</t>
  </si>
  <si>
    <t>BBB9</t>
  </si>
  <si>
    <t>BBB10</t>
  </si>
  <si>
    <t>BBB11</t>
  </si>
  <si>
    <t>BBB12</t>
  </si>
  <si>
    <t>BBB13</t>
  </si>
  <si>
    <t>BBB14</t>
  </si>
  <si>
    <t>BBB15</t>
  </si>
  <si>
    <t>BBB16</t>
  </si>
  <si>
    <t>BBB17</t>
  </si>
  <si>
    <t>BBB18</t>
  </si>
  <si>
    <t>BBB19</t>
  </si>
  <si>
    <t>BBB20</t>
  </si>
  <si>
    <t>BBB21</t>
  </si>
  <si>
    <t>BBB22</t>
  </si>
  <si>
    <t>BBB23</t>
  </si>
  <si>
    <t>BBB24</t>
  </si>
  <si>
    <t>BBB25</t>
  </si>
  <si>
    <t>BBB26</t>
  </si>
  <si>
    <t>BBB27</t>
  </si>
  <si>
    <t>BBB28</t>
  </si>
  <si>
    <t>BBB29</t>
  </si>
  <si>
    <t>BBB30</t>
  </si>
  <si>
    <t>BBB31</t>
  </si>
  <si>
    <t>BBB32</t>
  </si>
  <si>
    <t>BBB33</t>
  </si>
  <si>
    <t>BBB34</t>
  </si>
  <si>
    <t>BBB35</t>
  </si>
  <si>
    <t>BBB36</t>
  </si>
  <si>
    <t>BBB37</t>
  </si>
  <si>
    <t>BBB38</t>
  </si>
  <si>
    <t>BBB39</t>
  </si>
  <si>
    <t>BBB40</t>
  </si>
  <si>
    <t>BBB41</t>
  </si>
  <si>
    <t>BBB42</t>
  </si>
  <si>
    <t>BBB43</t>
  </si>
  <si>
    <t>BBB44</t>
  </si>
  <si>
    <t>BBB45</t>
  </si>
  <si>
    <t>BBB46</t>
  </si>
  <si>
    <t>BBB47</t>
  </si>
  <si>
    <t>BBB48</t>
  </si>
  <si>
    <t>BBB49</t>
  </si>
  <si>
    <t>BBB50</t>
  </si>
  <si>
    <t>BBB51</t>
  </si>
  <si>
    <t>BBB52</t>
  </si>
  <si>
    <t>BBB53</t>
  </si>
  <si>
    <t>BBB54</t>
  </si>
  <si>
    <t>BBB55</t>
  </si>
  <si>
    <t>BBB56</t>
  </si>
  <si>
    <t>BBB57</t>
  </si>
  <si>
    <t>BBB58</t>
  </si>
  <si>
    <t>BBB59</t>
  </si>
  <si>
    <t>BBB60</t>
  </si>
  <si>
    <t>BBB61</t>
  </si>
  <si>
    <t>BBB62</t>
  </si>
  <si>
    <t>BBB63</t>
  </si>
  <si>
    <t>BBB64</t>
  </si>
  <si>
    <t>BBB65</t>
  </si>
  <si>
    <t>BBB66</t>
  </si>
  <si>
    <t>BBB67</t>
  </si>
  <si>
    <t>BBB68</t>
  </si>
  <si>
    <t>BBB69</t>
  </si>
  <si>
    <t>BBB70</t>
  </si>
  <si>
    <t>BBB71</t>
  </si>
  <si>
    <t>BBB72</t>
  </si>
  <si>
    <t>BBB73</t>
  </si>
  <si>
    <t>BBB74</t>
  </si>
  <si>
    <t>BBB75</t>
  </si>
  <si>
    <t>BBB76</t>
  </si>
  <si>
    <t>BBB77</t>
  </si>
  <si>
    <t>BBB78</t>
  </si>
  <si>
    <t>BBB79</t>
  </si>
  <si>
    <t>BBB80</t>
  </si>
  <si>
    <t>BBB81</t>
  </si>
  <si>
    <t>BBB82</t>
  </si>
  <si>
    <t>BBB83</t>
  </si>
  <si>
    <t>BBB84</t>
  </si>
  <si>
    <t>BBB85</t>
  </si>
  <si>
    <t>BBB86</t>
  </si>
  <si>
    <t>BBB87</t>
  </si>
  <si>
    <t>BBB88</t>
  </si>
  <si>
    <t>BBB89</t>
  </si>
  <si>
    <t>BBB90</t>
  </si>
  <si>
    <t>BBB91</t>
  </si>
  <si>
    <t>BBB92</t>
  </si>
  <si>
    <t>BBB93</t>
  </si>
  <si>
    <t>BBB94</t>
  </si>
  <si>
    <t>BBB95</t>
  </si>
  <si>
    <t>BBB96</t>
  </si>
  <si>
    <t>BBB97</t>
  </si>
  <si>
    <t>BBB98</t>
  </si>
  <si>
    <t>BBB99</t>
  </si>
  <si>
    <t>BBB100</t>
  </si>
  <si>
    <t>BBB101</t>
  </si>
  <si>
    <t>BBB102</t>
  </si>
  <si>
    <t>BBB103</t>
  </si>
  <si>
    <t>BBB104</t>
  </si>
  <si>
    <t>BBB105</t>
  </si>
  <si>
    <t>BBB106</t>
  </si>
  <si>
    <t>BBB107</t>
  </si>
  <si>
    <t>BBB108</t>
  </si>
  <si>
    <t>BBB109</t>
  </si>
  <si>
    <t>BBB110</t>
  </si>
  <si>
    <t>BBB111</t>
  </si>
  <si>
    <t>BBB112</t>
  </si>
  <si>
    <t>BBB113</t>
  </si>
  <si>
    <t>BBB114</t>
  </si>
  <si>
    <t>BBB115</t>
  </si>
  <si>
    <t>BBB116</t>
  </si>
  <si>
    <t>BBB117</t>
  </si>
  <si>
    <t>BBB118</t>
  </si>
  <si>
    <t>BBB119</t>
  </si>
  <si>
    <t>BBB120</t>
  </si>
  <si>
    <t>BBB121</t>
  </si>
  <si>
    <t>BBB122</t>
  </si>
  <si>
    <t>BBB123</t>
  </si>
  <si>
    <t>BBB124</t>
  </si>
  <si>
    <t>BBB125</t>
  </si>
  <si>
    <t>BBB126</t>
  </si>
  <si>
    <t>BBB127</t>
  </si>
  <si>
    <t>BBB128</t>
  </si>
  <si>
    <t>BBB129</t>
  </si>
  <si>
    <t>BBB130</t>
  </si>
  <si>
    <t>BBB131</t>
  </si>
  <si>
    <t>BBB132</t>
  </si>
  <si>
    <t>BBB133</t>
  </si>
  <si>
    <t>BBB134</t>
  </si>
  <si>
    <t>BBB135</t>
  </si>
  <si>
    <t>BBB136</t>
  </si>
  <si>
    <t>BBB137</t>
  </si>
  <si>
    <t>BBB138</t>
  </si>
  <si>
    <t>BBB139</t>
  </si>
  <si>
    <t>BBB140</t>
  </si>
  <si>
    <t>BBB141</t>
  </si>
  <si>
    <t>BBB142</t>
  </si>
  <si>
    <t>BBB143</t>
  </si>
  <si>
    <t>BBB144</t>
  </si>
  <si>
    <t>BBB145</t>
  </si>
  <si>
    <t>BBB146</t>
  </si>
  <si>
    <t>BBB147</t>
  </si>
  <si>
    <t>BBB148</t>
  </si>
  <si>
    <t>BBB149</t>
  </si>
  <si>
    <t>BBB150</t>
  </si>
  <si>
    <t>BBB151</t>
  </si>
  <si>
    <t>BBB152</t>
  </si>
  <si>
    <t>BBB153</t>
  </si>
  <si>
    <t>BBB154</t>
  </si>
  <si>
    <t>BBB155</t>
  </si>
  <si>
    <t>BBB156</t>
  </si>
  <si>
    <t>BBB157</t>
  </si>
  <si>
    <t>BBB158</t>
  </si>
  <si>
    <t>BBB159</t>
  </si>
  <si>
    <t>BBB160</t>
  </si>
  <si>
    <t>BBB161</t>
  </si>
  <si>
    <t>BBB162</t>
  </si>
  <si>
    <t>BBB163</t>
  </si>
  <si>
    <t>BBB164</t>
  </si>
  <si>
    <t>BBB165</t>
  </si>
  <si>
    <t>BBB166</t>
  </si>
  <si>
    <t>BBB167</t>
  </si>
  <si>
    <t>BBB168</t>
  </si>
  <si>
    <t>BBB169</t>
  </si>
  <si>
    <t>BBB170</t>
  </si>
  <si>
    <t>BBB171</t>
  </si>
  <si>
    <t>BBB172</t>
  </si>
  <si>
    <t>BBB173</t>
  </si>
  <si>
    <t>BBB174</t>
  </si>
  <si>
    <t>BBB175</t>
  </si>
  <si>
    <t>BBB176</t>
  </si>
  <si>
    <t>BBB177</t>
  </si>
  <si>
    <t>BBB178</t>
  </si>
  <si>
    <t>BBB179</t>
  </si>
  <si>
    <t>BBB180</t>
  </si>
  <si>
    <t>BBB181</t>
  </si>
  <si>
    <t>BBB182</t>
  </si>
  <si>
    <t>BBB183</t>
  </si>
  <si>
    <t>BBB184</t>
  </si>
  <si>
    <t>BBB185</t>
  </si>
  <si>
    <t>BBB186</t>
  </si>
  <si>
    <t>BBB187</t>
  </si>
  <si>
    <t>BBB188</t>
  </si>
  <si>
    <t>BBB189</t>
  </si>
  <si>
    <t>BBB190</t>
  </si>
  <si>
    <t>BBB191</t>
  </si>
  <si>
    <t>BBB192</t>
  </si>
  <si>
    <t>BBB193</t>
  </si>
  <si>
    <t>BBB194</t>
  </si>
  <si>
    <t>BBB195</t>
  </si>
  <si>
    <t>BBB196</t>
  </si>
  <si>
    <t>BBB197</t>
  </si>
  <si>
    <t>BBB198</t>
  </si>
  <si>
    <t>SSK</t>
  </si>
  <si>
    <t>BBB199</t>
  </si>
  <si>
    <t>RT</t>
  </si>
  <si>
    <t>BBB200</t>
  </si>
  <si>
    <t>Ea</t>
  </si>
  <si>
    <t>BBB201</t>
  </si>
  <si>
    <t>KWART</t>
  </si>
  <si>
    <t>BBB202</t>
  </si>
  <si>
    <t>JJKD</t>
  </si>
  <si>
    <t>BBB203</t>
  </si>
  <si>
    <t>BBB204</t>
  </si>
  <si>
    <t>BBB205</t>
  </si>
  <si>
    <t>BBB206</t>
  </si>
  <si>
    <t>BBB207</t>
  </si>
  <si>
    <t>BBB208</t>
  </si>
  <si>
    <t>HJYT</t>
  </si>
  <si>
    <t>BBB209</t>
  </si>
  <si>
    <t>BBB210</t>
  </si>
  <si>
    <t>BBB211</t>
  </si>
  <si>
    <t>BBB212</t>
  </si>
  <si>
    <t>BBB213</t>
  </si>
  <si>
    <t>BBB214</t>
  </si>
  <si>
    <t>BBB215</t>
  </si>
  <si>
    <t>BBB216</t>
  </si>
  <si>
    <t>BBB217</t>
  </si>
  <si>
    <t>BBB218</t>
  </si>
  <si>
    <t>Carte</t>
  </si>
  <si>
    <t>BBB219</t>
  </si>
  <si>
    <t>BanUL</t>
  </si>
  <si>
    <t>BBB220</t>
  </si>
  <si>
    <t>KATR</t>
  </si>
  <si>
    <t>BBB221</t>
  </si>
  <si>
    <t>BADR</t>
  </si>
  <si>
    <t>BBB222</t>
  </si>
  <si>
    <t>VERM</t>
  </si>
  <si>
    <t>BBB223</t>
  </si>
  <si>
    <t>KWAQY</t>
  </si>
  <si>
    <t>BBB224</t>
  </si>
  <si>
    <t>BBB225</t>
  </si>
  <si>
    <t>BBB226</t>
  </si>
  <si>
    <t>JLEF</t>
  </si>
  <si>
    <t>BBB227</t>
  </si>
  <si>
    <t>BBB228</t>
  </si>
  <si>
    <t>BBB229</t>
  </si>
  <si>
    <t>BBB230</t>
  </si>
  <si>
    <t>BBB231</t>
  </si>
  <si>
    <t>BBB232</t>
  </si>
  <si>
    <t>71,49</t>
  </si>
  <si>
    <t>-571,49</t>
  </si>
  <si>
    <t>250,31</t>
  </si>
  <si>
    <t>-821,8</t>
  </si>
  <si>
    <t>-832,8</t>
  </si>
  <si>
    <t>748,05</t>
  </si>
  <si>
    <t>-84,75</t>
  </si>
  <si>
    <t>659,8</t>
  </si>
  <si>
    <t>-744,55</t>
  </si>
  <si>
    <t>23,25</t>
  </si>
  <si>
    <t>-767,8</t>
  </si>
  <si>
    <t>-787,8</t>
  </si>
  <si>
    <t>-797,8</t>
  </si>
  <si>
    <t>-5431,8</t>
  </si>
  <si>
    <t>-4320,8</t>
  </si>
  <si>
    <t>-4331,8</t>
  </si>
  <si>
    <t>-4391,8</t>
  </si>
  <si>
    <t>-4401,8</t>
  </si>
  <si>
    <t>-4431,8</t>
  </si>
  <si>
    <t>-4442,8</t>
  </si>
  <si>
    <t>2181,67</t>
  </si>
  <si>
    <t>-2261,13</t>
  </si>
  <si>
    <t>-1586,13</t>
  </si>
  <si>
    <t>1658,87</t>
  </si>
  <si>
    <t>Date Debut</t>
  </si>
  <si>
    <t>Releve de la feuille: BD1</t>
  </si>
</sst>
</file>

<file path=xl/styles.xml><?xml version="1.0" encoding="utf-8"?>
<styleSheet xmlns="http://schemas.openxmlformats.org/spreadsheetml/2006/main">
  <numFmts count="1">
    <numFmt numFmtId="164" formatCode="dd\/mm\/yyyy"/>
  </numFmts>
  <fonts count="32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b/>
      <u val="double"/>
      <sz val="12"/>
      <color rgb="FF002060"/>
      <name val="Calibri"/>
      <family val="2"/>
      <charset val="1"/>
    </font>
    <font>
      <b/>
      <u val="double"/>
      <sz val="12"/>
      <color rgb="FFC00000"/>
      <name val="Calibri"/>
      <family val="2"/>
      <charset val="1"/>
    </font>
    <font>
      <b/>
      <u val="double"/>
      <sz val="12"/>
      <color rgb="FF0070C0"/>
      <name val="Calibri"/>
      <family val="2"/>
      <charset val="1"/>
    </font>
    <font>
      <sz val="12"/>
      <color rgb="FFC00000"/>
      <name val="Calibri"/>
      <family val="2"/>
      <charset val="1"/>
    </font>
    <font>
      <sz val="12"/>
      <color rgb="FF000000"/>
      <name val="Calibri"/>
      <family val="2"/>
      <charset val="1"/>
    </font>
    <font>
      <sz val="16"/>
      <color rgb="FF0070C0"/>
      <name val="Calibri"/>
      <family val="2"/>
      <charset val="1"/>
    </font>
    <font>
      <sz val="12"/>
      <color rgb="FF0070C0"/>
      <name val="Calibri"/>
      <family val="2"/>
      <charset val="1"/>
    </font>
    <font>
      <b/>
      <sz val="16"/>
      <color rgb="FF002060"/>
      <name val="Calibri"/>
      <family val="2"/>
      <charset val="1"/>
    </font>
    <font>
      <sz val="12"/>
      <name val="Calibri"/>
      <family val="2"/>
      <charset val="1"/>
    </font>
    <font>
      <sz val="14"/>
      <name val="Calibri"/>
      <family val="2"/>
      <charset val="1"/>
    </font>
    <font>
      <sz val="12"/>
      <color rgb="FF002060"/>
      <name val="Calibri"/>
      <family val="2"/>
      <charset val="1"/>
    </font>
    <font>
      <sz val="12"/>
      <color rgb="FFFF0000"/>
      <name val="Calibri"/>
      <family val="2"/>
      <charset val="1"/>
    </font>
    <font>
      <sz val="11"/>
      <color rgb="FF000000"/>
      <name val="Arial"/>
      <family val="2"/>
      <charset val="1"/>
    </font>
    <font>
      <b/>
      <sz val="13"/>
      <color rgb="FF0070C0"/>
      <name val="Calibri"/>
      <family val="2"/>
    </font>
    <font>
      <b/>
      <sz val="14"/>
      <color rgb="FFC00000"/>
      <name val="Calibri"/>
      <family val="2"/>
      <charset val="1"/>
    </font>
    <font>
      <sz val="12"/>
      <color rgb="FFC00000"/>
      <name val="Calibri"/>
      <family val="2"/>
    </font>
    <font>
      <sz val="12"/>
      <color theme="1"/>
      <name val="Calibri"/>
      <family val="2"/>
      <charset val="1"/>
    </font>
    <font>
      <b/>
      <sz val="13"/>
      <color rgb="FFC00000"/>
      <name val="Calibri"/>
      <family val="2"/>
      <charset val="1"/>
    </font>
    <font>
      <sz val="16"/>
      <color rgb="FFC00000"/>
      <name val="Calibri"/>
      <family val="2"/>
      <charset val="1"/>
    </font>
    <font>
      <b/>
      <i/>
      <sz val="18"/>
      <color rgb="FFC00000"/>
      <name val="Calibri"/>
      <family val="2"/>
      <charset val="1"/>
    </font>
    <font>
      <b/>
      <sz val="16"/>
      <color rgb="FF000000"/>
      <name val="Calibri"/>
      <family val="2"/>
      <charset val="1"/>
    </font>
    <font>
      <b/>
      <sz val="16"/>
      <color rgb="FFC00000"/>
      <name val="Calibri"/>
      <family val="2"/>
      <charset val="1"/>
    </font>
    <font>
      <b/>
      <sz val="16"/>
      <color rgb="FF0070C0"/>
      <name val="Calibri"/>
      <family val="2"/>
      <charset val="1"/>
    </font>
    <font>
      <sz val="12"/>
      <color theme="1"/>
      <name val="Calibri"/>
      <family val="2"/>
    </font>
    <font>
      <sz val="12"/>
      <color rgb="FF000000"/>
      <name val="Calibri"/>
      <family val="2"/>
    </font>
    <font>
      <sz val="12"/>
      <color rgb="FF0070C0"/>
      <name val="Calibri"/>
      <family val="2"/>
    </font>
    <font>
      <sz val="12"/>
      <color rgb="FF002060"/>
      <name val="Calibri"/>
      <family val="2"/>
    </font>
    <font>
      <sz val="14"/>
      <color rgb="FF000000"/>
      <name val="Calibri"/>
      <family val="2"/>
      <charset val="1"/>
    </font>
    <font>
      <sz val="14"/>
      <color theme="0"/>
      <name val="Calibri"/>
      <family val="2"/>
      <charset val="1"/>
    </font>
    <font>
      <b/>
      <sz val="13"/>
      <color rgb="FF00206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DEEBF7"/>
        <bgColor rgb="FFCC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rgb="FFFFFFCC"/>
      </patternFill>
    </fill>
    <fill>
      <patternFill patternType="solid">
        <fgColor theme="0"/>
        <bgColor rgb="FF003300"/>
      </patternFill>
    </fill>
    <fill>
      <patternFill patternType="solid">
        <fgColor theme="8" tint="0.39997558519241921"/>
        <bgColor rgb="FFCCFFFF"/>
      </patternFill>
    </fill>
    <fill>
      <patternFill patternType="solid">
        <fgColor theme="2" tint="-0.249977111117893"/>
        <bgColor rgb="FFCCFFFF"/>
      </patternFill>
    </fill>
    <fill>
      <patternFill patternType="solid">
        <fgColor theme="2" tint="-0.249977111117893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rgb="FFFFFFCC"/>
      </patternFill>
    </fill>
    <fill>
      <patternFill patternType="solid">
        <fgColor rgb="FF92D050"/>
        <bgColor rgb="FFCCFFFF"/>
      </patternFill>
    </fill>
    <fill>
      <patternFill patternType="solid">
        <fgColor theme="6" tint="0.39997558519241921"/>
        <bgColor rgb="FFFFFFCC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2060"/>
        <bgColor rgb="FFFFFF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/>
      <right/>
      <top/>
      <bottom style="thin">
        <color theme="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</cellStyleXfs>
  <cellXfs count="89">
    <xf numFmtId="0" fontId="0" fillId="0" borderId="0" xfId="0"/>
    <xf numFmtId="0" fontId="1" fillId="0" borderId="0" xfId="1"/>
    <xf numFmtId="2" fontId="12" fillId="2" borderId="3" xfId="1" applyNumberFormat="1" applyFont="1" applyFill="1" applyBorder="1" applyAlignment="1">
      <alignment horizontal="right"/>
    </xf>
    <xf numFmtId="0" fontId="1" fillId="3" borderId="0" xfId="1" applyFont="1" applyFill="1"/>
    <xf numFmtId="0" fontId="1" fillId="3" borderId="0" xfId="1" applyFont="1" applyFill="1" applyBorder="1"/>
    <xf numFmtId="2" fontId="5" fillId="2" borderId="7" xfId="1" applyNumberFormat="1" applyFont="1" applyFill="1" applyBorder="1" applyAlignment="1"/>
    <xf numFmtId="0" fontId="11" fillId="3" borderId="4" xfId="1" applyFont="1" applyFill="1" applyBorder="1" applyAlignment="1">
      <alignment horizontal="left"/>
    </xf>
    <xf numFmtId="0" fontId="6" fillId="4" borderId="0" xfId="1" applyFont="1" applyFill="1" applyBorder="1"/>
    <xf numFmtId="2" fontId="10" fillId="3" borderId="4" xfId="1" applyNumberFormat="1" applyFont="1" applyFill="1" applyBorder="1" applyAlignment="1">
      <alignment horizontal="left"/>
    </xf>
    <xf numFmtId="2" fontId="8" fillId="2" borderId="7" xfId="1" applyNumberFormat="1" applyFont="1" applyFill="1" applyBorder="1" applyAlignment="1">
      <alignment horizontal="right"/>
    </xf>
    <xf numFmtId="2" fontId="8" fillId="2" borderId="3" xfId="1" applyNumberFormat="1" applyFont="1" applyFill="1" applyBorder="1" applyAlignment="1">
      <alignment horizontal="right"/>
    </xf>
    <xf numFmtId="0" fontId="6" fillId="2" borderId="3" xfId="1" applyFont="1" applyFill="1" applyBorder="1" applyAlignment="1">
      <alignment horizontal="left"/>
    </xf>
    <xf numFmtId="2" fontId="5" fillId="2" borderId="3" xfId="1" applyNumberFormat="1" applyFont="1" applyFill="1" applyBorder="1" applyAlignment="1"/>
    <xf numFmtId="0" fontId="6" fillId="2" borderId="6" xfId="1" applyFont="1" applyFill="1" applyBorder="1" applyAlignment="1">
      <alignment horizontal="left"/>
    </xf>
    <xf numFmtId="164" fontId="6" fillId="2" borderId="3" xfId="1" applyNumberFormat="1" applyFont="1" applyFill="1" applyBorder="1" applyAlignment="1">
      <alignment horizontal="center"/>
    </xf>
    <xf numFmtId="2" fontId="7" fillId="2" borderId="7" xfId="1" applyNumberFormat="1" applyFont="1" applyFill="1" applyBorder="1" applyAlignment="1"/>
    <xf numFmtId="2" fontId="12" fillId="2" borderId="2" xfId="1" applyNumberFormat="1" applyFont="1" applyFill="1" applyBorder="1" applyAlignment="1">
      <alignment horizontal="right"/>
    </xf>
    <xf numFmtId="0" fontId="6" fillId="2" borderId="2" xfId="1" applyFont="1" applyFill="1" applyBorder="1"/>
    <xf numFmtId="2" fontId="3" fillId="7" borderId="10" xfId="1" applyNumberFormat="1" applyFont="1" applyFill="1" applyBorder="1" applyAlignment="1">
      <alignment horizontal="center"/>
    </xf>
    <xf numFmtId="2" fontId="4" fillId="7" borderId="9" xfId="1" applyNumberFormat="1" applyFont="1" applyFill="1" applyBorder="1" applyAlignment="1">
      <alignment horizontal="center"/>
    </xf>
    <xf numFmtId="0" fontId="1" fillId="4" borderId="0" xfId="1" applyFont="1" applyFill="1" applyBorder="1"/>
    <xf numFmtId="0" fontId="1" fillId="9" borderId="0" xfId="1" applyFill="1" applyBorder="1"/>
    <xf numFmtId="0" fontId="1" fillId="5" borderId="0" xfId="1" applyFont="1" applyFill="1" applyBorder="1"/>
    <xf numFmtId="0" fontId="15" fillId="8" borderId="8" xfId="1" applyFont="1" applyFill="1" applyBorder="1" applyAlignment="1">
      <alignment horizontal="center" vertical="center"/>
    </xf>
    <xf numFmtId="2" fontId="1" fillId="4" borderId="0" xfId="1" applyNumberFormat="1" applyFont="1" applyFill="1" applyBorder="1"/>
    <xf numFmtId="164" fontId="18" fillId="2" borderId="2" xfId="1" applyNumberFormat="1" applyFont="1" applyFill="1" applyBorder="1" applyAlignment="1">
      <alignment horizontal="center"/>
    </xf>
    <xf numFmtId="2" fontId="6" fillId="3" borderId="0" xfId="2" applyNumberFormat="1" applyFont="1" applyFill="1" applyBorder="1" applyAlignment="1">
      <alignment horizontal="center" vertical="center"/>
    </xf>
    <xf numFmtId="164" fontId="6" fillId="2" borderId="5" xfId="1" applyNumberFormat="1" applyFont="1" applyFill="1" applyBorder="1" applyAlignment="1">
      <alignment horizontal="center"/>
    </xf>
    <xf numFmtId="14" fontId="6" fillId="2" borderId="5" xfId="1" applyNumberFormat="1" applyFont="1" applyFill="1" applyBorder="1" applyAlignment="1">
      <alignment horizontal="left"/>
    </xf>
    <xf numFmtId="2" fontId="5" fillId="2" borderId="5" xfId="1" applyNumberFormat="1" applyFont="1" applyFill="1" applyBorder="1" applyAlignment="1">
      <alignment horizontal="right"/>
    </xf>
    <xf numFmtId="2" fontId="12" fillId="2" borderId="1" xfId="1" applyNumberFormat="1" applyFont="1" applyFill="1" applyBorder="1" applyAlignment="1">
      <alignment horizontal="right"/>
    </xf>
    <xf numFmtId="164" fontId="6" fillId="6" borderId="5" xfId="1" applyNumberFormat="1" applyFont="1" applyFill="1" applyBorder="1" applyAlignment="1">
      <alignment horizontal="center"/>
    </xf>
    <xf numFmtId="2" fontId="5" fillId="6" borderId="5" xfId="1" applyNumberFormat="1" applyFont="1" applyFill="1" applyBorder="1" applyAlignment="1">
      <alignment horizontal="right"/>
    </xf>
    <xf numFmtId="164" fontId="10" fillId="2" borderId="5" xfId="1" applyNumberFormat="1" applyFont="1" applyFill="1" applyBorder="1" applyAlignment="1">
      <alignment horizontal="center"/>
    </xf>
    <xf numFmtId="164" fontId="13" fillId="2" borderId="5" xfId="1" applyNumberFormat="1" applyFont="1" applyFill="1" applyBorder="1" applyAlignment="1">
      <alignment horizontal="center"/>
    </xf>
    <xf numFmtId="2" fontId="20" fillId="2" borderId="5" xfId="1" applyNumberFormat="1" applyFont="1" applyFill="1" applyBorder="1" applyAlignment="1">
      <alignment horizontal="right"/>
    </xf>
    <xf numFmtId="164" fontId="18" fillId="2" borderId="5" xfId="1" applyNumberFormat="1" applyFont="1" applyFill="1" applyBorder="1" applyAlignment="1">
      <alignment horizontal="center"/>
    </xf>
    <xf numFmtId="164" fontId="25" fillId="2" borderId="6" xfId="1" applyNumberFormat="1" applyFont="1" applyFill="1" applyBorder="1" applyAlignment="1">
      <alignment horizontal="center"/>
    </xf>
    <xf numFmtId="0" fontId="6" fillId="2" borderId="5" xfId="1" applyFont="1" applyFill="1" applyBorder="1" applyAlignment="1">
      <alignment horizontal="left"/>
    </xf>
    <xf numFmtId="2" fontId="27" fillId="2" borderId="5" xfId="1" applyNumberFormat="1" applyFont="1" applyFill="1" applyBorder="1" applyAlignment="1">
      <alignment horizontal="right"/>
    </xf>
    <xf numFmtId="2" fontId="5" fillId="2" borderId="5" xfId="1" applyNumberFormat="1" applyFont="1" applyFill="1" applyBorder="1"/>
    <xf numFmtId="0" fontId="26" fillId="2" borderId="5" xfId="1" applyFont="1" applyFill="1" applyBorder="1"/>
    <xf numFmtId="2" fontId="27" fillId="2" borderId="5" xfId="1" applyNumberFormat="1" applyFont="1" applyFill="1" applyBorder="1"/>
    <xf numFmtId="2" fontId="17" fillId="2" borderId="6" xfId="1" applyNumberFormat="1" applyFont="1" applyFill="1" applyBorder="1"/>
    <xf numFmtId="2" fontId="27" fillId="2" borderId="6" xfId="1" applyNumberFormat="1" applyFont="1" applyFill="1" applyBorder="1"/>
    <xf numFmtId="2" fontId="5" fillId="2" borderId="7" xfId="1" applyNumberFormat="1" applyFont="1" applyFill="1" applyBorder="1"/>
    <xf numFmtId="2" fontId="27" fillId="2" borderId="7" xfId="1" applyNumberFormat="1" applyFont="1" applyFill="1" applyBorder="1"/>
    <xf numFmtId="2" fontId="28" fillId="2" borderId="1" xfId="1" applyNumberFormat="1" applyFont="1" applyFill="1" applyBorder="1" applyAlignment="1">
      <alignment horizontal="right"/>
    </xf>
    <xf numFmtId="2" fontId="28" fillId="2" borderId="3" xfId="1" applyNumberFormat="1" applyFont="1" applyFill="1" applyBorder="1" applyAlignment="1">
      <alignment horizontal="right"/>
    </xf>
    <xf numFmtId="2" fontId="27" fillId="2" borderId="3" xfId="1" applyNumberFormat="1" applyFont="1" applyFill="1" applyBorder="1"/>
    <xf numFmtId="2" fontId="8" fillId="2" borderId="7" xfId="1" applyNumberFormat="1" applyFont="1" applyFill="1" applyBorder="1" applyAlignment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right"/>
    </xf>
    <xf numFmtId="2" fontId="0" fillId="0" borderId="3" xfId="0" applyNumberFormat="1" applyBorder="1" applyAlignment="1">
      <alignment horizontal="right"/>
    </xf>
    <xf numFmtId="2" fontId="2" fillId="11" borderId="9" xfId="1" applyNumberFormat="1" applyFont="1" applyFill="1" applyBorder="1" applyAlignment="1">
      <alignment horizontal="center"/>
    </xf>
    <xf numFmtId="2" fontId="10" fillId="3" borderId="11" xfId="1" applyNumberFormat="1" applyFont="1" applyFill="1" applyBorder="1" applyAlignment="1">
      <alignment horizontal="left"/>
    </xf>
    <xf numFmtId="0" fontId="29" fillId="12" borderId="6" xfId="1" applyFont="1" applyFill="1" applyBorder="1" applyAlignment="1">
      <alignment horizontal="center"/>
    </xf>
    <xf numFmtId="14" fontId="29" fillId="13" borderId="12" xfId="1" applyNumberFormat="1" applyFont="1" applyFill="1" applyBorder="1"/>
    <xf numFmtId="0" fontId="30" fillId="14" borderId="3" xfId="1" applyFont="1" applyFill="1" applyBorder="1" applyAlignment="1">
      <alignment horizontal="center"/>
    </xf>
    <xf numFmtId="0" fontId="30" fillId="10" borderId="6" xfId="1" applyFont="1" applyFill="1" applyBorder="1" applyAlignment="1">
      <alignment horizontal="center" vertical="center"/>
    </xf>
    <xf numFmtId="14" fontId="30" fillId="10" borderId="12" xfId="1" applyNumberFormat="1" applyFont="1" applyFill="1" applyBorder="1" applyAlignment="1">
      <alignment vertical="center"/>
    </xf>
    <xf numFmtId="0" fontId="19" fillId="8" borderId="8" xfId="1" applyFont="1" applyFill="1" applyBorder="1" applyAlignment="1">
      <alignment horizontal="center" vertical="center"/>
    </xf>
    <xf numFmtId="14" fontId="30" fillId="15" borderId="3" xfId="1" applyNumberFormat="1" applyFont="1" applyFill="1" applyBorder="1" applyAlignment="1">
      <alignment horizontal="center"/>
    </xf>
    <xf numFmtId="2" fontId="22" fillId="7" borderId="13" xfId="1" applyNumberFormat="1" applyFont="1" applyFill="1" applyBorder="1" applyAlignment="1">
      <alignment vertical="center"/>
    </xf>
    <xf numFmtId="2" fontId="23" fillId="7" borderId="7" xfId="1" applyNumberFormat="1" applyFont="1" applyFill="1" applyBorder="1" applyAlignment="1">
      <alignment horizontal="center" vertical="center"/>
    </xf>
    <xf numFmtId="2" fontId="24" fillId="7" borderId="7" xfId="1" applyNumberFormat="1" applyFont="1" applyFill="1" applyBorder="1" applyAlignment="1">
      <alignment horizontal="center" vertical="center"/>
    </xf>
    <xf numFmtId="2" fontId="9" fillId="7" borderId="7" xfId="1" applyNumberFormat="1" applyFont="1" applyFill="1" applyBorder="1" applyAlignment="1">
      <alignment horizontal="center" vertical="center"/>
    </xf>
    <xf numFmtId="0" fontId="6" fillId="4" borderId="14" xfId="1" applyFont="1" applyFill="1" applyBorder="1"/>
    <xf numFmtId="14" fontId="1" fillId="3" borderId="0" xfId="1" applyNumberFormat="1" applyFont="1" applyFill="1" applyAlignment="1">
      <alignment horizontal="center" vertical="center"/>
    </xf>
    <xf numFmtId="0" fontId="31" fillId="8" borderId="8" xfId="1" applyFont="1" applyFill="1" applyBorder="1" applyAlignment="1">
      <alignment horizontal="center" vertical="center"/>
    </xf>
    <xf numFmtId="0" fontId="22" fillId="7" borderId="15" xfId="1" applyFont="1" applyFill="1" applyBorder="1" applyAlignment="1">
      <alignment horizontal="center" vertical="center"/>
    </xf>
    <xf numFmtId="2" fontId="22" fillId="7" borderId="7" xfId="1" applyNumberFormat="1" applyFont="1" applyFill="1" applyBorder="1" applyAlignment="1">
      <alignment vertical="center"/>
    </xf>
    <xf numFmtId="14" fontId="21" fillId="7" borderId="0" xfId="1" applyNumberFormat="1" applyFont="1" applyFill="1" applyBorder="1" applyAlignment="1">
      <alignment vertical="center"/>
    </xf>
    <xf numFmtId="0" fontId="21" fillId="7" borderId="16" xfId="1" applyFont="1" applyFill="1" applyBorder="1" applyAlignment="1">
      <alignment vertical="center"/>
    </xf>
    <xf numFmtId="0" fontId="16" fillId="7" borderId="6" xfId="1" applyFont="1" applyFill="1" applyBorder="1" applyAlignment="1">
      <alignment wrapText="1"/>
    </xf>
    <xf numFmtId="0" fontId="16" fillId="7" borderId="17" xfId="1" applyFont="1" applyFill="1" applyBorder="1" applyAlignment="1">
      <alignment wrapText="1"/>
    </xf>
    <xf numFmtId="0" fontId="16" fillId="7" borderId="2" xfId="1" applyFont="1" applyFill="1" applyBorder="1" applyAlignment="1">
      <alignment wrapText="1"/>
    </xf>
    <xf numFmtId="164" fontId="21" fillId="7" borderId="8" xfId="1" applyNumberFormat="1" applyFont="1" applyFill="1" applyBorder="1" applyAlignment="1">
      <alignment vertical="center"/>
    </xf>
    <xf numFmtId="14" fontId="0" fillId="0" borderId="3" xfId="0" applyNumberFormat="1" applyBorder="1"/>
    <xf numFmtId="14" fontId="0" fillId="0" borderId="0" xfId="0" applyNumberFormat="1"/>
    <xf numFmtId="14" fontId="0" fillId="0" borderId="3" xfId="0" applyNumberFormat="1" applyBorder="1" applyAlignment="1">
      <alignment horizontal="center" vertical="center"/>
    </xf>
    <xf numFmtId="14" fontId="6" fillId="2" borderId="5" xfId="1" applyNumberFormat="1" applyFont="1" applyFill="1" applyBorder="1" applyAlignment="1">
      <alignment horizontal="center"/>
    </xf>
    <xf numFmtId="14" fontId="6" fillId="6" borderId="5" xfId="1" applyNumberFormat="1" applyFont="1" applyFill="1" applyBorder="1" applyAlignment="1">
      <alignment horizontal="center"/>
    </xf>
    <xf numFmtId="14" fontId="13" fillId="2" borderId="5" xfId="1" applyNumberFormat="1" applyFont="1" applyFill="1" applyBorder="1" applyAlignment="1">
      <alignment horizontal="center"/>
    </xf>
    <xf numFmtId="14" fontId="10" fillId="2" borderId="5" xfId="1" applyNumberFormat="1" applyFont="1" applyFill="1" applyBorder="1" applyAlignment="1">
      <alignment horizontal="center"/>
    </xf>
    <xf numFmtId="14" fontId="6" fillId="2" borderId="3" xfId="1" applyNumberFormat="1" applyFont="1" applyFill="1" applyBorder="1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left"/>
    </xf>
  </cellXfs>
  <cellStyles count="6">
    <cellStyle name="Normal" xfId="0" builtinId="0"/>
    <cellStyle name="Normal 2" xfId="1"/>
    <cellStyle name="Normal 2 2" xfId="2"/>
    <cellStyle name="Normal 2 2 2" xfId="4"/>
    <cellStyle name="Normal 3" xfId="5"/>
    <cellStyle name="Normal 4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28"/>
  <ax:ocxPr ax:name="BackColor" ax:value="16761024"/>
  <ax:ocxPr ax:name="Caption" ax:value="Ligne 4"/>
  <ax:ocxPr ax:name="Size" ax:value="1958;1138"/>
  <ax:ocxPr ax:name="FontName" ax:value="Calibri"/>
  <ax:ocxPr ax:name="FontEffects" ax:value="1073741825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2648384"/>
  <ax:ocxPr ax:name="Caption" ax:value="Afficher_ListView"/>
  <ax:ocxPr ax:name="Size" ax:value="4075;1058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28"/>
  <ax:ocxPr ax:name="BackColor" ax:value="16761024"/>
  <ax:ocxPr ax:name="Caption" ax:value="Ligne 4"/>
  <ax:ocxPr ax:name="Size" ax:value="1958;873"/>
  <ax:ocxPr ax:name="FontName" ax:value="Calibri"/>
  <ax:ocxPr ax:name="FontEffects" ax:value="1073741825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2648384"/>
  <ax:ocxPr ax:name="Caption" ax:value="Afficher_ListView"/>
  <ax:ocxPr ax:name="Size" ax:value="5106;1138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28"/>
  <ax:ocxPr ax:name="BackColor" ax:value="16761024"/>
  <ax:ocxPr ax:name="Caption" ax:value="FinTabl"/>
  <ax:ocxPr ax:name="Size" ax:value="3757;1005"/>
  <ax:ocxPr ax:name="FontName" ax:value="Calibri"/>
  <ax:ocxPr ax:name="FontEffects" ax:value="1073741825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2648384"/>
  <ax:ocxPr ax:name="Caption" ax:value="Afficher_ListView"/>
  <ax:ocxPr ax:name="Size" ax:value="3678;1138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2">
    <tabColor rgb="FF385724"/>
  </sheetPr>
  <dimension ref="A1:AMC199"/>
  <sheetViews>
    <sheetView showGridLines="0" workbookViewId="0">
      <pane ySplit="3" topLeftCell="A200" activePane="bottomLeft" state="frozen"/>
      <selection activeCell="L12" sqref="L12"/>
      <selection pane="bottomLeft" activeCell="D2" sqref="D2:F2"/>
    </sheetView>
  </sheetViews>
  <sheetFormatPr baseColWidth="10" defaultColWidth="11" defaultRowHeight="15.75"/>
  <cols>
    <col min="1" max="1" width="14.85546875" style="86" customWidth="1"/>
    <col min="2" max="2" width="13" style="13" customWidth="1"/>
    <col min="3" max="3" width="54.85546875" style="17" customWidth="1"/>
    <col min="4" max="4" width="13.7109375" style="12" customWidth="1"/>
    <col min="5" max="5" width="13.28515625" style="10" customWidth="1"/>
    <col min="6" max="6" width="15.85546875" style="2" customWidth="1"/>
    <col min="7" max="7" width="1.42578125" style="4" customWidth="1"/>
    <col min="8" max="8" width="10.7109375" style="20" customWidth="1"/>
    <col min="9" max="9" width="15.28515625" style="20" customWidth="1"/>
    <col min="10" max="10" width="4.85546875" style="20" customWidth="1"/>
    <col min="11" max="11" width="11" style="20"/>
    <col min="12" max="12" width="14.42578125" style="20" customWidth="1"/>
    <col min="13" max="1017" width="11" style="20"/>
    <col min="1018" max="16384" width="11" style="21"/>
  </cols>
  <sheetData>
    <row r="1" spans="1:1017" s="1" customFormat="1" ht="24" customHeight="1">
      <c r="A1" s="75"/>
      <c r="B1" s="76"/>
      <c r="C1" s="77" t="s">
        <v>278</v>
      </c>
      <c r="D1" s="18" t="s">
        <v>0</v>
      </c>
      <c r="E1" s="19" t="s">
        <v>1</v>
      </c>
      <c r="F1" s="55" t="s">
        <v>12</v>
      </c>
      <c r="G1" s="56"/>
      <c r="H1" s="57" t="s">
        <v>273</v>
      </c>
      <c r="I1" s="58">
        <v>45566</v>
      </c>
      <c r="J1" s="59" t="s">
        <v>274</v>
      </c>
      <c r="K1" s="60" t="s">
        <v>275</v>
      </c>
      <c r="L1" s="61">
        <f>MIN(A1:A4)</f>
        <v>45047</v>
      </c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B1" s="3"/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  <c r="KE1" s="3"/>
      <c r="KF1" s="3"/>
      <c r="KG1" s="3"/>
      <c r="KH1" s="3"/>
      <c r="KI1" s="3"/>
      <c r="KJ1" s="3"/>
      <c r="KK1" s="3"/>
      <c r="KL1" s="3"/>
      <c r="KM1" s="3"/>
      <c r="KN1" s="3"/>
      <c r="KO1" s="3"/>
      <c r="KP1" s="3"/>
      <c r="KQ1" s="3"/>
      <c r="KR1" s="3"/>
      <c r="KS1" s="3"/>
      <c r="KT1" s="3"/>
      <c r="KU1" s="3"/>
      <c r="KV1" s="3"/>
      <c r="KW1" s="3"/>
      <c r="KX1" s="3"/>
      <c r="KY1" s="3"/>
      <c r="KZ1" s="3"/>
      <c r="LA1" s="3"/>
      <c r="LB1" s="3"/>
      <c r="LC1" s="3"/>
      <c r="LD1" s="3"/>
      <c r="LE1" s="3"/>
      <c r="LF1" s="3"/>
      <c r="LG1" s="3"/>
      <c r="LH1" s="3"/>
      <c r="LI1" s="3"/>
      <c r="LJ1" s="3"/>
      <c r="LK1" s="3"/>
      <c r="LL1" s="3"/>
      <c r="LM1" s="3"/>
      <c r="LN1" s="3"/>
      <c r="LO1" s="3"/>
      <c r="LP1" s="3"/>
      <c r="LQ1" s="3"/>
      <c r="LR1" s="3"/>
      <c r="LS1" s="3"/>
      <c r="LT1" s="3"/>
      <c r="LU1" s="3"/>
      <c r="LV1" s="3"/>
      <c r="LW1" s="3"/>
      <c r="LX1" s="3"/>
      <c r="LY1" s="3"/>
      <c r="LZ1" s="3"/>
      <c r="MA1" s="3"/>
      <c r="MB1" s="3"/>
      <c r="MC1" s="3"/>
      <c r="MD1" s="3"/>
      <c r="ME1" s="3"/>
      <c r="MF1" s="3"/>
      <c r="MG1" s="3"/>
      <c r="MH1" s="3"/>
      <c r="MI1" s="3"/>
      <c r="MJ1" s="3"/>
      <c r="MK1" s="3"/>
      <c r="ML1" s="3"/>
      <c r="MM1" s="3"/>
      <c r="MN1" s="3"/>
      <c r="MO1" s="3"/>
      <c r="MP1" s="3"/>
      <c r="MQ1" s="3"/>
      <c r="MR1" s="3"/>
      <c r="MS1" s="3"/>
      <c r="MT1" s="3"/>
      <c r="MU1" s="3"/>
      <c r="MV1" s="3"/>
      <c r="MW1" s="3"/>
      <c r="MX1" s="3"/>
      <c r="MY1" s="3"/>
      <c r="MZ1" s="3"/>
      <c r="NA1" s="3"/>
      <c r="NB1" s="3"/>
      <c r="NC1" s="3"/>
      <c r="ND1" s="3"/>
      <c r="NE1" s="3"/>
      <c r="NF1" s="3"/>
      <c r="NG1" s="3"/>
      <c r="NH1" s="3"/>
      <c r="NI1" s="3"/>
      <c r="NJ1" s="3"/>
      <c r="NK1" s="3"/>
      <c r="NL1" s="3"/>
      <c r="NM1" s="3"/>
      <c r="NN1" s="3"/>
      <c r="NO1" s="3"/>
      <c r="NP1" s="3"/>
      <c r="NQ1" s="3"/>
      <c r="NR1" s="3"/>
      <c r="NS1" s="3"/>
      <c r="NT1" s="3"/>
      <c r="NU1" s="3"/>
      <c r="NV1" s="3"/>
      <c r="NW1" s="3"/>
      <c r="NX1" s="3"/>
      <c r="NY1" s="3"/>
      <c r="NZ1" s="3"/>
      <c r="OA1" s="3"/>
      <c r="OB1" s="3"/>
      <c r="OC1" s="3"/>
      <c r="OD1" s="3"/>
      <c r="OE1" s="3"/>
      <c r="OF1" s="3"/>
      <c r="OG1" s="3"/>
      <c r="OH1" s="3"/>
      <c r="OI1" s="3"/>
      <c r="OJ1" s="3"/>
      <c r="OK1" s="3"/>
      <c r="OL1" s="3"/>
      <c r="OM1" s="3"/>
      <c r="ON1" s="3"/>
      <c r="OO1" s="3"/>
      <c r="OP1" s="3"/>
      <c r="OQ1" s="3"/>
      <c r="OR1" s="3"/>
      <c r="OS1" s="3"/>
      <c r="OT1" s="3"/>
      <c r="OU1" s="3"/>
      <c r="OV1" s="3"/>
      <c r="OW1" s="3"/>
      <c r="OX1" s="3"/>
      <c r="OY1" s="3"/>
      <c r="OZ1" s="3"/>
      <c r="PA1" s="3"/>
      <c r="PB1" s="3"/>
      <c r="PC1" s="3"/>
      <c r="PD1" s="3"/>
      <c r="PE1" s="3"/>
      <c r="PF1" s="3"/>
      <c r="PG1" s="3"/>
      <c r="PH1" s="3"/>
      <c r="PI1" s="3"/>
      <c r="PJ1" s="3"/>
      <c r="PK1" s="3"/>
      <c r="PL1" s="3"/>
      <c r="PM1" s="3"/>
      <c r="PN1" s="3"/>
      <c r="PO1" s="3"/>
      <c r="PP1" s="3"/>
      <c r="PQ1" s="3"/>
      <c r="PR1" s="3"/>
      <c r="PS1" s="3"/>
      <c r="PT1" s="3"/>
      <c r="PU1" s="3"/>
      <c r="PV1" s="3"/>
      <c r="PW1" s="3"/>
      <c r="PX1" s="3"/>
      <c r="PY1" s="3"/>
      <c r="PZ1" s="3"/>
      <c r="QA1" s="3"/>
      <c r="QB1" s="3"/>
      <c r="QC1" s="3"/>
      <c r="QD1" s="3"/>
      <c r="QE1" s="3"/>
      <c r="QF1" s="3"/>
      <c r="QG1" s="3"/>
      <c r="QH1" s="3"/>
      <c r="QI1" s="3"/>
      <c r="QJ1" s="3"/>
      <c r="QK1" s="3"/>
      <c r="QL1" s="3"/>
      <c r="QM1" s="3"/>
      <c r="QN1" s="3"/>
      <c r="QO1" s="3"/>
      <c r="QP1" s="3"/>
      <c r="QQ1" s="3"/>
      <c r="QR1" s="3"/>
      <c r="QS1" s="3"/>
      <c r="QT1" s="3"/>
      <c r="QU1" s="3"/>
      <c r="QV1" s="3"/>
      <c r="QW1" s="3"/>
      <c r="QX1" s="3"/>
      <c r="QY1" s="3"/>
      <c r="QZ1" s="3"/>
      <c r="RA1" s="3"/>
      <c r="RB1" s="3"/>
      <c r="RC1" s="3"/>
      <c r="RD1" s="3"/>
      <c r="RE1" s="3"/>
      <c r="RF1" s="3"/>
      <c r="RG1" s="3"/>
      <c r="RH1" s="3"/>
      <c r="RI1" s="3"/>
      <c r="RJ1" s="3"/>
      <c r="RK1" s="3"/>
      <c r="RL1" s="3"/>
      <c r="RM1" s="3"/>
      <c r="RN1" s="3"/>
      <c r="RO1" s="3"/>
      <c r="RP1" s="3"/>
      <c r="RQ1" s="3"/>
      <c r="RR1" s="3"/>
      <c r="RS1" s="3"/>
      <c r="RT1" s="3"/>
      <c r="RU1" s="3"/>
      <c r="RV1" s="3"/>
      <c r="RW1" s="3"/>
      <c r="RX1" s="3"/>
      <c r="RY1" s="3"/>
      <c r="RZ1" s="3"/>
      <c r="SA1" s="3"/>
      <c r="SB1" s="3"/>
      <c r="SC1" s="3"/>
      <c r="SD1" s="3"/>
      <c r="SE1" s="3"/>
      <c r="SF1" s="3"/>
      <c r="SG1" s="3"/>
      <c r="SH1" s="3"/>
      <c r="SI1" s="3"/>
      <c r="SJ1" s="3"/>
      <c r="SK1" s="3"/>
      <c r="SL1" s="3"/>
      <c r="SM1" s="3"/>
      <c r="SN1" s="3"/>
      <c r="SO1" s="3"/>
      <c r="SP1" s="3"/>
      <c r="SQ1" s="3"/>
      <c r="SR1" s="3"/>
      <c r="SS1" s="3"/>
      <c r="ST1" s="3"/>
      <c r="SU1" s="3"/>
      <c r="SV1" s="3"/>
      <c r="SW1" s="3"/>
      <c r="SX1" s="3"/>
      <c r="SY1" s="3"/>
      <c r="SZ1" s="3"/>
      <c r="TA1" s="3"/>
      <c r="TB1" s="3"/>
      <c r="TC1" s="3"/>
      <c r="TD1" s="3"/>
      <c r="TE1" s="3"/>
      <c r="TF1" s="3"/>
      <c r="TG1" s="3"/>
      <c r="TH1" s="3"/>
      <c r="TI1" s="3"/>
      <c r="TJ1" s="3"/>
      <c r="TK1" s="3"/>
      <c r="TL1" s="3"/>
      <c r="TM1" s="3"/>
      <c r="TN1" s="3"/>
      <c r="TO1" s="3"/>
      <c r="TP1" s="3"/>
      <c r="TQ1" s="3"/>
      <c r="TR1" s="3"/>
      <c r="TS1" s="3"/>
      <c r="TT1" s="3"/>
      <c r="TU1" s="3"/>
      <c r="TV1" s="3"/>
      <c r="TW1" s="3"/>
      <c r="TX1" s="3"/>
      <c r="TY1" s="3"/>
      <c r="TZ1" s="3"/>
      <c r="UA1" s="3"/>
      <c r="UB1" s="3"/>
      <c r="UC1" s="3"/>
      <c r="UD1" s="3"/>
      <c r="UE1" s="3"/>
      <c r="UF1" s="3"/>
      <c r="UG1" s="3"/>
      <c r="UH1" s="3"/>
      <c r="UI1" s="3"/>
      <c r="UJ1" s="3"/>
      <c r="UK1" s="3"/>
      <c r="UL1" s="3"/>
      <c r="UM1" s="3"/>
      <c r="UN1" s="3"/>
      <c r="UO1" s="3"/>
      <c r="UP1" s="3"/>
      <c r="UQ1" s="3"/>
      <c r="UR1" s="3"/>
      <c r="US1" s="3"/>
      <c r="UT1" s="3"/>
      <c r="UU1" s="3"/>
      <c r="UV1" s="3"/>
      <c r="UW1" s="3"/>
      <c r="UX1" s="3"/>
      <c r="UY1" s="3"/>
      <c r="UZ1" s="3"/>
      <c r="VA1" s="3"/>
      <c r="VB1" s="3"/>
      <c r="VC1" s="3"/>
      <c r="VD1" s="3"/>
      <c r="VE1" s="3"/>
      <c r="VF1" s="3"/>
      <c r="VG1" s="3"/>
      <c r="VH1" s="3"/>
      <c r="VI1" s="3"/>
      <c r="VJ1" s="3"/>
      <c r="VK1" s="3"/>
      <c r="VL1" s="3"/>
      <c r="VM1" s="3"/>
      <c r="VN1" s="3"/>
      <c r="VO1" s="3"/>
      <c r="VP1" s="3"/>
      <c r="VQ1" s="3"/>
      <c r="VR1" s="3"/>
      <c r="VS1" s="3"/>
      <c r="VT1" s="3"/>
      <c r="VU1" s="3"/>
      <c r="VV1" s="3"/>
      <c r="VW1" s="3"/>
      <c r="VX1" s="3"/>
      <c r="VY1" s="3"/>
      <c r="VZ1" s="3"/>
      <c r="WA1" s="3"/>
      <c r="WB1" s="3"/>
      <c r="WC1" s="3"/>
      <c r="WD1" s="3"/>
      <c r="WE1" s="3"/>
      <c r="WF1" s="3"/>
      <c r="WG1" s="3"/>
      <c r="WH1" s="3"/>
      <c r="WI1" s="3"/>
      <c r="WJ1" s="3"/>
      <c r="WK1" s="3"/>
      <c r="WL1" s="3"/>
      <c r="WM1" s="3"/>
      <c r="WN1" s="3"/>
      <c r="WO1" s="3"/>
      <c r="WP1" s="3"/>
      <c r="WQ1" s="3"/>
      <c r="WR1" s="3"/>
      <c r="WS1" s="3"/>
      <c r="WT1" s="3"/>
      <c r="WU1" s="3"/>
      <c r="WV1" s="3"/>
      <c r="WW1" s="3"/>
      <c r="WX1" s="3"/>
      <c r="WY1" s="3"/>
      <c r="WZ1" s="3"/>
      <c r="XA1" s="3"/>
      <c r="XB1" s="3"/>
      <c r="XC1" s="3"/>
      <c r="XD1" s="3"/>
      <c r="XE1" s="3"/>
      <c r="XF1" s="3"/>
      <c r="XG1" s="3"/>
      <c r="XH1" s="3"/>
      <c r="XI1" s="3"/>
      <c r="XJ1" s="3"/>
      <c r="XK1" s="3"/>
      <c r="XL1" s="3"/>
      <c r="XM1" s="3"/>
      <c r="XN1" s="3"/>
      <c r="XO1" s="3"/>
      <c r="XP1" s="3"/>
      <c r="XQ1" s="3"/>
      <c r="XR1" s="3"/>
      <c r="XS1" s="3"/>
      <c r="XT1" s="3"/>
      <c r="XU1" s="3"/>
      <c r="XV1" s="3"/>
      <c r="XW1" s="3"/>
      <c r="XX1" s="3"/>
      <c r="XY1" s="3"/>
      <c r="XZ1" s="3"/>
      <c r="YA1" s="3"/>
      <c r="YB1" s="3"/>
      <c r="YC1" s="3"/>
      <c r="YD1" s="3"/>
      <c r="YE1" s="3"/>
      <c r="YF1" s="3"/>
      <c r="YG1" s="3"/>
      <c r="YH1" s="3"/>
      <c r="YI1" s="3"/>
      <c r="YJ1" s="3"/>
      <c r="YK1" s="3"/>
      <c r="YL1" s="3"/>
      <c r="YM1" s="3"/>
      <c r="YN1" s="3"/>
      <c r="YO1" s="3"/>
      <c r="YP1" s="3"/>
      <c r="YQ1" s="3"/>
      <c r="YR1" s="3"/>
      <c r="YS1" s="3"/>
      <c r="YT1" s="3"/>
      <c r="YU1" s="3"/>
      <c r="YV1" s="3"/>
      <c r="YW1" s="3"/>
      <c r="YX1" s="3"/>
      <c r="YY1" s="3"/>
      <c r="YZ1" s="3"/>
      <c r="ZA1" s="3"/>
      <c r="ZB1" s="3"/>
      <c r="ZC1" s="3"/>
      <c r="ZD1" s="3"/>
      <c r="ZE1" s="3"/>
      <c r="ZF1" s="3"/>
      <c r="ZG1" s="3"/>
      <c r="ZH1" s="3"/>
      <c r="ZI1" s="3"/>
      <c r="ZJ1" s="3"/>
      <c r="ZK1" s="3"/>
      <c r="ZL1" s="3"/>
      <c r="ZM1" s="3"/>
      <c r="ZN1" s="3"/>
      <c r="ZO1" s="3"/>
      <c r="ZP1" s="3"/>
      <c r="ZQ1" s="3"/>
      <c r="ZR1" s="3"/>
      <c r="ZS1" s="3"/>
      <c r="ZT1" s="3"/>
      <c r="ZU1" s="3"/>
      <c r="ZV1" s="3"/>
      <c r="ZW1" s="3"/>
      <c r="ZX1" s="3"/>
      <c r="ZY1" s="3"/>
      <c r="ZZ1" s="3"/>
      <c r="AAA1" s="3"/>
      <c r="AAB1" s="3"/>
      <c r="AAC1" s="3"/>
      <c r="AAD1" s="3"/>
      <c r="AAE1" s="3"/>
      <c r="AAF1" s="3"/>
      <c r="AAG1" s="3"/>
      <c r="AAH1" s="3"/>
      <c r="AAI1" s="3"/>
      <c r="AAJ1" s="3"/>
      <c r="AAK1" s="3"/>
      <c r="AAL1" s="3"/>
      <c r="AAM1" s="3"/>
      <c r="AAN1" s="3"/>
      <c r="AAO1" s="3"/>
      <c r="AAP1" s="3"/>
      <c r="AAQ1" s="3"/>
      <c r="AAR1" s="3"/>
      <c r="AAS1" s="3"/>
      <c r="AAT1" s="3"/>
      <c r="AAU1" s="3"/>
      <c r="AAV1" s="3"/>
      <c r="AAW1" s="3"/>
      <c r="AAX1" s="3"/>
      <c r="AAY1" s="3"/>
      <c r="AAZ1" s="3"/>
      <c r="ABA1" s="3"/>
      <c r="ABB1" s="3"/>
      <c r="ABC1" s="3"/>
      <c r="ABD1" s="3"/>
      <c r="ABE1" s="3"/>
      <c r="ABF1" s="3"/>
      <c r="ABG1" s="3"/>
      <c r="ABH1" s="3"/>
      <c r="ABI1" s="3"/>
      <c r="ABJ1" s="3"/>
      <c r="ABK1" s="3"/>
      <c r="ABL1" s="3"/>
      <c r="ABM1" s="3"/>
      <c r="ABN1" s="3"/>
      <c r="ABO1" s="3"/>
      <c r="ABP1" s="3"/>
      <c r="ABQ1" s="3"/>
      <c r="ABR1" s="3"/>
      <c r="ABS1" s="3"/>
      <c r="ABT1" s="3"/>
      <c r="ABU1" s="3"/>
      <c r="ABV1" s="3"/>
      <c r="ABW1" s="3"/>
      <c r="ABX1" s="3"/>
      <c r="ABY1" s="3"/>
      <c r="ABZ1" s="3"/>
      <c r="ACA1" s="3"/>
      <c r="ACB1" s="3"/>
      <c r="ACC1" s="3"/>
      <c r="ACD1" s="3"/>
      <c r="ACE1" s="3"/>
      <c r="ACF1" s="3"/>
      <c r="ACG1" s="3"/>
      <c r="ACH1" s="3"/>
      <c r="ACI1" s="3"/>
      <c r="ACJ1" s="3"/>
      <c r="ACK1" s="3"/>
      <c r="ACL1" s="3"/>
      <c r="ACM1" s="3"/>
      <c r="ACN1" s="3"/>
      <c r="ACO1" s="3"/>
      <c r="ACP1" s="3"/>
      <c r="ACQ1" s="3"/>
      <c r="ACR1" s="3"/>
      <c r="ACS1" s="3"/>
      <c r="ACT1" s="3"/>
      <c r="ACU1" s="3"/>
      <c r="ACV1" s="3"/>
      <c r="ACW1" s="3"/>
      <c r="ACX1" s="3"/>
      <c r="ACY1" s="3"/>
      <c r="ACZ1" s="3"/>
      <c r="ADA1" s="3"/>
      <c r="ADB1" s="3"/>
      <c r="ADC1" s="3"/>
      <c r="ADD1" s="3"/>
      <c r="ADE1" s="3"/>
      <c r="ADF1" s="3"/>
      <c r="ADG1" s="3"/>
      <c r="ADH1" s="3"/>
      <c r="ADI1" s="3"/>
      <c r="ADJ1" s="3"/>
      <c r="ADK1" s="3"/>
      <c r="ADL1" s="3"/>
      <c r="ADM1" s="3"/>
      <c r="ADN1" s="3"/>
      <c r="ADO1" s="3"/>
      <c r="ADP1" s="3"/>
      <c r="ADQ1" s="3"/>
      <c r="ADR1" s="3"/>
      <c r="ADS1" s="3"/>
      <c r="ADT1" s="3"/>
      <c r="ADU1" s="3"/>
      <c r="ADV1" s="3"/>
      <c r="ADW1" s="3"/>
      <c r="ADX1" s="3"/>
      <c r="ADY1" s="3"/>
      <c r="ADZ1" s="3"/>
      <c r="AEA1" s="3"/>
      <c r="AEB1" s="3"/>
      <c r="AEC1" s="3"/>
      <c r="AED1" s="3"/>
      <c r="AEE1" s="3"/>
      <c r="AEF1" s="3"/>
      <c r="AEG1" s="3"/>
      <c r="AEH1" s="3"/>
      <c r="AEI1" s="3"/>
      <c r="AEJ1" s="3"/>
      <c r="AEK1" s="3"/>
      <c r="AEL1" s="3"/>
      <c r="AEM1" s="3"/>
      <c r="AEN1" s="3"/>
      <c r="AEO1" s="3"/>
      <c r="AEP1" s="3"/>
      <c r="AEQ1" s="3"/>
      <c r="AER1" s="3"/>
      <c r="AES1" s="3"/>
      <c r="AET1" s="3"/>
      <c r="AEU1" s="3"/>
      <c r="AEV1" s="3"/>
      <c r="AEW1" s="3"/>
      <c r="AEX1" s="3"/>
      <c r="AEY1" s="3"/>
      <c r="AEZ1" s="3"/>
      <c r="AFA1" s="3"/>
      <c r="AFB1" s="3"/>
      <c r="AFC1" s="3"/>
      <c r="AFD1" s="3"/>
      <c r="AFE1" s="3"/>
      <c r="AFF1" s="3"/>
      <c r="AFG1" s="3"/>
      <c r="AFH1" s="3"/>
      <c r="AFI1" s="3"/>
      <c r="AFJ1" s="3"/>
      <c r="AFK1" s="3"/>
      <c r="AFL1" s="3"/>
      <c r="AFM1" s="3"/>
      <c r="AFN1" s="3"/>
      <c r="AFO1" s="3"/>
      <c r="AFP1" s="3"/>
      <c r="AFQ1" s="3"/>
      <c r="AFR1" s="3"/>
      <c r="AFS1" s="3"/>
      <c r="AFT1" s="3"/>
      <c r="AFU1" s="3"/>
      <c r="AFV1" s="3"/>
      <c r="AFW1" s="3"/>
      <c r="AFX1" s="3"/>
      <c r="AFY1" s="3"/>
      <c r="AFZ1" s="3"/>
      <c r="AGA1" s="3"/>
      <c r="AGB1" s="3"/>
      <c r="AGC1" s="3"/>
      <c r="AGD1" s="3"/>
      <c r="AGE1" s="3"/>
      <c r="AGF1" s="3"/>
      <c r="AGG1" s="3"/>
      <c r="AGH1" s="3"/>
      <c r="AGI1" s="3"/>
      <c r="AGJ1" s="3"/>
      <c r="AGK1" s="3"/>
      <c r="AGL1" s="3"/>
      <c r="AGM1" s="3"/>
      <c r="AGN1" s="3"/>
      <c r="AGO1" s="3"/>
      <c r="AGP1" s="3"/>
      <c r="AGQ1" s="3"/>
      <c r="AGR1" s="3"/>
      <c r="AGS1" s="3"/>
      <c r="AGT1" s="3"/>
      <c r="AGU1" s="3"/>
      <c r="AGV1" s="3"/>
      <c r="AGW1" s="3"/>
      <c r="AGX1" s="3"/>
      <c r="AGY1" s="3"/>
      <c r="AGZ1" s="3"/>
      <c r="AHA1" s="3"/>
      <c r="AHB1" s="3"/>
      <c r="AHC1" s="3"/>
      <c r="AHD1" s="3"/>
      <c r="AHE1" s="3"/>
      <c r="AHF1" s="3"/>
      <c r="AHG1" s="3"/>
      <c r="AHH1" s="3"/>
      <c r="AHI1" s="3"/>
      <c r="AHJ1" s="3"/>
      <c r="AHK1" s="3"/>
      <c r="AHL1" s="3"/>
      <c r="AHM1" s="3"/>
      <c r="AHN1" s="3"/>
      <c r="AHO1" s="3"/>
      <c r="AHP1" s="3"/>
      <c r="AHQ1" s="3"/>
      <c r="AHR1" s="3"/>
      <c r="AHS1" s="3"/>
      <c r="AHT1" s="3"/>
      <c r="AHU1" s="3"/>
      <c r="AHV1" s="3"/>
      <c r="AHW1" s="3"/>
      <c r="AHX1" s="3"/>
      <c r="AHY1" s="3"/>
      <c r="AHZ1" s="3"/>
      <c r="AIA1" s="3"/>
      <c r="AIB1" s="3"/>
      <c r="AIC1" s="3"/>
      <c r="AID1" s="3"/>
      <c r="AIE1" s="3"/>
      <c r="AIF1" s="3"/>
      <c r="AIG1" s="3"/>
      <c r="AIH1" s="3"/>
      <c r="AII1" s="3"/>
      <c r="AIJ1" s="3"/>
      <c r="AIK1" s="3"/>
      <c r="AIL1" s="3"/>
      <c r="AIM1" s="3"/>
      <c r="AIN1" s="3"/>
      <c r="AIO1" s="3"/>
      <c r="AIP1" s="3"/>
      <c r="AIQ1" s="3"/>
      <c r="AIR1" s="3"/>
      <c r="AIS1" s="3"/>
      <c r="AIT1" s="3"/>
      <c r="AIU1" s="3"/>
      <c r="AIV1" s="3"/>
      <c r="AIW1" s="3"/>
      <c r="AIX1" s="3"/>
      <c r="AIY1" s="3"/>
      <c r="AIZ1" s="3"/>
      <c r="AJA1" s="3"/>
      <c r="AJB1" s="3"/>
      <c r="AJC1" s="3"/>
      <c r="AJD1" s="3"/>
      <c r="AJE1" s="3"/>
      <c r="AJF1" s="3"/>
      <c r="AJG1" s="3"/>
      <c r="AJH1" s="3"/>
      <c r="AJI1" s="3"/>
      <c r="AJJ1" s="3"/>
      <c r="AJK1" s="3"/>
      <c r="AJL1" s="3"/>
      <c r="AJM1" s="3"/>
      <c r="AJN1" s="3"/>
      <c r="AJO1" s="3"/>
      <c r="AJP1" s="3"/>
      <c r="AJQ1" s="3"/>
      <c r="AJR1" s="3"/>
      <c r="AJS1" s="3"/>
      <c r="AJT1" s="3"/>
      <c r="AJU1" s="3"/>
      <c r="AJV1" s="3"/>
      <c r="AJW1" s="3"/>
      <c r="AJX1" s="3"/>
      <c r="AJY1" s="3"/>
      <c r="AJZ1" s="3"/>
      <c r="AKA1" s="3"/>
      <c r="AKB1" s="3"/>
      <c r="AKC1" s="3"/>
      <c r="AKD1" s="3"/>
      <c r="AKE1" s="3"/>
      <c r="AKF1" s="3"/>
      <c r="AKG1" s="3"/>
      <c r="AKH1" s="3"/>
      <c r="AKI1" s="3"/>
      <c r="AKJ1" s="3"/>
      <c r="AKK1" s="3"/>
      <c r="AKL1" s="3"/>
      <c r="AKM1" s="3"/>
      <c r="AKN1" s="3"/>
      <c r="AKO1" s="3"/>
      <c r="AKP1" s="3"/>
      <c r="AKQ1" s="3"/>
      <c r="AKR1" s="3"/>
      <c r="AKS1" s="3"/>
      <c r="AKT1" s="3"/>
      <c r="AKU1" s="3"/>
      <c r="AKV1" s="3"/>
      <c r="AKW1" s="3"/>
      <c r="AKX1" s="3"/>
      <c r="AKY1" s="3"/>
      <c r="AKZ1" s="3"/>
      <c r="ALA1" s="3"/>
      <c r="ALB1" s="3"/>
      <c r="ALC1" s="3"/>
      <c r="ALD1" s="3"/>
      <c r="ALE1" s="3"/>
      <c r="ALF1" s="3"/>
      <c r="ALG1" s="3"/>
      <c r="ALH1" s="3"/>
      <c r="ALI1" s="3"/>
      <c r="ALJ1" s="3"/>
      <c r="ALK1" s="3"/>
      <c r="ALL1" s="3"/>
      <c r="ALM1" s="3"/>
      <c r="ALN1" s="3"/>
      <c r="ALO1" s="3"/>
      <c r="ALP1" s="3"/>
      <c r="ALQ1" s="3"/>
      <c r="ALR1" s="3"/>
      <c r="ALS1" s="3"/>
      <c r="ALT1" s="3"/>
      <c r="ALU1" s="3"/>
      <c r="ALV1" s="3"/>
    </row>
    <row r="2" spans="1:1017" s="1" customFormat="1" ht="24.75" customHeight="1">
      <c r="A2" s="73"/>
      <c r="B2" s="78"/>
      <c r="C2" s="74"/>
      <c r="D2" s="62">
        <f ca="1">SUM(INDIRECT("D4:D"&amp;COUNTA($C:$C)))</f>
        <v>260141.18</v>
      </c>
      <c r="E2" s="23">
        <f ca="1">SUM(INDIRECT("E4:E"&amp;COUNTA($C:$C)))</f>
        <v>105997.92600000001</v>
      </c>
      <c r="F2" s="70">
        <f ca="1">E2-D2</f>
        <v>-154143.25399999999</v>
      </c>
      <c r="G2" s="56"/>
      <c r="H2" s="57" t="s">
        <v>13</v>
      </c>
      <c r="I2" s="58">
        <v>45596</v>
      </c>
      <c r="J2" s="63" t="s">
        <v>276</v>
      </c>
      <c r="K2" s="60" t="s">
        <v>277</v>
      </c>
      <c r="L2" s="61">
        <f>MAX(A2:A4)</f>
        <v>45047</v>
      </c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3"/>
      <c r="DU2" s="3"/>
      <c r="DV2" s="3"/>
      <c r="DW2" s="3"/>
      <c r="DX2" s="3"/>
      <c r="DY2" s="3"/>
      <c r="DZ2" s="3"/>
      <c r="EA2" s="3"/>
      <c r="EB2" s="3"/>
      <c r="EC2" s="3"/>
      <c r="ED2" s="3"/>
      <c r="EE2" s="3"/>
      <c r="EF2" s="3"/>
      <c r="EG2" s="3"/>
      <c r="EH2" s="3"/>
      <c r="EI2" s="3"/>
      <c r="EJ2" s="3"/>
      <c r="EK2" s="3"/>
      <c r="EL2" s="3"/>
      <c r="EM2" s="3"/>
      <c r="EN2" s="3"/>
      <c r="EO2" s="3"/>
      <c r="EP2" s="3"/>
      <c r="EQ2" s="3"/>
      <c r="ER2" s="3"/>
      <c r="ES2" s="3"/>
      <c r="ET2" s="3"/>
      <c r="EU2" s="3"/>
      <c r="EV2" s="3"/>
      <c r="EW2" s="3"/>
      <c r="EX2" s="3"/>
      <c r="EY2" s="3"/>
      <c r="EZ2" s="3"/>
      <c r="FA2" s="3"/>
      <c r="FB2" s="3"/>
      <c r="FC2" s="3"/>
      <c r="FD2" s="3"/>
      <c r="FE2" s="3"/>
      <c r="FF2" s="3"/>
      <c r="FG2" s="3"/>
      <c r="FH2" s="3"/>
      <c r="FI2" s="3"/>
      <c r="FJ2" s="3"/>
      <c r="FK2" s="3"/>
      <c r="FL2" s="3"/>
      <c r="FM2" s="3"/>
      <c r="FN2" s="3"/>
      <c r="FO2" s="3"/>
      <c r="FP2" s="3"/>
      <c r="FQ2" s="3"/>
      <c r="FR2" s="3"/>
      <c r="FS2" s="3"/>
      <c r="FT2" s="3"/>
      <c r="FU2" s="3"/>
      <c r="FV2" s="3"/>
      <c r="FW2" s="3"/>
      <c r="FX2" s="3"/>
      <c r="FY2" s="3"/>
      <c r="FZ2" s="3"/>
      <c r="GA2" s="3"/>
      <c r="GB2" s="3"/>
      <c r="GC2" s="3"/>
      <c r="GD2" s="3"/>
      <c r="GE2" s="3"/>
      <c r="GF2" s="3"/>
      <c r="GG2" s="3"/>
      <c r="GH2" s="3"/>
      <c r="GI2" s="3"/>
      <c r="GJ2" s="3"/>
      <c r="GK2" s="3"/>
      <c r="GL2" s="3"/>
      <c r="GM2" s="3"/>
      <c r="GN2" s="3"/>
      <c r="GO2" s="3"/>
      <c r="GP2" s="3"/>
      <c r="GQ2" s="3"/>
      <c r="GR2" s="3"/>
      <c r="GS2" s="3"/>
      <c r="GT2" s="3"/>
      <c r="GU2" s="3"/>
      <c r="GV2" s="3"/>
      <c r="GW2" s="3"/>
      <c r="GX2" s="3"/>
      <c r="GY2" s="3"/>
      <c r="GZ2" s="3"/>
      <c r="HA2" s="3"/>
      <c r="HB2" s="3"/>
      <c r="HC2" s="3"/>
      <c r="HD2" s="3"/>
      <c r="HE2" s="3"/>
      <c r="HF2" s="3"/>
      <c r="HG2" s="3"/>
      <c r="HH2" s="3"/>
      <c r="HI2" s="3"/>
      <c r="HJ2" s="3"/>
      <c r="HK2" s="3"/>
      <c r="HL2" s="3"/>
      <c r="HM2" s="3"/>
      <c r="HN2" s="3"/>
      <c r="HO2" s="3"/>
      <c r="HP2" s="3"/>
      <c r="HQ2" s="3"/>
      <c r="HR2" s="3"/>
      <c r="HS2" s="3"/>
      <c r="HT2" s="3"/>
      <c r="HU2" s="3"/>
      <c r="HV2" s="3"/>
      <c r="HW2" s="3"/>
      <c r="HX2" s="3"/>
      <c r="HY2" s="3"/>
      <c r="HZ2" s="3"/>
      <c r="IA2" s="3"/>
      <c r="IB2" s="3"/>
      <c r="IC2" s="3"/>
      <c r="ID2" s="3"/>
      <c r="IE2" s="3"/>
      <c r="IF2" s="3"/>
      <c r="IG2" s="3"/>
      <c r="IH2" s="3"/>
      <c r="II2" s="3"/>
      <c r="IJ2" s="3"/>
      <c r="IK2" s="3"/>
      <c r="IL2" s="3"/>
      <c r="IM2" s="3"/>
      <c r="IN2" s="3"/>
      <c r="IO2" s="3"/>
      <c r="IP2" s="3"/>
      <c r="IQ2" s="3"/>
      <c r="IR2" s="3"/>
      <c r="IS2" s="3"/>
      <c r="IT2" s="3"/>
      <c r="IU2" s="3"/>
      <c r="IV2" s="3"/>
      <c r="IW2" s="3"/>
      <c r="IX2" s="3"/>
      <c r="IY2" s="3"/>
      <c r="IZ2" s="3"/>
      <c r="JA2" s="3"/>
      <c r="JB2" s="3"/>
      <c r="JC2" s="3"/>
      <c r="JD2" s="3"/>
      <c r="JE2" s="3"/>
      <c r="JF2" s="3"/>
      <c r="JG2" s="3"/>
      <c r="JH2" s="3"/>
      <c r="JI2" s="3"/>
      <c r="JJ2" s="3"/>
      <c r="JK2" s="3"/>
      <c r="JL2" s="3"/>
      <c r="JM2" s="3"/>
      <c r="JN2" s="3"/>
      <c r="JO2" s="3"/>
      <c r="JP2" s="3"/>
      <c r="JQ2" s="3"/>
      <c r="JR2" s="3"/>
      <c r="JS2" s="3"/>
      <c r="JT2" s="3"/>
      <c r="JU2" s="3"/>
      <c r="JV2" s="3"/>
      <c r="JW2" s="3"/>
      <c r="JX2" s="3"/>
      <c r="JY2" s="3"/>
      <c r="JZ2" s="3"/>
      <c r="KA2" s="3"/>
      <c r="KB2" s="3"/>
      <c r="KC2" s="3"/>
      <c r="KD2" s="3"/>
      <c r="KE2" s="3"/>
      <c r="KF2" s="3"/>
      <c r="KG2" s="3"/>
      <c r="KH2" s="3"/>
      <c r="KI2" s="3"/>
      <c r="KJ2" s="3"/>
      <c r="KK2" s="3"/>
      <c r="KL2" s="3"/>
      <c r="KM2" s="3"/>
      <c r="KN2" s="3"/>
      <c r="KO2" s="3"/>
      <c r="KP2" s="3"/>
      <c r="KQ2" s="3"/>
      <c r="KR2" s="3"/>
      <c r="KS2" s="3"/>
      <c r="KT2" s="3"/>
      <c r="KU2" s="3"/>
      <c r="KV2" s="3"/>
      <c r="KW2" s="3"/>
      <c r="KX2" s="3"/>
      <c r="KY2" s="3"/>
      <c r="KZ2" s="3"/>
      <c r="LA2" s="3"/>
      <c r="LB2" s="3"/>
      <c r="LC2" s="3"/>
      <c r="LD2" s="3"/>
      <c r="LE2" s="3"/>
      <c r="LF2" s="3"/>
      <c r="LG2" s="3"/>
      <c r="LH2" s="3"/>
      <c r="LI2" s="3"/>
      <c r="LJ2" s="3"/>
      <c r="LK2" s="3"/>
      <c r="LL2" s="3"/>
      <c r="LM2" s="3"/>
      <c r="LN2" s="3"/>
      <c r="LO2" s="3"/>
      <c r="LP2" s="3"/>
      <c r="LQ2" s="3"/>
      <c r="LR2" s="3"/>
      <c r="LS2" s="3"/>
      <c r="LT2" s="3"/>
      <c r="LU2" s="3"/>
      <c r="LV2" s="3"/>
      <c r="LW2" s="3"/>
      <c r="LX2" s="3"/>
      <c r="LY2" s="3"/>
      <c r="LZ2" s="3"/>
      <c r="MA2" s="3"/>
      <c r="MB2" s="3"/>
      <c r="MC2" s="3"/>
      <c r="MD2" s="3"/>
      <c r="ME2" s="3"/>
      <c r="MF2" s="3"/>
      <c r="MG2" s="3"/>
      <c r="MH2" s="3"/>
      <c r="MI2" s="3"/>
      <c r="MJ2" s="3"/>
      <c r="MK2" s="3"/>
      <c r="ML2" s="3"/>
      <c r="MM2" s="3"/>
      <c r="MN2" s="3"/>
      <c r="MO2" s="3"/>
      <c r="MP2" s="3"/>
      <c r="MQ2" s="3"/>
      <c r="MR2" s="3"/>
      <c r="MS2" s="3"/>
      <c r="MT2" s="3"/>
      <c r="MU2" s="3"/>
      <c r="MV2" s="3"/>
      <c r="MW2" s="3"/>
      <c r="MX2" s="3"/>
      <c r="MY2" s="3"/>
      <c r="MZ2" s="3"/>
      <c r="NA2" s="3"/>
      <c r="NB2" s="3"/>
      <c r="NC2" s="3"/>
      <c r="ND2" s="3"/>
      <c r="NE2" s="3"/>
      <c r="NF2" s="3"/>
      <c r="NG2" s="3"/>
      <c r="NH2" s="3"/>
      <c r="NI2" s="3"/>
      <c r="NJ2" s="3"/>
      <c r="NK2" s="3"/>
      <c r="NL2" s="3"/>
      <c r="NM2" s="3"/>
      <c r="NN2" s="3"/>
      <c r="NO2" s="3"/>
      <c r="NP2" s="3"/>
      <c r="NQ2" s="3"/>
      <c r="NR2" s="3"/>
      <c r="NS2" s="3"/>
      <c r="NT2" s="3"/>
      <c r="NU2" s="3"/>
      <c r="NV2" s="3"/>
      <c r="NW2" s="3"/>
      <c r="NX2" s="3"/>
      <c r="NY2" s="3"/>
      <c r="NZ2" s="3"/>
      <c r="OA2" s="3"/>
      <c r="OB2" s="3"/>
      <c r="OC2" s="3"/>
      <c r="OD2" s="3"/>
      <c r="OE2" s="3"/>
      <c r="OF2" s="3"/>
      <c r="OG2" s="3"/>
      <c r="OH2" s="3"/>
      <c r="OI2" s="3"/>
      <c r="OJ2" s="3"/>
      <c r="OK2" s="3"/>
      <c r="OL2" s="3"/>
      <c r="OM2" s="3"/>
      <c r="ON2" s="3"/>
      <c r="OO2" s="3"/>
      <c r="OP2" s="3"/>
      <c r="OQ2" s="3"/>
      <c r="OR2" s="3"/>
      <c r="OS2" s="3"/>
      <c r="OT2" s="3"/>
      <c r="OU2" s="3"/>
      <c r="OV2" s="3"/>
      <c r="OW2" s="3"/>
      <c r="OX2" s="3"/>
      <c r="OY2" s="3"/>
      <c r="OZ2" s="3"/>
      <c r="PA2" s="3"/>
      <c r="PB2" s="3"/>
      <c r="PC2" s="3"/>
      <c r="PD2" s="3"/>
      <c r="PE2" s="3"/>
      <c r="PF2" s="3"/>
      <c r="PG2" s="3"/>
      <c r="PH2" s="3"/>
      <c r="PI2" s="3"/>
      <c r="PJ2" s="3"/>
      <c r="PK2" s="3"/>
      <c r="PL2" s="3"/>
      <c r="PM2" s="3"/>
      <c r="PN2" s="3"/>
      <c r="PO2" s="3"/>
      <c r="PP2" s="3"/>
      <c r="PQ2" s="3"/>
      <c r="PR2" s="3"/>
      <c r="PS2" s="3"/>
      <c r="PT2" s="3"/>
      <c r="PU2" s="3"/>
      <c r="PV2" s="3"/>
      <c r="PW2" s="3"/>
      <c r="PX2" s="3"/>
      <c r="PY2" s="3"/>
      <c r="PZ2" s="3"/>
      <c r="QA2" s="3"/>
      <c r="QB2" s="3"/>
      <c r="QC2" s="3"/>
      <c r="QD2" s="3"/>
      <c r="QE2" s="3"/>
      <c r="QF2" s="3"/>
      <c r="QG2" s="3"/>
      <c r="QH2" s="3"/>
      <c r="QI2" s="3"/>
      <c r="QJ2" s="3"/>
      <c r="QK2" s="3"/>
      <c r="QL2" s="3"/>
      <c r="QM2" s="3"/>
      <c r="QN2" s="3"/>
      <c r="QO2" s="3"/>
      <c r="QP2" s="3"/>
      <c r="QQ2" s="3"/>
      <c r="QR2" s="3"/>
      <c r="QS2" s="3"/>
      <c r="QT2" s="3"/>
      <c r="QU2" s="3"/>
      <c r="QV2" s="3"/>
      <c r="QW2" s="3"/>
      <c r="QX2" s="3"/>
      <c r="QY2" s="3"/>
      <c r="QZ2" s="3"/>
      <c r="RA2" s="3"/>
      <c r="RB2" s="3"/>
      <c r="RC2" s="3"/>
      <c r="RD2" s="3"/>
      <c r="RE2" s="3"/>
      <c r="RF2" s="3"/>
      <c r="RG2" s="3"/>
      <c r="RH2" s="3"/>
      <c r="RI2" s="3"/>
      <c r="RJ2" s="3"/>
      <c r="RK2" s="3"/>
      <c r="RL2" s="3"/>
      <c r="RM2" s="3"/>
      <c r="RN2" s="3"/>
      <c r="RO2" s="3"/>
      <c r="RP2" s="3"/>
      <c r="RQ2" s="3"/>
      <c r="RR2" s="3"/>
      <c r="RS2" s="3"/>
      <c r="RT2" s="3"/>
      <c r="RU2" s="3"/>
      <c r="RV2" s="3"/>
      <c r="RW2" s="3"/>
      <c r="RX2" s="3"/>
      <c r="RY2" s="3"/>
      <c r="RZ2" s="3"/>
      <c r="SA2" s="3"/>
      <c r="SB2" s="3"/>
      <c r="SC2" s="3"/>
      <c r="SD2" s="3"/>
      <c r="SE2" s="3"/>
      <c r="SF2" s="3"/>
      <c r="SG2" s="3"/>
      <c r="SH2" s="3"/>
      <c r="SI2" s="3"/>
      <c r="SJ2" s="3"/>
      <c r="SK2" s="3"/>
      <c r="SL2" s="3"/>
      <c r="SM2" s="3"/>
      <c r="SN2" s="3"/>
      <c r="SO2" s="3"/>
      <c r="SP2" s="3"/>
      <c r="SQ2" s="3"/>
      <c r="SR2" s="3"/>
      <c r="SS2" s="3"/>
      <c r="ST2" s="3"/>
      <c r="SU2" s="3"/>
      <c r="SV2" s="3"/>
      <c r="SW2" s="3"/>
      <c r="SX2" s="3"/>
      <c r="SY2" s="3"/>
      <c r="SZ2" s="3"/>
      <c r="TA2" s="3"/>
      <c r="TB2" s="3"/>
      <c r="TC2" s="3"/>
      <c r="TD2" s="3"/>
      <c r="TE2" s="3"/>
      <c r="TF2" s="3"/>
      <c r="TG2" s="3"/>
      <c r="TH2" s="3"/>
      <c r="TI2" s="3"/>
      <c r="TJ2" s="3"/>
      <c r="TK2" s="3"/>
      <c r="TL2" s="3"/>
      <c r="TM2" s="3"/>
      <c r="TN2" s="3"/>
      <c r="TO2" s="3"/>
      <c r="TP2" s="3"/>
      <c r="TQ2" s="3"/>
      <c r="TR2" s="3"/>
      <c r="TS2" s="3"/>
      <c r="TT2" s="3"/>
      <c r="TU2" s="3"/>
      <c r="TV2" s="3"/>
      <c r="TW2" s="3"/>
      <c r="TX2" s="3"/>
      <c r="TY2" s="3"/>
      <c r="TZ2" s="3"/>
      <c r="UA2" s="3"/>
      <c r="UB2" s="3"/>
      <c r="UC2" s="3"/>
      <c r="UD2" s="3"/>
      <c r="UE2" s="3"/>
      <c r="UF2" s="3"/>
      <c r="UG2" s="3"/>
      <c r="UH2" s="3"/>
      <c r="UI2" s="3"/>
      <c r="UJ2" s="3"/>
      <c r="UK2" s="3"/>
      <c r="UL2" s="3"/>
      <c r="UM2" s="3"/>
      <c r="UN2" s="3"/>
      <c r="UO2" s="3"/>
      <c r="UP2" s="3"/>
      <c r="UQ2" s="3"/>
      <c r="UR2" s="3"/>
      <c r="US2" s="3"/>
      <c r="UT2" s="3"/>
      <c r="UU2" s="3"/>
      <c r="UV2" s="3"/>
      <c r="UW2" s="3"/>
      <c r="UX2" s="3"/>
      <c r="UY2" s="3"/>
      <c r="UZ2" s="3"/>
      <c r="VA2" s="3"/>
      <c r="VB2" s="3"/>
      <c r="VC2" s="3"/>
      <c r="VD2" s="3"/>
      <c r="VE2" s="3"/>
      <c r="VF2" s="3"/>
      <c r="VG2" s="3"/>
      <c r="VH2" s="3"/>
      <c r="VI2" s="3"/>
      <c r="VJ2" s="3"/>
      <c r="VK2" s="3"/>
      <c r="VL2" s="3"/>
      <c r="VM2" s="3"/>
      <c r="VN2" s="3"/>
      <c r="VO2" s="3"/>
      <c r="VP2" s="3"/>
      <c r="VQ2" s="3"/>
      <c r="VR2" s="3"/>
      <c r="VS2" s="3"/>
      <c r="VT2" s="3"/>
      <c r="VU2" s="3"/>
      <c r="VV2" s="3"/>
      <c r="VW2" s="3"/>
      <c r="VX2" s="3"/>
      <c r="VY2" s="3"/>
      <c r="VZ2" s="3"/>
      <c r="WA2" s="3"/>
      <c r="WB2" s="3"/>
      <c r="WC2" s="3"/>
      <c r="WD2" s="3"/>
      <c r="WE2" s="3"/>
      <c r="WF2" s="3"/>
      <c r="WG2" s="3"/>
      <c r="WH2" s="3"/>
      <c r="WI2" s="3"/>
      <c r="WJ2" s="3"/>
      <c r="WK2" s="3"/>
      <c r="WL2" s="3"/>
      <c r="WM2" s="3"/>
      <c r="WN2" s="3"/>
      <c r="WO2" s="3"/>
      <c r="WP2" s="3"/>
      <c r="WQ2" s="3"/>
      <c r="WR2" s="3"/>
      <c r="WS2" s="3"/>
      <c r="WT2" s="3"/>
      <c r="WU2" s="3"/>
      <c r="WV2" s="3"/>
      <c r="WW2" s="3"/>
      <c r="WX2" s="3"/>
      <c r="WY2" s="3"/>
      <c r="WZ2" s="3"/>
      <c r="XA2" s="3"/>
      <c r="XB2" s="3"/>
      <c r="XC2" s="3"/>
      <c r="XD2" s="3"/>
      <c r="XE2" s="3"/>
      <c r="XF2" s="3"/>
      <c r="XG2" s="3"/>
      <c r="XH2" s="3"/>
      <c r="XI2" s="3"/>
      <c r="XJ2" s="3"/>
      <c r="XK2" s="3"/>
      <c r="XL2" s="3"/>
      <c r="XM2" s="3"/>
      <c r="XN2" s="3"/>
      <c r="XO2" s="3"/>
      <c r="XP2" s="3"/>
      <c r="XQ2" s="3"/>
      <c r="XR2" s="3"/>
      <c r="XS2" s="3"/>
      <c r="XT2" s="3"/>
      <c r="XU2" s="3"/>
      <c r="XV2" s="3"/>
      <c r="XW2" s="3"/>
      <c r="XX2" s="3"/>
      <c r="XY2" s="3"/>
      <c r="XZ2" s="3"/>
      <c r="YA2" s="3"/>
      <c r="YB2" s="3"/>
      <c r="YC2" s="3"/>
      <c r="YD2" s="3"/>
      <c r="YE2" s="3"/>
      <c r="YF2" s="3"/>
      <c r="YG2" s="3"/>
      <c r="YH2" s="3"/>
      <c r="YI2" s="3"/>
      <c r="YJ2" s="3"/>
      <c r="YK2" s="3"/>
      <c r="YL2" s="3"/>
      <c r="YM2" s="3"/>
      <c r="YN2" s="3"/>
      <c r="YO2" s="3"/>
      <c r="YP2" s="3"/>
      <c r="YQ2" s="3"/>
      <c r="YR2" s="3"/>
      <c r="YS2" s="3"/>
      <c r="YT2" s="3"/>
      <c r="YU2" s="3"/>
      <c r="YV2" s="3"/>
      <c r="YW2" s="3"/>
      <c r="YX2" s="3"/>
      <c r="YY2" s="3"/>
      <c r="YZ2" s="3"/>
      <c r="ZA2" s="3"/>
      <c r="ZB2" s="3"/>
      <c r="ZC2" s="3"/>
      <c r="ZD2" s="3"/>
      <c r="ZE2" s="3"/>
      <c r="ZF2" s="3"/>
      <c r="ZG2" s="3"/>
      <c r="ZH2" s="3"/>
      <c r="ZI2" s="3"/>
      <c r="ZJ2" s="3"/>
      <c r="ZK2" s="3"/>
      <c r="ZL2" s="3"/>
      <c r="ZM2" s="3"/>
      <c r="ZN2" s="3"/>
      <c r="ZO2" s="3"/>
      <c r="ZP2" s="3"/>
      <c r="ZQ2" s="3"/>
      <c r="ZR2" s="3"/>
      <c r="ZS2" s="3"/>
      <c r="ZT2" s="3"/>
      <c r="ZU2" s="3"/>
      <c r="ZV2" s="3"/>
      <c r="ZW2" s="3"/>
      <c r="ZX2" s="3"/>
      <c r="ZY2" s="3"/>
      <c r="ZZ2" s="3"/>
      <c r="AAA2" s="3"/>
      <c r="AAB2" s="3"/>
      <c r="AAC2" s="3"/>
      <c r="AAD2" s="3"/>
      <c r="AAE2" s="3"/>
      <c r="AAF2" s="3"/>
      <c r="AAG2" s="3"/>
      <c r="AAH2" s="3"/>
      <c r="AAI2" s="3"/>
      <c r="AAJ2" s="3"/>
      <c r="AAK2" s="3"/>
      <c r="AAL2" s="3"/>
      <c r="AAM2" s="3"/>
      <c r="AAN2" s="3"/>
      <c r="AAO2" s="3"/>
      <c r="AAP2" s="3"/>
      <c r="AAQ2" s="3"/>
      <c r="AAR2" s="3"/>
      <c r="AAS2" s="3"/>
      <c r="AAT2" s="3"/>
      <c r="AAU2" s="3"/>
      <c r="AAV2" s="3"/>
      <c r="AAW2" s="3"/>
      <c r="AAX2" s="3"/>
      <c r="AAY2" s="3"/>
      <c r="AAZ2" s="3"/>
      <c r="ABA2" s="3"/>
      <c r="ABB2" s="3"/>
      <c r="ABC2" s="3"/>
      <c r="ABD2" s="3"/>
      <c r="ABE2" s="3"/>
      <c r="ABF2" s="3"/>
      <c r="ABG2" s="3"/>
      <c r="ABH2" s="3"/>
      <c r="ABI2" s="3"/>
      <c r="ABJ2" s="3"/>
      <c r="ABK2" s="3"/>
      <c r="ABL2" s="3"/>
      <c r="ABM2" s="3"/>
      <c r="ABN2" s="3"/>
      <c r="ABO2" s="3"/>
      <c r="ABP2" s="3"/>
      <c r="ABQ2" s="3"/>
      <c r="ABR2" s="3"/>
      <c r="ABS2" s="3"/>
      <c r="ABT2" s="3"/>
      <c r="ABU2" s="3"/>
      <c r="ABV2" s="3"/>
      <c r="ABW2" s="3"/>
      <c r="ABX2" s="3"/>
      <c r="ABY2" s="3"/>
      <c r="ABZ2" s="3"/>
      <c r="ACA2" s="3"/>
      <c r="ACB2" s="3"/>
      <c r="ACC2" s="3"/>
      <c r="ACD2" s="3"/>
      <c r="ACE2" s="3"/>
      <c r="ACF2" s="3"/>
      <c r="ACG2" s="3"/>
      <c r="ACH2" s="3"/>
      <c r="ACI2" s="3"/>
      <c r="ACJ2" s="3"/>
      <c r="ACK2" s="3"/>
      <c r="ACL2" s="3"/>
      <c r="ACM2" s="3"/>
      <c r="ACN2" s="3"/>
      <c r="ACO2" s="3"/>
      <c r="ACP2" s="3"/>
      <c r="ACQ2" s="3"/>
      <c r="ACR2" s="3"/>
      <c r="ACS2" s="3"/>
      <c r="ACT2" s="3"/>
      <c r="ACU2" s="3"/>
      <c r="ACV2" s="3"/>
      <c r="ACW2" s="3"/>
      <c r="ACX2" s="3"/>
      <c r="ACY2" s="3"/>
      <c r="ACZ2" s="3"/>
      <c r="ADA2" s="3"/>
      <c r="ADB2" s="3"/>
      <c r="ADC2" s="3"/>
      <c r="ADD2" s="3"/>
      <c r="ADE2" s="3"/>
      <c r="ADF2" s="3"/>
      <c r="ADG2" s="3"/>
      <c r="ADH2" s="3"/>
      <c r="ADI2" s="3"/>
      <c r="ADJ2" s="3"/>
      <c r="ADK2" s="3"/>
      <c r="ADL2" s="3"/>
      <c r="ADM2" s="3"/>
      <c r="ADN2" s="3"/>
      <c r="ADO2" s="3"/>
      <c r="ADP2" s="3"/>
      <c r="ADQ2" s="3"/>
      <c r="ADR2" s="3"/>
      <c r="ADS2" s="3"/>
      <c r="ADT2" s="3"/>
      <c r="ADU2" s="3"/>
      <c r="ADV2" s="3"/>
      <c r="ADW2" s="3"/>
      <c r="ADX2" s="3"/>
      <c r="ADY2" s="3"/>
      <c r="ADZ2" s="3"/>
      <c r="AEA2" s="3"/>
      <c r="AEB2" s="3"/>
      <c r="AEC2" s="3"/>
      <c r="AED2" s="3"/>
      <c r="AEE2" s="3"/>
      <c r="AEF2" s="3"/>
      <c r="AEG2" s="3"/>
      <c r="AEH2" s="3"/>
      <c r="AEI2" s="3"/>
      <c r="AEJ2" s="3"/>
      <c r="AEK2" s="3"/>
      <c r="AEL2" s="3"/>
      <c r="AEM2" s="3"/>
      <c r="AEN2" s="3"/>
      <c r="AEO2" s="3"/>
      <c r="AEP2" s="3"/>
      <c r="AEQ2" s="3"/>
      <c r="AER2" s="3"/>
      <c r="AES2" s="3"/>
      <c r="AET2" s="3"/>
      <c r="AEU2" s="3"/>
      <c r="AEV2" s="3"/>
      <c r="AEW2" s="3"/>
      <c r="AEX2" s="3"/>
      <c r="AEY2" s="3"/>
      <c r="AEZ2" s="3"/>
      <c r="AFA2" s="3"/>
      <c r="AFB2" s="3"/>
      <c r="AFC2" s="3"/>
      <c r="AFD2" s="3"/>
      <c r="AFE2" s="3"/>
      <c r="AFF2" s="3"/>
      <c r="AFG2" s="3"/>
      <c r="AFH2" s="3"/>
      <c r="AFI2" s="3"/>
      <c r="AFJ2" s="3"/>
      <c r="AFK2" s="3"/>
      <c r="AFL2" s="3"/>
      <c r="AFM2" s="3"/>
      <c r="AFN2" s="3"/>
      <c r="AFO2" s="3"/>
      <c r="AFP2" s="3"/>
      <c r="AFQ2" s="3"/>
      <c r="AFR2" s="3"/>
      <c r="AFS2" s="3"/>
      <c r="AFT2" s="3"/>
      <c r="AFU2" s="3"/>
      <c r="AFV2" s="3"/>
      <c r="AFW2" s="3"/>
      <c r="AFX2" s="3"/>
      <c r="AFY2" s="3"/>
      <c r="AFZ2" s="3"/>
      <c r="AGA2" s="3"/>
      <c r="AGB2" s="3"/>
      <c r="AGC2" s="3"/>
      <c r="AGD2" s="3"/>
      <c r="AGE2" s="3"/>
      <c r="AGF2" s="3"/>
      <c r="AGG2" s="3"/>
      <c r="AGH2" s="3"/>
      <c r="AGI2" s="3"/>
      <c r="AGJ2" s="3"/>
      <c r="AGK2" s="3"/>
      <c r="AGL2" s="3"/>
      <c r="AGM2" s="3"/>
      <c r="AGN2" s="3"/>
      <c r="AGO2" s="3"/>
      <c r="AGP2" s="3"/>
      <c r="AGQ2" s="3"/>
      <c r="AGR2" s="3"/>
      <c r="AGS2" s="3"/>
      <c r="AGT2" s="3"/>
      <c r="AGU2" s="3"/>
      <c r="AGV2" s="3"/>
      <c r="AGW2" s="3"/>
      <c r="AGX2" s="3"/>
      <c r="AGY2" s="3"/>
      <c r="AGZ2" s="3"/>
      <c r="AHA2" s="3"/>
      <c r="AHB2" s="3"/>
      <c r="AHC2" s="3"/>
      <c r="AHD2" s="3"/>
      <c r="AHE2" s="3"/>
      <c r="AHF2" s="3"/>
      <c r="AHG2" s="3"/>
      <c r="AHH2" s="3"/>
      <c r="AHI2" s="3"/>
      <c r="AHJ2" s="3"/>
      <c r="AHK2" s="3"/>
      <c r="AHL2" s="3"/>
      <c r="AHM2" s="3"/>
      <c r="AHN2" s="3"/>
      <c r="AHO2" s="3"/>
      <c r="AHP2" s="3"/>
      <c r="AHQ2" s="3"/>
      <c r="AHR2" s="3"/>
      <c r="AHS2" s="3"/>
      <c r="AHT2" s="3"/>
      <c r="AHU2" s="3"/>
      <c r="AHV2" s="3"/>
      <c r="AHW2" s="3"/>
      <c r="AHX2" s="3"/>
      <c r="AHY2" s="3"/>
      <c r="AHZ2" s="3"/>
      <c r="AIA2" s="3"/>
      <c r="AIB2" s="3"/>
      <c r="AIC2" s="3"/>
      <c r="AID2" s="3"/>
      <c r="AIE2" s="3"/>
      <c r="AIF2" s="3"/>
      <c r="AIG2" s="3"/>
      <c r="AIH2" s="3"/>
      <c r="AII2" s="3"/>
      <c r="AIJ2" s="3"/>
      <c r="AIK2" s="3"/>
      <c r="AIL2" s="3"/>
      <c r="AIM2" s="3"/>
      <c r="AIN2" s="3"/>
      <c r="AIO2" s="3"/>
      <c r="AIP2" s="3"/>
      <c r="AIQ2" s="3"/>
      <c r="AIR2" s="3"/>
      <c r="AIS2" s="3"/>
      <c r="AIT2" s="3"/>
      <c r="AIU2" s="3"/>
      <c r="AIV2" s="3"/>
      <c r="AIW2" s="3"/>
      <c r="AIX2" s="3"/>
      <c r="AIY2" s="3"/>
      <c r="AIZ2" s="3"/>
      <c r="AJA2" s="3"/>
      <c r="AJB2" s="3"/>
      <c r="AJC2" s="3"/>
      <c r="AJD2" s="3"/>
      <c r="AJE2" s="3"/>
      <c r="AJF2" s="3"/>
      <c r="AJG2" s="3"/>
      <c r="AJH2" s="3"/>
      <c r="AJI2" s="3"/>
      <c r="AJJ2" s="3"/>
      <c r="AJK2" s="3"/>
      <c r="AJL2" s="3"/>
      <c r="AJM2" s="3"/>
      <c r="AJN2" s="3"/>
      <c r="AJO2" s="3"/>
      <c r="AJP2" s="3"/>
      <c r="AJQ2" s="3"/>
      <c r="AJR2" s="3"/>
      <c r="AJS2" s="3"/>
      <c r="AJT2" s="3"/>
      <c r="AJU2" s="3"/>
      <c r="AJV2" s="3"/>
      <c r="AJW2" s="3"/>
      <c r="AJX2" s="3"/>
      <c r="AJY2" s="3"/>
      <c r="AJZ2" s="3"/>
      <c r="AKA2" s="3"/>
      <c r="AKB2" s="3"/>
      <c r="AKC2" s="3"/>
      <c r="AKD2" s="3"/>
      <c r="AKE2" s="3"/>
      <c r="AKF2" s="3"/>
      <c r="AKG2" s="3"/>
      <c r="AKH2" s="3"/>
      <c r="AKI2" s="3"/>
      <c r="AKJ2" s="3"/>
      <c r="AKK2" s="3"/>
      <c r="AKL2" s="3"/>
      <c r="AKM2" s="3"/>
      <c r="AKN2" s="3"/>
      <c r="AKO2" s="3"/>
      <c r="AKP2" s="3"/>
      <c r="AKQ2" s="3"/>
      <c r="AKR2" s="3"/>
      <c r="AKS2" s="3"/>
      <c r="AKT2" s="3"/>
      <c r="AKU2" s="3"/>
      <c r="AKV2" s="3"/>
      <c r="AKW2" s="3"/>
      <c r="AKX2" s="3"/>
      <c r="AKY2" s="3"/>
      <c r="AKZ2" s="3"/>
      <c r="ALA2" s="3"/>
      <c r="ALB2" s="3"/>
      <c r="ALC2" s="3"/>
      <c r="ALD2" s="3"/>
      <c r="ALE2" s="3"/>
      <c r="ALF2" s="3"/>
      <c r="ALG2" s="3"/>
      <c r="ALH2" s="3"/>
      <c r="ALI2" s="3"/>
      <c r="ALJ2" s="3"/>
      <c r="ALK2" s="3"/>
      <c r="ALL2" s="3"/>
      <c r="ALM2" s="3"/>
      <c r="ALN2" s="3"/>
      <c r="ALO2" s="3"/>
      <c r="ALP2" s="3"/>
      <c r="ALQ2" s="3"/>
      <c r="ALR2" s="3"/>
      <c r="ALS2" s="3"/>
      <c r="ALT2" s="3"/>
      <c r="ALU2" s="3"/>
      <c r="ALV2" s="3"/>
    </row>
    <row r="3" spans="1:1017" s="1" customFormat="1" ht="30" customHeight="1">
      <c r="A3" s="71" t="s">
        <v>2</v>
      </c>
      <c r="B3" s="72" t="s">
        <v>3</v>
      </c>
      <c r="C3" s="64" t="s">
        <v>4</v>
      </c>
      <c r="D3" s="65" t="s">
        <v>5</v>
      </c>
      <c r="E3" s="66" t="s">
        <v>6</v>
      </c>
      <c r="F3" s="67" t="s">
        <v>11</v>
      </c>
      <c r="G3" s="56"/>
      <c r="H3" s="68"/>
      <c r="I3" s="69"/>
      <c r="J3" s="69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  <c r="IZ3" s="3"/>
      <c r="JA3" s="3"/>
      <c r="JB3" s="3"/>
      <c r="JC3" s="3"/>
      <c r="JD3" s="3"/>
      <c r="JE3" s="3"/>
      <c r="JF3" s="3"/>
      <c r="JG3" s="3"/>
      <c r="JH3" s="3"/>
      <c r="JI3" s="3"/>
      <c r="JJ3" s="3"/>
      <c r="JK3" s="3"/>
      <c r="JL3" s="3"/>
      <c r="JM3" s="3"/>
      <c r="JN3" s="3"/>
      <c r="JO3" s="3"/>
      <c r="JP3" s="3"/>
      <c r="JQ3" s="3"/>
      <c r="JR3" s="3"/>
      <c r="JS3" s="3"/>
      <c r="JT3" s="3"/>
      <c r="JU3" s="3"/>
      <c r="JV3" s="3"/>
      <c r="JW3" s="3"/>
      <c r="JX3" s="3"/>
      <c r="JY3" s="3"/>
      <c r="JZ3" s="3"/>
      <c r="KA3" s="3"/>
      <c r="KB3" s="3"/>
      <c r="KC3" s="3"/>
      <c r="KD3" s="3"/>
      <c r="KE3" s="3"/>
      <c r="KF3" s="3"/>
      <c r="KG3" s="3"/>
      <c r="KH3" s="3"/>
      <c r="KI3" s="3"/>
      <c r="KJ3" s="3"/>
      <c r="KK3" s="3"/>
      <c r="KL3" s="3"/>
      <c r="KM3" s="3"/>
      <c r="KN3" s="3"/>
      <c r="KO3" s="3"/>
      <c r="KP3" s="3"/>
      <c r="KQ3" s="3"/>
      <c r="KR3" s="3"/>
      <c r="KS3" s="3"/>
      <c r="KT3" s="3"/>
      <c r="KU3" s="3"/>
      <c r="KV3" s="3"/>
      <c r="KW3" s="3"/>
      <c r="KX3" s="3"/>
      <c r="KY3" s="3"/>
      <c r="KZ3" s="3"/>
      <c r="LA3" s="3"/>
      <c r="LB3" s="3"/>
      <c r="LC3" s="3"/>
      <c r="LD3" s="3"/>
      <c r="LE3" s="3"/>
      <c r="LF3" s="3"/>
      <c r="LG3" s="3"/>
      <c r="LH3" s="3"/>
      <c r="LI3" s="3"/>
      <c r="LJ3" s="3"/>
      <c r="LK3" s="3"/>
      <c r="LL3" s="3"/>
      <c r="LM3" s="3"/>
      <c r="LN3" s="3"/>
      <c r="LO3" s="3"/>
      <c r="LP3" s="3"/>
      <c r="LQ3" s="3"/>
      <c r="LR3" s="3"/>
      <c r="LS3" s="3"/>
      <c r="LT3" s="3"/>
      <c r="LU3" s="3"/>
      <c r="LV3" s="3"/>
      <c r="LW3" s="3"/>
      <c r="LX3" s="3"/>
      <c r="LY3" s="3"/>
      <c r="LZ3" s="3"/>
      <c r="MA3" s="3"/>
      <c r="MB3" s="3"/>
      <c r="MC3" s="3"/>
      <c r="MD3" s="3"/>
      <c r="ME3" s="3"/>
      <c r="MF3" s="3"/>
      <c r="MG3" s="3"/>
      <c r="MH3" s="3"/>
      <c r="MI3" s="3"/>
      <c r="MJ3" s="3"/>
      <c r="MK3" s="3"/>
      <c r="ML3" s="3"/>
      <c r="MM3" s="3"/>
      <c r="MN3" s="3"/>
      <c r="MO3" s="3"/>
      <c r="MP3" s="3"/>
      <c r="MQ3" s="3"/>
      <c r="MR3" s="3"/>
      <c r="MS3" s="3"/>
      <c r="MT3" s="3"/>
      <c r="MU3" s="3"/>
      <c r="MV3" s="3"/>
      <c r="MW3" s="3"/>
      <c r="MX3" s="3"/>
      <c r="MY3" s="3"/>
      <c r="MZ3" s="3"/>
      <c r="NA3" s="3"/>
      <c r="NB3" s="3"/>
      <c r="NC3" s="3"/>
      <c r="ND3" s="3"/>
      <c r="NE3" s="3"/>
      <c r="NF3" s="3"/>
      <c r="NG3" s="3"/>
      <c r="NH3" s="3"/>
      <c r="NI3" s="3"/>
      <c r="NJ3" s="3"/>
      <c r="NK3" s="3"/>
      <c r="NL3" s="3"/>
      <c r="NM3" s="3"/>
      <c r="NN3" s="3"/>
      <c r="NO3" s="3"/>
      <c r="NP3" s="3"/>
      <c r="NQ3" s="3"/>
      <c r="NR3" s="3"/>
      <c r="NS3" s="3"/>
      <c r="NT3" s="3"/>
      <c r="NU3" s="3"/>
      <c r="NV3" s="3"/>
      <c r="NW3" s="3"/>
      <c r="NX3" s="3"/>
      <c r="NY3" s="3"/>
      <c r="NZ3" s="3"/>
      <c r="OA3" s="3"/>
      <c r="OB3" s="3"/>
      <c r="OC3" s="3"/>
      <c r="OD3" s="3"/>
      <c r="OE3" s="3"/>
      <c r="OF3" s="3"/>
      <c r="OG3" s="3"/>
      <c r="OH3" s="3"/>
      <c r="OI3" s="3"/>
      <c r="OJ3" s="3"/>
      <c r="OK3" s="3"/>
      <c r="OL3" s="3"/>
      <c r="OM3" s="3"/>
      <c r="ON3" s="3"/>
      <c r="OO3" s="3"/>
      <c r="OP3" s="3"/>
      <c r="OQ3" s="3"/>
      <c r="OR3" s="3"/>
      <c r="OS3" s="3"/>
      <c r="OT3" s="3"/>
      <c r="OU3" s="3"/>
      <c r="OV3" s="3"/>
      <c r="OW3" s="3"/>
      <c r="OX3" s="3"/>
      <c r="OY3" s="3"/>
      <c r="OZ3" s="3"/>
      <c r="PA3" s="3"/>
      <c r="PB3" s="3"/>
      <c r="PC3" s="3"/>
      <c r="PD3" s="3"/>
      <c r="PE3" s="3"/>
      <c r="PF3" s="3"/>
      <c r="PG3" s="3"/>
      <c r="PH3" s="3"/>
      <c r="PI3" s="3"/>
      <c r="PJ3" s="3"/>
      <c r="PK3" s="3"/>
      <c r="PL3" s="3"/>
      <c r="PM3" s="3"/>
      <c r="PN3" s="3"/>
      <c r="PO3" s="3"/>
      <c r="PP3" s="3"/>
      <c r="PQ3" s="3"/>
      <c r="PR3" s="3"/>
      <c r="PS3" s="3"/>
      <c r="PT3" s="3"/>
      <c r="PU3" s="3"/>
      <c r="PV3" s="3"/>
      <c r="PW3" s="3"/>
      <c r="PX3" s="3"/>
      <c r="PY3" s="3"/>
      <c r="PZ3" s="3"/>
      <c r="QA3" s="3"/>
      <c r="QB3" s="3"/>
      <c r="QC3" s="3"/>
      <c r="QD3" s="3"/>
      <c r="QE3" s="3"/>
      <c r="QF3" s="3"/>
      <c r="QG3" s="3"/>
      <c r="QH3" s="3"/>
      <c r="QI3" s="3"/>
      <c r="QJ3" s="3"/>
      <c r="QK3" s="3"/>
      <c r="QL3" s="3"/>
      <c r="QM3" s="3"/>
      <c r="QN3" s="3"/>
      <c r="QO3" s="3"/>
      <c r="QP3" s="3"/>
      <c r="QQ3" s="3"/>
      <c r="QR3" s="3"/>
      <c r="QS3" s="3"/>
      <c r="QT3" s="3"/>
      <c r="QU3" s="3"/>
      <c r="QV3" s="3"/>
      <c r="QW3" s="3"/>
      <c r="QX3" s="3"/>
      <c r="QY3" s="3"/>
      <c r="QZ3" s="3"/>
      <c r="RA3" s="3"/>
      <c r="RB3" s="3"/>
      <c r="RC3" s="3"/>
      <c r="RD3" s="3"/>
      <c r="RE3" s="3"/>
      <c r="RF3" s="3"/>
      <c r="RG3" s="3"/>
      <c r="RH3" s="3"/>
      <c r="RI3" s="3"/>
      <c r="RJ3" s="3"/>
      <c r="RK3" s="3"/>
      <c r="RL3" s="3"/>
      <c r="RM3" s="3"/>
      <c r="RN3" s="3"/>
      <c r="RO3" s="3"/>
      <c r="RP3" s="3"/>
      <c r="RQ3" s="3"/>
      <c r="RR3" s="3"/>
      <c r="RS3" s="3"/>
      <c r="RT3" s="3"/>
      <c r="RU3" s="3"/>
      <c r="RV3" s="3"/>
      <c r="RW3" s="3"/>
      <c r="RX3" s="3"/>
      <c r="RY3" s="3"/>
      <c r="RZ3" s="3"/>
      <c r="SA3" s="3"/>
      <c r="SB3" s="3"/>
      <c r="SC3" s="3"/>
      <c r="SD3" s="3"/>
      <c r="SE3" s="3"/>
      <c r="SF3" s="3"/>
      <c r="SG3" s="3"/>
      <c r="SH3" s="3"/>
      <c r="SI3" s="3"/>
      <c r="SJ3" s="3"/>
      <c r="SK3" s="3"/>
      <c r="SL3" s="3"/>
      <c r="SM3" s="3"/>
      <c r="SN3" s="3"/>
      <c r="SO3" s="3"/>
      <c r="SP3" s="3"/>
      <c r="SQ3" s="3"/>
      <c r="SR3" s="3"/>
      <c r="SS3" s="3"/>
      <c r="ST3" s="3"/>
      <c r="SU3" s="3"/>
      <c r="SV3" s="3"/>
      <c r="SW3" s="3"/>
      <c r="SX3" s="3"/>
      <c r="SY3" s="3"/>
      <c r="SZ3" s="3"/>
      <c r="TA3" s="3"/>
      <c r="TB3" s="3"/>
      <c r="TC3" s="3"/>
      <c r="TD3" s="3"/>
      <c r="TE3" s="3"/>
      <c r="TF3" s="3"/>
      <c r="TG3" s="3"/>
      <c r="TH3" s="3"/>
      <c r="TI3" s="3"/>
      <c r="TJ3" s="3"/>
      <c r="TK3" s="3"/>
      <c r="TL3" s="3"/>
      <c r="TM3" s="3"/>
      <c r="TN3" s="3"/>
      <c r="TO3" s="3"/>
      <c r="TP3" s="3"/>
      <c r="TQ3" s="3"/>
      <c r="TR3" s="3"/>
      <c r="TS3" s="3"/>
      <c r="TT3" s="3"/>
      <c r="TU3" s="3"/>
      <c r="TV3" s="3"/>
      <c r="TW3" s="3"/>
      <c r="TX3" s="3"/>
      <c r="TY3" s="3"/>
      <c r="TZ3" s="3"/>
      <c r="UA3" s="3"/>
      <c r="UB3" s="3"/>
      <c r="UC3" s="3"/>
      <c r="UD3" s="3"/>
      <c r="UE3" s="3"/>
      <c r="UF3" s="3"/>
      <c r="UG3" s="3"/>
      <c r="UH3" s="3"/>
      <c r="UI3" s="3"/>
      <c r="UJ3" s="3"/>
      <c r="UK3" s="3"/>
      <c r="UL3" s="3"/>
      <c r="UM3" s="3"/>
      <c r="UN3" s="3"/>
      <c r="UO3" s="3"/>
      <c r="UP3" s="3"/>
      <c r="UQ3" s="3"/>
      <c r="UR3" s="3"/>
      <c r="US3" s="3"/>
      <c r="UT3" s="3"/>
      <c r="UU3" s="3"/>
      <c r="UV3" s="3"/>
      <c r="UW3" s="3"/>
      <c r="UX3" s="3"/>
      <c r="UY3" s="3"/>
      <c r="UZ3" s="3"/>
      <c r="VA3" s="3"/>
      <c r="VB3" s="3"/>
      <c r="VC3" s="3"/>
      <c r="VD3" s="3"/>
      <c r="VE3" s="3"/>
      <c r="VF3" s="3"/>
      <c r="VG3" s="3"/>
      <c r="VH3" s="3"/>
      <c r="VI3" s="3"/>
      <c r="VJ3" s="3"/>
      <c r="VK3" s="3"/>
      <c r="VL3" s="3"/>
      <c r="VM3" s="3"/>
      <c r="VN3" s="3"/>
      <c r="VO3" s="3"/>
      <c r="VP3" s="3"/>
      <c r="VQ3" s="3"/>
      <c r="VR3" s="3"/>
      <c r="VS3" s="3"/>
      <c r="VT3" s="3"/>
      <c r="VU3" s="3"/>
      <c r="VV3" s="3"/>
      <c r="VW3" s="3"/>
      <c r="VX3" s="3"/>
      <c r="VY3" s="3"/>
      <c r="VZ3" s="3"/>
      <c r="WA3" s="3"/>
      <c r="WB3" s="3"/>
      <c r="WC3" s="3"/>
      <c r="WD3" s="3"/>
      <c r="WE3" s="3"/>
      <c r="WF3" s="3"/>
      <c r="WG3" s="3"/>
      <c r="WH3" s="3"/>
      <c r="WI3" s="3"/>
      <c r="WJ3" s="3"/>
      <c r="WK3" s="3"/>
      <c r="WL3" s="3"/>
      <c r="WM3" s="3"/>
      <c r="WN3" s="3"/>
      <c r="WO3" s="3"/>
      <c r="WP3" s="3"/>
      <c r="WQ3" s="3"/>
      <c r="WR3" s="3"/>
      <c r="WS3" s="3"/>
      <c r="WT3" s="3"/>
      <c r="WU3" s="3"/>
      <c r="WV3" s="3"/>
      <c r="WW3" s="3"/>
      <c r="WX3" s="3"/>
      <c r="WY3" s="3"/>
      <c r="WZ3" s="3"/>
      <c r="XA3" s="3"/>
      <c r="XB3" s="3"/>
      <c r="XC3" s="3"/>
      <c r="XD3" s="3"/>
      <c r="XE3" s="3"/>
      <c r="XF3" s="3"/>
      <c r="XG3" s="3"/>
      <c r="XH3" s="3"/>
      <c r="XI3" s="3"/>
      <c r="XJ3" s="3"/>
      <c r="XK3" s="3"/>
      <c r="XL3" s="3"/>
      <c r="XM3" s="3"/>
      <c r="XN3" s="3"/>
      <c r="XO3" s="3"/>
      <c r="XP3" s="3"/>
      <c r="XQ3" s="3"/>
      <c r="XR3" s="3"/>
      <c r="XS3" s="3"/>
      <c r="XT3" s="3"/>
      <c r="XU3" s="3"/>
      <c r="XV3" s="3"/>
      <c r="XW3" s="3"/>
      <c r="XX3" s="3"/>
      <c r="XY3" s="3"/>
      <c r="XZ3" s="3"/>
      <c r="YA3" s="3"/>
      <c r="YB3" s="3"/>
      <c r="YC3" s="3"/>
      <c r="YD3" s="3"/>
      <c r="YE3" s="3"/>
      <c r="YF3" s="3"/>
      <c r="YG3" s="3"/>
      <c r="YH3" s="3"/>
      <c r="YI3" s="3"/>
      <c r="YJ3" s="3"/>
      <c r="YK3" s="3"/>
      <c r="YL3" s="3"/>
      <c r="YM3" s="3"/>
      <c r="YN3" s="3"/>
      <c r="YO3" s="3"/>
      <c r="YP3" s="3"/>
      <c r="YQ3" s="3"/>
      <c r="YR3" s="3"/>
      <c r="YS3" s="3"/>
      <c r="YT3" s="3"/>
      <c r="YU3" s="3"/>
      <c r="YV3" s="3"/>
      <c r="YW3" s="3"/>
      <c r="YX3" s="3"/>
      <c r="YY3" s="3"/>
      <c r="YZ3" s="3"/>
      <c r="ZA3" s="3"/>
      <c r="ZB3" s="3"/>
      <c r="ZC3" s="3"/>
      <c r="ZD3" s="3"/>
      <c r="ZE3" s="3"/>
      <c r="ZF3" s="3"/>
      <c r="ZG3" s="3"/>
      <c r="ZH3" s="3"/>
      <c r="ZI3" s="3"/>
      <c r="ZJ3" s="3"/>
      <c r="ZK3" s="3"/>
      <c r="ZL3" s="3"/>
      <c r="ZM3" s="3"/>
      <c r="ZN3" s="3"/>
      <c r="ZO3" s="3"/>
      <c r="ZP3" s="3"/>
      <c r="ZQ3" s="3"/>
      <c r="ZR3" s="3"/>
      <c r="ZS3" s="3"/>
      <c r="ZT3" s="3"/>
      <c r="ZU3" s="3"/>
      <c r="ZV3" s="3"/>
      <c r="ZW3" s="3"/>
      <c r="ZX3" s="3"/>
      <c r="ZY3" s="3"/>
      <c r="ZZ3" s="3"/>
      <c r="AAA3" s="3"/>
      <c r="AAB3" s="3"/>
      <c r="AAC3" s="3"/>
      <c r="AAD3" s="3"/>
      <c r="AAE3" s="3"/>
      <c r="AAF3" s="3"/>
      <c r="AAG3" s="3"/>
      <c r="AAH3" s="3"/>
      <c r="AAI3" s="3"/>
      <c r="AAJ3" s="3"/>
      <c r="AAK3" s="3"/>
      <c r="AAL3" s="3"/>
      <c r="AAM3" s="3"/>
      <c r="AAN3" s="3"/>
      <c r="AAO3" s="3"/>
      <c r="AAP3" s="3"/>
      <c r="AAQ3" s="3"/>
      <c r="AAR3" s="3"/>
      <c r="AAS3" s="3"/>
      <c r="AAT3" s="3"/>
      <c r="AAU3" s="3"/>
      <c r="AAV3" s="3"/>
      <c r="AAW3" s="3"/>
      <c r="AAX3" s="3"/>
      <c r="AAY3" s="3"/>
      <c r="AAZ3" s="3"/>
      <c r="ABA3" s="3"/>
      <c r="ABB3" s="3"/>
      <c r="ABC3" s="3"/>
      <c r="ABD3" s="3"/>
      <c r="ABE3" s="3"/>
      <c r="ABF3" s="3"/>
      <c r="ABG3" s="3"/>
      <c r="ABH3" s="3"/>
      <c r="ABI3" s="3"/>
      <c r="ABJ3" s="3"/>
      <c r="ABK3" s="3"/>
      <c r="ABL3" s="3"/>
      <c r="ABM3" s="3"/>
      <c r="ABN3" s="3"/>
      <c r="ABO3" s="3"/>
      <c r="ABP3" s="3"/>
      <c r="ABQ3" s="3"/>
      <c r="ABR3" s="3"/>
      <c r="ABS3" s="3"/>
      <c r="ABT3" s="3"/>
      <c r="ABU3" s="3"/>
      <c r="ABV3" s="3"/>
      <c r="ABW3" s="3"/>
      <c r="ABX3" s="3"/>
      <c r="ABY3" s="3"/>
      <c r="ABZ3" s="3"/>
      <c r="ACA3" s="3"/>
      <c r="ACB3" s="3"/>
      <c r="ACC3" s="3"/>
      <c r="ACD3" s="3"/>
      <c r="ACE3" s="3"/>
      <c r="ACF3" s="3"/>
      <c r="ACG3" s="3"/>
      <c r="ACH3" s="3"/>
      <c r="ACI3" s="3"/>
      <c r="ACJ3" s="3"/>
      <c r="ACK3" s="3"/>
      <c r="ACL3" s="3"/>
      <c r="ACM3" s="3"/>
      <c r="ACN3" s="3"/>
      <c r="ACO3" s="3"/>
      <c r="ACP3" s="3"/>
      <c r="ACQ3" s="3"/>
      <c r="ACR3" s="3"/>
      <c r="ACS3" s="3"/>
      <c r="ACT3" s="3"/>
      <c r="ACU3" s="3"/>
      <c r="ACV3" s="3"/>
      <c r="ACW3" s="3"/>
      <c r="ACX3" s="3"/>
      <c r="ACY3" s="3"/>
      <c r="ACZ3" s="3"/>
      <c r="ADA3" s="3"/>
      <c r="ADB3" s="3"/>
      <c r="ADC3" s="3"/>
      <c r="ADD3" s="3"/>
      <c r="ADE3" s="3"/>
      <c r="ADF3" s="3"/>
      <c r="ADG3" s="3"/>
      <c r="ADH3" s="3"/>
      <c r="ADI3" s="3"/>
      <c r="ADJ3" s="3"/>
      <c r="ADK3" s="3"/>
      <c r="ADL3" s="3"/>
      <c r="ADM3" s="3"/>
      <c r="ADN3" s="3"/>
      <c r="ADO3" s="3"/>
      <c r="ADP3" s="3"/>
      <c r="ADQ3" s="3"/>
      <c r="ADR3" s="3"/>
      <c r="ADS3" s="3"/>
      <c r="ADT3" s="3"/>
      <c r="ADU3" s="3"/>
      <c r="ADV3" s="3"/>
      <c r="ADW3" s="3"/>
      <c r="ADX3" s="3"/>
      <c r="ADY3" s="3"/>
      <c r="ADZ3" s="3"/>
      <c r="AEA3" s="3"/>
      <c r="AEB3" s="3"/>
      <c r="AEC3" s="3"/>
      <c r="AED3" s="3"/>
      <c r="AEE3" s="3"/>
      <c r="AEF3" s="3"/>
      <c r="AEG3" s="3"/>
      <c r="AEH3" s="3"/>
      <c r="AEI3" s="3"/>
      <c r="AEJ3" s="3"/>
      <c r="AEK3" s="3"/>
      <c r="AEL3" s="3"/>
      <c r="AEM3" s="3"/>
      <c r="AEN3" s="3"/>
      <c r="AEO3" s="3"/>
      <c r="AEP3" s="3"/>
      <c r="AEQ3" s="3"/>
      <c r="AER3" s="3"/>
      <c r="AES3" s="3"/>
      <c r="AET3" s="3"/>
      <c r="AEU3" s="3"/>
      <c r="AEV3" s="3"/>
      <c r="AEW3" s="3"/>
      <c r="AEX3" s="3"/>
      <c r="AEY3" s="3"/>
      <c r="AEZ3" s="3"/>
      <c r="AFA3" s="3"/>
      <c r="AFB3" s="3"/>
      <c r="AFC3" s="3"/>
      <c r="AFD3" s="3"/>
      <c r="AFE3" s="3"/>
      <c r="AFF3" s="3"/>
      <c r="AFG3" s="3"/>
      <c r="AFH3" s="3"/>
      <c r="AFI3" s="3"/>
      <c r="AFJ3" s="3"/>
      <c r="AFK3" s="3"/>
      <c r="AFL3" s="3"/>
      <c r="AFM3" s="3"/>
      <c r="AFN3" s="3"/>
      <c r="AFO3" s="3"/>
      <c r="AFP3" s="3"/>
      <c r="AFQ3" s="3"/>
      <c r="AFR3" s="3"/>
      <c r="AFS3" s="3"/>
      <c r="AFT3" s="3"/>
      <c r="AFU3" s="3"/>
      <c r="AFV3" s="3"/>
      <c r="AFW3" s="3"/>
      <c r="AFX3" s="3"/>
      <c r="AFY3" s="3"/>
      <c r="AFZ3" s="3"/>
      <c r="AGA3" s="3"/>
      <c r="AGB3" s="3"/>
      <c r="AGC3" s="3"/>
      <c r="AGD3" s="3"/>
      <c r="AGE3" s="3"/>
      <c r="AGF3" s="3"/>
      <c r="AGG3" s="3"/>
      <c r="AGH3" s="3"/>
      <c r="AGI3" s="3"/>
      <c r="AGJ3" s="3"/>
      <c r="AGK3" s="3"/>
      <c r="AGL3" s="3"/>
      <c r="AGM3" s="3"/>
      <c r="AGN3" s="3"/>
      <c r="AGO3" s="3"/>
      <c r="AGP3" s="3"/>
      <c r="AGQ3" s="3"/>
      <c r="AGR3" s="3"/>
      <c r="AGS3" s="3"/>
      <c r="AGT3" s="3"/>
      <c r="AGU3" s="3"/>
      <c r="AGV3" s="3"/>
      <c r="AGW3" s="3"/>
      <c r="AGX3" s="3"/>
      <c r="AGY3" s="3"/>
      <c r="AGZ3" s="3"/>
      <c r="AHA3" s="3"/>
      <c r="AHB3" s="3"/>
      <c r="AHC3" s="3"/>
      <c r="AHD3" s="3"/>
      <c r="AHE3" s="3"/>
      <c r="AHF3" s="3"/>
      <c r="AHG3" s="3"/>
      <c r="AHH3" s="3"/>
      <c r="AHI3" s="3"/>
      <c r="AHJ3" s="3"/>
      <c r="AHK3" s="3"/>
      <c r="AHL3" s="3"/>
      <c r="AHM3" s="3"/>
      <c r="AHN3" s="3"/>
      <c r="AHO3" s="3"/>
      <c r="AHP3" s="3"/>
      <c r="AHQ3" s="3"/>
      <c r="AHR3" s="3"/>
      <c r="AHS3" s="3"/>
      <c r="AHT3" s="3"/>
      <c r="AHU3" s="3"/>
      <c r="AHV3" s="3"/>
      <c r="AHW3" s="3"/>
      <c r="AHX3" s="3"/>
      <c r="AHY3" s="3"/>
      <c r="AHZ3" s="3"/>
      <c r="AIA3" s="3"/>
      <c r="AIB3" s="3"/>
      <c r="AIC3" s="3"/>
      <c r="AID3" s="3"/>
      <c r="AIE3" s="3"/>
      <c r="AIF3" s="3"/>
      <c r="AIG3" s="3"/>
      <c r="AIH3" s="3"/>
      <c r="AII3" s="3"/>
      <c r="AIJ3" s="3"/>
      <c r="AIK3" s="3"/>
      <c r="AIL3" s="3"/>
      <c r="AIM3" s="3"/>
      <c r="AIN3" s="3"/>
      <c r="AIO3" s="3"/>
      <c r="AIP3" s="3"/>
      <c r="AIQ3" s="3"/>
      <c r="AIR3" s="3"/>
      <c r="AIS3" s="3"/>
      <c r="AIT3" s="3"/>
      <c r="AIU3" s="3"/>
      <c r="AIV3" s="3"/>
      <c r="AIW3" s="3"/>
      <c r="AIX3" s="3"/>
      <c r="AIY3" s="3"/>
      <c r="AIZ3" s="3"/>
      <c r="AJA3" s="3"/>
      <c r="AJB3" s="3"/>
      <c r="AJC3" s="3"/>
      <c r="AJD3" s="3"/>
      <c r="AJE3" s="3"/>
      <c r="AJF3" s="3"/>
      <c r="AJG3" s="3"/>
      <c r="AJH3" s="3"/>
      <c r="AJI3" s="3"/>
      <c r="AJJ3" s="3"/>
      <c r="AJK3" s="3"/>
      <c r="AJL3" s="3"/>
      <c r="AJM3" s="3"/>
      <c r="AJN3" s="3"/>
      <c r="AJO3" s="3"/>
      <c r="AJP3" s="3"/>
      <c r="AJQ3" s="3"/>
      <c r="AJR3" s="3"/>
      <c r="AJS3" s="3"/>
      <c r="AJT3" s="3"/>
      <c r="AJU3" s="3"/>
      <c r="AJV3" s="3"/>
      <c r="AJW3" s="3"/>
      <c r="AJX3" s="3"/>
      <c r="AJY3" s="3"/>
      <c r="AJZ3" s="3"/>
      <c r="AKA3" s="3"/>
      <c r="AKB3" s="3"/>
      <c r="AKC3" s="3"/>
      <c r="AKD3" s="3"/>
      <c r="AKE3" s="3"/>
      <c r="AKF3" s="3"/>
      <c r="AKG3" s="3"/>
      <c r="AKH3" s="3"/>
      <c r="AKI3" s="3"/>
      <c r="AKJ3" s="3"/>
      <c r="AKK3" s="3"/>
      <c r="AKL3" s="3"/>
      <c r="AKM3" s="3"/>
      <c r="AKN3" s="3"/>
      <c r="AKO3" s="3"/>
      <c r="AKP3" s="3"/>
      <c r="AKQ3" s="3"/>
      <c r="AKR3" s="3"/>
      <c r="AKS3" s="3"/>
      <c r="AKT3" s="3"/>
      <c r="AKU3" s="3"/>
      <c r="AKV3" s="3"/>
      <c r="AKW3" s="3"/>
      <c r="AKX3" s="3"/>
      <c r="AKY3" s="3"/>
      <c r="AKZ3" s="3"/>
      <c r="ALA3" s="3"/>
      <c r="ALB3" s="3"/>
      <c r="ALC3" s="3"/>
      <c r="ALD3" s="3"/>
      <c r="ALE3" s="3"/>
      <c r="ALF3" s="3"/>
      <c r="ALG3" s="3"/>
      <c r="ALH3" s="3"/>
      <c r="ALI3" s="3"/>
      <c r="ALJ3" s="3"/>
      <c r="ALK3" s="3"/>
      <c r="ALL3" s="3"/>
      <c r="ALM3" s="3"/>
      <c r="ALN3" s="3"/>
      <c r="ALO3" s="3"/>
      <c r="ALP3" s="3"/>
      <c r="ALQ3" s="3"/>
      <c r="ALR3" s="3"/>
      <c r="ALS3" s="3"/>
      <c r="ALT3" s="3"/>
      <c r="ALU3" s="3"/>
      <c r="ALV3" s="3"/>
    </row>
    <row r="4" spans="1:1017" s="7" customFormat="1">
      <c r="A4" s="82">
        <v>45047</v>
      </c>
      <c r="B4" s="38" t="s">
        <v>14</v>
      </c>
      <c r="C4" s="28" t="s">
        <v>66</v>
      </c>
      <c r="D4" s="29">
        <v>500</v>
      </c>
      <c r="E4" s="39"/>
      <c r="F4" s="16">
        <f>0-D4+E4</f>
        <v>-500</v>
      </c>
      <c r="G4" s="8"/>
    </row>
    <row r="5" spans="1:1017" ht="18" customHeight="1">
      <c r="A5" s="82">
        <v>45047</v>
      </c>
      <c r="B5" s="38" t="s">
        <v>15</v>
      </c>
      <c r="C5" s="28" t="s">
        <v>67</v>
      </c>
      <c r="D5" s="29">
        <v>71.489999999999995</v>
      </c>
      <c r="E5" s="39"/>
      <c r="F5" s="30">
        <f>F4-D5+E5</f>
        <v>-571.49</v>
      </c>
      <c r="G5" s="6"/>
      <c r="H5" s="24"/>
      <c r="ALW5" s="21"/>
      <c r="ALX5" s="21"/>
      <c r="ALY5" s="21"/>
      <c r="ALZ5" s="21"/>
      <c r="AMA5" s="21"/>
      <c r="AMB5" s="21"/>
      <c r="AMC5" s="21"/>
    </row>
    <row r="6" spans="1:1017" ht="18.75">
      <c r="A6" s="82">
        <v>45047</v>
      </c>
      <c r="B6" s="38" t="s">
        <v>15</v>
      </c>
      <c r="C6" s="28" t="s">
        <v>68</v>
      </c>
      <c r="D6" s="29">
        <v>250.31</v>
      </c>
      <c r="E6" s="39"/>
      <c r="F6" s="30">
        <f t="shared" ref="F6:F69" si="0">F5-D6+E6</f>
        <v>-821.8</v>
      </c>
      <c r="G6" s="6"/>
      <c r="H6" s="24"/>
      <c r="ALW6" s="21"/>
      <c r="ALX6" s="21"/>
      <c r="ALY6" s="21"/>
      <c r="ALZ6" s="21"/>
      <c r="AMA6" s="21"/>
      <c r="AMB6" s="21"/>
      <c r="AMC6" s="21"/>
    </row>
    <row r="7" spans="1:1017" ht="18.75">
      <c r="A7" s="82">
        <v>45049</v>
      </c>
      <c r="B7" s="38" t="s">
        <v>16</v>
      </c>
      <c r="C7" s="28" t="s">
        <v>69</v>
      </c>
      <c r="D7" s="29">
        <v>11</v>
      </c>
      <c r="E7" s="39"/>
      <c r="F7" s="30">
        <f t="shared" si="0"/>
        <v>-832.8</v>
      </c>
      <c r="G7" s="6"/>
      <c r="H7" s="24"/>
      <c r="ALW7" s="21"/>
      <c r="ALX7" s="21"/>
      <c r="ALY7" s="21"/>
      <c r="ALZ7" s="21"/>
      <c r="AMA7" s="21"/>
      <c r="AMB7" s="21"/>
      <c r="AMC7" s="21"/>
    </row>
    <row r="8" spans="1:1017" ht="18.75">
      <c r="A8" s="82">
        <v>45049</v>
      </c>
      <c r="B8" s="38" t="s">
        <v>17</v>
      </c>
      <c r="C8" s="28" t="s">
        <v>70</v>
      </c>
      <c r="D8" s="29"/>
      <c r="E8" s="39">
        <v>748.05</v>
      </c>
      <c r="F8" s="30">
        <f t="shared" si="0"/>
        <v>-84.75</v>
      </c>
      <c r="G8" s="6"/>
      <c r="H8" s="24"/>
      <c r="ALW8" s="21"/>
      <c r="ALX8" s="21"/>
      <c r="ALY8" s="21"/>
      <c r="ALZ8" s="21"/>
      <c r="AMA8" s="21"/>
      <c r="AMB8" s="21"/>
      <c r="AMC8" s="21"/>
    </row>
    <row r="9" spans="1:1017" ht="18.75">
      <c r="A9" s="82">
        <v>45054</v>
      </c>
      <c r="B9" s="38" t="s">
        <v>18</v>
      </c>
      <c r="C9" s="28" t="s">
        <v>71</v>
      </c>
      <c r="D9" s="29">
        <v>659.8</v>
      </c>
      <c r="E9" s="39"/>
      <c r="F9" s="30">
        <f t="shared" si="0"/>
        <v>-744.55</v>
      </c>
      <c r="G9" s="6"/>
      <c r="H9" s="24"/>
      <c r="ALW9" s="21"/>
      <c r="ALX9" s="21"/>
      <c r="ALY9" s="21"/>
      <c r="ALZ9" s="21"/>
      <c r="AMA9" s="21"/>
      <c r="AMB9" s="21"/>
      <c r="AMC9" s="21"/>
    </row>
    <row r="10" spans="1:1017" ht="18.75">
      <c r="A10" s="82">
        <v>45057</v>
      </c>
      <c r="B10" s="38" t="s">
        <v>16</v>
      </c>
      <c r="C10" s="28" t="s">
        <v>72</v>
      </c>
      <c r="D10" s="29">
        <v>23.25</v>
      </c>
      <c r="E10" s="39"/>
      <c r="F10" s="30">
        <f t="shared" si="0"/>
        <v>-767.8</v>
      </c>
      <c r="G10" s="6"/>
      <c r="H10" s="24"/>
      <c r="ALW10" s="21"/>
      <c r="ALX10" s="21"/>
      <c r="ALY10" s="21"/>
      <c r="ALZ10" s="21"/>
      <c r="AMA10" s="21"/>
      <c r="AMB10" s="21"/>
      <c r="AMC10" s="21"/>
    </row>
    <row r="11" spans="1:1017">
      <c r="A11" s="82">
        <v>45059</v>
      </c>
      <c r="B11" s="38" t="s">
        <v>45</v>
      </c>
      <c r="C11" s="28" t="s">
        <v>73</v>
      </c>
      <c r="D11" s="29">
        <v>20</v>
      </c>
      <c r="E11" s="39"/>
      <c r="F11" s="30">
        <f t="shared" si="0"/>
        <v>-787.8</v>
      </c>
      <c r="G11" s="26"/>
      <c r="H11" s="24"/>
      <c r="ALW11" s="21"/>
      <c r="ALX11" s="21"/>
      <c r="ALY11" s="21"/>
      <c r="ALZ11" s="21"/>
      <c r="AMA11" s="21"/>
      <c r="AMB11" s="21"/>
      <c r="AMC11" s="21"/>
    </row>
    <row r="12" spans="1:1017">
      <c r="A12" s="82">
        <v>45061</v>
      </c>
      <c r="B12" s="38" t="s">
        <v>19</v>
      </c>
      <c r="C12" s="28" t="s">
        <v>74</v>
      </c>
      <c r="D12" s="29">
        <v>10</v>
      </c>
      <c r="E12" s="39"/>
      <c r="F12" s="30">
        <f t="shared" si="0"/>
        <v>-797.8</v>
      </c>
      <c r="G12" s="26"/>
      <c r="H12" s="24"/>
      <c r="ALW12" s="21"/>
      <c r="ALX12" s="21"/>
      <c r="ALY12" s="21"/>
      <c r="ALZ12" s="21"/>
      <c r="AMA12" s="21"/>
      <c r="AMB12" s="21"/>
      <c r="AMC12" s="21"/>
    </row>
    <row r="13" spans="1:1017">
      <c r="A13" s="82">
        <v>45062</v>
      </c>
      <c r="B13" s="38" t="s">
        <v>20</v>
      </c>
      <c r="C13" s="28" t="s">
        <v>75</v>
      </c>
      <c r="D13" s="29">
        <v>4634</v>
      </c>
      <c r="E13" s="39"/>
      <c r="F13" s="30">
        <f t="shared" si="0"/>
        <v>-5431.8</v>
      </c>
      <c r="H13" s="24"/>
      <c r="ALW13" s="21"/>
      <c r="ALX13" s="21"/>
      <c r="ALY13" s="21"/>
      <c r="ALZ13" s="21"/>
      <c r="AMA13" s="21"/>
      <c r="AMB13" s="21"/>
      <c r="AMC13" s="21"/>
    </row>
    <row r="14" spans="1:1017">
      <c r="A14" s="82">
        <v>45063</v>
      </c>
      <c r="B14" s="38" t="s">
        <v>45</v>
      </c>
      <c r="C14" s="28" t="s">
        <v>76</v>
      </c>
      <c r="D14" s="29"/>
      <c r="E14" s="39">
        <v>1111</v>
      </c>
      <c r="F14" s="30">
        <f t="shared" si="0"/>
        <v>-4320.8</v>
      </c>
      <c r="H14" s="24"/>
      <c r="ALW14" s="21"/>
      <c r="ALX14" s="21"/>
      <c r="ALY14" s="21"/>
      <c r="ALZ14" s="21"/>
      <c r="AMA14" s="21"/>
      <c r="AMB14" s="21"/>
      <c r="AMC14" s="21"/>
    </row>
    <row r="15" spans="1:1017">
      <c r="A15" s="82">
        <v>45063</v>
      </c>
      <c r="B15" s="38" t="s">
        <v>20</v>
      </c>
      <c r="C15" s="28" t="s">
        <v>77</v>
      </c>
      <c r="D15" s="29">
        <v>11</v>
      </c>
      <c r="E15" s="39"/>
      <c r="F15" s="30">
        <f t="shared" si="0"/>
        <v>-4331.8</v>
      </c>
      <c r="H15" s="24"/>
      <c r="ALW15" s="21"/>
      <c r="ALX15" s="21"/>
      <c r="ALY15" s="21"/>
      <c r="ALZ15" s="21"/>
      <c r="AMA15" s="21"/>
      <c r="AMB15" s="21"/>
      <c r="AMC15" s="21"/>
    </row>
    <row r="16" spans="1:1017">
      <c r="A16" s="82">
        <v>45069</v>
      </c>
      <c r="B16" s="38" t="s">
        <v>46</v>
      </c>
      <c r="C16" s="28" t="s">
        <v>78</v>
      </c>
      <c r="D16" s="29">
        <v>60</v>
      </c>
      <c r="E16" s="39"/>
      <c r="F16" s="30">
        <f t="shared" si="0"/>
        <v>-4391.8</v>
      </c>
      <c r="H16" s="24"/>
      <c r="ALW16" s="21"/>
      <c r="ALX16" s="21"/>
      <c r="ALY16" s="21"/>
      <c r="ALZ16" s="21"/>
      <c r="AMA16" s="21"/>
      <c r="AMB16" s="21"/>
      <c r="AMC16" s="21"/>
    </row>
    <row r="17" spans="1:1017">
      <c r="A17" s="82">
        <v>45075</v>
      </c>
      <c r="B17" s="38" t="s">
        <v>47</v>
      </c>
      <c r="C17" s="28" t="s">
        <v>79</v>
      </c>
      <c r="D17" s="29">
        <v>10</v>
      </c>
      <c r="E17" s="39"/>
      <c r="F17" s="30">
        <f t="shared" si="0"/>
        <v>-4401.8</v>
      </c>
      <c r="H17" s="24"/>
      <c r="ALW17" s="21"/>
      <c r="ALX17" s="21"/>
      <c r="ALY17" s="21"/>
      <c r="ALZ17" s="21"/>
      <c r="AMA17" s="21"/>
      <c r="AMB17" s="21"/>
      <c r="AMC17" s="21"/>
    </row>
    <row r="18" spans="1:1017">
      <c r="A18" s="82">
        <v>45075</v>
      </c>
      <c r="B18" s="38" t="s">
        <v>48</v>
      </c>
      <c r="C18" s="28" t="s">
        <v>80</v>
      </c>
      <c r="D18" s="29">
        <v>30</v>
      </c>
      <c r="E18" s="39"/>
      <c r="F18" s="30">
        <f t="shared" si="0"/>
        <v>-4431.8</v>
      </c>
      <c r="H18" s="24"/>
      <c r="ALW18" s="21"/>
      <c r="ALX18" s="21"/>
      <c r="ALY18" s="21"/>
      <c r="ALZ18" s="21"/>
      <c r="AMA18" s="21"/>
      <c r="AMB18" s="21"/>
      <c r="AMC18" s="21"/>
    </row>
    <row r="19" spans="1:1017">
      <c r="A19" s="82">
        <v>45076</v>
      </c>
      <c r="B19" s="38" t="s">
        <v>49</v>
      </c>
      <c r="C19" s="28" t="s">
        <v>81</v>
      </c>
      <c r="D19" s="29">
        <v>11</v>
      </c>
      <c r="E19" s="39"/>
      <c r="F19" s="30">
        <f t="shared" si="0"/>
        <v>-4442.8</v>
      </c>
      <c r="H19" s="24"/>
      <c r="ALW19" s="21"/>
      <c r="ALX19" s="21"/>
      <c r="ALY19" s="21"/>
      <c r="ALZ19" s="21"/>
      <c r="AMA19" s="21"/>
      <c r="AMB19" s="21"/>
      <c r="AMC19" s="21"/>
    </row>
    <row r="20" spans="1:1017">
      <c r="A20" s="82">
        <v>45076</v>
      </c>
      <c r="B20" s="38" t="s">
        <v>50</v>
      </c>
      <c r="C20" s="28" t="s">
        <v>82</v>
      </c>
      <c r="D20" s="29"/>
      <c r="E20" s="39">
        <v>2181.67</v>
      </c>
      <c r="F20" s="30">
        <f t="shared" si="0"/>
        <v>-2261.13</v>
      </c>
      <c r="H20" s="24"/>
      <c r="ALW20" s="21"/>
      <c r="ALX20" s="21"/>
      <c r="ALY20" s="21"/>
      <c r="ALZ20" s="21"/>
      <c r="AMA20" s="21"/>
      <c r="AMB20" s="21"/>
      <c r="AMC20" s="21"/>
    </row>
    <row r="21" spans="1:1017">
      <c r="A21" s="82">
        <v>45076</v>
      </c>
      <c r="B21" s="38" t="s">
        <v>18</v>
      </c>
      <c r="C21" s="28" t="s">
        <v>83</v>
      </c>
      <c r="D21" s="29"/>
      <c r="E21" s="39">
        <v>675</v>
      </c>
      <c r="F21" s="30">
        <f t="shared" si="0"/>
        <v>-1586.13</v>
      </c>
      <c r="H21" s="24"/>
      <c r="ALW21" s="21"/>
      <c r="ALX21" s="21"/>
      <c r="ALY21" s="21"/>
      <c r="ALZ21" s="21"/>
      <c r="AMA21" s="21"/>
      <c r="AMB21" s="21"/>
      <c r="AMC21" s="21"/>
    </row>
    <row r="22" spans="1:1017">
      <c r="A22" s="82">
        <v>45076</v>
      </c>
      <c r="B22" s="38" t="s">
        <v>265</v>
      </c>
      <c r="C22" s="28" t="s">
        <v>84</v>
      </c>
      <c r="D22" s="29"/>
      <c r="E22" s="39">
        <v>3245</v>
      </c>
      <c r="F22" s="30">
        <f t="shared" si="0"/>
        <v>1658.87</v>
      </c>
      <c r="H22" s="24"/>
      <c r="ALW22" s="21"/>
      <c r="ALX22" s="21"/>
      <c r="ALY22" s="21"/>
      <c r="ALZ22" s="21"/>
      <c r="AMA22" s="21"/>
      <c r="AMB22" s="21"/>
      <c r="AMC22" s="21"/>
    </row>
    <row r="23" spans="1:1017">
      <c r="A23" s="82">
        <v>45077</v>
      </c>
      <c r="B23" s="38" t="s">
        <v>21</v>
      </c>
      <c r="C23" s="28" t="s">
        <v>85</v>
      </c>
      <c r="D23" s="29">
        <v>50</v>
      </c>
      <c r="E23" s="39"/>
      <c r="F23" s="30">
        <f t="shared" si="0"/>
        <v>1608.87</v>
      </c>
      <c r="H23" s="24"/>
      <c r="ALW23" s="21"/>
      <c r="ALX23" s="21"/>
      <c r="ALY23" s="21"/>
      <c r="ALZ23" s="21"/>
      <c r="AMA23" s="21"/>
      <c r="AMB23" s="21"/>
      <c r="AMC23" s="21"/>
    </row>
    <row r="24" spans="1:1017">
      <c r="A24" s="82">
        <v>45077</v>
      </c>
      <c r="B24" s="38" t="s">
        <v>264</v>
      </c>
      <c r="C24" s="28" t="s">
        <v>86</v>
      </c>
      <c r="D24" s="29">
        <v>500</v>
      </c>
      <c r="E24" s="39"/>
      <c r="F24" s="30">
        <f t="shared" si="0"/>
        <v>1108.8699999999999</v>
      </c>
      <c r="H24" s="24"/>
      <c r="ALW24" s="21"/>
      <c r="ALX24" s="21"/>
      <c r="ALY24" s="21"/>
      <c r="ALZ24" s="21"/>
      <c r="AMA24" s="21"/>
      <c r="AMB24" s="21"/>
      <c r="AMC24" s="21"/>
    </row>
    <row r="25" spans="1:1017">
      <c r="A25" s="82">
        <v>45077</v>
      </c>
      <c r="B25" s="38" t="s">
        <v>262</v>
      </c>
      <c r="C25" s="28" t="s">
        <v>87</v>
      </c>
      <c r="D25" s="29">
        <v>236.79</v>
      </c>
      <c r="E25" s="39"/>
      <c r="F25" s="30">
        <f t="shared" si="0"/>
        <v>872.07999999999993</v>
      </c>
      <c r="H25" s="24"/>
      <c r="ALW25" s="21"/>
      <c r="ALX25" s="21"/>
      <c r="ALY25" s="21"/>
      <c r="ALZ25" s="21"/>
      <c r="AMA25" s="21"/>
      <c r="AMB25" s="21"/>
      <c r="AMC25" s="21"/>
    </row>
    <row r="26" spans="1:1017">
      <c r="A26" s="82">
        <v>45084</v>
      </c>
      <c r="B26" s="38" t="s">
        <v>263</v>
      </c>
      <c r="C26" s="28" t="s">
        <v>88</v>
      </c>
      <c r="D26" s="29"/>
      <c r="E26" s="39">
        <v>2500</v>
      </c>
      <c r="F26" s="30">
        <f t="shared" si="0"/>
        <v>3372.08</v>
      </c>
      <c r="H26" s="24"/>
      <c r="ALW26" s="21"/>
      <c r="ALX26" s="21"/>
      <c r="ALY26" s="21"/>
      <c r="ALZ26" s="21"/>
      <c r="AMA26" s="21"/>
      <c r="AMB26" s="21"/>
      <c r="AMC26" s="21"/>
    </row>
    <row r="27" spans="1:1017">
      <c r="A27" s="82">
        <v>45086</v>
      </c>
      <c r="B27" s="38" t="s">
        <v>51</v>
      </c>
      <c r="C27" s="28" t="s">
        <v>89</v>
      </c>
      <c r="D27" s="29">
        <v>20</v>
      </c>
      <c r="E27" s="39"/>
      <c r="F27" s="30">
        <f t="shared" si="0"/>
        <v>3352.08</v>
      </c>
      <c r="H27" s="24"/>
      <c r="ALW27" s="21"/>
      <c r="ALX27" s="21"/>
      <c r="ALY27" s="21"/>
      <c r="ALZ27" s="21"/>
      <c r="AMA27" s="21"/>
      <c r="AMB27" s="21"/>
      <c r="AMC27" s="21"/>
    </row>
    <row r="28" spans="1:1017">
      <c r="A28" s="82">
        <v>45089</v>
      </c>
      <c r="B28" s="38" t="s">
        <v>14</v>
      </c>
      <c r="C28" s="28" t="s">
        <v>90</v>
      </c>
      <c r="D28" s="29">
        <v>50</v>
      </c>
      <c r="E28" s="39"/>
      <c r="F28" s="30">
        <f t="shared" si="0"/>
        <v>3302.08</v>
      </c>
      <c r="H28" s="24"/>
      <c r="ALW28" s="21"/>
      <c r="ALX28" s="21"/>
      <c r="ALY28" s="21"/>
      <c r="ALZ28" s="21"/>
      <c r="AMA28" s="21"/>
      <c r="AMB28" s="21"/>
      <c r="AMC28" s="21"/>
    </row>
    <row r="29" spans="1:1017">
      <c r="A29" s="82">
        <v>45092</v>
      </c>
      <c r="B29" s="38" t="s">
        <v>15</v>
      </c>
      <c r="C29" s="28" t="s">
        <v>91</v>
      </c>
      <c r="D29" s="29">
        <v>3000</v>
      </c>
      <c r="E29" s="39"/>
      <c r="F29" s="30">
        <f t="shared" si="0"/>
        <v>302.07999999999993</v>
      </c>
      <c r="H29" s="24"/>
      <c r="ALW29" s="21"/>
      <c r="ALX29" s="21"/>
      <c r="ALY29" s="21"/>
      <c r="ALZ29" s="21"/>
      <c r="AMA29" s="21"/>
      <c r="AMB29" s="21"/>
      <c r="AMC29" s="21"/>
    </row>
    <row r="30" spans="1:1017">
      <c r="A30" s="82">
        <v>45098</v>
      </c>
      <c r="B30" s="38" t="s">
        <v>15</v>
      </c>
      <c r="C30" s="28" t="s">
        <v>92</v>
      </c>
      <c r="D30" s="29"/>
      <c r="E30" s="39">
        <v>343</v>
      </c>
      <c r="F30" s="30">
        <f t="shared" si="0"/>
        <v>645.07999999999993</v>
      </c>
      <c r="H30" s="24"/>
      <c r="ALW30" s="21"/>
      <c r="ALX30" s="21"/>
      <c r="ALY30" s="21"/>
      <c r="ALZ30" s="21"/>
      <c r="AMA30" s="21"/>
      <c r="AMB30" s="21"/>
      <c r="AMC30" s="21"/>
    </row>
    <row r="31" spans="1:1017">
      <c r="A31" s="82">
        <v>45098</v>
      </c>
      <c r="B31" s="38" t="s">
        <v>16</v>
      </c>
      <c r="C31" s="28" t="s">
        <v>93</v>
      </c>
      <c r="D31" s="29"/>
      <c r="E31" s="39">
        <v>999</v>
      </c>
      <c r="F31" s="30">
        <f t="shared" si="0"/>
        <v>1644.08</v>
      </c>
      <c r="H31" s="24"/>
      <c r="ALW31" s="21"/>
      <c r="ALX31" s="21"/>
      <c r="ALY31" s="21"/>
      <c r="ALZ31" s="21"/>
      <c r="AMA31" s="21"/>
      <c r="AMB31" s="21"/>
      <c r="AMC31" s="21"/>
    </row>
    <row r="32" spans="1:1017" s="22" customFormat="1">
      <c r="A32" s="82">
        <v>45101</v>
      </c>
      <c r="B32" s="38" t="s">
        <v>17</v>
      </c>
      <c r="C32" s="28" t="s">
        <v>94</v>
      </c>
      <c r="D32" s="29">
        <v>193</v>
      </c>
      <c r="E32" s="39"/>
      <c r="F32" s="30">
        <f t="shared" si="0"/>
        <v>1451.08</v>
      </c>
      <c r="G32" s="4"/>
      <c r="H32" s="24"/>
    </row>
    <row r="33" spans="1:8" s="22" customFormat="1">
      <c r="A33" s="82">
        <v>45101</v>
      </c>
      <c r="B33" s="38" t="s">
        <v>18</v>
      </c>
      <c r="C33" s="28" t="s">
        <v>95</v>
      </c>
      <c r="D33" s="29">
        <v>4000</v>
      </c>
      <c r="E33" s="39"/>
      <c r="F33" s="30">
        <f t="shared" si="0"/>
        <v>-2548.92</v>
      </c>
      <c r="G33" s="4"/>
      <c r="H33" s="24"/>
    </row>
    <row r="34" spans="1:8" s="22" customFormat="1">
      <c r="A34" s="82">
        <v>45105</v>
      </c>
      <c r="B34" s="38" t="s">
        <v>16</v>
      </c>
      <c r="C34" s="28" t="s">
        <v>96</v>
      </c>
      <c r="D34" s="29">
        <v>23.57</v>
      </c>
      <c r="E34" s="39"/>
      <c r="F34" s="30">
        <f t="shared" si="0"/>
        <v>-2572.4900000000002</v>
      </c>
      <c r="G34" s="4"/>
      <c r="H34" s="24"/>
    </row>
    <row r="35" spans="1:8" s="22" customFormat="1">
      <c r="A35" s="82">
        <v>45105</v>
      </c>
      <c r="B35" s="38" t="s">
        <v>45</v>
      </c>
      <c r="C35" s="28" t="s">
        <v>97</v>
      </c>
      <c r="D35" s="29">
        <v>190.76</v>
      </c>
      <c r="E35" s="39"/>
      <c r="F35" s="30">
        <f t="shared" si="0"/>
        <v>-2763.25</v>
      </c>
      <c r="G35" s="4"/>
      <c r="H35" s="24"/>
    </row>
    <row r="36" spans="1:8" s="22" customFormat="1" ht="14.25" customHeight="1">
      <c r="A36" s="82">
        <v>45105</v>
      </c>
      <c r="B36" s="38" t="s">
        <v>19</v>
      </c>
      <c r="C36" s="28" t="s">
        <v>98</v>
      </c>
      <c r="D36" s="29">
        <v>150</v>
      </c>
      <c r="E36" s="39"/>
      <c r="F36" s="30">
        <f t="shared" si="0"/>
        <v>-2913.25</v>
      </c>
      <c r="G36" s="4"/>
      <c r="H36" s="24"/>
    </row>
    <row r="37" spans="1:8" s="22" customFormat="1">
      <c r="A37" s="82">
        <v>45105</v>
      </c>
      <c r="B37" s="38" t="s">
        <v>20</v>
      </c>
      <c r="C37" s="28" t="s">
        <v>99</v>
      </c>
      <c r="D37" s="29">
        <v>500</v>
      </c>
      <c r="E37" s="39"/>
      <c r="F37" s="30">
        <f t="shared" si="0"/>
        <v>-3413.25</v>
      </c>
      <c r="G37" s="4"/>
      <c r="H37" s="24"/>
    </row>
    <row r="38" spans="1:8" s="22" customFormat="1">
      <c r="A38" s="82">
        <v>45108</v>
      </c>
      <c r="B38" s="38" t="s">
        <v>45</v>
      </c>
      <c r="C38" s="28" t="s">
        <v>100</v>
      </c>
      <c r="D38" s="29">
        <v>100</v>
      </c>
      <c r="E38" s="39"/>
      <c r="F38" s="30">
        <f t="shared" si="0"/>
        <v>-3513.25</v>
      </c>
      <c r="G38" s="4"/>
      <c r="H38" s="24"/>
    </row>
    <row r="39" spans="1:8" s="22" customFormat="1">
      <c r="A39" s="82">
        <v>45108</v>
      </c>
      <c r="B39" s="38" t="s">
        <v>20</v>
      </c>
      <c r="C39" s="28" t="s">
        <v>101</v>
      </c>
      <c r="D39" s="29">
        <v>10</v>
      </c>
      <c r="E39" s="39"/>
      <c r="F39" s="30">
        <f t="shared" si="0"/>
        <v>-3523.25</v>
      </c>
      <c r="G39" s="4"/>
      <c r="H39" s="24"/>
    </row>
    <row r="40" spans="1:8" s="22" customFormat="1">
      <c r="A40" s="82">
        <v>45108</v>
      </c>
      <c r="B40" s="38" t="s">
        <v>46</v>
      </c>
      <c r="C40" s="28" t="s">
        <v>102</v>
      </c>
      <c r="D40" s="29">
        <v>10</v>
      </c>
      <c r="E40" s="39"/>
      <c r="F40" s="30">
        <f t="shared" si="0"/>
        <v>-3533.25</v>
      </c>
      <c r="G40" s="4"/>
      <c r="H40" s="24"/>
    </row>
    <row r="41" spans="1:8" s="22" customFormat="1">
      <c r="A41" s="82">
        <v>45113</v>
      </c>
      <c r="B41" s="38" t="s">
        <v>47</v>
      </c>
      <c r="C41" s="28" t="s">
        <v>103</v>
      </c>
      <c r="D41" s="29">
        <v>1500</v>
      </c>
      <c r="E41" s="39"/>
      <c r="F41" s="30">
        <f t="shared" si="0"/>
        <v>-5033.25</v>
      </c>
      <c r="G41" s="4"/>
      <c r="H41" s="24"/>
    </row>
    <row r="42" spans="1:8" s="22" customFormat="1">
      <c r="A42" s="83">
        <v>45114</v>
      </c>
      <c r="B42" s="38" t="s">
        <v>48</v>
      </c>
      <c r="C42" s="28" t="s">
        <v>104</v>
      </c>
      <c r="D42" s="32">
        <v>59.4</v>
      </c>
      <c r="E42" s="39"/>
      <c r="F42" s="30">
        <f t="shared" si="0"/>
        <v>-5092.6499999999996</v>
      </c>
      <c r="G42" s="4"/>
      <c r="H42" s="24"/>
    </row>
    <row r="43" spans="1:8" s="22" customFormat="1">
      <c r="A43" s="82">
        <v>45115</v>
      </c>
      <c r="B43" s="38" t="s">
        <v>49</v>
      </c>
      <c r="C43" s="28" t="s">
        <v>105</v>
      </c>
      <c r="D43" s="29">
        <v>100</v>
      </c>
      <c r="E43" s="39"/>
      <c r="F43" s="30">
        <f t="shared" si="0"/>
        <v>-5192.6499999999996</v>
      </c>
      <c r="G43" s="4"/>
      <c r="H43" s="24"/>
    </row>
    <row r="44" spans="1:8" s="22" customFormat="1">
      <c r="A44" s="82">
        <v>45117</v>
      </c>
      <c r="B44" s="38" t="s">
        <v>50</v>
      </c>
      <c r="C44" s="28" t="s">
        <v>106</v>
      </c>
      <c r="D44" s="29">
        <v>500</v>
      </c>
      <c r="E44" s="39"/>
      <c r="F44" s="30">
        <f t="shared" si="0"/>
        <v>-5692.65</v>
      </c>
      <c r="G44" s="4"/>
      <c r="H44" s="24"/>
    </row>
    <row r="45" spans="1:8" s="22" customFormat="1">
      <c r="A45" s="82">
        <v>45119</v>
      </c>
      <c r="B45" s="38" t="s">
        <v>18</v>
      </c>
      <c r="C45" s="28" t="s">
        <v>107</v>
      </c>
      <c r="D45" s="29">
        <v>30</v>
      </c>
      <c r="E45" s="39"/>
      <c r="F45" s="30">
        <f t="shared" si="0"/>
        <v>-5722.65</v>
      </c>
      <c r="G45" s="4"/>
      <c r="H45" s="24"/>
    </row>
    <row r="46" spans="1:8" s="22" customFormat="1">
      <c r="A46" s="82">
        <v>45125</v>
      </c>
      <c r="B46" s="38" t="s">
        <v>21</v>
      </c>
      <c r="C46" s="28" t="s">
        <v>108</v>
      </c>
      <c r="D46" s="29">
        <v>10</v>
      </c>
      <c r="E46" s="39"/>
      <c r="F46" s="30">
        <f t="shared" si="0"/>
        <v>-5732.65</v>
      </c>
      <c r="G46" s="4"/>
      <c r="H46" s="24"/>
    </row>
    <row r="47" spans="1:8" s="22" customFormat="1">
      <c r="A47" s="82">
        <v>45127</v>
      </c>
      <c r="B47" s="38" t="s">
        <v>21</v>
      </c>
      <c r="C47" s="28" t="s">
        <v>109</v>
      </c>
      <c r="D47" s="29">
        <v>138.16</v>
      </c>
      <c r="E47" s="39"/>
      <c r="F47" s="30">
        <f t="shared" si="0"/>
        <v>-5870.8099999999995</v>
      </c>
      <c r="G47" s="4"/>
      <c r="H47" s="24"/>
    </row>
    <row r="48" spans="1:8" s="22" customFormat="1">
      <c r="A48" s="82">
        <v>45135</v>
      </c>
      <c r="B48" s="38" t="s">
        <v>14</v>
      </c>
      <c r="C48" s="28" t="s">
        <v>110</v>
      </c>
      <c r="D48" s="29"/>
      <c r="E48" s="39">
        <v>4554</v>
      </c>
      <c r="F48" s="30">
        <f t="shared" si="0"/>
        <v>-1316.8099999999995</v>
      </c>
      <c r="G48" s="4"/>
      <c r="H48" s="24"/>
    </row>
    <row r="49" spans="1:8" s="22" customFormat="1">
      <c r="A49" s="82">
        <v>45135</v>
      </c>
      <c r="B49" s="38" t="s">
        <v>15</v>
      </c>
      <c r="C49" s="28" t="s">
        <v>111</v>
      </c>
      <c r="D49" s="29">
        <v>300</v>
      </c>
      <c r="E49" s="39"/>
      <c r="F49" s="30">
        <f t="shared" si="0"/>
        <v>-1616.8099999999995</v>
      </c>
      <c r="G49" s="4"/>
      <c r="H49" s="24"/>
    </row>
    <row r="50" spans="1:8" s="22" customFormat="1">
      <c r="A50" s="82">
        <v>45136</v>
      </c>
      <c r="B50" s="38" t="s">
        <v>15</v>
      </c>
      <c r="C50" s="28" t="s">
        <v>112</v>
      </c>
      <c r="D50" s="29">
        <v>3000</v>
      </c>
      <c r="E50" s="39"/>
      <c r="F50" s="30">
        <f t="shared" si="0"/>
        <v>-4616.8099999999995</v>
      </c>
      <c r="G50" s="4"/>
      <c r="H50" s="24"/>
    </row>
    <row r="51" spans="1:8" s="22" customFormat="1">
      <c r="A51" s="82">
        <v>45136</v>
      </c>
      <c r="B51" s="38" t="s">
        <v>16</v>
      </c>
      <c r="C51" s="28" t="s">
        <v>113</v>
      </c>
      <c r="D51" s="29">
        <v>40.6</v>
      </c>
      <c r="E51" s="39"/>
      <c r="F51" s="30">
        <f t="shared" si="0"/>
        <v>-4657.41</v>
      </c>
      <c r="G51" s="4"/>
      <c r="H51" s="24"/>
    </row>
    <row r="52" spans="1:8" s="22" customFormat="1">
      <c r="A52" s="82">
        <v>45136</v>
      </c>
      <c r="B52" s="38" t="s">
        <v>17</v>
      </c>
      <c r="C52" s="28" t="s">
        <v>114</v>
      </c>
      <c r="D52" s="29">
        <v>10</v>
      </c>
      <c r="E52" s="39"/>
      <c r="F52" s="30">
        <f t="shared" si="0"/>
        <v>-4667.41</v>
      </c>
      <c r="G52" s="4"/>
      <c r="H52" s="24"/>
    </row>
    <row r="53" spans="1:8" s="22" customFormat="1">
      <c r="A53" s="82">
        <v>45136</v>
      </c>
      <c r="B53" s="38" t="s">
        <v>18</v>
      </c>
      <c r="C53" s="28" t="s">
        <v>115</v>
      </c>
      <c r="D53" s="29">
        <v>68</v>
      </c>
      <c r="E53" s="39"/>
      <c r="F53" s="30">
        <f t="shared" si="0"/>
        <v>-4735.41</v>
      </c>
      <c r="G53" s="4"/>
      <c r="H53" s="24"/>
    </row>
    <row r="54" spans="1:8" s="22" customFormat="1">
      <c r="A54" s="82">
        <v>45137</v>
      </c>
      <c r="B54" s="38" t="s">
        <v>16</v>
      </c>
      <c r="C54" s="28" t="s">
        <v>116</v>
      </c>
      <c r="D54" s="29">
        <v>500</v>
      </c>
      <c r="E54" s="39"/>
      <c r="F54" s="30">
        <f t="shared" si="0"/>
        <v>-5235.41</v>
      </c>
      <c r="G54" s="4"/>
      <c r="H54" s="24"/>
    </row>
    <row r="55" spans="1:8" s="22" customFormat="1">
      <c r="A55" s="82">
        <v>45137</v>
      </c>
      <c r="B55" s="38" t="s">
        <v>45</v>
      </c>
      <c r="C55" s="28" t="s">
        <v>117</v>
      </c>
      <c r="D55" s="29">
        <v>23.57</v>
      </c>
      <c r="E55" s="39"/>
      <c r="F55" s="30">
        <f t="shared" si="0"/>
        <v>-5258.98</v>
      </c>
      <c r="G55" s="4"/>
      <c r="H55" s="24"/>
    </row>
    <row r="56" spans="1:8" s="22" customFormat="1">
      <c r="A56" s="82">
        <v>45137</v>
      </c>
      <c r="B56" s="38" t="s">
        <v>19</v>
      </c>
      <c r="C56" s="28" t="s">
        <v>118</v>
      </c>
      <c r="D56" s="29">
        <v>178.98</v>
      </c>
      <c r="E56" s="39"/>
      <c r="F56" s="30">
        <f t="shared" si="0"/>
        <v>-5437.9599999999991</v>
      </c>
      <c r="G56" s="4"/>
      <c r="H56" s="24"/>
    </row>
    <row r="57" spans="1:8" s="22" customFormat="1">
      <c r="A57" s="82">
        <v>45138</v>
      </c>
      <c r="B57" s="38" t="s">
        <v>20</v>
      </c>
      <c r="C57" s="28" t="s">
        <v>119</v>
      </c>
      <c r="D57" s="29"/>
      <c r="E57" s="39">
        <v>432.56</v>
      </c>
      <c r="F57" s="30">
        <f t="shared" si="0"/>
        <v>-5005.3999999999987</v>
      </c>
      <c r="G57" s="4"/>
      <c r="H57" s="24"/>
    </row>
    <row r="58" spans="1:8" s="22" customFormat="1">
      <c r="A58" s="82">
        <v>45139</v>
      </c>
      <c r="B58" s="38" t="s">
        <v>45</v>
      </c>
      <c r="C58" s="28" t="s">
        <v>120</v>
      </c>
      <c r="D58" s="29">
        <v>7500</v>
      </c>
      <c r="E58" s="39"/>
      <c r="F58" s="30">
        <f t="shared" si="0"/>
        <v>-12505.399999999998</v>
      </c>
      <c r="G58" s="4"/>
      <c r="H58" s="24"/>
    </row>
    <row r="59" spans="1:8" s="22" customFormat="1">
      <c r="A59" s="82">
        <v>45142</v>
      </c>
      <c r="B59" s="38" t="s">
        <v>20</v>
      </c>
      <c r="C59" s="28" t="s">
        <v>121</v>
      </c>
      <c r="D59" s="29">
        <v>110</v>
      </c>
      <c r="E59" s="39"/>
      <c r="F59" s="30">
        <f t="shared" si="0"/>
        <v>-12615.399999999998</v>
      </c>
      <c r="G59" s="4"/>
      <c r="H59" s="24"/>
    </row>
    <row r="60" spans="1:8" s="22" customFormat="1">
      <c r="A60" s="82">
        <v>45144</v>
      </c>
      <c r="B60" s="38" t="s">
        <v>46</v>
      </c>
      <c r="C60" s="28" t="s">
        <v>122</v>
      </c>
      <c r="D60" s="29">
        <v>55</v>
      </c>
      <c r="E60" s="39"/>
      <c r="F60" s="30">
        <f t="shared" si="0"/>
        <v>-12670.399999999998</v>
      </c>
      <c r="G60" s="4"/>
      <c r="H60" s="24"/>
    </row>
    <row r="61" spans="1:8" s="22" customFormat="1">
      <c r="A61" s="82">
        <v>45144</v>
      </c>
      <c r="B61" s="38" t="s">
        <v>47</v>
      </c>
      <c r="C61" s="28" t="s">
        <v>123</v>
      </c>
      <c r="D61" s="29">
        <v>500</v>
      </c>
      <c r="E61" s="39"/>
      <c r="F61" s="30">
        <f t="shared" si="0"/>
        <v>-13170.399999999998</v>
      </c>
      <c r="G61" s="4"/>
      <c r="H61" s="24"/>
    </row>
    <row r="62" spans="1:8" s="22" customFormat="1">
      <c r="A62" s="82">
        <v>45144</v>
      </c>
      <c r="B62" s="38" t="s">
        <v>48</v>
      </c>
      <c r="C62" s="28" t="s">
        <v>124</v>
      </c>
      <c r="D62" s="29">
        <v>10</v>
      </c>
      <c r="E62" s="39"/>
      <c r="F62" s="30">
        <f t="shared" si="0"/>
        <v>-13180.399999999998</v>
      </c>
      <c r="G62" s="4"/>
      <c r="H62" s="24"/>
    </row>
    <row r="63" spans="1:8" s="22" customFormat="1">
      <c r="A63" s="82">
        <v>45144</v>
      </c>
      <c r="B63" s="38" t="s">
        <v>49</v>
      </c>
      <c r="C63" s="28" t="s">
        <v>125</v>
      </c>
      <c r="D63" s="29">
        <v>400</v>
      </c>
      <c r="E63" s="39"/>
      <c r="F63" s="30">
        <f t="shared" si="0"/>
        <v>-13580.399999999998</v>
      </c>
      <c r="G63" s="4"/>
      <c r="H63" s="24"/>
    </row>
    <row r="64" spans="1:8" s="22" customFormat="1">
      <c r="A64" s="82">
        <v>45144</v>
      </c>
      <c r="B64" s="38" t="s">
        <v>50</v>
      </c>
      <c r="C64" s="28" t="s">
        <v>126</v>
      </c>
      <c r="D64" s="29">
        <v>3000</v>
      </c>
      <c r="E64" s="39"/>
      <c r="F64" s="30">
        <f t="shared" si="0"/>
        <v>-16580.399999999998</v>
      </c>
      <c r="G64" s="4"/>
      <c r="H64" s="24"/>
    </row>
    <row r="65" spans="1:8" s="22" customFormat="1">
      <c r="A65" s="82">
        <v>45144</v>
      </c>
      <c r="B65" s="38" t="s">
        <v>18</v>
      </c>
      <c r="C65" s="28" t="s">
        <v>127</v>
      </c>
      <c r="D65" s="29">
        <v>200</v>
      </c>
      <c r="E65" s="39"/>
      <c r="F65" s="30">
        <f t="shared" si="0"/>
        <v>-16780.399999999998</v>
      </c>
      <c r="G65" s="4"/>
      <c r="H65" s="24"/>
    </row>
    <row r="66" spans="1:8" s="22" customFormat="1">
      <c r="A66" s="82">
        <v>45155</v>
      </c>
      <c r="B66" s="38" t="s">
        <v>21</v>
      </c>
      <c r="C66" s="28" t="s">
        <v>128</v>
      </c>
      <c r="D66" s="29">
        <v>1000</v>
      </c>
      <c r="E66" s="39"/>
      <c r="F66" s="30">
        <f t="shared" si="0"/>
        <v>-17780.399999999998</v>
      </c>
      <c r="G66" s="4"/>
      <c r="H66" s="24"/>
    </row>
    <row r="67" spans="1:8" s="22" customFormat="1">
      <c r="A67" s="82">
        <v>45156</v>
      </c>
      <c r="B67" s="38" t="s">
        <v>21</v>
      </c>
      <c r="C67" s="28" t="s">
        <v>129</v>
      </c>
      <c r="D67" s="29">
        <v>1000</v>
      </c>
      <c r="E67" s="39"/>
      <c r="F67" s="30">
        <f t="shared" si="0"/>
        <v>-18780.399999999998</v>
      </c>
      <c r="G67" s="4"/>
      <c r="H67" s="24"/>
    </row>
    <row r="68" spans="1:8" s="22" customFormat="1">
      <c r="A68" s="82">
        <v>45157</v>
      </c>
      <c r="B68" s="38" t="s">
        <v>18</v>
      </c>
      <c r="C68" s="28" t="s">
        <v>130</v>
      </c>
      <c r="D68" s="29">
        <v>15.6</v>
      </c>
      <c r="E68" s="39"/>
      <c r="F68" s="30">
        <f t="shared" si="0"/>
        <v>-18795.999999999996</v>
      </c>
      <c r="G68" s="4"/>
      <c r="H68" s="24"/>
    </row>
    <row r="69" spans="1:8" s="22" customFormat="1">
      <c r="A69" s="82">
        <v>45159</v>
      </c>
      <c r="B69" s="38" t="s">
        <v>10</v>
      </c>
      <c r="C69" s="28" t="s">
        <v>131</v>
      </c>
      <c r="D69" s="29">
        <v>2000</v>
      </c>
      <c r="E69" s="39"/>
      <c r="F69" s="30">
        <f t="shared" si="0"/>
        <v>-20795.999999999996</v>
      </c>
      <c r="G69" s="4"/>
      <c r="H69" s="24"/>
    </row>
    <row r="70" spans="1:8" s="22" customFormat="1">
      <c r="A70" s="82">
        <v>45162</v>
      </c>
      <c r="B70" s="38" t="s">
        <v>266</v>
      </c>
      <c r="C70" s="28" t="s">
        <v>132</v>
      </c>
      <c r="D70" s="29"/>
      <c r="E70" s="39">
        <v>2155</v>
      </c>
      <c r="F70" s="30">
        <f t="shared" ref="F70:F133" si="1">F69-D70+E70</f>
        <v>-18640.999999999996</v>
      </c>
      <c r="G70" s="4"/>
      <c r="H70" s="24"/>
    </row>
    <row r="71" spans="1:8" s="22" customFormat="1">
      <c r="A71" s="82">
        <v>45163</v>
      </c>
      <c r="B71" s="38" t="s">
        <v>51</v>
      </c>
      <c r="C71" s="28" t="s">
        <v>133</v>
      </c>
      <c r="D71" s="29">
        <v>274.39</v>
      </c>
      <c r="E71" s="39"/>
      <c r="F71" s="30">
        <f t="shared" si="1"/>
        <v>-18915.389999999996</v>
      </c>
      <c r="G71" s="4"/>
      <c r="H71" s="24"/>
    </row>
    <row r="72" spans="1:8" s="22" customFormat="1">
      <c r="A72" s="82">
        <v>45163</v>
      </c>
      <c r="B72" s="38" t="s">
        <v>63</v>
      </c>
      <c r="C72" s="28" t="s">
        <v>134</v>
      </c>
      <c r="D72" s="29">
        <v>23.57</v>
      </c>
      <c r="E72" s="39"/>
      <c r="F72" s="30">
        <f t="shared" si="1"/>
        <v>-18938.959999999995</v>
      </c>
      <c r="G72" s="4"/>
      <c r="H72" s="24"/>
    </row>
    <row r="73" spans="1:8" s="22" customFormat="1">
      <c r="A73" s="82">
        <v>45163</v>
      </c>
      <c r="B73" s="38" t="s">
        <v>21</v>
      </c>
      <c r="C73" s="28" t="s">
        <v>135</v>
      </c>
      <c r="D73" s="29">
        <v>500</v>
      </c>
      <c r="E73" s="39"/>
      <c r="F73" s="30">
        <f t="shared" si="1"/>
        <v>-19438.959999999995</v>
      </c>
      <c r="G73" s="4"/>
      <c r="H73" s="24"/>
    </row>
    <row r="74" spans="1:8" s="22" customFormat="1">
      <c r="A74" s="82">
        <v>45164</v>
      </c>
      <c r="B74" s="38" t="s">
        <v>29</v>
      </c>
      <c r="C74" s="28" t="s">
        <v>136</v>
      </c>
      <c r="D74" s="29">
        <v>5000</v>
      </c>
      <c r="E74" s="39"/>
      <c r="F74" s="30">
        <f t="shared" si="1"/>
        <v>-24438.959999999995</v>
      </c>
      <c r="G74" s="4"/>
      <c r="H74" s="24"/>
    </row>
    <row r="75" spans="1:8" s="22" customFormat="1">
      <c r="A75" s="82">
        <v>45166</v>
      </c>
      <c r="B75" s="38" t="s">
        <v>17</v>
      </c>
      <c r="C75" s="28" t="s">
        <v>137</v>
      </c>
      <c r="D75" s="29">
        <v>5000</v>
      </c>
      <c r="E75" s="39"/>
      <c r="F75" s="30">
        <f t="shared" si="1"/>
        <v>-29438.959999999995</v>
      </c>
      <c r="G75" s="4"/>
      <c r="H75" s="24"/>
    </row>
    <row r="76" spans="1:8" s="22" customFormat="1">
      <c r="A76" s="82">
        <v>45168</v>
      </c>
      <c r="B76" s="38" t="s">
        <v>17</v>
      </c>
      <c r="C76" s="28" t="s">
        <v>138</v>
      </c>
      <c r="D76" s="40">
        <v>150</v>
      </c>
      <c r="E76" s="39"/>
      <c r="F76" s="30">
        <f t="shared" si="1"/>
        <v>-29588.959999999995</v>
      </c>
      <c r="G76" s="4"/>
      <c r="H76" s="24"/>
    </row>
    <row r="77" spans="1:8" s="22" customFormat="1">
      <c r="A77" s="82">
        <v>45168</v>
      </c>
      <c r="B77" s="38" t="s">
        <v>17</v>
      </c>
      <c r="C77" s="28" t="s">
        <v>139</v>
      </c>
      <c r="D77" s="29"/>
      <c r="E77" s="39">
        <v>6712.11</v>
      </c>
      <c r="F77" s="30">
        <f t="shared" si="1"/>
        <v>-22876.849999999995</v>
      </c>
      <c r="G77" s="4"/>
      <c r="H77" s="24"/>
    </row>
    <row r="78" spans="1:8" s="22" customFormat="1">
      <c r="A78" s="82">
        <v>45168</v>
      </c>
      <c r="B78" s="38" t="s">
        <v>17</v>
      </c>
      <c r="C78" s="28" t="s">
        <v>140</v>
      </c>
      <c r="D78" s="29"/>
      <c r="E78" s="39">
        <v>2541.12</v>
      </c>
      <c r="F78" s="30">
        <f t="shared" si="1"/>
        <v>-20335.729999999996</v>
      </c>
      <c r="G78" s="4"/>
      <c r="H78" s="24"/>
    </row>
    <row r="79" spans="1:8" s="22" customFormat="1">
      <c r="A79" s="82">
        <v>45169</v>
      </c>
      <c r="B79" s="38" t="s">
        <v>267</v>
      </c>
      <c r="C79" s="28" t="s">
        <v>141</v>
      </c>
      <c r="D79" s="40">
        <v>20</v>
      </c>
      <c r="E79" s="39"/>
      <c r="F79" s="30">
        <f t="shared" si="1"/>
        <v>-20355.729999999996</v>
      </c>
      <c r="G79" s="4"/>
      <c r="H79" s="24"/>
    </row>
    <row r="80" spans="1:8" s="22" customFormat="1">
      <c r="A80" s="82">
        <v>45169</v>
      </c>
      <c r="B80" s="38" t="s">
        <v>64</v>
      </c>
      <c r="C80" s="28" t="s">
        <v>142</v>
      </c>
      <c r="D80" s="40">
        <v>100</v>
      </c>
      <c r="E80" s="39"/>
      <c r="F80" s="30">
        <f t="shared" si="1"/>
        <v>-20455.729999999996</v>
      </c>
      <c r="G80" s="4"/>
      <c r="H80" s="24"/>
    </row>
    <row r="81" spans="1:8" s="22" customFormat="1">
      <c r="A81" s="82">
        <v>45170</v>
      </c>
      <c r="B81" s="38" t="s">
        <v>7</v>
      </c>
      <c r="C81" s="28" t="s">
        <v>143</v>
      </c>
      <c r="D81" s="40">
        <v>2500</v>
      </c>
      <c r="E81" s="39"/>
      <c r="F81" s="30">
        <f t="shared" si="1"/>
        <v>-22955.729999999996</v>
      </c>
      <c r="G81" s="4"/>
      <c r="H81" s="24"/>
    </row>
    <row r="82" spans="1:8" s="22" customFormat="1">
      <c r="A82" s="82">
        <v>45176</v>
      </c>
      <c r="B82" s="38" t="s">
        <v>17</v>
      </c>
      <c r="C82" s="28" t="s">
        <v>144</v>
      </c>
      <c r="D82" s="40"/>
      <c r="E82" s="39">
        <v>10600</v>
      </c>
      <c r="F82" s="30">
        <f t="shared" si="1"/>
        <v>-12355.729999999996</v>
      </c>
      <c r="G82" s="4"/>
      <c r="H82" s="24"/>
    </row>
    <row r="83" spans="1:8" s="22" customFormat="1">
      <c r="A83" s="82">
        <v>45178</v>
      </c>
      <c r="B83" s="38" t="s">
        <v>22</v>
      </c>
      <c r="C83" s="28" t="s">
        <v>145</v>
      </c>
      <c r="D83" s="40">
        <v>10</v>
      </c>
      <c r="E83" s="39"/>
      <c r="F83" s="30">
        <f t="shared" si="1"/>
        <v>-12365.729999999996</v>
      </c>
      <c r="G83" s="4"/>
      <c r="H83" s="24"/>
    </row>
    <row r="84" spans="1:8" s="22" customFormat="1">
      <c r="A84" s="82">
        <v>45179</v>
      </c>
      <c r="B84" s="38" t="s">
        <v>20</v>
      </c>
      <c r="C84" s="28" t="s">
        <v>146</v>
      </c>
      <c r="D84" s="29">
        <v>5000</v>
      </c>
      <c r="E84" s="39"/>
      <c r="F84" s="30">
        <f t="shared" si="1"/>
        <v>-17365.729999999996</v>
      </c>
      <c r="G84" s="4"/>
      <c r="H84" s="24"/>
    </row>
    <row r="85" spans="1:8" s="22" customFormat="1">
      <c r="A85" s="82">
        <v>45180</v>
      </c>
      <c r="B85" s="38" t="s">
        <v>23</v>
      </c>
      <c r="C85" s="28" t="s">
        <v>147</v>
      </c>
      <c r="D85" s="29">
        <v>18.7</v>
      </c>
      <c r="E85" s="39"/>
      <c r="F85" s="30">
        <f t="shared" si="1"/>
        <v>-17384.429999999997</v>
      </c>
      <c r="G85" s="4"/>
      <c r="H85" s="24"/>
    </row>
    <row r="86" spans="1:8" s="22" customFormat="1">
      <c r="A86" s="82">
        <v>45180</v>
      </c>
      <c r="B86" s="38" t="s">
        <v>22</v>
      </c>
      <c r="C86" s="28" t="s">
        <v>148</v>
      </c>
      <c r="D86" s="29">
        <v>17000</v>
      </c>
      <c r="E86" s="39"/>
      <c r="F86" s="30">
        <f t="shared" si="1"/>
        <v>-34384.429999999993</v>
      </c>
      <c r="G86" s="4"/>
      <c r="H86" s="24"/>
    </row>
    <row r="87" spans="1:8" s="22" customFormat="1">
      <c r="A87" s="82">
        <v>45181</v>
      </c>
      <c r="B87" s="38" t="s">
        <v>62</v>
      </c>
      <c r="C87" s="28" t="s">
        <v>149</v>
      </c>
      <c r="D87" s="29">
        <v>40000</v>
      </c>
      <c r="E87" s="39"/>
      <c r="F87" s="30">
        <f t="shared" si="1"/>
        <v>-74384.429999999993</v>
      </c>
      <c r="G87" s="4"/>
      <c r="H87" s="24"/>
    </row>
    <row r="88" spans="1:8" s="22" customFormat="1">
      <c r="A88" s="82">
        <v>45182</v>
      </c>
      <c r="B88" s="38" t="s">
        <v>21</v>
      </c>
      <c r="C88" s="28" t="s">
        <v>150</v>
      </c>
      <c r="D88" s="29">
        <v>5000</v>
      </c>
      <c r="E88" s="39"/>
      <c r="F88" s="30">
        <f t="shared" si="1"/>
        <v>-79384.429999999993</v>
      </c>
      <c r="G88" s="4"/>
      <c r="H88" s="24"/>
    </row>
    <row r="89" spans="1:8" s="22" customFormat="1">
      <c r="A89" s="82">
        <v>45188</v>
      </c>
      <c r="B89" s="38" t="s">
        <v>52</v>
      </c>
      <c r="C89" s="28" t="s">
        <v>151</v>
      </c>
      <c r="D89" s="29">
        <v>100</v>
      </c>
      <c r="E89" s="39"/>
      <c r="F89" s="30">
        <f t="shared" si="1"/>
        <v>-79484.429999999993</v>
      </c>
      <c r="G89" s="4"/>
      <c r="H89" s="24"/>
    </row>
    <row r="90" spans="1:8" s="22" customFormat="1">
      <c r="A90" s="82">
        <v>45195</v>
      </c>
      <c r="B90" s="38" t="s">
        <v>17</v>
      </c>
      <c r="C90" s="28" t="s">
        <v>152</v>
      </c>
      <c r="D90" s="29">
        <v>2000</v>
      </c>
      <c r="E90" s="39"/>
      <c r="F90" s="30">
        <f t="shared" si="1"/>
        <v>-81484.429999999993</v>
      </c>
      <c r="G90" s="4"/>
      <c r="H90" s="24"/>
    </row>
    <row r="91" spans="1:8" s="22" customFormat="1">
      <c r="A91" s="82">
        <v>45195</v>
      </c>
      <c r="B91" s="38" t="s">
        <v>17</v>
      </c>
      <c r="C91" s="28" t="s">
        <v>153</v>
      </c>
      <c r="D91" s="29"/>
      <c r="E91" s="39">
        <v>3222</v>
      </c>
      <c r="F91" s="30">
        <f t="shared" si="1"/>
        <v>-78262.429999999993</v>
      </c>
      <c r="G91" s="4"/>
      <c r="H91" s="24"/>
    </row>
    <row r="92" spans="1:8" s="22" customFormat="1">
      <c r="A92" s="82">
        <v>45196</v>
      </c>
      <c r="B92" s="38" t="s">
        <v>17</v>
      </c>
      <c r="C92" s="28" t="s">
        <v>154</v>
      </c>
      <c r="D92" s="29">
        <v>7000</v>
      </c>
      <c r="E92" s="39"/>
      <c r="F92" s="30">
        <f t="shared" si="1"/>
        <v>-85262.43</v>
      </c>
      <c r="G92" s="4"/>
      <c r="H92" s="24"/>
    </row>
    <row r="93" spans="1:8" s="22" customFormat="1">
      <c r="A93" s="82">
        <v>45196</v>
      </c>
      <c r="B93" s="38" t="s">
        <v>17</v>
      </c>
      <c r="C93" s="28" t="s">
        <v>155</v>
      </c>
      <c r="D93" s="29"/>
      <c r="E93" s="39">
        <v>3487.9</v>
      </c>
      <c r="F93" s="30">
        <f t="shared" si="1"/>
        <v>-81774.53</v>
      </c>
      <c r="G93" s="4"/>
      <c r="H93" s="24"/>
    </row>
    <row r="94" spans="1:8" s="22" customFormat="1">
      <c r="A94" s="82">
        <v>45199</v>
      </c>
      <c r="B94" s="38" t="s">
        <v>9</v>
      </c>
      <c r="C94" s="28" t="s">
        <v>156</v>
      </c>
      <c r="D94" s="29">
        <v>10</v>
      </c>
      <c r="E94" s="39"/>
      <c r="F94" s="30">
        <f t="shared" si="1"/>
        <v>-81784.53</v>
      </c>
      <c r="G94" s="4"/>
      <c r="H94" s="24"/>
    </row>
    <row r="95" spans="1:8" s="22" customFormat="1">
      <c r="A95" s="82">
        <v>45199</v>
      </c>
      <c r="B95" s="38" t="s">
        <v>53</v>
      </c>
      <c r="C95" s="28" t="s">
        <v>157</v>
      </c>
      <c r="D95" s="29">
        <v>30</v>
      </c>
      <c r="E95" s="39"/>
      <c r="F95" s="30">
        <f t="shared" si="1"/>
        <v>-81814.53</v>
      </c>
      <c r="G95" s="4"/>
      <c r="H95" s="24"/>
    </row>
    <row r="96" spans="1:8" s="22" customFormat="1">
      <c r="A96" s="82">
        <v>45199</v>
      </c>
      <c r="B96" s="38" t="s">
        <v>54</v>
      </c>
      <c r="C96" s="28" t="s">
        <v>158</v>
      </c>
      <c r="D96" s="29">
        <v>23.57</v>
      </c>
      <c r="E96" s="39"/>
      <c r="F96" s="30">
        <f t="shared" si="1"/>
        <v>-81838.100000000006</v>
      </c>
      <c r="G96" s="4"/>
      <c r="H96" s="24"/>
    </row>
    <row r="97" spans="1:8" s="22" customFormat="1">
      <c r="A97" s="82">
        <v>45199</v>
      </c>
      <c r="B97" s="38" t="s">
        <v>17</v>
      </c>
      <c r="C97" s="28" t="s">
        <v>159</v>
      </c>
      <c r="D97" s="29">
        <v>233.65</v>
      </c>
      <c r="E97" s="39"/>
      <c r="F97" s="30">
        <f t="shared" si="1"/>
        <v>-82071.75</v>
      </c>
      <c r="G97" s="4"/>
      <c r="H97" s="24"/>
    </row>
    <row r="98" spans="1:8" s="22" customFormat="1">
      <c r="A98" s="82">
        <v>45199</v>
      </c>
      <c r="B98" s="38" t="s">
        <v>55</v>
      </c>
      <c r="C98" s="28" t="s">
        <v>160</v>
      </c>
      <c r="D98" s="29">
        <v>500</v>
      </c>
      <c r="E98" s="39"/>
      <c r="F98" s="30">
        <f t="shared" si="1"/>
        <v>-82571.75</v>
      </c>
      <c r="G98" s="4"/>
      <c r="H98" s="24"/>
    </row>
    <row r="99" spans="1:8" s="22" customFormat="1">
      <c r="A99" s="83">
        <v>45205</v>
      </c>
      <c r="B99" s="38" t="s">
        <v>22</v>
      </c>
      <c r="C99" s="28" t="s">
        <v>161</v>
      </c>
      <c r="D99" s="32">
        <v>59.4</v>
      </c>
      <c r="E99" s="39"/>
      <c r="F99" s="30">
        <f t="shared" si="1"/>
        <v>-82631.149999999994</v>
      </c>
      <c r="G99" s="4"/>
      <c r="H99" s="24"/>
    </row>
    <row r="100" spans="1:8" s="22" customFormat="1">
      <c r="A100" s="82">
        <v>45205</v>
      </c>
      <c r="B100" s="38" t="s">
        <v>20</v>
      </c>
      <c r="C100" s="28" t="s">
        <v>162</v>
      </c>
      <c r="D100" s="29">
        <v>2000</v>
      </c>
      <c r="E100" s="39"/>
      <c r="F100" s="30">
        <f t="shared" si="1"/>
        <v>-84631.15</v>
      </c>
      <c r="G100" s="4"/>
      <c r="H100" s="24"/>
    </row>
    <row r="101" spans="1:8" s="22" customFormat="1">
      <c r="A101" s="84">
        <v>45210</v>
      </c>
      <c r="B101" s="38" t="s">
        <v>23</v>
      </c>
      <c r="C101" s="28" t="s">
        <v>163</v>
      </c>
      <c r="D101" s="29">
        <v>10</v>
      </c>
      <c r="E101" s="39"/>
      <c r="F101" s="30">
        <f t="shared" si="1"/>
        <v>-84641.15</v>
      </c>
      <c r="G101" s="4"/>
      <c r="H101" s="24"/>
    </row>
    <row r="102" spans="1:8" s="22" customFormat="1">
      <c r="A102" s="82">
        <v>45210</v>
      </c>
      <c r="B102" s="38" t="s">
        <v>22</v>
      </c>
      <c r="C102" s="28" t="s">
        <v>164</v>
      </c>
      <c r="D102" s="29"/>
      <c r="E102" s="39">
        <v>9200</v>
      </c>
      <c r="F102" s="30">
        <f t="shared" si="1"/>
        <v>-75441.149999999994</v>
      </c>
      <c r="G102" s="4"/>
      <c r="H102" s="24"/>
    </row>
    <row r="103" spans="1:8" s="22" customFormat="1">
      <c r="A103" s="82">
        <v>45218</v>
      </c>
      <c r="B103" s="38" t="s">
        <v>61</v>
      </c>
      <c r="C103" s="28" t="s">
        <v>165</v>
      </c>
      <c r="D103" s="29">
        <v>100</v>
      </c>
      <c r="E103" s="39"/>
      <c r="F103" s="30">
        <f t="shared" si="1"/>
        <v>-75541.149999999994</v>
      </c>
      <c r="G103" s="4"/>
      <c r="H103" s="24"/>
    </row>
    <row r="104" spans="1:8" s="22" customFormat="1">
      <c r="A104" s="82">
        <v>45224</v>
      </c>
      <c r="B104" s="38" t="s">
        <v>21</v>
      </c>
      <c r="C104" s="28" t="s">
        <v>166</v>
      </c>
      <c r="D104" s="29">
        <v>300</v>
      </c>
      <c r="E104" s="39"/>
      <c r="F104" s="30">
        <f t="shared" si="1"/>
        <v>-75841.149999999994</v>
      </c>
      <c r="G104" s="4"/>
      <c r="H104" s="24"/>
    </row>
    <row r="105" spans="1:8" s="22" customFormat="1">
      <c r="A105" s="82">
        <v>45229</v>
      </c>
      <c r="B105" s="38" t="s">
        <v>24</v>
      </c>
      <c r="C105" s="28" t="s">
        <v>167</v>
      </c>
      <c r="D105" s="29"/>
      <c r="E105" s="39">
        <v>234</v>
      </c>
      <c r="F105" s="30">
        <f t="shared" si="1"/>
        <v>-75607.149999999994</v>
      </c>
      <c r="G105" s="4"/>
      <c r="H105" s="24"/>
    </row>
    <row r="106" spans="1:8" s="22" customFormat="1">
      <c r="A106" s="82">
        <v>45229</v>
      </c>
      <c r="B106" s="38" t="s">
        <v>17</v>
      </c>
      <c r="C106" s="28" t="s">
        <v>168</v>
      </c>
      <c r="D106" s="29"/>
      <c r="E106" s="39">
        <v>1212</v>
      </c>
      <c r="F106" s="30">
        <f t="shared" si="1"/>
        <v>-74395.149999999994</v>
      </c>
      <c r="G106" s="4"/>
      <c r="H106" s="24"/>
    </row>
    <row r="107" spans="1:8" s="22" customFormat="1">
      <c r="A107" s="82">
        <v>45230</v>
      </c>
      <c r="B107" s="38" t="s">
        <v>17</v>
      </c>
      <c r="C107" s="28" t="s">
        <v>169</v>
      </c>
      <c r="D107" s="29">
        <v>3000</v>
      </c>
      <c r="E107" s="39"/>
      <c r="F107" s="30">
        <f t="shared" si="1"/>
        <v>-77395.149999999994</v>
      </c>
      <c r="G107" s="4"/>
      <c r="H107" s="24"/>
    </row>
    <row r="108" spans="1:8" s="22" customFormat="1">
      <c r="A108" s="82">
        <v>45230</v>
      </c>
      <c r="B108" s="38" t="s">
        <v>17</v>
      </c>
      <c r="C108" s="28" t="s">
        <v>170</v>
      </c>
      <c r="D108" s="29">
        <v>186.55</v>
      </c>
      <c r="E108" s="39"/>
      <c r="F108" s="30">
        <f t="shared" si="1"/>
        <v>-77581.7</v>
      </c>
      <c r="G108" s="4"/>
      <c r="H108" s="24"/>
    </row>
    <row r="109" spans="1:8" s="22" customFormat="1">
      <c r="A109" s="82">
        <v>45230</v>
      </c>
      <c r="B109" s="38" t="s">
        <v>17</v>
      </c>
      <c r="C109" s="28" t="s">
        <v>171</v>
      </c>
      <c r="D109" s="29">
        <v>23.57</v>
      </c>
      <c r="E109" s="39"/>
      <c r="F109" s="30">
        <f t="shared" si="1"/>
        <v>-77605.27</v>
      </c>
      <c r="G109" s="4"/>
      <c r="H109" s="24"/>
    </row>
    <row r="110" spans="1:8" s="22" customFormat="1">
      <c r="A110" s="82">
        <v>45243</v>
      </c>
      <c r="B110" s="38" t="s">
        <v>9</v>
      </c>
      <c r="C110" s="28" t="s">
        <v>172</v>
      </c>
      <c r="D110" s="29">
        <v>3000</v>
      </c>
      <c r="E110" s="39"/>
      <c r="F110" s="30">
        <f t="shared" si="1"/>
        <v>-80605.27</v>
      </c>
      <c r="G110" s="4"/>
      <c r="H110" s="24"/>
    </row>
    <row r="111" spans="1:8" s="22" customFormat="1">
      <c r="A111" s="82">
        <v>45251</v>
      </c>
      <c r="B111" s="38" t="s">
        <v>18</v>
      </c>
      <c r="C111" s="28" t="s">
        <v>173</v>
      </c>
      <c r="D111" s="29">
        <v>288.39</v>
      </c>
      <c r="E111" s="39"/>
      <c r="F111" s="30">
        <f t="shared" si="1"/>
        <v>-80893.66</v>
      </c>
      <c r="G111" s="4"/>
      <c r="H111" s="24"/>
    </row>
    <row r="112" spans="1:8" s="22" customFormat="1">
      <c r="A112" s="82">
        <v>45259</v>
      </c>
      <c r="B112" s="38" t="s">
        <v>55</v>
      </c>
      <c r="C112" s="28" t="s">
        <v>174</v>
      </c>
      <c r="D112" s="40"/>
      <c r="E112" s="39">
        <v>332</v>
      </c>
      <c r="F112" s="30">
        <f t="shared" si="1"/>
        <v>-80561.66</v>
      </c>
      <c r="G112" s="4"/>
      <c r="H112" s="24"/>
    </row>
    <row r="113" spans="1:8" s="22" customFormat="1">
      <c r="A113" s="82">
        <v>45260</v>
      </c>
      <c r="B113" s="38" t="s">
        <v>17</v>
      </c>
      <c r="C113" s="28" t="s">
        <v>175</v>
      </c>
      <c r="D113" s="29">
        <v>23.57</v>
      </c>
      <c r="E113" s="39"/>
      <c r="F113" s="30">
        <f t="shared" si="1"/>
        <v>-80585.23000000001</v>
      </c>
      <c r="G113" s="4"/>
      <c r="H113" s="24"/>
    </row>
    <row r="114" spans="1:8" s="22" customFormat="1">
      <c r="A114" s="82">
        <v>45260</v>
      </c>
      <c r="B114" s="38" t="s">
        <v>22</v>
      </c>
      <c r="C114" s="28" t="s">
        <v>176</v>
      </c>
      <c r="D114" s="29">
        <v>126.97</v>
      </c>
      <c r="E114" s="39">
        <v>4536</v>
      </c>
      <c r="F114" s="30">
        <f t="shared" si="1"/>
        <v>-76176.200000000012</v>
      </c>
      <c r="G114" s="4"/>
      <c r="H114" s="24"/>
    </row>
    <row r="115" spans="1:8" s="22" customFormat="1">
      <c r="A115" s="82">
        <v>45269</v>
      </c>
      <c r="B115" s="38" t="s">
        <v>20</v>
      </c>
      <c r="C115" s="28" t="s">
        <v>177</v>
      </c>
      <c r="D115" s="29">
        <v>5000</v>
      </c>
      <c r="E115" s="39"/>
      <c r="F115" s="30">
        <f t="shared" si="1"/>
        <v>-81176.200000000012</v>
      </c>
      <c r="G115" s="4"/>
      <c r="H115" s="24"/>
    </row>
    <row r="116" spans="1:8" s="22" customFormat="1">
      <c r="A116" s="82">
        <v>45273</v>
      </c>
      <c r="B116" s="38" t="s">
        <v>23</v>
      </c>
      <c r="C116" s="28" t="s">
        <v>178</v>
      </c>
      <c r="D116" s="29">
        <v>23.57</v>
      </c>
      <c r="E116" s="39"/>
      <c r="F116" s="30">
        <f t="shared" si="1"/>
        <v>-81199.770000000019</v>
      </c>
      <c r="G116" s="4"/>
      <c r="H116" s="24"/>
    </row>
    <row r="117" spans="1:8" s="22" customFormat="1">
      <c r="A117" s="82">
        <v>45275</v>
      </c>
      <c r="B117" s="38" t="s">
        <v>22</v>
      </c>
      <c r="C117" s="28" t="s">
        <v>179</v>
      </c>
      <c r="D117" s="29">
        <v>4000</v>
      </c>
      <c r="E117" s="39"/>
      <c r="F117" s="30">
        <f t="shared" si="1"/>
        <v>-85199.770000000019</v>
      </c>
      <c r="G117" s="4"/>
      <c r="H117" s="24"/>
    </row>
    <row r="118" spans="1:8" s="22" customFormat="1">
      <c r="A118" s="85">
        <v>45280</v>
      </c>
      <c r="B118" s="38" t="s">
        <v>60</v>
      </c>
      <c r="C118" s="28" t="s">
        <v>180</v>
      </c>
      <c r="D118" s="29">
        <v>149</v>
      </c>
      <c r="E118" s="41"/>
      <c r="F118" s="30">
        <f t="shared" si="1"/>
        <v>-85348.770000000019</v>
      </c>
      <c r="G118" s="4"/>
      <c r="H118" s="24"/>
    </row>
    <row r="119" spans="1:8" s="22" customFormat="1">
      <c r="A119" s="82">
        <v>45280</v>
      </c>
      <c r="B119" s="38" t="s">
        <v>21</v>
      </c>
      <c r="C119" s="28" t="s">
        <v>181</v>
      </c>
      <c r="D119" s="29">
        <v>4000</v>
      </c>
      <c r="E119" s="39"/>
      <c r="F119" s="30">
        <f t="shared" si="1"/>
        <v>-89348.770000000019</v>
      </c>
      <c r="G119" s="4"/>
      <c r="H119" s="24"/>
    </row>
    <row r="120" spans="1:8" s="22" customFormat="1">
      <c r="A120" s="85">
        <v>45282</v>
      </c>
      <c r="B120" s="38" t="s">
        <v>25</v>
      </c>
      <c r="C120" s="28" t="s">
        <v>182</v>
      </c>
      <c r="D120" s="29">
        <v>3500</v>
      </c>
      <c r="E120" s="39"/>
      <c r="F120" s="30">
        <f t="shared" si="1"/>
        <v>-92848.770000000019</v>
      </c>
      <c r="G120" s="4"/>
      <c r="H120" s="24"/>
    </row>
    <row r="121" spans="1:8" s="22" customFormat="1">
      <c r="A121" s="85">
        <v>45282</v>
      </c>
      <c r="B121" s="38" t="s">
        <v>17</v>
      </c>
      <c r="C121" s="28" t="s">
        <v>183</v>
      </c>
      <c r="D121" s="29">
        <v>500</v>
      </c>
      <c r="E121" s="39"/>
      <c r="F121" s="30">
        <f t="shared" si="1"/>
        <v>-93348.770000000019</v>
      </c>
      <c r="G121" s="4"/>
      <c r="H121" s="24"/>
    </row>
    <row r="122" spans="1:8" s="22" customFormat="1">
      <c r="A122" s="85">
        <v>45283</v>
      </c>
      <c r="B122" s="38" t="s">
        <v>17</v>
      </c>
      <c r="C122" s="28" t="s">
        <v>184</v>
      </c>
      <c r="D122" s="29">
        <v>30</v>
      </c>
      <c r="E122" s="39"/>
      <c r="F122" s="30">
        <f t="shared" si="1"/>
        <v>-93378.770000000019</v>
      </c>
      <c r="G122" s="4"/>
      <c r="H122" s="24"/>
    </row>
    <row r="123" spans="1:8" s="22" customFormat="1">
      <c r="A123" s="85">
        <v>45288</v>
      </c>
      <c r="B123" s="38" t="s">
        <v>17</v>
      </c>
      <c r="C123" s="28" t="s">
        <v>185</v>
      </c>
      <c r="D123" s="29"/>
      <c r="E123" s="39">
        <v>111</v>
      </c>
      <c r="F123" s="30">
        <f t="shared" si="1"/>
        <v>-93267.770000000019</v>
      </c>
      <c r="G123" s="4"/>
      <c r="H123" s="24"/>
    </row>
    <row r="124" spans="1:8" s="22" customFormat="1">
      <c r="A124" s="85">
        <v>45288</v>
      </c>
      <c r="B124" s="38" t="s">
        <v>17</v>
      </c>
      <c r="C124" s="28" t="s">
        <v>186</v>
      </c>
      <c r="D124" s="29"/>
      <c r="E124" s="39">
        <v>222</v>
      </c>
      <c r="F124" s="30">
        <f t="shared" si="1"/>
        <v>-93045.770000000019</v>
      </c>
      <c r="G124" s="4"/>
      <c r="H124" s="24"/>
    </row>
    <row r="125" spans="1:8" s="22" customFormat="1">
      <c r="A125" s="85">
        <v>45288</v>
      </c>
      <c r="B125" s="38" t="s">
        <v>9</v>
      </c>
      <c r="C125" s="28" t="s">
        <v>187</v>
      </c>
      <c r="D125" s="29">
        <v>2000</v>
      </c>
      <c r="E125" s="39"/>
      <c r="F125" s="30">
        <f t="shared" si="1"/>
        <v>-95045.770000000019</v>
      </c>
      <c r="G125" s="4"/>
      <c r="H125" s="24"/>
    </row>
    <row r="126" spans="1:8" s="22" customFormat="1">
      <c r="A126" s="85">
        <v>45289</v>
      </c>
      <c r="B126" s="38" t="s">
        <v>26</v>
      </c>
      <c r="C126" s="28" t="s">
        <v>188</v>
      </c>
      <c r="D126" s="29">
        <v>4000</v>
      </c>
      <c r="E126" s="39"/>
      <c r="F126" s="30">
        <f t="shared" si="1"/>
        <v>-99045.770000000019</v>
      </c>
      <c r="G126" s="4"/>
      <c r="H126" s="24"/>
    </row>
    <row r="127" spans="1:8" s="22" customFormat="1">
      <c r="A127" s="82">
        <v>45290</v>
      </c>
      <c r="B127" s="38" t="s">
        <v>27</v>
      </c>
      <c r="C127" s="28" t="s">
        <v>189</v>
      </c>
      <c r="D127" s="29"/>
      <c r="E127" s="39">
        <v>300</v>
      </c>
      <c r="F127" s="30">
        <f t="shared" si="1"/>
        <v>-98745.770000000019</v>
      </c>
      <c r="G127" s="4"/>
      <c r="H127" s="24"/>
    </row>
    <row r="128" spans="1:8" s="22" customFormat="1">
      <c r="A128" s="82">
        <v>45291</v>
      </c>
      <c r="B128" s="38" t="s">
        <v>17</v>
      </c>
      <c r="C128" s="28" t="s">
        <v>190</v>
      </c>
      <c r="D128" s="29">
        <v>4000</v>
      </c>
      <c r="E128" s="39"/>
      <c r="F128" s="30">
        <f t="shared" si="1"/>
        <v>-102745.77000000002</v>
      </c>
      <c r="G128" s="4"/>
      <c r="H128" s="24"/>
    </row>
    <row r="129" spans="1:8" s="22" customFormat="1">
      <c r="A129" s="82">
        <v>45292</v>
      </c>
      <c r="B129" s="38" t="s">
        <v>7</v>
      </c>
      <c r="C129" s="28" t="s">
        <v>191</v>
      </c>
      <c r="D129" s="29">
        <v>1100</v>
      </c>
      <c r="E129" s="39"/>
      <c r="F129" s="30">
        <f t="shared" si="1"/>
        <v>-103845.77000000002</v>
      </c>
      <c r="G129" s="4"/>
      <c r="H129" s="24"/>
    </row>
    <row r="130" spans="1:8" s="22" customFormat="1">
      <c r="A130" s="82">
        <v>45293</v>
      </c>
      <c r="B130" s="38" t="s">
        <v>28</v>
      </c>
      <c r="C130" s="28" t="s">
        <v>192</v>
      </c>
      <c r="D130" s="29">
        <v>30000</v>
      </c>
      <c r="E130" s="39"/>
      <c r="F130" s="30">
        <f t="shared" si="1"/>
        <v>-133845.77000000002</v>
      </c>
      <c r="G130" s="4"/>
      <c r="H130" s="24"/>
    </row>
    <row r="131" spans="1:8" s="22" customFormat="1">
      <c r="A131" s="82">
        <v>45294</v>
      </c>
      <c r="B131" s="38" t="s">
        <v>23</v>
      </c>
      <c r="C131" s="28" t="s">
        <v>193</v>
      </c>
      <c r="D131" s="29">
        <v>129.87</v>
      </c>
      <c r="E131" s="39"/>
      <c r="F131" s="30">
        <f t="shared" si="1"/>
        <v>-133975.64000000001</v>
      </c>
      <c r="G131" s="4"/>
      <c r="H131" s="24"/>
    </row>
    <row r="132" spans="1:8" s="22" customFormat="1">
      <c r="A132" s="82">
        <v>45295</v>
      </c>
      <c r="B132" s="38" t="s">
        <v>22</v>
      </c>
      <c r="C132" s="28" t="s">
        <v>194</v>
      </c>
      <c r="D132" s="29">
        <v>5000</v>
      </c>
      <c r="E132" s="39"/>
      <c r="F132" s="30">
        <f t="shared" si="1"/>
        <v>-138975.64000000001</v>
      </c>
      <c r="G132" s="4"/>
      <c r="H132" s="24"/>
    </row>
    <row r="133" spans="1:8" s="22" customFormat="1">
      <c r="A133" s="83">
        <v>45296</v>
      </c>
      <c r="B133" s="38" t="s">
        <v>59</v>
      </c>
      <c r="C133" s="28" t="s">
        <v>195</v>
      </c>
      <c r="D133" s="32">
        <v>59.4</v>
      </c>
      <c r="E133" s="39"/>
      <c r="F133" s="30">
        <f t="shared" si="1"/>
        <v>-139035.04</v>
      </c>
      <c r="G133" s="4"/>
      <c r="H133" s="24"/>
    </row>
    <row r="134" spans="1:8" s="22" customFormat="1">
      <c r="A134" s="82">
        <v>45297</v>
      </c>
      <c r="B134" s="38" t="s">
        <v>21</v>
      </c>
      <c r="C134" s="28" t="s">
        <v>196</v>
      </c>
      <c r="D134" s="29">
        <v>5</v>
      </c>
      <c r="E134" s="39"/>
      <c r="F134" s="30">
        <f t="shared" ref="F134:F197" si="2">F133-D134+E134</f>
        <v>-139040.04</v>
      </c>
      <c r="G134" s="4"/>
      <c r="H134" s="24"/>
    </row>
    <row r="135" spans="1:8" s="22" customFormat="1">
      <c r="A135" s="82">
        <v>45306</v>
      </c>
      <c r="B135" s="38" t="s">
        <v>25</v>
      </c>
      <c r="C135" s="28" t="s">
        <v>197</v>
      </c>
      <c r="D135" s="29">
        <v>18.7</v>
      </c>
      <c r="E135" s="39"/>
      <c r="F135" s="30">
        <f t="shared" si="2"/>
        <v>-139058.74000000002</v>
      </c>
      <c r="G135" s="4"/>
      <c r="H135" s="24"/>
    </row>
    <row r="136" spans="1:8" s="22" customFormat="1">
      <c r="A136" s="82">
        <v>45312</v>
      </c>
      <c r="B136" s="38" t="s">
        <v>17</v>
      </c>
      <c r="C136" s="28" t="s">
        <v>198</v>
      </c>
      <c r="D136" s="29">
        <v>149</v>
      </c>
      <c r="E136" s="39"/>
      <c r="F136" s="30">
        <f t="shared" si="2"/>
        <v>-139207.74000000002</v>
      </c>
      <c r="G136" s="4"/>
      <c r="H136" s="24"/>
    </row>
    <row r="137" spans="1:8" s="22" customFormat="1">
      <c r="A137" s="82">
        <v>45320</v>
      </c>
      <c r="B137" s="38" t="s">
        <v>17</v>
      </c>
      <c r="C137" s="28" t="s">
        <v>199</v>
      </c>
      <c r="D137" s="29">
        <v>350</v>
      </c>
      <c r="E137" s="39"/>
      <c r="F137" s="30">
        <f t="shared" si="2"/>
        <v>-139557.74000000002</v>
      </c>
      <c r="G137" s="4"/>
      <c r="H137" s="24"/>
    </row>
    <row r="138" spans="1:8" s="22" customFormat="1">
      <c r="A138" s="82">
        <v>45320</v>
      </c>
      <c r="B138" s="38" t="s">
        <v>17</v>
      </c>
      <c r="C138" s="28" t="s">
        <v>200</v>
      </c>
      <c r="D138" s="29">
        <v>100</v>
      </c>
      <c r="E138" s="39"/>
      <c r="F138" s="30">
        <f t="shared" si="2"/>
        <v>-139657.74000000002</v>
      </c>
      <c r="G138" s="4"/>
      <c r="H138" s="24"/>
    </row>
    <row r="139" spans="1:8" s="22" customFormat="1">
      <c r="A139" s="82">
        <v>45321</v>
      </c>
      <c r="B139" s="38" t="s">
        <v>17</v>
      </c>
      <c r="C139" s="28" t="s">
        <v>201</v>
      </c>
      <c r="D139" s="29"/>
      <c r="E139" s="39">
        <v>4202.3599999999997</v>
      </c>
      <c r="F139" s="30">
        <f t="shared" si="2"/>
        <v>-135455.38000000003</v>
      </c>
      <c r="G139" s="4"/>
      <c r="H139" s="24"/>
    </row>
    <row r="140" spans="1:8" s="22" customFormat="1">
      <c r="A140" s="82">
        <v>45322</v>
      </c>
      <c r="B140" s="38" t="s">
        <v>9</v>
      </c>
      <c r="C140" s="28" t="s">
        <v>202</v>
      </c>
      <c r="D140" s="29">
        <v>25.51</v>
      </c>
      <c r="E140" s="39"/>
      <c r="F140" s="30">
        <f t="shared" si="2"/>
        <v>-135480.89000000004</v>
      </c>
      <c r="G140" s="4"/>
      <c r="H140" s="24"/>
    </row>
    <row r="141" spans="1:8" s="22" customFormat="1">
      <c r="A141" s="82">
        <v>45322</v>
      </c>
      <c r="B141" s="38" t="s">
        <v>26</v>
      </c>
      <c r="C141" s="28" t="s">
        <v>203</v>
      </c>
      <c r="D141" s="29"/>
      <c r="E141" s="39">
        <v>2157.123</v>
      </c>
      <c r="F141" s="30">
        <f t="shared" si="2"/>
        <v>-133323.76700000005</v>
      </c>
      <c r="G141" s="4"/>
      <c r="H141" s="24"/>
    </row>
    <row r="142" spans="1:8" s="22" customFormat="1">
      <c r="A142" s="82">
        <v>45323</v>
      </c>
      <c r="B142" s="38" t="s">
        <v>27</v>
      </c>
      <c r="C142" s="28" t="s">
        <v>204</v>
      </c>
      <c r="D142" s="29">
        <v>233.56</v>
      </c>
      <c r="E142" s="39"/>
      <c r="F142" s="30">
        <f t="shared" si="2"/>
        <v>-133557.32700000005</v>
      </c>
      <c r="G142" s="4"/>
      <c r="H142" s="24"/>
    </row>
    <row r="143" spans="1:8" s="22" customFormat="1">
      <c r="A143" s="82">
        <v>45336</v>
      </c>
      <c r="B143" s="38" t="s">
        <v>17</v>
      </c>
      <c r="C143" s="28" t="s">
        <v>205</v>
      </c>
      <c r="D143" s="29">
        <v>5000</v>
      </c>
      <c r="E143" s="39"/>
      <c r="F143" s="30">
        <f t="shared" si="2"/>
        <v>-138557.32700000005</v>
      </c>
      <c r="G143" s="4"/>
      <c r="H143" s="24"/>
    </row>
    <row r="144" spans="1:8" s="22" customFormat="1">
      <c r="A144" s="82">
        <v>45337</v>
      </c>
      <c r="B144" s="38" t="s">
        <v>7</v>
      </c>
      <c r="C144" s="28" t="s">
        <v>206</v>
      </c>
      <c r="D144" s="29">
        <v>22000</v>
      </c>
      <c r="E144" s="39"/>
      <c r="F144" s="30">
        <f t="shared" si="2"/>
        <v>-160557.32700000005</v>
      </c>
      <c r="G144" s="4"/>
      <c r="H144" s="24"/>
    </row>
    <row r="145" spans="1:8" s="22" customFormat="1">
      <c r="A145" s="82">
        <v>45343</v>
      </c>
      <c r="B145" s="38" t="s">
        <v>28</v>
      </c>
      <c r="C145" s="28" t="s">
        <v>207</v>
      </c>
      <c r="D145" s="29">
        <v>149</v>
      </c>
      <c r="E145" s="39"/>
      <c r="F145" s="30">
        <f t="shared" si="2"/>
        <v>-160706.32700000005</v>
      </c>
      <c r="G145" s="4"/>
      <c r="H145" s="24"/>
    </row>
    <row r="146" spans="1:8" s="22" customFormat="1">
      <c r="A146" s="82">
        <v>45349</v>
      </c>
      <c r="B146" s="38" t="s">
        <v>30</v>
      </c>
      <c r="C146" s="28" t="s">
        <v>208</v>
      </c>
      <c r="D146" s="29"/>
      <c r="E146" s="39">
        <v>4202.3599999999997</v>
      </c>
      <c r="F146" s="30">
        <f t="shared" si="2"/>
        <v>-156503.96700000006</v>
      </c>
      <c r="G146" s="4"/>
      <c r="H146" s="24"/>
    </row>
    <row r="147" spans="1:8" s="22" customFormat="1">
      <c r="A147" s="82">
        <v>45350</v>
      </c>
      <c r="B147" s="38" t="s">
        <v>272</v>
      </c>
      <c r="C147" s="28" t="s">
        <v>209</v>
      </c>
      <c r="D147" s="29"/>
      <c r="E147" s="39">
        <v>2157.123</v>
      </c>
      <c r="F147" s="30">
        <f t="shared" si="2"/>
        <v>-154346.84400000007</v>
      </c>
      <c r="G147" s="4"/>
      <c r="H147" s="24"/>
    </row>
    <row r="148" spans="1:8" s="22" customFormat="1">
      <c r="A148" s="82">
        <v>45351</v>
      </c>
      <c r="B148" s="38" t="s">
        <v>31</v>
      </c>
      <c r="C148" s="28" t="s">
        <v>210</v>
      </c>
      <c r="D148" s="29">
        <v>200</v>
      </c>
      <c r="E148" s="39"/>
      <c r="F148" s="30">
        <f t="shared" si="2"/>
        <v>-154546.84400000007</v>
      </c>
      <c r="G148" s="4"/>
      <c r="H148" s="24"/>
    </row>
    <row r="149" spans="1:8" s="22" customFormat="1">
      <c r="A149" s="82">
        <v>45351</v>
      </c>
      <c r="B149" s="38" t="s">
        <v>32</v>
      </c>
      <c r="C149" s="28" t="s">
        <v>211</v>
      </c>
      <c r="D149" s="29">
        <v>277.22000000000003</v>
      </c>
      <c r="E149" s="39"/>
      <c r="F149" s="30">
        <f t="shared" si="2"/>
        <v>-154824.06400000007</v>
      </c>
      <c r="G149" s="4"/>
      <c r="H149" s="24"/>
    </row>
    <row r="150" spans="1:8" s="22" customFormat="1">
      <c r="A150" s="82">
        <v>45351</v>
      </c>
      <c r="B150" s="38" t="s">
        <v>25</v>
      </c>
      <c r="C150" s="28" t="s">
        <v>212</v>
      </c>
      <c r="D150" s="29">
        <v>40.97</v>
      </c>
      <c r="E150" s="39"/>
      <c r="F150" s="30">
        <f t="shared" si="2"/>
        <v>-154865.03400000007</v>
      </c>
      <c r="G150" s="4"/>
      <c r="H150" s="24"/>
    </row>
    <row r="151" spans="1:8" s="22" customFormat="1">
      <c r="A151" s="82">
        <v>45351</v>
      </c>
      <c r="B151" s="38" t="s">
        <v>17</v>
      </c>
      <c r="C151" s="28" t="s">
        <v>213</v>
      </c>
      <c r="D151" s="29">
        <v>5000</v>
      </c>
      <c r="E151" s="39"/>
      <c r="F151" s="30">
        <f t="shared" si="2"/>
        <v>-159865.03400000007</v>
      </c>
      <c r="G151" s="4"/>
      <c r="H151" s="24"/>
    </row>
    <row r="152" spans="1:8" s="22" customFormat="1">
      <c r="A152" s="82">
        <v>45364</v>
      </c>
      <c r="B152" s="38" t="s">
        <v>17</v>
      </c>
      <c r="C152" s="28" t="s">
        <v>214</v>
      </c>
      <c r="D152" s="29">
        <v>10</v>
      </c>
      <c r="E152" s="39"/>
      <c r="F152" s="30">
        <f t="shared" si="2"/>
        <v>-159875.03400000007</v>
      </c>
      <c r="G152" s="4"/>
      <c r="H152" s="24"/>
    </row>
    <row r="153" spans="1:8" s="22" customFormat="1">
      <c r="A153" s="82">
        <v>45371</v>
      </c>
      <c r="B153" s="38" t="s">
        <v>17</v>
      </c>
      <c r="C153" s="28" t="s">
        <v>215</v>
      </c>
      <c r="D153" s="29">
        <v>149</v>
      </c>
      <c r="E153" s="39"/>
      <c r="F153" s="30">
        <f t="shared" si="2"/>
        <v>-160024.03400000007</v>
      </c>
      <c r="G153" s="4"/>
      <c r="H153" s="24"/>
    </row>
    <row r="154" spans="1:8" s="22" customFormat="1">
      <c r="A154" s="82">
        <v>45373</v>
      </c>
      <c r="B154" s="38" t="s">
        <v>17</v>
      </c>
      <c r="C154" s="28" t="s">
        <v>216</v>
      </c>
      <c r="D154" s="29">
        <v>10</v>
      </c>
      <c r="E154" s="39"/>
      <c r="F154" s="30">
        <f t="shared" si="2"/>
        <v>-160034.03400000007</v>
      </c>
      <c r="G154" s="4"/>
      <c r="H154" s="24"/>
    </row>
    <row r="155" spans="1:8" s="22" customFormat="1">
      <c r="A155" s="82">
        <v>45373</v>
      </c>
      <c r="B155" s="38" t="s">
        <v>268</v>
      </c>
      <c r="C155" s="28" t="s">
        <v>217</v>
      </c>
      <c r="D155" s="29">
        <v>10</v>
      </c>
      <c r="E155" s="39"/>
      <c r="F155" s="30">
        <f t="shared" si="2"/>
        <v>-160044.03400000007</v>
      </c>
      <c r="G155" s="4"/>
      <c r="H155" s="24"/>
    </row>
    <row r="156" spans="1:8" s="22" customFormat="1">
      <c r="A156" s="82">
        <v>45378</v>
      </c>
      <c r="B156" s="38" t="s">
        <v>26</v>
      </c>
      <c r="C156" s="28" t="s">
        <v>218</v>
      </c>
      <c r="D156" s="29"/>
      <c r="E156" s="39">
        <v>2162.12</v>
      </c>
      <c r="F156" s="30">
        <f t="shared" si="2"/>
        <v>-157881.91400000008</v>
      </c>
      <c r="G156" s="4"/>
      <c r="H156" s="24"/>
    </row>
    <row r="157" spans="1:8" s="22" customFormat="1">
      <c r="A157" s="82">
        <v>45379</v>
      </c>
      <c r="B157" s="38" t="s">
        <v>27</v>
      </c>
      <c r="C157" s="28" t="s">
        <v>219</v>
      </c>
      <c r="D157" s="29"/>
      <c r="E157" s="39">
        <v>4202.3599999999997</v>
      </c>
      <c r="F157" s="30">
        <f t="shared" si="2"/>
        <v>-153679.55400000009</v>
      </c>
      <c r="G157" s="4"/>
      <c r="H157" s="24"/>
    </row>
    <row r="158" spans="1:8" s="22" customFormat="1">
      <c r="A158" s="82">
        <v>45382</v>
      </c>
      <c r="B158" s="38" t="s">
        <v>17</v>
      </c>
      <c r="C158" s="28" t="s">
        <v>220</v>
      </c>
      <c r="D158" s="29">
        <v>48.77</v>
      </c>
      <c r="E158" s="39"/>
      <c r="F158" s="30">
        <f t="shared" si="2"/>
        <v>-153728.32400000008</v>
      </c>
      <c r="G158" s="4"/>
      <c r="H158" s="24"/>
    </row>
    <row r="159" spans="1:8" s="22" customFormat="1">
      <c r="A159" s="82">
        <v>45382</v>
      </c>
      <c r="B159" s="38" t="s">
        <v>56</v>
      </c>
      <c r="C159" s="28" t="s">
        <v>221</v>
      </c>
      <c r="D159" s="29">
        <v>193.48</v>
      </c>
      <c r="E159" s="39"/>
      <c r="F159" s="30">
        <f t="shared" si="2"/>
        <v>-153921.80400000009</v>
      </c>
      <c r="G159" s="4"/>
      <c r="H159" s="24"/>
    </row>
    <row r="160" spans="1:8" s="22" customFormat="1">
      <c r="A160" s="82">
        <v>45398</v>
      </c>
      <c r="B160" s="38" t="s">
        <v>28</v>
      </c>
      <c r="C160" s="28" t="s">
        <v>222</v>
      </c>
      <c r="D160" s="29"/>
      <c r="E160" s="39">
        <v>389.27</v>
      </c>
      <c r="F160" s="30">
        <f t="shared" si="2"/>
        <v>-153532.5340000001</v>
      </c>
      <c r="G160" s="4"/>
      <c r="H160" s="24"/>
    </row>
    <row r="161" spans="1:8" s="22" customFormat="1">
      <c r="A161" s="82">
        <v>45402</v>
      </c>
      <c r="B161" s="38" t="s">
        <v>30</v>
      </c>
      <c r="C161" s="28" t="s">
        <v>223</v>
      </c>
      <c r="D161" s="29">
        <v>149</v>
      </c>
      <c r="E161" s="39"/>
      <c r="F161" s="30">
        <f t="shared" si="2"/>
        <v>-153681.5340000001</v>
      </c>
      <c r="G161" s="4"/>
      <c r="H161" s="24"/>
    </row>
    <row r="162" spans="1:8" s="22" customFormat="1">
      <c r="A162" s="82">
        <v>45411</v>
      </c>
      <c r="B162" s="38" t="s">
        <v>8</v>
      </c>
      <c r="C162" s="28" t="s">
        <v>224</v>
      </c>
      <c r="D162" s="29"/>
      <c r="E162" s="39">
        <v>2162.12</v>
      </c>
      <c r="F162" s="30">
        <f t="shared" si="2"/>
        <v>-151519.41400000011</v>
      </c>
      <c r="G162" s="4"/>
      <c r="H162" s="24"/>
    </row>
    <row r="163" spans="1:8" s="22" customFormat="1">
      <c r="A163" s="82">
        <v>45411</v>
      </c>
      <c r="B163" s="38" t="s">
        <v>31</v>
      </c>
      <c r="C163" s="28" t="s">
        <v>225</v>
      </c>
      <c r="D163" s="29"/>
      <c r="E163" s="39">
        <v>4222</v>
      </c>
      <c r="F163" s="30">
        <f t="shared" si="2"/>
        <v>-147297.41400000011</v>
      </c>
      <c r="G163" s="4"/>
      <c r="H163" s="24"/>
    </row>
    <row r="164" spans="1:8" s="22" customFormat="1">
      <c r="A164" s="82">
        <v>45412</v>
      </c>
      <c r="B164" s="38" t="s">
        <v>32</v>
      </c>
      <c r="C164" s="28" t="s">
        <v>226</v>
      </c>
      <c r="D164" s="29">
        <v>48.77</v>
      </c>
      <c r="E164" s="39"/>
      <c r="F164" s="30">
        <f t="shared" si="2"/>
        <v>-147346.1840000001</v>
      </c>
      <c r="G164" s="4"/>
      <c r="H164" s="24"/>
    </row>
    <row r="165" spans="1:8" s="22" customFormat="1">
      <c r="A165" s="82">
        <v>45412</v>
      </c>
      <c r="B165" s="38" t="s">
        <v>14</v>
      </c>
      <c r="C165" s="28" t="s">
        <v>227</v>
      </c>
      <c r="D165" s="29">
        <v>156.12</v>
      </c>
      <c r="E165" s="39"/>
      <c r="F165" s="30">
        <f t="shared" si="2"/>
        <v>-147502.30400000009</v>
      </c>
      <c r="G165" s="4"/>
      <c r="H165" s="24"/>
    </row>
    <row r="166" spans="1:8" s="22" customFormat="1">
      <c r="A166" s="83">
        <v>45416</v>
      </c>
      <c r="B166" s="38" t="s">
        <v>15</v>
      </c>
      <c r="C166" s="28" t="s">
        <v>228</v>
      </c>
      <c r="D166" s="32">
        <v>103.4</v>
      </c>
      <c r="E166" s="39"/>
      <c r="F166" s="30">
        <f t="shared" si="2"/>
        <v>-147605.70400000009</v>
      </c>
      <c r="G166" s="4"/>
      <c r="H166" s="24"/>
    </row>
    <row r="167" spans="1:8" s="22" customFormat="1">
      <c r="A167" s="82">
        <v>45420</v>
      </c>
      <c r="B167" s="38" t="s">
        <v>15</v>
      </c>
      <c r="C167" s="28" t="s">
        <v>229</v>
      </c>
      <c r="D167" s="40"/>
      <c r="E167" s="39"/>
      <c r="F167" s="30">
        <f t="shared" si="2"/>
        <v>-147605.70400000009</v>
      </c>
      <c r="G167" s="4"/>
      <c r="H167" s="24"/>
    </row>
    <row r="168" spans="1:8" s="22" customFormat="1">
      <c r="A168" s="82">
        <v>45420</v>
      </c>
      <c r="B168" s="38" t="s">
        <v>16</v>
      </c>
      <c r="C168" s="28" t="s">
        <v>230</v>
      </c>
      <c r="D168" s="40"/>
      <c r="E168" s="39"/>
      <c r="F168" s="30">
        <f t="shared" si="2"/>
        <v>-147605.70400000009</v>
      </c>
      <c r="G168" s="4"/>
      <c r="H168" s="24"/>
    </row>
    <row r="169" spans="1:8" s="22" customFormat="1">
      <c r="A169" s="82">
        <v>45420</v>
      </c>
      <c r="B169" s="38" t="s">
        <v>17</v>
      </c>
      <c r="C169" s="28" t="s">
        <v>231</v>
      </c>
      <c r="D169" s="29">
        <v>598</v>
      </c>
      <c r="E169" s="39"/>
      <c r="F169" s="30">
        <f t="shared" si="2"/>
        <v>-148203.70400000009</v>
      </c>
      <c r="G169" s="4"/>
      <c r="H169" s="24"/>
    </row>
    <row r="170" spans="1:8" s="22" customFormat="1">
      <c r="A170" s="82">
        <v>45420</v>
      </c>
      <c r="B170" s="38" t="s">
        <v>18</v>
      </c>
      <c r="C170" s="28" t="s">
        <v>232</v>
      </c>
      <c r="D170" s="29">
        <v>505</v>
      </c>
      <c r="E170" s="39"/>
      <c r="F170" s="30">
        <f t="shared" si="2"/>
        <v>-148708.70400000009</v>
      </c>
      <c r="G170" s="4"/>
      <c r="H170" s="24"/>
    </row>
    <row r="171" spans="1:8" s="22" customFormat="1">
      <c r="A171" s="82">
        <v>45429</v>
      </c>
      <c r="B171" s="38" t="s">
        <v>16</v>
      </c>
      <c r="C171" s="28" t="s">
        <v>233</v>
      </c>
      <c r="D171" s="29">
        <v>100</v>
      </c>
      <c r="E171" s="39"/>
      <c r="F171" s="30">
        <f t="shared" si="2"/>
        <v>-148808.70400000009</v>
      </c>
      <c r="G171" s="4"/>
      <c r="H171" s="24"/>
    </row>
    <row r="172" spans="1:8" s="22" customFormat="1">
      <c r="A172" s="82">
        <v>45432</v>
      </c>
      <c r="B172" s="38" t="s">
        <v>21</v>
      </c>
      <c r="C172" s="28" t="s">
        <v>234</v>
      </c>
      <c r="D172" s="29"/>
      <c r="E172" s="39">
        <v>175.84</v>
      </c>
      <c r="F172" s="30">
        <f t="shared" si="2"/>
        <v>-148632.86400000009</v>
      </c>
      <c r="G172" s="4"/>
      <c r="H172" s="24"/>
    </row>
    <row r="173" spans="1:8" s="22" customFormat="1">
      <c r="A173" s="82">
        <v>45432</v>
      </c>
      <c r="B173" s="38" t="s">
        <v>19</v>
      </c>
      <c r="C173" s="28" t="s">
        <v>235</v>
      </c>
      <c r="D173" s="29">
        <v>149</v>
      </c>
      <c r="E173" s="39"/>
      <c r="F173" s="30">
        <f t="shared" si="2"/>
        <v>-148781.86400000009</v>
      </c>
      <c r="G173" s="4"/>
      <c r="H173" s="24"/>
    </row>
    <row r="174" spans="1:8" s="22" customFormat="1">
      <c r="A174" s="82">
        <v>45435</v>
      </c>
      <c r="B174" s="38" t="s">
        <v>20</v>
      </c>
      <c r="C174" s="28" t="s">
        <v>236</v>
      </c>
      <c r="D174" s="29">
        <v>315</v>
      </c>
      <c r="E174" s="39"/>
      <c r="F174" s="30">
        <f t="shared" si="2"/>
        <v>-149096.86400000009</v>
      </c>
      <c r="G174" s="4"/>
      <c r="H174" s="24"/>
    </row>
    <row r="175" spans="1:8" s="22" customFormat="1">
      <c r="A175" s="82">
        <v>45435</v>
      </c>
      <c r="B175" s="38" t="s">
        <v>269</v>
      </c>
      <c r="C175" s="28" t="s">
        <v>237</v>
      </c>
      <c r="D175" s="29">
        <v>1667.8</v>
      </c>
      <c r="E175" s="39"/>
      <c r="F175" s="30">
        <f t="shared" si="2"/>
        <v>-150764.66400000008</v>
      </c>
      <c r="G175" s="4"/>
      <c r="H175" s="24"/>
    </row>
    <row r="176" spans="1:8" s="22" customFormat="1">
      <c r="A176" s="82">
        <v>45439</v>
      </c>
      <c r="B176" s="38" t="s">
        <v>20</v>
      </c>
      <c r="C176" s="28" t="s">
        <v>238</v>
      </c>
      <c r="D176" s="29">
        <v>4500</v>
      </c>
      <c r="E176" s="39"/>
      <c r="F176" s="30">
        <f t="shared" si="2"/>
        <v>-155264.66400000008</v>
      </c>
      <c r="G176" s="4"/>
      <c r="H176" s="24"/>
    </row>
    <row r="177" spans="1:8" s="22" customFormat="1">
      <c r="A177" s="82">
        <v>45442</v>
      </c>
      <c r="B177" s="38" t="s">
        <v>8</v>
      </c>
      <c r="C177" s="28" t="s">
        <v>239</v>
      </c>
      <c r="D177" s="29"/>
      <c r="E177" s="39">
        <v>2162.12</v>
      </c>
      <c r="F177" s="30">
        <f t="shared" si="2"/>
        <v>-153102.54400000008</v>
      </c>
      <c r="G177" s="4"/>
      <c r="H177" s="24"/>
    </row>
    <row r="178" spans="1:8" s="22" customFormat="1">
      <c r="A178" s="82">
        <v>45443</v>
      </c>
      <c r="B178" s="38" t="s">
        <v>271</v>
      </c>
      <c r="C178" s="28" t="s">
        <v>240</v>
      </c>
      <c r="D178" s="29">
        <v>35.159999999999997</v>
      </c>
      <c r="E178" s="39"/>
      <c r="F178" s="30">
        <f t="shared" si="2"/>
        <v>-153137.70400000009</v>
      </c>
      <c r="G178" s="4"/>
      <c r="H178" s="24"/>
    </row>
    <row r="179" spans="1:8" s="22" customFormat="1">
      <c r="A179" s="82">
        <v>45443</v>
      </c>
      <c r="B179" s="38" t="s">
        <v>39</v>
      </c>
      <c r="C179" s="28" t="s">
        <v>241</v>
      </c>
      <c r="D179" s="29">
        <v>162.59</v>
      </c>
      <c r="E179" s="39"/>
      <c r="F179" s="30">
        <f t="shared" si="2"/>
        <v>-153300.29400000008</v>
      </c>
      <c r="G179" s="4"/>
      <c r="H179" s="24"/>
    </row>
    <row r="180" spans="1:8" s="22" customFormat="1">
      <c r="A180" s="82">
        <v>45443</v>
      </c>
      <c r="B180" s="38" t="s">
        <v>270</v>
      </c>
      <c r="C180" s="28" t="s">
        <v>242</v>
      </c>
      <c r="D180" s="29"/>
      <c r="E180" s="39">
        <v>4202.3599999999997</v>
      </c>
      <c r="F180" s="30">
        <f t="shared" si="2"/>
        <v>-149097.9340000001</v>
      </c>
      <c r="G180" s="4"/>
      <c r="H180" s="24"/>
    </row>
    <row r="181" spans="1:8" s="22" customFormat="1">
      <c r="A181" s="82">
        <v>45446</v>
      </c>
      <c r="B181" s="38" t="s">
        <v>40</v>
      </c>
      <c r="C181" s="28" t="s">
        <v>243</v>
      </c>
      <c r="D181" s="29">
        <v>5000</v>
      </c>
      <c r="E181" s="39"/>
      <c r="F181" s="30">
        <f t="shared" si="2"/>
        <v>-154097.9340000001</v>
      </c>
      <c r="G181" s="4"/>
      <c r="H181" s="24"/>
    </row>
    <row r="182" spans="1:8" s="22" customFormat="1">
      <c r="A182" s="82">
        <v>45453</v>
      </c>
      <c r="B182" s="38" t="s">
        <v>18</v>
      </c>
      <c r="C182" s="28" t="s">
        <v>244</v>
      </c>
      <c r="D182" s="29">
        <v>5000</v>
      </c>
      <c r="E182" s="39"/>
      <c r="F182" s="30">
        <f t="shared" si="2"/>
        <v>-159097.9340000001</v>
      </c>
      <c r="G182" s="4"/>
      <c r="H182" s="24"/>
    </row>
    <row r="183" spans="1:8" s="22" customFormat="1">
      <c r="A183" s="82">
        <v>45463</v>
      </c>
      <c r="B183" s="38" t="s">
        <v>33</v>
      </c>
      <c r="C183" s="28" t="s">
        <v>245</v>
      </c>
      <c r="D183" s="29">
        <v>149</v>
      </c>
      <c r="E183" s="39"/>
      <c r="F183" s="30">
        <f t="shared" si="2"/>
        <v>-159246.9340000001</v>
      </c>
      <c r="G183" s="4"/>
      <c r="H183" s="24"/>
    </row>
    <row r="184" spans="1:8" s="22" customFormat="1">
      <c r="A184" s="82">
        <v>45464</v>
      </c>
      <c r="B184" s="38" t="s">
        <v>34</v>
      </c>
      <c r="C184" s="28" t="s">
        <v>246</v>
      </c>
      <c r="D184" s="29">
        <v>10</v>
      </c>
      <c r="E184" s="39"/>
      <c r="F184" s="30">
        <f t="shared" si="2"/>
        <v>-159256.9340000001</v>
      </c>
      <c r="G184" s="4"/>
      <c r="H184" s="24"/>
    </row>
    <row r="185" spans="1:8" s="22" customFormat="1">
      <c r="A185" s="82">
        <v>45464</v>
      </c>
      <c r="B185" s="38" t="s">
        <v>35</v>
      </c>
      <c r="C185" s="28" t="s">
        <v>247</v>
      </c>
      <c r="D185" s="29">
        <v>200</v>
      </c>
      <c r="E185" s="39"/>
      <c r="F185" s="30">
        <f t="shared" si="2"/>
        <v>-159456.9340000001</v>
      </c>
      <c r="G185" s="4"/>
      <c r="H185" s="24"/>
    </row>
    <row r="186" spans="1:8" s="22" customFormat="1">
      <c r="A186" s="82">
        <v>45470</v>
      </c>
      <c r="B186" s="38" t="s">
        <v>36</v>
      </c>
      <c r="C186" s="28" t="s">
        <v>248</v>
      </c>
      <c r="D186" s="29"/>
      <c r="E186" s="39">
        <v>1234</v>
      </c>
      <c r="F186" s="30">
        <f t="shared" si="2"/>
        <v>-158222.9340000001</v>
      </c>
      <c r="G186" s="4"/>
      <c r="H186" s="24"/>
    </row>
    <row r="187" spans="1:8" s="22" customFormat="1">
      <c r="A187" s="82">
        <v>45470</v>
      </c>
      <c r="B187" s="38" t="s">
        <v>65</v>
      </c>
      <c r="C187" s="28" t="s">
        <v>249</v>
      </c>
      <c r="D187" s="29"/>
      <c r="E187" s="39">
        <v>3288</v>
      </c>
      <c r="F187" s="30">
        <f t="shared" si="2"/>
        <v>-154934.9340000001</v>
      </c>
      <c r="G187" s="4"/>
      <c r="H187" s="24"/>
    </row>
    <row r="188" spans="1:8" s="22" customFormat="1">
      <c r="A188" s="82">
        <v>45471</v>
      </c>
      <c r="B188" s="38" t="s">
        <v>21</v>
      </c>
      <c r="C188" s="28" t="s">
        <v>250</v>
      </c>
      <c r="D188" s="29">
        <v>163.80000000000001</v>
      </c>
      <c r="E188" s="39"/>
      <c r="F188" s="30">
        <f t="shared" si="2"/>
        <v>-155098.73400000008</v>
      </c>
      <c r="G188" s="4"/>
      <c r="H188" s="24"/>
    </row>
    <row r="189" spans="1:8" s="22" customFormat="1">
      <c r="A189" s="82">
        <v>45472</v>
      </c>
      <c r="B189" s="38" t="s">
        <v>57</v>
      </c>
      <c r="C189" s="28" t="s">
        <v>251</v>
      </c>
      <c r="D189" s="29">
        <v>5000</v>
      </c>
      <c r="E189" s="39"/>
      <c r="F189" s="30">
        <f t="shared" si="2"/>
        <v>-160098.73400000008</v>
      </c>
      <c r="G189" s="4"/>
      <c r="H189" s="24"/>
    </row>
    <row r="190" spans="1:8" s="22" customFormat="1">
      <c r="A190" s="82">
        <v>45477</v>
      </c>
      <c r="B190" s="38" t="s">
        <v>57</v>
      </c>
      <c r="C190" s="28" t="s">
        <v>252</v>
      </c>
      <c r="D190" s="29">
        <v>1000</v>
      </c>
      <c r="E190" s="39"/>
      <c r="F190" s="30">
        <f t="shared" si="2"/>
        <v>-161098.73400000008</v>
      </c>
      <c r="G190" s="4"/>
      <c r="H190" s="24"/>
    </row>
    <row r="191" spans="1:8" s="22" customFormat="1">
      <c r="A191" s="82">
        <v>45478</v>
      </c>
      <c r="B191" s="38" t="s">
        <v>37</v>
      </c>
      <c r="C191" s="28" t="s">
        <v>253</v>
      </c>
      <c r="D191" s="29">
        <v>59.4</v>
      </c>
      <c r="E191" s="39"/>
      <c r="F191" s="30">
        <f t="shared" si="2"/>
        <v>-161158.13400000008</v>
      </c>
      <c r="G191" s="4"/>
      <c r="H191" s="24"/>
    </row>
    <row r="192" spans="1:8" s="22" customFormat="1">
      <c r="A192" s="82">
        <v>45485</v>
      </c>
      <c r="B192" s="38" t="s">
        <v>38</v>
      </c>
      <c r="C192" s="28" t="s">
        <v>254</v>
      </c>
      <c r="D192" s="29">
        <v>5</v>
      </c>
      <c r="E192" s="39"/>
      <c r="F192" s="30">
        <f t="shared" si="2"/>
        <v>-161163.13400000008</v>
      </c>
      <c r="G192" s="4"/>
      <c r="H192" s="24"/>
    </row>
    <row r="193" spans="1:8" s="22" customFormat="1">
      <c r="A193" s="82">
        <v>45485</v>
      </c>
      <c r="B193" s="38" t="s">
        <v>41</v>
      </c>
      <c r="C193" s="28" t="s">
        <v>255</v>
      </c>
      <c r="D193" s="29">
        <v>30</v>
      </c>
      <c r="E193" s="39"/>
      <c r="F193" s="30">
        <f t="shared" si="2"/>
        <v>-161193.13400000008</v>
      </c>
      <c r="G193" s="4"/>
      <c r="H193" s="24"/>
    </row>
    <row r="194" spans="1:8" s="22" customFormat="1">
      <c r="A194" s="82">
        <v>45493</v>
      </c>
      <c r="B194" s="38" t="s">
        <v>41</v>
      </c>
      <c r="C194" s="28" t="s">
        <v>256</v>
      </c>
      <c r="D194" s="29">
        <v>149</v>
      </c>
      <c r="E194" s="39"/>
      <c r="F194" s="30">
        <f t="shared" si="2"/>
        <v>-161342.13400000008</v>
      </c>
      <c r="G194" s="4"/>
      <c r="H194" s="24"/>
    </row>
    <row r="195" spans="1:8" s="22" customFormat="1">
      <c r="A195" s="82">
        <v>45495</v>
      </c>
      <c r="B195" s="38" t="s">
        <v>41</v>
      </c>
      <c r="C195" s="28" t="s">
        <v>257</v>
      </c>
      <c r="D195" s="29">
        <v>100</v>
      </c>
      <c r="E195" s="39"/>
      <c r="F195" s="30">
        <f t="shared" si="2"/>
        <v>-161442.13400000008</v>
      </c>
      <c r="G195" s="4"/>
      <c r="H195" s="24"/>
    </row>
    <row r="196" spans="1:8" s="22" customFormat="1">
      <c r="A196" s="82">
        <v>45499</v>
      </c>
      <c r="B196" s="38" t="s">
        <v>42</v>
      </c>
      <c r="C196" s="28" t="s">
        <v>258</v>
      </c>
      <c r="D196" s="38"/>
      <c r="E196" s="39">
        <v>3222</v>
      </c>
      <c r="F196" s="30">
        <f t="shared" si="2"/>
        <v>-158220.13400000008</v>
      </c>
      <c r="G196" s="4"/>
      <c r="H196" s="24"/>
    </row>
    <row r="197" spans="1:8" s="22" customFormat="1">
      <c r="A197" s="82">
        <v>45501</v>
      </c>
      <c r="B197" s="38" t="s">
        <v>43</v>
      </c>
      <c r="C197" s="28" t="s">
        <v>259</v>
      </c>
      <c r="D197" s="29">
        <v>125.48</v>
      </c>
      <c r="E197" s="39"/>
      <c r="F197" s="30">
        <f t="shared" si="2"/>
        <v>-158345.61400000009</v>
      </c>
      <c r="G197" s="4"/>
      <c r="H197" s="24"/>
    </row>
    <row r="198" spans="1:8" s="22" customFormat="1" ht="21">
      <c r="A198" s="82">
        <v>45504</v>
      </c>
      <c r="B198" s="38" t="s">
        <v>35</v>
      </c>
      <c r="C198" s="28" t="s">
        <v>260</v>
      </c>
      <c r="D198" s="35"/>
      <c r="E198" s="39">
        <v>4202.3599999999997</v>
      </c>
      <c r="F198" s="30">
        <f t="shared" ref="F198:F199" si="3">F197-D198+E198</f>
        <v>-154143.2540000001</v>
      </c>
      <c r="G198" s="4"/>
      <c r="H198" s="24"/>
    </row>
    <row r="199" spans="1:8" s="22" customFormat="1">
      <c r="A199" s="82">
        <v>45505</v>
      </c>
      <c r="B199" s="38" t="s">
        <v>36</v>
      </c>
      <c r="C199" s="28" t="s">
        <v>261</v>
      </c>
      <c r="D199" s="29">
        <v>5000</v>
      </c>
      <c r="E199" s="39"/>
      <c r="F199" s="30">
        <f t="shared" si="3"/>
        <v>-159143.2540000001</v>
      </c>
      <c r="G199" s="4"/>
      <c r="H199" s="24"/>
    </row>
  </sheetData>
  <pageMargins left="0.7" right="0.7" top="0.75" bottom="0.75" header="0.511811023622047" footer="0.511811023622047"/>
  <pageSetup paperSize="9" orientation="landscape" horizontalDpi="300" verticalDpi="300" r:id="rId1"/>
  <legacyDrawing r:id="rId2"/>
  <controls>
    <control shapeId="20481" r:id="rId3" name="FinTabl"/>
    <control shapeId="20484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3">
    <tabColor rgb="FF385724"/>
  </sheetPr>
  <dimension ref="A1:AMC235"/>
  <sheetViews>
    <sheetView showGridLines="0" workbookViewId="0">
      <pane ySplit="3" topLeftCell="A236" activePane="bottomLeft" state="frozen"/>
      <selection activeCell="L12" sqref="L12"/>
      <selection pane="bottomLeft" activeCell="I242" sqref="I242"/>
    </sheetView>
  </sheetViews>
  <sheetFormatPr baseColWidth="10" defaultColWidth="11" defaultRowHeight="15.75"/>
  <cols>
    <col min="1" max="1" width="13" style="14" customWidth="1"/>
    <col min="2" max="2" width="13" style="13" customWidth="1"/>
    <col min="3" max="3" width="28.5703125" style="17" customWidth="1"/>
    <col min="4" max="4" width="13.7109375" style="12" customWidth="1"/>
    <col min="5" max="5" width="13.28515625" style="10" customWidth="1"/>
    <col min="6" max="6" width="15.85546875" style="2" customWidth="1"/>
    <col min="7" max="7" width="1.42578125" style="4" customWidth="1"/>
    <col min="8" max="8" width="10.5703125" style="20" customWidth="1"/>
    <col min="9" max="9" width="16.7109375" style="20" customWidth="1"/>
    <col min="10" max="10" width="5" style="20" customWidth="1"/>
    <col min="11" max="11" width="11" style="20"/>
    <col min="12" max="12" width="16" style="20" customWidth="1"/>
    <col min="13" max="1017" width="11" style="20"/>
    <col min="1018" max="16384" width="11" style="21"/>
  </cols>
  <sheetData>
    <row r="1" spans="1:1010" s="1" customFormat="1" ht="24" customHeight="1">
      <c r="A1" s="75"/>
      <c r="B1" s="76"/>
      <c r="C1" s="77" t="s">
        <v>279</v>
      </c>
      <c r="D1" s="18" t="s">
        <v>0</v>
      </c>
      <c r="E1" s="19" t="s">
        <v>1</v>
      </c>
      <c r="F1" s="55" t="s">
        <v>12</v>
      </c>
      <c r="G1" s="56"/>
      <c r="H1" s="57" t="s">
        <v>273</v>
      </c>
      <c r="I1" s="58">
        <v>45566</v>
      </c>
      <c r="J1" s="59" t="s">
        <v>274</v>
      </c>
      <c r="K1" s="60" t="s">
        <v>275</v>
      </c>
      <c r="L1" s="61">
        <f>MIN(A1:A4)</f>
        <v>45047</v>
      </c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B1" s="3"/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  <c r="KE1" s="3"/>
      <c r="KF1" s="3"/>
      <c r="KG1" s="3"/>
      <c r="KH1" s="3"/>
      <c r="KI1" s="3"/>
      <c r="KJ1" s="3"/>
      <c r="KK1" s="3"/>
      <c r="KL1" s="3"/>
      <c r="KM1" s="3"/>
      <c r="KN1" s="3"/>
      <c r="KO1" s="3"/>
      <c r="KP1" s="3"/>
      <c r="KQ1" s="3"/>
      <c r="KR1" s="3"/>
      <c r="KS1" s="3"/>
      <c r="KT1" s="3"/>
      <c r="KU1" s="3"/>
      <c r="KV1" s="3"/>
      <c r="KW1" s="3"/>
      <c r="KX1" s="3"/>
      <c r="KY1" s="3"/>
      <c r="KZ1" s="3"/>
      <c r="LA1" s="3"/>
      <c r="LB1" s="3"/>
      <c r="LC1" s="3"/>
      <c r="LD1" s="3"/>
      <c r="LE1" s="3"/>
      <c r="LF1" s="3"/>
      <c r="LG1" s="3"/>
      <c r="LH1" s="3"/>
      <c r="LI1" s="3"/>
      <c r="LJ1" s="3"/>
      <c r="LK1" s="3"/>
      <c r="LL1" s="3"/>
      <c r="LM1" s="3"/>
      <c r="LN1" s="3"/>
      <c r="LO1" s="3"/>
      <c r="LP1" s="3"/>
      <c r="LQ1" s="3"/>
      <c r="LR1" s="3"/>
      <c r="LS1" s="3"/>
      <c r="LT1" s="3"/>
      <c r="LU1" s="3"/>
      <c r="LV1" s="3"/>
      <c r="LW1" s="3"/>
      <c r="LX1" s="3"/>
      <c r="LY1" s="3"/>
      <c r="LZ1" s="3"/>
      <c r="MA1" s="3"/>
      <c r="MB1" s="3"/>
      <c r="MC1" s="3"/>
      <c r="MD1" s="3"/>
      <c r="ME1" s="3"/>
      <c r="MF1" s="3"/>
      <c r="MG1" s="3"/>
      <c r="MH1" s="3"/>
      <c r="MI1" s="3"/>
      <c r="MJ1" s="3"/>
      <c r="MK1" s="3"/>
      <c r="ML1" s="3"/>
      <c r="MM1" s="3"/>
      <c r="MN1" s="3"/>
      <c r="MO1" s="3"/>
      <c r="MP1" s="3"/>
      <c r="MQ1" s="3"/>
      <c r="MR1" s="3"/>
      <c r="MS1" s="3"/>
      <c r="MT1" s="3"/>
      <c r="MU1" s="3"/>
      <c r="MV1" s="3"/>
      <c r="MW1" s="3"/>
      <c r="MX1" s="3"/>
      <c r="MY1" s="3"/>
      <c r="MZ1" s="3"/>
      <c r="NA1" s="3"/>
      <c r="NB1" s="3"/>
      <c r="NC1" s="3"/>
      <c r="ND1" s="3"/>
      <c r="NE1" s="3"/>
      <c r="NF1" s="3"/>
      <c r="NG1" s="3"/>
      <c r="NH1" s="3"/>
      <c r="NI1" s="3"/>
      <c r="NJ1" s="3"/>
      <c r="NK1" s="3"/>
      <c r="NL1" s="3"/>
      <c r="NM1" s="3"/>
      <c r="NN1" s="3"/>
      <c r="NO1" s="3"/>
      <c r="NP1" s="3"/>
      <c r="NQ1" s="3"/>
      <c r="NR1" s="3"/>
      <c r="NS1" s="3"/>
      <c r="NT1" s="3"/>
      <c r="NU1" s="3"/>
      <c r="NV1" s="3"/>
      <c r="NW1" s="3"/>
      <c r="NX1" s="3"/>
      <c r="NY1" s="3"/>
      <c r="NZ1" s="3"/>
      <c r="OA1" s="3"/>
      <c r="OB1" s="3"/>
      <c r="OC1" s="3"/>
      <c r="OD1" s="3"/>
      <c r="OE1" s="3"/>
      <c r="OF1" s="3"/>
      <c r="OG1" s="3"/>
      <c r="OH1" s="3"/>
      <c r="OI1" s="3"/>
      <c r="OJ1" s="3"/>
      <c r="OK1" s="3"/>
      <c r="OL1" s="3"/>
      <c r="OM1" s="3"/>
      <c r="ON1" s="3"/>
      <c r="OO1" s="3"/>
      <c r="OP1" s="3"/>
      <c r="OQ1" s="3"/>
      <c r="OR1" s="3"/>
      <c r="OS1" s="3"/>
      <c r="OT1" s="3"/>
      <c r="OU1" s="3"/>
      <c r="OV1" s="3"/>
      <c r="OW1" s="3"/>
      <c r="OX1" s="3"/>
      <c r="OY1" s="3"/>
      <c r="OZ1" s="3"/>
      <c r="PA1" s="3"/>
      <c r="PB1" s="3"/>
      <c r="PC1" s="3"/>
      <c r="PD1" s="3"/>
      <c r="PE1" s="3"/>
      <c r="PF1" s="3"/>
      <c r="PG1" s="3"/>
      <c r="PH1" s="3"/>
      <c r="PI1" s="3"/>
      <c r="PJ1" s="3"/>
      <c r="PK1" s="3"/>
      <c r="PL1" s="3"/>
      <c r="PM1" s="3"/>
      <c r="PN1" s="3"/>
      <c r="PO1" s="3"/>
      <c r="PP1" s="3"/>
      <c r="PQ1" s="3"/>
      <c r="PR1" s="3"/>
      <c r="PS1" s="3"/>
      <c r="PT1" s="3"/>
      <c r="PU1" s="3"/>
      <c r="PV1" s="3"/>
      <c r="PW1" s="3"/>
      <c r="PX1" s="3"/>
      <c r="PY1" s="3"/>
      <c r="PZ1" s="3"/>
      <c r="QA1" s="3"/>
      <c r="QB1" s="3"/>
      <c r="QC1" s="3"/>
      <c r="QD1" s="3"/>
      <c r="QE1" s="3"/>
      <c r="QF1" s="3"/>
      <c r="QG1" s="3"/>
      <c r="QH1" s="3"/>
      <c r="QI1" s="3"/>
      <c r="QJ1" s="3"/>
      <c r="QK1" s="3"/>
      <c r="QL1" s="3"/>
      <c r="QM1" s="3"/>
      <c r="QN1" s="3"/>
      <c r="QO1" s="3"/>
      <c r="QP1" s="3"/>
      <c r="QQ1" s="3"/>
      <c r="QR1" s="3"/>
      <c r="QS1" s="3"/>
      <c r="QT1" s="3"/>
      <c r="QU1" s="3"/>
      <c r="QV1" s="3"/>
      <c r="QW1" s="3"/>
      <c r="QX1" s="3"/>
      <c r="QY1" s="3"/>
      <c r="QZ1" s="3"/>
      <c r="RA1" s="3"/>
      <c r="RB1" s="3"/>
      <c r="RC1" s="3"/>
      <c r="RD1" s="3"/>
      <c r="RE1" s="3"/>
      <c r="RF1" s="3"/>
      <c r="RG1" s="3"/>
      <c r="RH1" s="3"/>
      <c r="RI1" s="3"/>
      <c r="RJ1" s="3"/>
      <c r="RK1" s="3"/>
      <c r="RL1" s="3"/>
      <c r="RM1" s="3"/>
      <c r="RN1" s="3"/>
      <c r="RO1" s="3"/>
      <c r="RP1" s="3"/>
      <c r="RQ1" s="3"/>
      <c r="RR1" s="3"/>
      <c r="RS1" s="3"/>
      <c r="RT1" s="3"/>
      <c r="RU1" s="3"/>
      <c r="RV1" s="3"/>
      <c r="RW1" s="3"/>
      <c r="RX1" s="3"/>
      <c r="RY1" s="3"/>
      <c r="RZ1" s="3"/>
      <c r="SA1" s="3"/>
      <c r="SB1" s="3"/>
      <c r="SC1" s="3"/>
      <c r="SD1" s="3"/>
      <c r="SE1" s="3"/>
      <c r="SF1" s="3"/>
      <c r="SG1" s="3"/>
      <c r="SH1" s="3"/>
      <c r="SI1" s="3"/>
      <c r="SJ1" s="3"/>
      <c r="SK1" s="3"/>
      <c r="SL1" s="3"/>
      <c r="SM1" s="3"/>
      <c r="SN1" s="3"/>
      <c r="SO1" s="3"/>
      <c r="SP1" s="3"/>
      <c r="SQ1" s="3"/>
      <c r="SR1" s="3"/>
      <c r="SS1" s="3"/>
      <c r="ST1" s="3"/>
      <c r="SU1" s="3"/>
      <c r="SV1" s="3"/>
      <c r="SW1" s="3"/>
      <c r="SX1" s="3"/>
      <c r="SY1" s="3"/>
      <c r="SZ1" s="3"/>
      <c r="TA1" s="3"/>
      <c r="TB1" s="3"/>
      <c r="TC1" s="3"/>
      <c r="TD1" s="3"/>
      <c r="TE1" s="3"/>
      <c r="TF1" s="3"/>
      <c r="TG1" s="3"/>
      <c r="TH1" s="3"/>
      <c r="TI1" s="3"/>
      <c r="TJ1" s="3"/>
      <c r="TK1" s="3"/>
      <c r="TL1" s="3"/>
      <c r="TM1" s="3"/>
      <c r="TN1" s="3"/>
      <c r="TO1" s="3"/>
      <c r="TP1" s="3"/>
      <c r="TQ1" s="3"/>
      <c r="TR1" s="3"/>
      <c r="TS1" s="3"/>
      <c r="TT1" s="3"/>
      <c r="TU1" s="3"/>
      <c r="TV1" s="3"/>
      <c r="TW1" s="3"/>
      <c r="TX1" s="3"/>
      <c r="TY1" s="3"/>
      <c r="TZ1" s="3"/>
      <c r="UA1" s="3"/>
      <c r="UB1" s="3"/>
      <c r="UC1" s="3"/>
      <c r="UD1" s="3"/>
      <c r="UE1" s="3"/>
      <c r="UF1" s="3"/>
      <c r="UG1" s="3"/>
      <c r="UH1" s="3"/>
      <c r="UI1" s="3"/>
      <c r="UJ1" s="3"/>
      <c r="UK1" s="3"/>
      <c r="UL1" s="3"/>
      <c r="UM1" s="3"/>
      <c r="UN1" s="3"/>
      <c r="UO1" s="3"/>
      <c r="UP1" s="3"/>
      <c r="UQ1" s="3"/>
      <c r="UR1" s="3"/>
      <c r="US1" s="3"/>
      <c r="UT1" s="3"/>
      <c r="UU1" s="3"/>
      <c r="UV1" s="3"/>
      <c r="UW1" s="3"/>
      <c r="UX1" s="3"/>
      <c r="UY1" s="3"/>
      <c r="UZ1" s="3"/>
      <c r="VA1" s="3"/>
      <c r="VB1" s="3"/>
      <c r="VC1" s="3"/>
      <c r="VD1" s="3"/>
      <c r="VE1" s="3"/>
      <c r="VF1" s="3"/>
      <c r="VG1" s="3"/>
      <c r="VH1" s="3"/>
      <c r="VI1" s="3"/>
      <c r="VJ1" s="3"/>
      <c r="VK1" s="3"/>
      <c r="VL1" s="3"/>
      <c r="VM1" s="3"/>
      <c r="VN1" s="3"/>
      <c r="VO1" s="3"/>
      <c r="VP1" s="3"/>
      <c r="VQ1" s="3"/>
      <c r="VR1" s="3"/>
      <c r="VS1" s="3"/>
      <c r="VT1" s="3"/>
      <c r="VU1" s="3"/>
      <c r="VV1" s="3"/>
      <c r="VW1" s="3"/>
      <c r="VX1" s="3"/>
      <c r="VY1" s="3"/>
      <c r="VZ1" s="3"/>
      <c r="WA1" s="3"/>
      <c r="WB1" s="3"/>
      <c r="WC1" s="3"/>
      <c r="WD1" s="3"/>
      <c r="WE1" s="3"/>
      <c r="WF1" s="3"/>
      <c r="WG1" s="3"/>
      <c r="WH1" s="3"/>
      <c r="WI1" s="3"/>
      <c r="WJ1" s="3"/>
      <c r="WK1" s="3"/>
      <c r="WL1" s="3"/>
      <c r="WM1" s="3"/>
      <c r="WN1" s="3"/>
      <c r="WO1" s="3"/>
      <c r="WP1" s="3"/>
      <c r="WQ1" s="3"/>
      <c r="WR1" s="3"/>
      <c r="WS1" s="3"/>
      <c r="WT1" s="3"/>
      <c r="WU1" s="3"/>
      <c r="WV1" s="3"/>
      <c r="WW1" s="3"/>
      <c r="WX1" s="3"/>
      <c r="WY1" s="3"/>
      <c r="WZ1" s="3"/>
      <c r="XA1" s="3"/>
      <c r="XB1" s="3"/>
      <c r="XC1" s="3"/>
      <c r="XD1" s="3"/>
      <c r="XE1" s="3"/>
      <c r="XF1" s="3"/>
      <c r="XG1" s="3"/>
      <c r="XH1" s="3"/>
      <c r="XI1" s="3"/>
      <c r="XJ1" s="3"/>
      <c r="XK1" s="3"/>
      <c r="XL1" s="3"/>
      <c r="XM1" s="3"/>
      <c r="XN1" s="3"/>
      <c r="XO1" s="3"/>
      <c r="XP1" s="3"/>
      <c r="XQ1" s="3"/>
      <c r="XR1" s="3"/>
      <c r="XS1" s="3"/>
      <c r="XT1" s="3"/>
      <c r="XU1" s="3"/>
      <c r="XV1" s="3"/>
      <c r="XW1" s="3"/>
      <c r="XX1" s="3"/>
      <c r="XY1" s="3"/>
      <c r="XZ1" s="3"/>
      <c r="YA1" s="3"/>
      <c r="YB1" s="3"/>
      <c r="YC1" s="3"/>
      <c r="YD1" s="3"/>
      <c r="YE1" s="3"/>
      <c r="YF1" s="3"/>
      <c r="YG1" s="3"/>
      <c r="YH1" s="3"/>
      <c r="YI1" s="3"/>
      <c r="YJ1" s="3"/>
      <c r="YK1" s="3"/>
      <c r="YL1" s="3"/>
      <c r="YM1" s="3"/>
      <c r="YN1" s="3"/>
      <c r="YO1" s="3"/>
      <c r="YP1" s="3"/>
      <c r="YQ1" s="3"/>
      <c r="YR1" s="3"/>
      <c r="YS1" s="3"/>
      <c r="YT1" s="3"/>
      <c r="YU1" s="3"/>
      <c r="YV1" s="3"/>
      <c r="YW1" s="3"/>
      <c r="YX1" s="3"/>
      <c r="YY1" s="3"/>
      <c r="YZ1" s="3"/>
      <c r="ZA1" s="3"/>
      <c r="ZB1" s="3"/>
      <c r="ZC1" s="3"/>
      <c r="ZD1" s="3"/>
      <c r="ZE1" s="3"/>
      <c r="ZF1" s="3"/>
      <c r="ZG1" s="3"/>
      <c r="ZH1" s="3"/>
      <c r="ZI1" s="3"/>
      <c r="ZJ1" s="3"/>
      <c r="ZK1" s="3"/>
      <c r="ZL1" s="3"/>
      <c r="ZM1" s="3"/>
      <c r="ZN1" s="3"/>
      <c r="ZO1" s="3"/>
      <c r="ZP1" s="3"/>
      <c r="ZQ1" s="3"/>
      <c r="ZR1" s="3"/>
      <c r="ZS1" s="3"/>
      <c r="ZT1" s="3"/>
      <c r="ZU1" s="3"/>
      <c r="ZV1" s="3"/>
      <c r="ZW1" s="3"/>
      <c r="ZX1" s="3"/>
      <c r="ZY1" s="3"/>
      <c r="ZZ1" s="3"/>
      <c r="AAA1" s="3"/>
      <c r="AAB1" s="3"/>
      <c r="AAC1" s="3"/>
      <c r="AAD1" s="3"/>
      <c r="AAE1" s="3"/>
      <c r="AAF1" s="3"/>
      <c r="AAG1" s="3"/>
      <c r="AAH1" s="3"/>
      <c r="AAI1" s="3"/>
      <c r="AAJ1" s="3"/>
      <c r="AAK1" s="3"/>
      <c r="AAL1" s="3"/>
      <c r="AAM1" s="3"/>
      <c r="AAN1" s="3"/>
      <c r="AAO1" s="3"/>
      <c r="AAP1" s="3"/>
      <c r="AAQ1" s="3"/>
      <c r="AAR1" s="3"/>
      <c r="AAS1" s="3"/>
      <c r="AAT1" s="3"/>
      <c r="AAU1" s="3"/>
      <c r="AAV1" s="3"/>
      <c r="AAW1" s="3"/>
      <c r="AAX1" s="3"/>
      <c r="AAY1" s="3"/>
      <c r="AAZ1" s="3"/>
      <c r="ABA1" s="3"/>
      <c r="ABB1" s="3"/>
      <c r="ABC1" s="3"/>
      <c r="ABD1" s="3"/>
      <c r="ABE1" s="3"/>
      <c r="ABF1" s="3"/>
      <c r="ABG1" s="3"/>
      <c r="ABH1" s="3"/>
      <c r="ABI1" s="3"/>
      <c r="ABJ1" s="3"/>
      <c r="ABK1" s="3"/>
      <c r="ABL1" s="3"/>
      <c r="ABM1" s="3"/>
      <c r="ABN1" s="3"/>
      <c r="ABO1" s="3"/>
      <c r="ABP1" s="3"/>
      <c r="ABQ1" s="3"/>
      <c r="ABR1" s="3"/>
      <c r="ABS1" s="3"/>
      <c r="ABT1" s="3"/>
      <c r="ABU1" s="3"/>
      <c r="ABV1" s="3"/>
      <c r="ABW1" s="3"/>
      <c r="ABX1" s="3"/>
      <c r="ABY1" s="3"/>
      <c r="ABZ1" s="3"/>
      <c r="ACA1" s="3"/>
      <c r="ACB1" s="3"/>
      <c r="ACC1" s="3"/>
      <c r="ACD1" s="3"/>
      <c r="ACE1" s="3"/>
      <c r="ACF1" s="3"/>
      <c r="ACG1" s="3"/>
      <c r="ACH1" s="3"/>
      <c r="ACI1" s="3"/>
      <c r="ACJ1" s="3"/>
      <c r="ACK1" s="3"/>
      <c r="ACL1" s="3"/>
      <c r="ACM1" s="3"/>
      <c r="ACN1" s="3"/>
      <c r="ACO1" s="3"/>
      <c r="ACP1" s="3"/>
      <c r="ACQ1" s="3"/>
      <c r="ACR1" s="3"/>
      <c r="ACS1" s="3"/>
      <c r="ACT1" s="3"/>
      <c r="ACU1" s="3"/>
      <c r="ACV1" s="3"/>
      <c r="ACW1" s="3"/>
      <c r="ACX1" s="3"/>
      <c r="ACY1" s="3"/>
      <c r="ACZ1" s="3"/>
      <c r="ADA1" s="3"/>
      <c r="ADB1" s="3"/>
      <c r="ADC1" s="3"/>
      <c r="ADD1" s="3"/>
      <c r="ADE1" s="3"/>
      <c r="ADF1" s="3"/>
      <c r="ADG1" s="3"/>
      <c r="ADH1" s="3"/>
      <c r="ADI1" s="3"/>
      <c r="ADJ1" s="3"/>
      <c r="ADK1" s="3"/>
      <c r="ADL1" s="3"/>
      <c r="ADM1" s="3"/>
      <c r="ADN1" s="3"/>
      <c r="ADO1" s="3"/>
      <c r="ADP1" s="3"/>
      <c r="ADQ1" s="3"/>
      <c r="ADR1" s="3"/>
      <c r="ADS1" s="3"/>
      <c r="ADT1" s="3"/>
      <c r="ADU1" s="3"/>
      <c r="ADV1" s="3"/>
      <c r="ADW1" s="3"/>
      <c r="ADX1" s="3"/>
      <c r="ADY1" s="3"/>
      <c r="ADZ1" s="3"/>
      <c r="AEA1" s="3"/>
      <c r="AEB1" s="3"/>
      <c r="AEC1" s="3"/>
      <c r="AED1" s="3"/>
      <c r="AEE1" s="3"/>
      <c r="AEF1" s="3"/>
      <c r="AEG1" s="3"/>
      <c r="AEH1" s="3"/>
      <c r="AEI1" s="3"/>
      <c r="AEJ1" s="3"/>
      <c r="AEK1" s="3"/>
      <c r="AEL1" s="3"/>
      <c r="AEM1" s="3"/>
      <c r="AEN1" s="3"/>
      <c r="AEO1" s="3"/>
      <c r="AEP1" s="3"/>
      <c r="AEQ1" s="3"/>
      <c r="AER1" s="3"/>
      <c r="AES1" s="3"/>
      <c r="AET1" s="3"/>
      <c r="AEU1" s="3"/>
      <c r="AEV1" s="3"/>
      <c r="AEW1" s="3"/>
      <c r="AEX1" s="3"/>
      <c r="AEY1" s="3"/>
      <c r="AEZ1" s="3"/>
      <c r="AFA1" s="3"/>
      <c r="AFB1" s="3"/>
      <c r="AFC1" s="3"/>
      <c r="AFD1" s="3"/>
      <c r="AFE1" s="3"/>
      <c r="AFF1" s="3"/>
      <c r="AFG1" s="3"/>
      <c r="AFH1" s="3"/>
      <c r="AFI1" s="3"/>
      <c r="AFJ1" s="3"/>
      <c r="AFK1" s="3"/>
      <c r="AFL1" s="3"/>
      <c r="AFM1" s="3"/>
      <c r="AFN1" s="3"/>
      <c r="AFO1" s="3"/>
      <c r="AFP1" s="3"/>
      <c r="AFQ1" s="3"/>
      <c r="AFR1" s="3"/>
      <c r="AFS1" s="3"/>
      <c r="AFT1" s="3"/>
      <c r="AFU1" s="3"/>
      <c r="AFV1" s="3"/>
      <c r="AFW1" s="3"/>
      <c r="AFX1" s="3"/>
      <c r="AFY1" s="3"/>
      <c r="AFZ1" s="3"/>
      <c r="AGA1" s="3"/>
      <c r="AGB1" s="3"/>
      <c r="AGC1" s="3"/>
      <c r="AGD1" s="3"/>
      <c r="AGE1" s="3"/>
      <c r="AGF1" s="3"/>
      <c r="AGG1" s="3"/>
      <c r="AGH1" s="3"/>
      <c r="AGI1" s="3"/>
      <c r="AGJ1" s="3"/>
      <c r="AGK1" s="3"/>
      <c r="AGL1" s="3"/>
      <c r="AGM1" s="3"/>
      <c r="AGN1" s="3"/>
      <c r="AGO1" s="3"/>
      <c r="AGP1" s="3"/>
      <c r="AGQ1" s="3"/>
      <c r="AGR1" s="3"/>
      <c r="AGS1" s="3"/>
      <c r="AGT1" s="3"/>
      <c r="AGU1" s="3"/>
      <c r="AGV1" s="3"/>
      <c r="AGW1" s="3"/>
      <c r="AGX1" s="3"/>
      <c r="AGY1" s="3"/>
      <c r="AGZ1" s="3"/>
      <c r="AHA1" s="3"/>
      <c r="AHB1" s="3"/>
      <c r="AHC1" s="3"/>
      <c r="AHD1" s="3"/>
      <c r="AHE1" s="3"/>
      <c r="AHF1" s="3"/>
      <c r="AHG1" s="3"/>
      <c r="AHH1" s="3"/>
      <c r="AHI1" s="3"/>
      <c r="AHJ1" s="3"/>
      <c r="AHK1" s="3"/>
      <c r="AHL1" s="3"/>
      <c r="AHM1" s="3"/>
      <c r="AHN1" s="3"/>
      <c r="AHO1" s="3"/>
      <c r="AHP1" s="3"/>
      <c r="AHQ1" s="3"/>
      <c r="AHR1" s="3"/>
      <c r="AHS1" s="3"/>
      <c r="AHT1" s="3"/>
      <c r="AHU1" s="3"/>
      <c r="AHV1" s="3"/>
      <c r="AHW1" s="3"/>
      <c r="AHX1" s="3"/>
      <c r="AHY1" s="3"/>
      <c r="AHZ1" s="3"/>
      <c r="AIA1" s="3"/>
      <c r="AIB1" s="3"/>
      <c r="AIC1" s="3"/>
      <c r="AID1" s="3"/>
      <c r="AIE1" s="3"/>
      <c r="AIF1" s="3"/>
      <c r="AIG1" s="3"/>
      <c r="AIH1" s="3"/>
      <c r="AII1" s="3"/>
      <c r="AIJ1" s="3"/>
      <c r="AIK1" s="3"/>
      <c r="AIL1" s="3"/>
      <c r="AIM1" s="3"/>
      <c r="AIN1" s="3"/>
      <c r="AIO1" s="3"/>
      <c r="AIP1" s="3"/>
      <c r="AIQ1" s="3"/>
      <c r="AIR1" s="3"/>
      <c r="AIS1" s="3"/>
      <c r="AIT1" s="3"/>
      <c r="AIU1" s="3"/>
      <c r="AIV1" s="3"/>
      <c r="AIW1" s="3"/>
      <c r="AIX1" s="3"/>
      <c r="AIY1" s="3"/>
      <c r="AIZ1" s="3"/>
      <c r="AJA1" s="3"/>
      <c r="AJB1" s="3"/>
      <c r="AJC1" s="3"/>
      <c r="AJD1" s="3"/>
      <c r="AJE1" s="3"/>
      <c r="AJF1" s="3"/>
      <c r="AJG1" s="3"/>
      <c r="AJH1" s="3"/>
      <c r="AJI1" s="3"/>
      <c r="AJJ1" s="3"/>
      <c r="AJK1" s="3"/>
      <c r="AJL1" s="3"/>
      <c r="AJM1" s="3"/>
      <c r="AJN1" s="3"/>
      <c r="AJO1" s="3"/>
      <c r="AJP1" s="3"/>
      <c r="AJQ1" s="3"/>
      <c r="AJR1" s="3"/>
      <c r="AJS1" s="3"/>
      <c r="AJT1" s="3"/>
      <c r="AJU1" s="3"/>
      <c r="AJV1" s="3"/>
      <c r="AJW1" s="3"/>
      <c r="AJX1" s="3"/>
      <c r="AJY1" s="3"/>
      <c r="AJZ1" s="3"/>
      <c r="AKA1" s="3"/>
      <c r="AKB1" s="3"/>
      <c r="AKC1" s="3"/>
      <c r="AKD1" s="3"/>
      <c r="AKE1" s="3"/>
      <c r="AKF1" s="3"/>
      <c r="AKG1" s="3"/>
      <c r="AKH1" s="3"/>
      <c r="AKI1" s="3"/>
      <c r="AKJ1" s="3"/>
      <c r="AKK1" s="3"/>
      <c r="AKL1" s="3"/>
      <c r="AKM1" s="3"/>
      <c r="AKN1" s="3"/>
      <c r="AKO1" s="3"/>
      <c r="AKP1" s="3"/>
      <c r="AKQ1" s="3"/>
      <c r="AKR1" s="3"/>
      <c r="AKS1" s="3"/>
      <c r="AKT1" s="3"/>
      <c r="AKU1" s="3"/>
      <c r="AKV1" s="3"/>
      <c r="AKW1" s="3"/>
      <c r="AKX1" s="3"/>
      <c r="AKY1" s="3"/>
      <c r="AKZ1" s="3"/>
      <c r="ALA1" s="3"/>
      <c r="ALB1" s="3"/>
      <c r="ALC1" s="3"/>
      <c r="ALD1" s="3"/>
      <c r="ALE1" s="3"/>
      <c r="ALF1" s="3"/>
      <c r="ALG1" s="3"/>
      <c r="ALH1" s="3"/>
      <c r="ALI1" s="3"/>
      <c r="ALJ1" s="3"/>
      <c r="ALK1" s="3"/>
      <c r="ALL1" s="3"/>
      <c r="ALM1" s="3"/>
      <c r="ALN1" s="3"/>
      <c r="ALO1" s="3"/>
      <c r="ALP1" s="3"/>
      <c r="ALQ1" s="3"/>
      <c r="ALR1" s="3"/>
      <c r="ALS1" s="3"/>
      <c r="ALT1" s="3"/>
      <c r="ALU1" s="3"/>
      <c r="ALV1" s="3"/>
    </row>
    <row r="2" spans="1:1010" s="1" customFormat="1" ht="24.75" customHeight="1">
      <c r="A2" s="73"/>
      <c r="B2" s="78"/>
      <c r="C2" s="74"/>
      <c r="D2" s="62">
        <f ca="1">SUM(INDIRECT("D4:D"&amp;COUNTA($C:$C)))</f>
        <v>281427.03999999998</v>
      </c>
      <c r="E2" s="23">
        <f ca="1">SUM(INDIRECT("E4:E"&amp;COUNTA($C:$C)))</f>
        <v>130542.796</v>
      </c>
      <c r="F2" s="70">
        <f ca="1">E2-D2</f>
        <v>-150884.24399999998</v>
      </c>
      <c r="G2" s="56"/>
      <c r="H2" s="57" t="s">
        <v>13</v>
      </c>
      <c r="I2" s="58">
        <v>45596</v>
      </c>
      <c r="J2" s="63" t="s">
        <v>276</v>
      </c>
      <c r="K2" s="60" t="s">
        <v>277</v>
      </c>
      <c r="L2" s="61">
        <f>MAX(A2:A4)</f>
        <v>45047</v>
      </c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3"/>
      <c r="DU2" s="3"/>
      <c r="DV2" s="3"/>
      <c r="DW2" s="3"/>
      <c r="DX2" s="3"/>
      <c r="DY2" s="3"/>
      <c r="DZ2" s="3"/>
      <c r="EA2" s="3"/>
      <c r="EB2" s="3"/>
      <c r="EC2" s="3"/>
      <c r="ED2" s="3"/>
      <c r="EE2" s="3"/>
      <c r="EF2" s="3"/>
      <c r="EG2" s="3"/>
      <c r="EH2" s="3"/>
      <c r="EI2" s="3"/>
      <c r="EJ2" s="3"/>
      <c r="EK2" s="3"/>
      <c r="EL2" s="3"/>
      <c r="EM2" s="3"/>
      <c r="EN2" s="3"/>
      <c r="EO2" s="3"/>
      <c r="EP2" s="3"/>
      <c r="EQ2" s="3"/>
      <c r="ER2" s="3"/>
      <c r="ES2" s="3"/>
      <c r="ET2" s="3"/>
      <c r="EU2" s="3"/>
      <c r="EV2" s="3"/>
      <c r="EW2" s="3"/>
      <c r="EX2" s="3"/>
      <c r="EY2" s="3"/>
      <c r="EZ2" s="3"/>
      <c r="FA2" s="3"/>
      <c r="FB2" s="3"/>
      <c r="FC2" s="3"/>
      <c r="FD2" s="3"/>
      <c r="FE2" s="3"/>
      <c r="FF2" s="3"/>
      <c r="FG2" s="3"/>
      <c r="FH2" s="3"/>
      <c r="FI2" s="3"/>
      <c r="FJ2" s="3"/>
      <c r="FK2" s="3"/>
      <c r="FL2" s="3"/>
      <c r="FM2" s="3"/>
      <c r="FN2" s="3"/>
      <c r="FO2" s="3"/>
      <c r="FP2" s="3"/>
      <c r="FQ2" s="3"/>
      <c r="FR2" s="3"/>
      <c r="FS2" s="3"/>
      <c r="FT2" s="3"/>
      <c r="FU2" s="3"/>
      <c r="FV2" s="3"/>
      <c r="FW2" s="3"/>
      <c r="FX2" s="3"/>
      <c r="FY2" s="3"/>
      <c r="FZ2" s="3"/>
      <c r="GA2" s="3"/>
      <c r="GB2" s="3"/>
      <c r="GC2" s="3"/>
      <c r="GD2" s="3"/>
      <c r="GE2" s="3"/>
      <c r="GF2" s="3"/>
      <c r="GG2" s="3"/>
      <c r="GH2" s="3"/>
      <c r="GI2" s="3"/>
      <c r="GJ2" s="3"/>
      <c r="GK2" s="3"/>
      <c r="GL2" s="3"/>
      <c r="GM2" s="3"/>
      <c r="GN2" s="3"/>
      <c r="GO2" s="3"/>
      <c r="GP2" s="3"/>
      <c r="GQ2" s="3"/>
      <c r="GR2" s="3"/>
      <c r="GS2" s="3"/>
      <c r="GT2" s="3"/>
      <c r="GU2" s="3"/>
      <c r="GV2" s="3"/>
      <c r="GW2" s="3"/>
      <c r="GX2" s="3"/>
      <c r="GY2" s="3"/>
      <c r="GZ2" s="3"/>
      <c r="HA2" s="3"/>
      <c r="HB2" s="3"/>
      <c r="HC2" s="3"/>
      <c r="HD2" s="3"/>
      <c r="HE2" s="3"/>
      <c r="HF2" s="3"/>
      <c r="HG2" s="3"/>
      <c r="HH2" s="3"/>
      <c r="HI2" s="3"/>
      <c r="HJ2" s="3"/>
      <c r="HK2" s="3"/>
      <c r="HL2" s="3"/>
      <c r="HM2" s="3"/>
      <c r="HN2" s="3"/>
      <c r="HO2" s="3"/>
      <c r="HP2" s="3"/>
      <c r="HQ2" s="3"/>
      <c r="HR2" s="3"/>
      <c r="HS2" s="3"/>
      <c r="HT2" s="3"/>
      <c r="HU2" s="3"/>
      <c r="HV2" s="3"/>
      <c r="HW2" s="3"/>
      <c r="HX2" s="3"/>
      <c r="HY2" s="3"/>
      <c r="HZ2" s="3"/>
      <c r="IA2" s="3"/>
      <c r="IB2" s="3"/>
      <c r="IC2" s="3"/>
      <c r="ID2" s="3"/>
      <c r="IE2" s="3"/>
      <c r="IF2" s="3"/>
      <c r="IG2" s="3"/>
      <c r="IH2" s="3"/>
      <c r="II2" s="3"/>
      <c r="IJ2" s="3"/>
      <c r="IK2" s="3"/>
      <c r="IL2" s="3"/>
      <c r="IM2" s="3"/>
      <c r="IN2" s="3"/>
      <c r="IO2" s="3"/>
      <c r="IP2" s="3"/>
      <c r="IQ2" s="3"/>
      <c r="IR2" s="3"/>
      <c r="IS2" s="3"/>
      <c r="IT2" s="3"/>
      <c r="IU2" s="3"/>
      <c r="IV2" s="3"/>
      <c r="IW2" s="3"/>
      <c r="IX2" s="3"/>
      <c r="IY2" s="3"/>
      <c r="IZ2" s="3"/>
      <c r="JA2" s="3"/>
      <c r="JB2" s="3"/>
      <c r="JC2" s="3"/>
      <c r="JD2" s="3"/>
      <c r="JE2" s="3"/>
      <c r="JF2" s="3"/>
      <c r="JG2" s="3"/>
      <c r="JH2" s="3"/>
      <c r="JI2" s="3"/>
      <c r="JJ2" s="3"/>
      <c r="JK2" s="3"/>
      <c r="JL2" s="3"/>
      <c r="JM2" s="3"/>
      <c r="JN2" s="3"/>
      <c r="JO2" s="3"/>
      <c r="JP2" s="3"/>
      <c r="JQ2" s="3"/>
      <c r="JR2" s="3"/>
      <c r="JS2" s="3"/>
      <c r="JT2" s="3"/>
      <c r="JU2" s="3"/>
      <c r="JV2" s="3"/>
      <c r="JW2" s="3"/>
      <c r="JX2" s="3"/>
      <c r="JY2" s="3"/>
      <c r="JZ2" s="3"/>
      <c r="KA2" s="3"/>
      <c r="KB2" s="3"/>
      <c r="KC2" s="3"/>
      <c r="KD2" s="3"/>
      <c r="KE2" s="3"/>
      <c r="KF2" s="3"/>
      <c r="KG2" s="3"/>
      <c r="KH2" s="3"/>
      <c r="KI2" s="3"/>
      <c r="KJ2" s="3"/>
      <c r="KK2" s="3"/>
      <c r="KL2" s="3"/>
      <c r="KM2" s="3"/>
      <c r="KN2" s="3"/>
      <c r="KO2" s="3"/>
      <c r="KP2" s="3"/>
      <c r="KQ2" s="3"/>
      <c r="KR2" s="3"/>
      <c r="KS2" s="3"/>
      <c r="KT2" s="3"/>
      <c r="KU2" s="3"/>
      <c r="KV2" s="3"/>
      <c r="KW2" s="3"/>
      <c r="KX2" s="3"/>
      <c r="KY2" s="3"/>
      <c r="KZ2" s="3"/>
      <c r="LA2" s="3"/>
      <c r="LB2" s="3"/>
      <c r="LC2" s="3"/>
      <c r="LD2" s="3"/>
      <c r="LE2" s="3"/>
      <c r="LF2" s="3"/>
      <c r="LG2" s="3"/>
      <c r="LH2" s="3"/>
      <c r="LI2" s="3"/>
      <c r="LJ2" s="3"/>
      <c r="LK2" s="3"/>
      <c r="LL2" s="3"/>
      <c r="LM2" s="3"/>
      <c r="LN2" s="3"/>
      <c r="LO2" s="3"/>
      <c r="LP2" s="3"/>
      <c r="LQ2" s="3"/>
      <c r="LR2" s="3"/>
      <c r="LS2" s="3"/>
      <c r="LT2" s="3"/>
      <c r="LU2" s="3"/>
      <c r="LV2" s="3"/>
      <c r="LW2" s="3"/>
      <c r="LX2" s="3"/>
      <c r="LY2" s="3"/>
      <c r="LZ2" s="3"/>
      <c r="MA2" s="3"/>
      <c r="MB2" s="3"/>
      <c r="MC2" s="3"/>
      <c r="MD2" s="3"/>
      <c r="ME2" s="3"/>
      <c r="MF2" s="3"/>
      <c r="MG2" s="3"/>
      <c r="MH2" s="3"/>
      <c r="MI2" s="3"/>
      <c r="MJ2" s="3"/>
      <c r="MK2" s="3"/>
      <c r="ML2" s="3"/>
      <c r="MM2" s="3"/>
      <c r="MN2" s="3"/>
      <c r="MO2" s="3"/>
      <c r="MP2" s="3"/>
      <c r="MQ2" s="3"/>
      <c r="MR2" s="3"/>
      <c r="MS2" s="3"/>
      <c r="MT2" s="3"/>
      <c r="MU2" s="3"/>
      <c r="MV2" s="3"/>
      <c r="MW2" s="3"/>
      <c r="MX2" s="3"/>
      <c r="MY2" s="3"/>
      <c r="MZ2" s="3"/>
      <c r="NA2" s="3"/>
      <c r="NB2" s="3"/>
      <c r="NC2" s="3"/>
      <c r="ND2" s="3"/>
      <c r="NE2" s="3"/>
      <c r="NF2" s="3"/>
      <c r="NG2" s="3"/>
      <c r="NH2" s="3"/>
      <c r="NI2" s="3"/>
      <c r="NJ2" s="3"/>
      <c r="NK2" s="3"/>
      <c r="NL2" s="3"/>
      <c r="NM2" s="3"/>
      <c r="NN2" s="3"/>
      <c r="NO2" s="3"/>
      <c r="NP2" s="3"/>
      <c r="NQ2" s="3"/>
      <c r="NR2" s="3"/>
      <c r="NS2" s="3"/>
      <c r="NT2" s="3"/>
      <c r="NU2" s="3"/>
      <c r="NV2" s="3"/>
      <c r="NW2" s="3"/>
      <c r="NX2" s="3"/>
      <c r="NY2" s="3"/>
      <c r="NZ2" s="3"/>
      <c r="OA2" s="3"/>
      <c r="OB2" s="3"/>
      <c r="OC2" s="3"/>
      <c r="OD2" s="3"/>
      <c r="OE2" s="3"/>
      <c r="OF2" s="3"/>
      <c r="OG2" s="3"/>
      <c r="OH2" s="3"/>
      <c r="OI2" s="3"/>
      <c r="OJ2" s="3"/>
      <c r="OK2" s="3"/>
      <c r="OL2" s="3"/>
      <c r="OM2" s="3"/>
      <c r="ON2" s="3"/>
      <c r="OO2" s="3"/>
      <c r="OP2" s="3"/>
      <c r="OQ2" s="3"/>
      <c r="OR2" s="3"/>
      <c r="OS2" s="3"/>
      <c r="OT2" s="3"/>
      <c r="OU2" s="3"/>
      <c r="OV2" s="3"/>
      <c r="OW2" s="3"/>
      <c r="OX2" s="3"/>
      <c r="OY2" s="3"/>
      <c r="OZ2" s="3"/>
      <c r="PA2" s="3"/>
      <c r="PB2" s="3"/>
      <c r="PC2" s="3"/>
      <c r="PD2" s="3"/>
      <c r="PE2" s="3"/>
      <c r="PF2" s="3"/>
      <c r="PG2" s="3"/>
      <c r="PH2" s="3"/>
      <c r="PI2" s="3"/>
      <c r="PJ2" s="3"/>
      <c r="PK2" s="3"/>
      <c r="PL2" s="3"/>
      <c r="PM2" s="3"/>
      <c r="PN2" s="3"/>
      <c r="PO2" s="3"/>
      <c r="PP2" s="3"/>
      <c r="PQ2" s="3"/>
      <c r="PR2" s="3"/>
      <c r="PS2" s="3"/>
      <c r="PT2" s="3"/>
      <c r="PU2" s="3"/>
      <c r="PV2" s="3"/>
      <c r="PW2" s="3"/>
      <c r="PX2" s="3"/>
      <c r="PY2" s="3"/>
      <c r="PZ2" s="3"/>
      <c r="QA2" s="3"/>
      <c r="QB2" s="3"/>
      <c r="QC2" s="3"/>
      <c r="QD2" s="3"/>
      <c r="QE2" s="3"/>
      <c r="QF2" s="3"/>
      <c r="QG2" s="3"/>
      <c r="QH2" s="3"/>
      <c r="QI2" s="3"/>
      <c r="QJ2" s="3"/>
      <c r="QK2" s="3"/>
      <c r="QL2" s="3"/>
      <c r="QM2" s="3"/>
      <c r="QN2" s="3"/>
      <c r="QO2" s="3"/>
      <c r="QP2" s="3"/>
      <c r="QQ2" s="3"/>
      <c r="QR2" s="3"/>
      <c r="QS2" s="3"/>
      <c r="QT2" s="3"/>
      <c r="QU2" s="3"/>
      <c r="QV2" s="3"/>
      <c r="QW2" s="3"/>
      <c r="QX2" s="3"/>
      <c r="QY2" s="3"/>
      <c r="QZ2" s="3"/>
      <c r="RA2" s="3"/>
      <c r="RB2" s="3"/>
      <c r="RC2" s="3"/>
      <c r="RD2" s="3"/>
      <c r="RE2" s="3"/>
      <c r="RF2" s="3"/>
      <c r="RG2" s="3"/>
      <c r="RH2" s="3"/>
      <c r="RI2" s="3"/>
      <c r="RJ2" s="3"/>
      <c r="RK2" s="3"/>
      <c r="RL2" s="3"/>
      <c r="RM2" s="3"/>
      <c r="RN2" s="3"/>
      <c r="RO2" s="3"/>
      <c r="RP2" s="3"/>
      <c r="RQ2" s="3"/>
      <c r="RR2" s="3"/>
      <c r="RS2" s="3"/>
      <c r="RT2" s="3"/>
      <c r="RU2" s="3"/>
      <c r="RV2" s="3"/>
      <c r="RW2" s="3"/>
      <c r="RX2" s="3"/>
      <c r="RY2" s="3"/>
      <c r="RZ2" s="3"/>
      <c r="SA2" s="3"/>
      <c r="SB2" s="3"/>
      <c r="SC2" s="3"/>
      <c r="SD2" s="3"/>
      <c r="SE2" s="3"/>
      <c r="SF2" s="3"/>
      <c r="SG2" s="3"/>
      <c r="SH2" s="3"/>
      <c r="SI2" s="3"/>
      <c r="SJ2" s="3"/>
      <c r="SK2" s="3"/>
      <c r="SL2" s="3"/>
      <c r="SM2" s="3"/>
      <c r="SN2" s="3"/>
      <c r="SO2" s="3"/>
      <c r="SP2" s="3"/>
      <c r="SQ2" s="3"/>
      <c r="SR2" s="3"/>
      <c r="SS2" s="3"/>
      <c r="ST2" s="3"/>
      <c r="SU2" s="3"/>
      <c r="SV2" s="3"/>
      <c r="SW2" s="3"/>
      <c r="SX2" s="3"/>
      <c r="SY2" s="3"/>
      <c r="SZ2" s="3"/>
      <c r="TA2" s="3"/>
      <c r="TB2" s="3"/>
      <c r="TC2" s="3"/>
      <c r="TD2" s="3"/>
      <c r="TE2" s="3"/>
      <c r="TF2" s="3"/>
      <c r="TG2" s="3"/>
      <c r="TH2" s="3"/>
      <c r="TI2" s="3"/>
      <c r="TJ2" s="3"/>
      <c r="TK2" s="3"/>
      <c r="TL2" s="3"/>
      <c r="TM2" s="3"/>
      <c r="TN2" s="3"/>
      <c r="TO2" s="3"/>
      <c r="TP2" s="3"/>
      <c r="TQ2" s="3"/>
      <c r="TR2" s="3"/>
      <c r="TS2" s="3"/>
      <c r="TT2" s="3"/>
      <c r="TU2" s="3"/>
      <c r="TV2" s="3"/>
      <c r="TW2" s="3"/>
      <c r="TX2" s="3"/>
      <c r="TY2" s="3"/>
      <c r="TZ2" s="3"/>
      <c r="UA2" s="3"/>
      <c r="UB2" s="3"/>
      <c r="UC2" s="3"/>
      <c r="UD2" s="3"/>
      <c r="UE2" s="3"/>
      <c r="UF2" s="3"/>
      <c r="UG2" s="3"/>
      <c r="UH2" s="3"/>
      <c r="UI2" s="3"/>
      <c r="UJ2" s="3"/>
      <c r="UK2" s="3"/>
      <c r="UL2" s="3"/>
      <c r="UM2" s="3"/>
      <c r="UN2" s="3"/>
      <c r="UO2" s="3"/>
      <c r="UP2" s="3"/>
      <c r="UQ2" s="3"/>
      <c r="UR2" s="3"/>
      <c r="US2" s="3"/>
      <c r="UT2" s="3"/>
      <c r="UU2" s="3"/>
      <c r="UV2" s="3"/>
      <c r="UW2" s="3"/>
      <c r="UX2" s="3"/>
      <c r="UY2" s="3"/>
      <c r="UZ2" s="3"/>
      <c r="VA2" s="3"/>
      <c r="VB2" s="3"/>
      <c r="VC2" s="3"/>
      <c r="VD2" s="3"/>
      <c r="VE2" s="3"/>
      <c r="VF2" s="3"/>
      <c r="VG2" s="3"/>
      <c r="VH2" s="3"/>
      <c r="VI2" s="3"/>
      <c r="VJ2" s="3"/>
      <c r="VK2" s="3"/>
      <c r="VL2" s="3"/>
      <c r="VM2" s="3"/>
      <c r="VN2" s="3"/>
      <c r="VO2" s="3"/>
      <c r="VP2" s="3"/>
      <c r="VQ2" s="3"/>
      <c r="VR2" s="3"/>
      <c r="VS2" s="3"/>
      <c r="VT2" s="3"/>
      <c r="VU2" s="3"/>
      <c r="VV2" s="3"/>
      <c r="VW2" s="3"/>
      <c r="VX2" s="3"/>
      <c r="VY2" s="3"/>
      <c r="VZ2" s="3"/>
      <c r="WA2" s="3"/>
      <c r="WB2" s="3"/>
      <c r="WC2" s="3"/>
      <c r="WD2" s="3"/>
      <c r="WE2" s="3"/>
      <c r="WF2" s="3"/>
      <c r="WG2" s="3"/>
      <c r="WH2" s="3"/>
      <c r="WI2" s="3"/>
      <c r="WJ2" s="3"/>
      <c r="WK2" s="3"/>
      <c r="WL2" s="3"/>
      <c r="WM2" s="3"/>
      <c r="WN2" s="3"/>
      <c r="WO2" s="3"/>
      <c r="WP2" s="3"/>
      <c r="WQ2" s="3"/>
      <c r="WR2" s="3"/>
      <c r="WS2" s="3"/>
      <c r="WT2" s="3"/>
      <c r="WU2" s="3"/>
      <c r="WV2" s="3"/>
      <c r="WW2" s="3"/>
      <c r="WX2" s="3"/>
      <c r="WY2" s="3"/>
      <c r="WZ2" s="3"/>
      <c r="XA2" s="3"/>
      <c r="XB2" s="3"/>
      <c r="XC2" s="3"/>
      <c r="XD2" s="3"/>
      <c r="XE2" s="3"/>
      <c r="XF2" s="3"/>
      <c r="XG2" s="3"/>
      <c r="XH2" s="3"/>
      <c r="XI2" s="3"/>
      <c r="XJ2" s="3"/>
      <c r="XK2" s="3"/>
      <c r="XL2" s="3"/>
      <c r="XM2" s="3"/>
      <c r="XN2" s="3"/>
      <c r="XO2" s="3"/>
      <c r="XP2" s="3"/>
      <c r="XQ2" s="3"/>
      <c r="XR2" s="3"/>
      <c r="XS2" s="3"/>
      <c r="XT2" s="3"/>
      <c r="XU2" s="3"/>
      <c r="XV2" s="3"/>
      <c r="XW2" s="3"/>
      <c r="XX2" s="3"/>
      <c r="XY2" s="3"/>
      <c r="XZ2" s="3"/>
      <c r="YA2" s="3"/>
      <c r="YB2" s="3"/>
      <c r="YC2" s="3"/>
      <c r="YD2" s="3"/>
      <c r="YE2" s="3"/>
      <c r="YF2" s="3"/>
      <c r="YG2" s="3"/>
      <c r="YH2" s="3"/>
      <c r="YI2" s="3"/>
      <c r="YJ2" s="3"/>
      <c r="YK2" s="3"/>
      <c r="YL2" s="3"/>
      <c r="YM2" s="3"/>
      <c r="YN2" s="3"/>
      <c r="YO2" s="3"/>
      <c r="YP2" s="3"/>
      <c r="YQ2" s="3"/>
      <c r="YR2" s="3"/>
      <c r="YS2" s="3"/>
      <c r="YT2" s="3"/>
      <c r="YU2" s="3"/>
      <c r="YV2" s="3"/>
      <c r="YW2" s="3"/>
      <c r="YX2" s="3"/>
      <c r="YY2" s="3"/>
      <c r="YZ2" s="3"/>
      <c r="ZA2" s="3"/>
      <c r="ZB2" s="3"/>
      <c r="ZC2" s="3"/>
      <c r="ZD2" s="3"/>
      <c r="ZE2" s="3"/>
      <c r="ZF2" s="3"/>
      <c r="ZG2" s="3"/>
      <c r="ZH2" s="3"/>
      <c r="ZI2" s="3"/>
      <c r="ZJ2" s="3"/>
      <c r="ZK2" s="3"/>
      <c r="ZL2" s="3"/>
      <c r="ZM2" s="3"/>
      <c r="ZN2" s="3"/>
      <c r="ZO2" s="3"/>
      <c r="ZP2" s="3"/>
      <c r="ZQ2" s="3"/>
      <c r="ZR2" s="3"/>
      <c r="ZS2" s="3"/>
      <c r="ZT2" s="3"/>
      <c r="ZU2" s="3"/>
      <c r="ZV2" s="3"/>
      <c r="ZW2" s="3"/>
      <c r="ZX2" s="3"/>
      <c r="ZY2" s="3"/>
      <c r="ZZ2" s="3"/>
      <c r="AAA2" s="3"/>
      <c r="AAB2" s="3"/>
      <c r="AAC2" s="3"/>
      <c r="AAD2" s="3"/>
      <c r="AAE2" s="3"/>
      <c r="AAF2" s="3"/>
      <c r="AAG2" s="3"/>
      <c r="AAH2" s="3"/>
      <c r="AAI2" s="3"/>
      <c r="AAJ2" s="3"/>
      <c r="AAK2" s="3"/>
      <c r="AAL2" s="3"/>
      <c r="AAM2" s="3"/>
      <c r="AAN2" s="3"/>
      <c r="AAO2" s="3"/>
      <c r="AAP2" s="3"/>
      <c r="AAQ2" s="3"/>
      <c r="AAR2" s="3"/>
      <c r="AAS2" s="3"/>
      <c r="AAT2" s="3"/>
      <c r="AAU2" s="3"/>
      <c r="AAV2" s="3"/>
      <c r="AAW2" s="3"/>
      <c r="AAX2" s="3"/>
      <c r="AAY2" s="3"/>
      <c r="AAZ2" s="3"/>
      <c r="ABA2" s="3"/>
      <c r="ABB2" s="3"/>
      <c r="ABC2" s="3"/>
      <c r="ABD2" s="3"/>
      <c r="ABE2" s="3"/>
      <c r="ABF2" s="3"/>
      <c r="ABG2" s="3"/>
      <c r="ABH2" s="3"/>
      <c r="ABI2" s="3"/>
      <c r="ABJ2" s="3"/>
      <c r="ABK2" s="3"/>
      <c r="ABL2" s="3"/>
      <c r="ABM2" s="3"/>
      <c r="ABN2" s="3"/>
      <c r="ABO2" s="3"/>
      <c r="ABP2" s="3"/>
      <c r="ABQ2" s="3"/>
      <c r="ABR2" s="3"/>
      <c r="ABS2" s="3"/>
      <c r="ABT2" s="3"/>
      <c r="ABU2" s="3"/>
      <c r="ABV2" s="3"/>
      <c r="ABW2" s="3"/>
      <c r="ABX2" s="3"/>
      <c r="ABY2" s="3"/>
      <c r="ABZ2" s="3"/>
      <c r="ACA2" s="3"/>
      <c r="ACB2" s="3"/>
      <c r="ACC2" s="3"/>
      <c r="ACD2" s="3"/>
      <c r="ACE2" s="3"/>
      <c r="ACF2" s="3"/>
      <c r="ACG2" s="3"/>
      <c r="ACH2" s="3"/>
      <c r="ACI2" s="3"/>
      <c r="ACJ2" s="3"/>
      <c r="ACK2" s="3"/>
      <c r="ACL2" s="3"/>
      <c r="ACM2" s="3"/>
      <c r="ACN2" s="3"/>
      <c r="ACO2" s="3"/>
      <c r="ACP2" s="3"/>
      <c r="ACQ2" s="3"/>
      <c r="ACR2" s="3"/>
      <c r="ACS2" s="3"/>
      <c r="ACT2" s="3"/>
      <c r="ACU2" s="3"/>
      <c r="ACV2" s="3"/>
      <c r="ACW2" s="3"/>
      <c r="ACX2" s="3"/>
      <c r="ACY2" s="3"/>
      <c r="ACZ2" s="3"/>
      <c r="ADA2" s="3"/>
      <c r="ADB2" s="3"/>
      <c r="ADC2" s="3"/>
      <c r="ADD2" s="3"/>
      <c r="ADE2" s="3"/>
      <c r="ADF2" s="3"/>
      <c r="ADG2" s="3"/>
      <c r="ADH2" s="3"/>
      <c r="ADI2" s="3"/>
      <c r="ADJ2" s="3"/>
      <c r="ADK2" s="3"/>
      <c r="ADL2" s="3"/>
      <c r="ADM2" s="3"/>
      <c r="ADN2" s="3"/>
      <c r="ADO2" s="3"/>
      <c r="ADP2" s="3"/>
      <c r="ADQ2" s="3"/>
      <c r="ADR2" s="3"/>
      <c r="ADS2" s="3"/>
      <c r="ADT2" s="3"/>
      <c r="ADU2" s="3"/>
      <c r="ADV2" s="3"/>
      <c r="ADW2" s="3"/>
      <c r="ADX2" s="3"/>
      <c r="ADY2" s="3"/>
      <c r="ADZ2" s="3"/>
      <c r="AEA2" s="3"/>
      <c r="AEB2" s="3"/>
      <c r="AEC2" s="3"/>
      <c r="AED2" s="3"/>
      <c r="AEE2" s="3"/>
      <c r="AEF2" s="3"/>
      <c r="AEG2" s="3"/>
      <c r="AEH2" s="3"/>
      <c r="AEI2" s="3"/>
      <c r="AEJ2" s="3"/>
      <c r="AEK2" s="3"/>
      <c r="AEL2" s="3"/>
      <c r="AEM2" s="3"/>
      <c r="AEN2" s="3"/>
      <c r="AEO2" s="3"/>
      <c r="AEP2" s="3"/>
      <c r="AEQ2" s="3"/>
      <c r="AER2" s="3"/>
      <c r="AES2" s="3"/>
      <c r="AET2" s="3"/>
      <c r="AEU2" s="3"/>
      <c r="AEV2" s="3"/>
      <c r="AEW2" s="3"/>
      <c r="AEX2" s="3"/>
      <c r="AEY2" s="3"/>
      <c r="AEZ2" s="3"/>
      <c r="AFA2" s="3"/>
      <c r="AFB2" s="3"/>
      <c r="AFC2" s="3"/>
      <c r="AFD2" s="3"/>
      <c r="AFE2" s="3"/>
      <c r="AFF2" s="3"/>
      <c r="AFG2" s="3"/>
      <c r="AFH2" s="3"/>
      <c r="AFI2" s="3"/>
      <c r="AFJ2" s="3"/>
      <c r="AFK2" s="3"/>
      <c r="AFL2" s="3"/>
      <c r="AFM2" s="3"/>
      <c r="AFN2" s="3"/>
      <c r="AFO2" s="3"/>
      <c r="AFP2" s="3"/>
      <c r="AFQ2" s="3"/>
      <c r="AFR2" s="3"/>
      <c r="AFS2" s="3"/>
      <c r="AFT2" s="3"/>
      <c r="AFU2" s="3"/>
      <c r="AFV2" s="3"/>
      <c r="AFW2" s="3"/>
      <c r="AFX2" s="3"/>
      <c r="AFY2" s="3"/>
      <c r="AFZ2" s="3"/>
      <c r="AGA2" s="3"/>
      <c r="AGB2" s="3"/>
      <c r="AGC2" s="3"/>
      <c r="AGD2" s="3"/>
      <c r="AGE2" s="3"/>
      <c r="AGF2" s="3"/>
      <c r="AGG2" s="3"/>
      <c r="AGH2" s="3"/>
      <c r="AGI2" s="3"/>
      <c r="AGJ2" s="3"/>
      <c r="AGK2" s="3"/>
      <c r="AGL2" s="3"/>
      <c r="AGM2" s="3"/>
      <c r="AGN2" s="3"/>
      <c r="AGO2" s="3"/>
      <c r="AGP2" s="3"/>
      <c r="AGQ2" s="3"/>
      <c r="AGR2" s="3"/>
      <c r="AGS2" s="3"/>
      <c r="AGT2" s="3"/>
      <c r="AGU2" s="3"/>
      <c r="AGV2" s="3"/>
      <c r="AGW2" s="3"/>
      <c r="AGX2" s="3"/>
      <c r="AGY2" s="3"/>
      <c r="AGZ2" s="3"/>
      <c r="AHA2" s="3"/>
      <c r="AHB2" s="3"/>
      <c r="AHC2" s="3"/>
      <c r="AHD2" s="3"/>
      <c r="AHE2" s="3"/>
      <c r="AHF2" s="3"/>
      <c r="AHG2" s="3"/>
      <c r="AHH2" s="3"/>
      <c r="AHI2" s="3"/>
      <c r="AHJ2" s="3"/>
      <c r="AHK2" s="3"/>
      <c r="AHL2" s="3"/>
      <c r="AHM2" s="3"/>
      <c r="AHN2" s="3"/>
      <c r="AHO2" s="3"/>
      <c r="AHP2" s="3"/>
      <c r="AHQ2" s="3"/>
      <c r="AHR2" s="3"/>
      <c r="AHS2" s="3"/>
      <c r="AHT2" s="3"/>
      <c r="AHU2" s="3"/>
      <c r="AHV2" s="3"/>
      <c r="AHW2" s="3"/>
      <c r="AHX2" s="3"/>
      <c r="AHY2" s="3"/>
      <c r="AHZ2" s="3"/>
      <c r="AIA2" s="3"/>
      <c r="AIB2" s="3"/>
      <c r="AIC2" s="3"/>
      <c r="AID2" s="3"/>
      <c r="AIE2" s="3"/>
      <c r="AIF2" s="3"/>
      <c r="AIG2" s="3"/>
      <c r="AIH2" s="3"/>
      <c r="AII2" s="3"/>
      <c r="AIJ2" s="3"/>
      <c r="AIK2" s="3"/>
      <c r="AIL2" s="3"/>
      <c r="AIM2" s="3"/>
      <c r="AIN2" s="3"/>
      <c r="AIO2" s="3"/>
      <c r="AIP2" s="3"/>
      <c r="AIQ2" s="3"/>
      <c r="AIR2" s="3"/>
      <c r="AIS2" s="3"/>
      <c r="AIT2" s="3"/>
      <c r="AIU2" s="3"/>
      <c r="AIV2" s="3"/>
      <c r="AIW2" s="3"/>
      <c r="AIX2" s="3"/>
      <c r="AIY2" s="3"/>
      <c r="AIZ2" s="3"/>
      <c r="AJA2" s="3"/>
      <c r="AJB2" s="3"/>
      <c r="AJC2" s="3"/>
      <c r="AJD2" s="3"/>
      <c r="AJE2" s="3"/>
      <c r="AJF2" s="3"/>
      <c r="AJG2" s="3"/>
      <c r="AJH2" s="3"/>
      <c r="AJI2" s="3"/>
      <c r="AJJ2" s="3"/>
      <c r="AJK2" s="3"/>
      <c r="AJL2" s="3"/>
      <c r="AJM2" s="3"/>
      <c r="AJN2" s="3"/>
      <c r="AJO2" s="3"/>
      <c r="AJP2" s="3"/>
      <c r="AJQ2" s="3"/>
      <c r="AJR2" s="3"/>
      <c r="AJS2" s="3"/>
      <c r="AJT2" s="3"/>
      <c r="AJU2" s="3"/>
      <c r="AJV2" s="3"/>
      <c r="AJW2" s="3"/>
      <c r="AJX2" s="3"/>
      <c r="AJY2" s="3"/>
      <c r="AJZ2" s="3"/>
      <c r="AKA2" s="3"/>
      <c r="AKB2" s="3"/>
      <c r="AKC2" s="3"/>
      <c r="AKD2" s="3"/>
      <c r="AKE2" s="3"/>
      <c r="AKF2" s="3"/>
      <c r="AKG2" s="3"/>
      <c r="AKH2" s="3"/>
      <c r="AKI2" s="3"/>
      <c r="AKJ2" s="3"/>
      <c r="AKK2" s="3"/>
      <c r="AKL2" s="3"/>
      <c r="AKM2" s="3"/>
      <c r="AKN2" s="3"/>
      <c r="AKO2" s="3"/>
      <c r="AKP2" s="3"/>
      <c r="AKQ2" s="3"/>
      <c r="AKR2" s="3"/>
      <c r="AKS2" s="3"/>
      <c r="AKT2" s="3"/>
      <c r="AKU2" s="3"/>
      <c r="AKV2" s="3"/>
      <c r="AKW2" s="3"/>
      <c r="AKX2" s="3"/>
      <c r="AKY2" s="3"/>
      <c r="AKZ2" s="3"/>
      <c r="ALA2" s="3"/>
      <c r="ALB2" s="3"/>
      <c r="ALC2" s="3"/>
      <c r="ALD2" s="3"/>
      <c r="ALE2" s="3"/>
      <c r="ALF2" s="3"/>
      <c r="ALG2" s="3"/>
      <c r="ALH2" s="3"/>
      <c r="ALI2" s="3"/>
      <c r="ALJ2" s="3"/>
      <c r="ALK2" s="3"/>
      <c r="ALL2" s="3"/>
      <c r="ALM2" s="3"/>
      <c r="ALN2" s="3"/>
      <c r="ALO2" s="3"/>
      <c r="ALP2" s="3"/>
      <c r="ALQ2" s="3"/>
      <c r="ALR2" s="3"/>
      <c r="ALS2" s="3"/>
      <c r="ALT2" s="3"/>
      <c r="ALU2" s="3"/>
      <c r="ALV2" s="3"/>
    </row>
    <row r="3" spans="1:1010" s="1" customFormat="1" ht="30" customHeight="1">
      <c r="A3" s="71" t="s">
        <v>2</v>
      </c>
      <c r="B3" s="72" t="s">
        <v>3</v>
      </c>
      <c r="C3" s="64" t="s">
        <v>4</v>
      </c>
      <c r="D3" s="65" t="s">
        <v>5</v>
      </c>
      <c r="E3" s="66" t="s">
        <v>6</v>
      </c>
      <c r="F3" s="67" t="s">
        <v>11</v>
      </c>
      <c r="G3" s="56"/>
      <c r="H3" s="68"/>
      <c r="I3" s="69"/>
      <c r="J3" s="69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  <c r="IZ3" s="3"/>
      <c r="JA3" s="3"/>
      <c r="JB3" s="3"/>
      <c r="JC3" s="3"/>
      <c r="JD3" s="3"/>
      <c r="JE3" s="3"/>
      <c r="JF3" s="3"/>
      <c r="JG3" s="3"/>
      <c r="JH3" s="3"/>
      <c r="JI3" s="3"/>
      <c r="JJ3" s="3"/>
      <c r="JK3" s="3"/>
      <c r="JL3" s="3"/>
      <c r="JM3" s="3"/>
      <c r="JN3" s="3"/>
      <c r="JO3" s="3"/>
      <c r="JP3" s="3"/>
      <c r="JQ3" s="3"/>
      <c r="JR3" s="3"/>
      <c r="JS3" s="3"/>
      <c r="JT3" s="3"/>
      <c r="JU3" s="3"/>
      <c r="JV3" s="3"/>
      <c r="JW3" s="3"/>
      <c r="JX3" s="3"/>
      <c r="JY3" s="3"/>
      <c r="JZ3" s="3"/>
      <c r="KA3" s="3"/>
      <c r="KB3" s="3"/>
      <c r="KC3" s="3"/>
      <c r="KD3" s="3"/>
      <c r="KE3" s="3"/>
      <c r="KF3" s="3"/>
      <c r="KG3" s="3"/>
      <c r="KH3" s="3"/>
      <c r="KI3" s="3"/>
      <c r="KJ3" s="3"/>
      <c r="KK3" s="3"/>
      <c r="KL3" s="3"/>
      <c r="KM3" s="3"/>
      <c r="KN3" s="3"/>
      <c r="KO3" s="3"/>
      <c r="KP3" s="3"/>
      <c r="KQ3" s="3"/>
      <c r="KR3" s="3"/>
      <c r="KS3" s="3"/>
      <c r="KT3" s="3"/>
      <c r="KU3" s="3"/>
      <c r="KV3" s="3"/>
      <c r="KW3" s="3"/>
      <c r="KX3" s="3"/>
      <c r="KY3" s="3"/>
      <c r="KZ3" s="3"/>
      <c r="LA3" s="3"/>
      <c r="LB3" s="3"/>
      <c r="LC3" s="3"/>
      <c r="LD3" s="3"/>
      <c r="LE3" s="3"/>
      <c r="LF3" s="3"/>
      <c r="LG3" s="3"/>
      <c r="LH3" s="3"/>
      <c r="LI3" s="3"/>
      <c r="LJ3" s="3"/>
      <c r="LK3" s="3"/>
      <c r="LL3" s="3"/>
      <c r="LM3" s="3"/>
      <c r="LN3" s="3"/>
      <c r="LO3" s="3"/>
      <c r="LP3" s="3"/>
      <c r="LQ3" s="3"/>
      <c r="LR3" s="3"/>
      <c r="LS3" s="3"/>
      <c r="LT3" s="3"/>
      <c r="LU3" s="3"/>
      <c r="LV3" s="3"/>
      <c r="LW3" s="3"/>
      <c r="LX3" s="3"/>
      <c r="LY3" s="3"/>
      <c r="LZ3" s="3"/>
      <c r="MA3" s="3"/>
      <c r="MB3" s="3"/>
      <c r="MC3" s="3"/>
      <c r="MD3" s="3"/>
      <c r="ME3" s="3"/>
      <c r="MF3" s="3"/>
      <c r="MG3" s="3"/>
      <c r="MH3" s="3"/>
      <c r="MI3" s="3"/>
      <c r="MJ3" s="3"/>
      <c r="MK3" s="3"/>
      <c r="ML3" s="3"/>
      <c r="MM3" s="3"/>
      <c r="MN3" s="3"/>
      <c r="MO3" s="3"/>
      <c r="MP3" s="3"/>
      <c r="MQ3" s="3"/>
      <c r="MR3" s="3"/>
      <c r="MS3" s="3"/>
      <c r="MT3" s="3"/>
      <c r="MU3" s="3"/>
      <c r="MV3" s="3"/>
      <c r="MW3" s="3"/>
      <c r="MX3" s="3"/>
      <c r="MY3" s="3"/>
      <c r="MZ3" s="3"/>
      <c r="NA3" s="3"/>
      <c r="NB3" s="3"/>
      <c r="NC3" s="3"/>
      <c r="ND3" s="3"/>
      <c r="NE3" s="3"/>
      <c r="NF3" s="3"/>
      <c r="NG3" s="3"/>
      <c r="NH3" s="3"/>
      <c r="NI3" s="3"/>
      <c r="NJ3" s="3"/>
      <c r="NK3" s="3"/>
      <c r="NL3" s="3"/>
      <c r="NM3" s="3"/>
      <c r="NN3" s="3"/>
      <c r="NO3" s="3"/>
      <c r="NP3" s="3"/>
      <c r="NQ3" s="3"/>
      <c r="NR3" s="3"/>
      <c r="NS3" s="3"/>
      <c r="NT3" s="3"/>
      <c r="NU3" s="3"/>
      <c r="NV3" s="3"/>
      <c r="NW3" s="3"/>
      <c r="NX3" s="3"/>
      <c r="NY3" s="3"/>
      <c r="NZ3" s="3"/>
      <c r="OA3" s="3"/>
      <c r="OB3" s="3"/>
      <c r="OC3" s="3"/>
      <c r="OD3" s="3"/>
      <c r="OE3" s="3"/>
      <c r="OF3" s="3"/>
      <c r="OG3" s="3"/>
      <c r="OH3" s="3"/>
      <c r="OI3" s="3"/>
      <c r="OJ3" s="3"/>
      <c r="OK3" s="3"/>
      <c r="OL3" s="3"/>
      <c r="OM3" s="3"/>
      <c r="ON3" s="3"/>
      <c r="OO3" s="3"/>
      <c r="OP3" s="3"/>
      <c r="OQ3" s="3"/>
      <c r="OR3" s="3"/>
      <c r="OS3" s="3"/>
      <c r="OT3" s="3"/>
      <c r="OU3" s="3"/>
      <c r="OV3" s="3"/>
      <c r="OW3" s="3"/>
      <c r="OX3" s="3"/>
      <c r="OY3" s="3"/>
      <c r="OZ3" s="3"/>
      <c r="PA3" s="3"/>
      <c r="PB3" s="3"/>
      <c r="PC3" s="3"/>
      <c r="PD3" s="3"/>
      <c r="PE3" s="3"/>
      <c r="PF3" s="3"/>
      <c r="PG3" s="3"/>
      <c r="PH3" s="3"/>
      <c r="PI3" s="3"/>
      <c r="PJ3" s="3"/>
      <c r="PK3" s="3"/>
      <c r="PL3" s="3"/>
      <c r="PM3" s="3"/>
      <c r="PN3" s="3"/>
      <c r="PO3" s="3"/>
      <c r="PP3" s="3"/>
      <c r="PQ3" s="3"/>
      <c r="PR3" s="3"/>
      <c r="PS3" s="3"/>
      <c r="PT3" s="3"/>
      <c r="PU3" s="3"/>
      <c r="PV3" s="3"/>
      <c r="PW3" s="3"/>
      <c r="PX3" s="3"/>
      <c r="PY3" s="3"/>
      <c r="PZ3" s="3"/>
      <c r="QA3" s="3"/>
      <c r="QB3" s="3"/>
      <c r="QC3" s="3"/>
      <c r="QD3" s="3"/>
      <c r="QE3" s="3"/>
      <c r="QF3" s="3"/>
      <c r="QG3" s="3"/>
      <c r="QH3" s="3"/>
      <c r="QI3" s="3"/>
      <c r="QJ3" s="3"/>
      <c r="QK3" s="3"/>
      <c r="QL3" s="3"/>
      <c r="QM3" s="3"/>
      <c r="QN3" s="3"/>
      <c r="QO3" s="3"/>
      <c r="QP3" s="3"/>
      <c r="QQ3" s="3"/>
      <c r="QR3" s="3"/>
      <c r="QS3" s="3"/>
      <c r="QT3" s="3"/>
      <c r="QU3" s="3"/>
      <c r="QV3" s="3"/>
      <c r="QW3" s="3"/>
      <c r="QX3" s="3"/>
      <c r="QY3" s="3"/>
      <c r="QZ3" s="3"/>
      <c r="RA3" s="3"/>
      <c r="RB3" s="3"/>
      <c r="RC3" s="3"/>
      <c r="RD3" s="3"/>
      <c r="RE3" s="3"/>
      <c r="RF3" s="3"/>
      <c r="RG3" s="3"/>
      <c r="RH3" s="3"/>
      <c r="RI3" s="3"/>
      <c r="RJ3" s="3"/>
      <c r="RK3" s="3"/>
      <c r="RL3" s="3"/>
      <c r="RM3" s="3"/>
      <c r="RN3" s="3"/>
      <c r="RO3" s="3"/>
      <c r="RP3" s="3"/>
      <c r="RQ3" s="3"/>
      <c r="RR3" s="3"/>
      <c r="RS3" s="3"/>
      <c r="RT3" s="3"/>
      <c r="RU3" s="3"/>
      <c r="RV3" s="3"/>
      <c r="RW3" s="3"/>
      <c r="RX3" s="3"/>
      <c r="RY3" s="3"/>
      <c r="RZ3" s="3"/>
      <c r="SA3" s="3"/>
      <c r="SB3" s="3"/>
      <c r="SC3" s="3"/>
      <c r="SD3" s="3"/>
      <c r="SE3" s="3"/>
      <c r="SF3" s="3"/>
      <c r="SG3" s="3"/>
      <c r="SH3" s="3"/>
      <c r="SI3" s="3"/>
      <c r="SJ3" s="3"/>
      <c r="SK3" s="3"/>
      <c r="SL3" s="3"/>
      <c r="SM3" s="3"/>
      <c r="SN3" s="3"/>
      <c r="SO3" s="3"/>
      <c r="SP3" s="3"/>
      <c r="SQ3" s="3"/>
      <c r="SR3" s="3"/>
      <c r="SS3" s="3"/>
      <c r="ST3" s="3"/>
      <c r="SU3" s="3"/>
      <c r="SV3" s="3"/>
      <c r="SW3" s="3"/>
      <c r="SX3" s="3"/>
      <c r="SY3" s="3"/>
      <c r="SZ3" s="3"/>
      <c r="TA3" s="3"/>
      <c r="TB3" s="3"/>
      <c r="TC3" s="3"/>
      <c r="TD3" s="3"/>
      <c r="TE3" s="3"/>
      <c r="TF3" s="3"/>
      <c r="TG3" s="3"/>
      <c r="TH3" s="3"/>
      <c r="TI3" s="3"/>
      <c r="TJ3" s="3"/>
      <c r="TK3" s="3"/>
      <c r="TL3" s="3"/>
      <c r="TM3" s="3"/>
      <c r="TN3" s="3"/>
      <c r="TO3" s="3"/>
      <c r="TP3" s="3"/>
      <c r="TQ3" s="3"/>
      <c r="TR3" s="3"/>
      <c r="TS3" s="3"/>
      <c r="TT3" s="3"/>
      <c r="TU3" s="3"/>
      <c r="TV3" s="3"/>
      <c r="TW3" s="3"/>
      <c r="TX3" s="3"/>
      <c r="TY3" s="3"/>
      <c r="TZ3" s="3"/>
      <c r="UA3" s="3"/>
      <c r="UB3" s="3"/>
      <c r="UC3" s="3"/>
      <c r="UD3" s="3"/>
      <c r="UE3" s="3"/>
      <c r="UF3" s="3"/>
      <c r="UG3" s="3"/>
      <c r="UH3" s="3"/>
      <c r="UI3" s="3"/>
      <c r="UJ3" s="3"/>
      <c r="UK3" s="3"/>
      <c r="UL3" s="3"/>
      <c r="UM3" s="3"/>
      <c r="UN3" s="3"/>
      <c r="UO3" s="3"/>
      <c r="UP3" s="3"/>
      <c r="UQ3" s="3"/>
      <c r="UR3" s="3"/>
      <c r="US3" s="3"/>
      <c r="UT3" s="3"/>
      <c r="UU3" s="3"/>
      <c r="UV3" s="3"/>
      <c r="UW3" s="3"/>
      <c r="UX3" s="3"/>
      <c r="UY3" s="3"/>
      <c r="UZ3" s="3"/>
      <c r="VA3" s="3"/>
      <c r="VB3" s="3"/>
      <c r="VC3" s="3"/>
      <c r="VD3" s="3"/>
      <c r="VE3" s="3"/>
      <c r="VF3" s="3"/>
      <c r="VG3" s="3"/>
      <c r="VH3" s="3"/>
      <c r="VI3" s="3"/>
      <c r="VJ3" s="3"/>
      <c r="VK3" s="3"/>
      <c r="VL3" s="3"/>
      <c r="VM3" s="3"/>
      <c r="VN3" s="3"/>
      <c r="VO3" s="3"/>
      <c r="VP3" s="3"/>
      <c r="VQ3" s="3"/>
      <c r="VR3" s="3"/>
      <c r="VS3" s="3"/>
      <c r="VT3" s="3"/>
      <c r="VU3" s="3"/>
      <c r="VV3" s="3"/>
      <c r="VW3" s="3"/>
      <c r="VX3" s="3"/>
      <c r="VY3" s="3"/>
      <c r="VZ3" s="3"/>
      <c r="WA3" s="3"/>
      <c r="WB3" s="3"/>
      <c r="WC3" s="3"/>
      <c r="WD3" s="3"/>
      <c r="WE3" s="3"/>
      <c r="WF3" s="3"/>
      <c r="WG3" s="3"/>
      <c r="WH3" s="3"/>
      <c r="WI3" s="3"/>
      <c r="WJ3" s="3"/>
      <c r="WK3" s="3"/>
      <c r="WL3" s="3"/>
      <c r="WM3" s="3"/>
      <c r="WN3" s="3"/>
      <c r="WO3" s="3"/>
      <c r="WP3" s="3"/>
      <c r="WQ3" s="3"/>
      <c r="WR3" s="3"/>
      <c r="WS3" s="3"/>
      <c r="WT3" s="3"/>
      <c r="WU3" s="3"/>
      <c r="WV3" s="3"/>
      <c r="WW3" s="3"/>
      <c r="WX3" s="3"/>
      <c r="WY3" s="3"/>
      <c r="WZ3" s="3"/>
      <c r="XA3" s="3"/>
      <c r="XB3" s="3"/>
      <c r="XC3" s="3"/>
      <c r="XD3" s="3"/>
      <c r="XE3" s="3"/>
      <c r="XF3" s="3"/>
      <c r="XG3" s="3"/>
      <c r="XH3" s="3"/>
      <c r="XI3" s="3"/>
      <c r="XJ3" s="3"/>
      <c r="XK3" s="3"/>
      <c r="XL3" s="3"/>
      <c r="XM3" s="3"/>
      <c r="XN3" s="3"/>
      <c r="XO3" s="3"/>
      <c r="XP3" s="3"/>
      <c r="XQ3" s="3"/>
      <c r="XR3" s="3"/>
      <c r="XS3" s="3"/>
      <c r="XT3" s="3"/>
      <c r="XU3" s="3"/>
      <c r="XV3" s="3"/>
      <c r="XW3" s="3"/>
      <c r="XX3" s="3"/>
      <c r="XY3" s="3"/>
      <c r="XZ3" s="3"/>
      <c r="YA3" s="3"/>
      <c r="YB3" s="3"/>
      <c r="YC3" s="3"/>
      <c r="YD3" s="3"/>
      <c r="YE3" s="3"/>
      <c r="YF3" s="3"/>
      <c r="YG3" s="3"/>
      <c r="YH3" s="3"/>
      <c r="YI3" s="3"/>
      <c r="YJ3" s="3"/>
      <c r="YK3" s="3"/>
      <c r="YL3" s="3"/>
      <c r="YM3" s="3"/>
      <c r="YN3" s="3"/>
      <c r="YO3" s="3"/>
      <c r="YP3" s="3"/>
      <c r="YQ3" s="3"/>
      <c r="YR3" s="3"/>
      <c r="YS3" s="3"/>
      <c r="YT3" s="3"/>
      <c r="YU3" s="3"/>
      <c r="YV3" s="3"/>
      <c r="YW3" s="3"/>
      <c r="YX3" s="3"/>
      <c r="YY3" s="3"/>
      <c r="YZ3" s="3"/>
      <c r="ZA3" s="3"/>
      <c r="ZB3" s="3"/>
      <c r="ZC3" s="3"/>
      <c r="ZD3" s="3"/>
      <c r="ZE3" s="3"/>
      <c r="ZF3" s="3"/>
      <c r="ZG3" s="3"/>
      <c r="ZH3" s="3"/>
      <c r="ZI3" s="3"/>
      <c r="ZJ3" s="3"/>
      <c r="ZK3" s="3"/>
      <c r="ZL3" s="3"/>
      <c r="ZM3" s="3"/>
      <c r="ZN3" s="3"/>
      <c r="ZO3" s="3"/>
      <c r="ZP3" s="3"/>
      <c r="ZQ3" s="3"/>
      <c r="ZR3" s="3"/>
      <c r="ZS3" s="3"/>
      <c r="ZT3" s="3"/>
      <c r="ZU3" s="3"/>
      <c r="ZV3" s="3"/>
      <c r="ZW3" s="3"/>
      <c r="ZX3" s="3"/>
      <c r="ZY3" s="3"/>
      <c r="ZZ3" s="3"/>
      <c r="AAA3" s="3"/>
      <c r="AAB3" s="3"/>
      <c r="AAC3" s="3"/>
      <c r="AAD3" s="3"/>
      <c r="AAE3" s="3"/>
      <c r="AAF3" s="3"/>
      <c r="AAG3" s="3"/>
      <c r="AAH3" s="3"/>
      <c r="AAI3" s="3"/>
      <c r="AAJ3" s="3"/>
      <c r="AAK3" s="3"/>
      <c r="AAL3" s="3"/>
      <c r="AAM3" s="3"/>
      <c r="AAN3" s="3"/>
      <c r="AAO3" s="3"/>
      <c r="AAP3" s="3"/>
      <c r="AAQ3" s="3"/>
      <c r="AAR3" s="3"/>
      <c r="AAS3" s="3"/>
      <c r="AAT3" s="3"/>
      <c r="AAU3" s="3"/>
      <c r="AAV3" s="3"/>
      <c r="AAW3" s="3"/>
      <c r="AAX3" s="3"/>
      <c r="AAY3" s="3"/>
      <c r="AAZ3" s="3"/>
      <c r="ABA3" s="3"/>
      <c r="ABB3" s="3"/>
      <c r="ABC3" s="3"/>
      <c r="ABD3" s="3"/>
      <c r="ABE3" s="3"/>
      <c r="ABF3" s="3"/>
      <c r="ABG3" s="3"/>
      <c r="ABH3" s="3"/>
      <c r="ABI3" s="3"/>
      <c r="ABJ3" s="3"/>
      <c r="ABK3" s="3"/>
      <c r="ABL3" s="3"/>
      <c r="ABM3" s="3"/>
      <c r="ABN3" s="3"/>
      <c r="ABO3" s="3"/>
      <c r="ABP3" s="3"/>
      <c r="ABQ3" s="3"/>
      <c r="ABR3" s="3"/>
      <c r="ABS3" s="3"/>
      <c r="ABT3" s="3"/>
      <c r="ABU3" s="3"/>
      <c r="ABV3" s="3"/>
      <c r="ABW3" s="3"/>
      <c r="ABX3" s="3"/>
      <c r="ABY3" s="3"/>
      <c r="ABZ3" s="3"/>
      <c r="ACA3" s="3"/>
      <c r="ACB3" s="3"/>
      <c r="ACC3" s="3"/>
      <c r="ACD3" s="3"/>
      <c r="ACE3" s="3"/>
      <c r="ACF3" s="3"/>
      <c r="ACG3" s="3"/>
      <c r="ACH3" s="3"/>
      <c r="ACI3" s="3"/>
      <c r="ACJ3" s="3"/>
      <c r="ACK3" s="3"/>
      <c r="ACL3" s="3"/>
      <c r="ACM3" s="3"/>
      <c r="ACN3" s="3"/>
      <c r="ACO3" s="3"/>
      <c r="ACP3" s="3"/>
      <c r="ACQ3" s="3"/>
      <c r="ACR3" s="3"/>
      <c r="ACS3" s="3"/>
      <c r="ACT3" s="3"/>
      <c r="ACU3" s="3"/>
      <c r="ACV3" s="3"/>
      <c r="ACW3" s="3"/>
      <c r="ACX3" s="3"/>
      <c r="ACY3" s="3"/>
      <c r="ACZ3" s="3"/>
      <c r="ADA3" s="3"/>
      <c r="ADB3" s="3"/>
      <c r="ADC3" s="3"/>
      <c r="ADD3" s="3"/>
      <c r="ADE3" s="3"/>
      <c r="ADF3" s="3"/>
      <c r="ADG3" s="3"/>
      <c r="ADH3" s="3"/>
      <c r="ADI3" s="3"/>
      <c r="ADJ3" s="3"/>
      <c r="ADK3" s="3"/>
      <c r="ADL3" s="3"/>
      <c r="ADM3" s="3"/>
      <c r="ADN3" s="3"/>
      <c r="ADO3" s="3"/>
      <c r="ADP3" s="3"/>
      <c r="ADQ3" s="3"/>
      <c r="ADR3" s="3"/>
      <c r="ADS3" s="3"/>
      <c r="ADT3" s="3"/>
      <c r="ADU3" s="3"/>
      <c r="ADV3" s="3"/>
      <c r="ADW3" s="3"/>
      <c r="ADX3" s="3"/>
      <c r="ADY3" s="3"/>
      <c r="ADZ3" s="3"/>
      <c r="AEA3" s="3"/>
      <c r="AEB3" s="3"/>
      <c r="AEC3" s="3"/>
      <c r="AED3" s="3"/>
      <c r="AEE3" s="3"/>
      <c r="AEF3" s="3"/>
      <c r="AEG3" s="3"/>
      <c r="AEH3" s="3"/>
      <c r="AEI3" s="3"/>
      <c r="AEJ3" s="3"/>
      <c r="AEK3" s="3"/>
      <c r="AEL3" s="3"/>
      <c r="AEM3" s="3"/>
      <c r="AEN3" s="3"/>
      <c r="AEO3" s="3"/>
      <c r="AEP3" s="3"/>
      <c r="AEQ3" s="3"/>
      <c r="AER3" s="3"/>
      <c r="AES3" s="3"/>
      <c r="AET3" s="3"/>
      <c r="AEU3" s="3"/>
      <c r="AEV3" s="3"/>
      <c r="AEW3" s="3"/>
      <c r="AEX3" s="3"/>
      <c r="AEY3" s="3"/>
      <c r="AEZ3" s="3"/>
      <c r="AFA3" s="3"/>
      <c r="AFB3" s="3"/>
      <c r="AFC3" s="3"/>
      <c r="AFD3" s="3"/>
      <c r="AFE3" s="3"/>
      <c r="AFF3" s="3"/>
      <c r="AFG3" s="3"/>
      <c r="AFH3" s="3"/>
      <c r="AFI3" s="3"/>
      <c r="AFJ3" s="3"/>
      <c r="AFK3" s="3"/>
      <c r="AFL3" s="3"/>
      <c r="AFM3" s="3"/>
      <c r="AFN3" s="3"/>
      <c r="AFO3" s="3"/>
      <c r="AFP3" s="3"/>
      <c r="AFQ3" s="3"/>
      <c r="AFR3" s="3"/>
      <c r="AFS3" s="3"/>
      <c r="AFT3" s="3"/>
      <c r="AFU3" s="3"/>
      <c r="AFV3" s="3"/>
      <c r="AFW3" s="3"/>
      <c r="AFX3" s="3"/>
      <c r="AFY3" s="3"/>
      <c r="AFZ3" s="3"/>
      <c r="AGA3" s="3"/>
      <c r="AGB3" s="3"/>
      <c r="AGC3" s="3"/>
      <c r="AGD3" s="3"/>
      <c r="AGE3" s="3"/>
      <c r="AGF3" s="3"/>
      <c r="AGG3" s="3"/>
      <c r="AGH3" s="3"/>
      <c r="AGI3" s="3"/>
      <c r="AGJ3" s="3"/>
      <c r="AGK3" s="3"/>
      <c r="AGL3" s="3"/>
      <c r="AGM3" s="3"/>
      <c r="AGN3" s="3"/>
      <c r="AGO3" s="3"/>
      <c r="AGP3" s="3"/>
      <c r="AGQ3" s="3"/>
      <c r="AGR3" s="3"/>
      <c r="AGS3" s="3"/>
      <c r="AGT3" s="3"/>
      <c r="AGU3" s="3"/>
      <c r="AGV3" s="3"/>
      <c r="AGW3" s="3"/>
      <c r="AGX3" s="3"/>
      <c r="AGY3" s="3"/>
      <c r="AGZ3" s="3"/>
      <c r="AHA3" s="3"/>
      <c r="AHB3" s="3"/>
      <c r="AHC3" s="3"/>
      <c r="AHD3" s="3"/>
      <c r="AHE3" s="3"/>
      <c r="AHF3" s="3"/>
      <c r="AHG3" s="3"/>
      <c r="AHH3" s="3"/>
      <c r="AHI3" s="3"/>
      <c r="AHJ3" s="3"/>
      <c r="AHK3" s="3"/>
      <c r="AHL3" s="3"/>
      <c r="AHM3" s="3"/>
      <c r="AHN3" s="3"/>
      <c r="AHO3" s="3"/>
      <c r="AHP3" s="3"/>
      <c r="AHQ3" s="3"/>
      <c r="AHR3" s="3"/>
      <c r="AHS3" s="3"/>
      <c r="AHT3" s="3"/>
      <c r="AHU3" s="3"/>
      <c r="AHV3" s="3"/>
      <c r="AHW3" s="3"/>
      <c r="AHX3" s="3"/>
      <c r="AHY3" s="3"/>
      <c r="AHZ3" s="3"/>
      <c r="AIA3" s="3"/>
      <c r="AIB3" s="3"/>
      <c r="AIC3" s="3"/>
      <c r="AID3" s="3"/>
      <c r="AIE3" s="3"/>
      <c r="AIF3" s="3"/>
      <c r="AIG3" s="3"/>
      <c r="AIH3" s="3"/>
      <c r="AII3" s="3"/>
      <c r="AIJ3" s="3"/>
      <c r="AIK3" s="3"/>
      <c r="AIL3" s="3"/>
      <c r="AIM3" s="3"/>
      <c r="AIN3" s="3"/>
      <c r="AIO3" s="3"/>
      <c r="AIP3" s="3"/>
      <c r="AIQ3" s="3"/>
      <c r="AIR3" s="3"/>
      <c r="AIS3" s="3"/>
      <c r="AIT3" s="3"/>
      <c r="AIU3" s="3"/>
      <c r="AIV3" s="3"/>
      <c r="AIW3" s="3"/>
      <c r="AIX3" s="3"/>
      <c r="AIY3" s="3"/>
      <c r="AIZ3" s="3"/>
      <c r="AJA3" s="3"/>
      <c r="AJB3" s="3"/>
      <c r="AJC3" s="3"/>
      <c r="AJD3" s="3"/>
      <c r="AJE3" s="3"/>
      <c r="AJF3" s="3"/>
      <c r="AJG3" s="3"/>
      <c r="AJH3" s="3"/>
      <c r="AJI3" s="3"/>
      <c r="AJJ3" s="3"/>
      <c r="AJK3" s="3"/>
      <c r="AJL3" s="3"/>
      <c r="AJM3" s="3"/>
      <c r="AJN3" s="3"/>
      <c r="AJO3" s="3"/>
      <c r="AJP3" s="3"/>
      <c r="AJQ3" s="3"/>
      <c r="AJR3" s="3"/>
      <c r="AJS3" s="3"/>
      <c r="AJT3" s="3"/>
      <c r="AJU3" s="3"/>
      <c r="AJV3" s="3"/>
      <c r="AJW3" s="3"/>
      <c r="AJX3" s="3"/>
      <c r="AJY3" s="3"/>
      <c r="AJZ3" s="3"/>
      <c r="AKA3" s="3"/>
      <c r="AKB3" s="3"/>
      <c r="AKC3" s="3"/>
      <c r="AKD3" s="3"/>
      <c r="AKE3" s="3"/>
      <c r="AKF3" s="3"/>
      <c r="AKG3" s="3"/>
      <c r="AKH3" s="3"/>
      <c r="AKI3" s="3"/>
      <c r="AKJ3" s="3"/>
      <c r="AKK3" s="3"/>
      <c r="AKL3" s="3"/>
      <c r="AKM3" s="3"/>
      <c r="AKN3" s="3"/>
      <c r="AKO3" s="3"/>
      <c r="AKP3" s="3"/>
      <c r="AKQ3" s="3"/>
      <c r="AKR3" s="3"/>
      <c r="AKS3" s="3"/>
      <c r="AKT3" s="3"/>
      <c r="AKU3" s="3"/>
      <c r="AKV3" s="3"/>
      <c r="AKW3" s="3"/>
      <c r="AKX3" s="3"/>
      <c r="AKY3" s="3"/>
      <c r="AKZ3" s="3"/>
      <c r="ALA3" s="3"/>
      <c r="ALB3" s="3"/>
      <c r="ALC3" s="3"/>
      <c r="ALD3" s="3"/>
      <c r="ALE3" s="3"/>
      <c r="ALF3" s="3"/>
      <c r="ALG3" s="3"/>
      <c r="ALH3" s="3"/>
      <c r="ALI3" s="3"/>
      <c r="ALJ3" s="3"/>
      <c r="ALK3" s="3"/>
      <c r="ALL3" s="3"/>
      <c r="ALM3" s="3"/>
      <c r="ALN3" s="3"/>
      <c r="ALO3" s="3"/>
      <c r="ALP3" s="3"/>
      <c r="ALQ3" s="3"/>
      <c r="ALR3" s="3"/>
      <c r="ALS3" s="3"/>
      <c r="ALT3" s="3"/>
      <c r="ALU3" s="3"/>
      <c r="ALV3" s="3"/>
    </row>
    <row r="4" spans="1:1010" s="22" customFormat="1">
      <c r="A4" s="27">
        <v>45047</v>
      </c>
      <c r="B4" s="38" t="s">
        <v>14</v>
      </c>
      <c r="C4" s="28" t="s">
        <v>280</v>
      </c>
      <c r="D4" s="29">
        <v>500</v>
      </c>
      <c r="E4" s="39"/>
      <c r="F4" s="30">
        <f>0-D4+E4</f>
        <v>-500</v>
      </c>
      <c r="G4" s="4"/>
    </row>
    <row r="5" spans="1:1010" s="22" customFormat="1">
      <c r="A5" s="27">
        <v>45047</v>
      </c>
      <c r="B5" s="38" t="s">
        <v>15</v>
      </c>
      <c r="C5" s="28" t="s">
        <v>281</v>
      </c>
      <c r="D5" s="29">
        <v>71.489999999999995</v>
      </c>
      <c r="E5" s="39"/>
      <c r="F5" s="30">
        <f>F4-D5+E5</f>
        <v>-571.49</v>
      </c>
      <c r="G5" s="4"/>
    </row>
    <row r="6" spans="1:1010" s="22" customFormat="1">
      <c r="A6" s="27">
        <v>45047</v>
      </c>
      <c r="B6" s="38" t="s">
        <v>15</v>
      </c>
      <c r="C6" s="28" t="s">
        <v>282</v>
      </c>
      <c r="D6" s="29">
        <v>250.31</v>
      </c>
      <c r="E6" s="39"/>
      <c r="F6" s="30">
        <f t="shared" ref="F6:F69" si="0">F5-D6+E6</f>
        <v>-821.8</v>
      </c>
      <c r="G6" s="4"/>
    </row>
    <row r="7" spans="1:1010" s="22" customFormat="1">
      <c r="A7" s="27">
        <v>45049</v>
      </c>
      <c r="B7" s="38" t="s">
        <v>16</v>
      </c>
      <c r="C7" s="28" t="s">
        <v>283</v>
      </c>
      <c r="D7" s="29">
        <v>11</v>
      </c>
      <c r="E7" s="39"/>
      <c r="F7" s="30">
        <f t="shared" si="0"/>
        <v>-832.8</v>
      </c>
      <c r="G7" s="4"/>
    </row>
    <row r="8" spans="1:1010" s="22" customFormat="1">
      <c r="A8" s="27">
        <v>45049</v>
      </c>
      <c r="B8" s="38" t="s">
        <v>17</v>
      </c>
      <c r="C8" s="28" t="s">
        <v>284</v>
      </c>
      <c r="D8" s="29"/>
      <c r="E8" s="39">
        <v>748.05</v>
      </c>
      <c r="F8" s="30">
        <f t="shared" si="0"/>
        <v>-84.75</v>
      </c>
      <c r="G8" s="4"/>
    </row>
    <row r="9" spans="1:1010" s="22" customFormat="1">
      <c r="A9" s="27">
        <v>45054</v>
      </c>
      <c r="B9" s="38" t="s">
        <v>18</v>
      </c>
      <c r="C9" s="28" t="s">
        <v>285</v>
      </c>
      <c r="D9" s="29">
        <v>659.8</v>
      </c>
      <c r="E9" s="39"/>
      <c r="F9" s="30">
        <f t="shared" si="0"/>
        <v>-744.55</v>
      </c>
      <c r="G9" s="4"/>
    </row>
    <row r="10" spans="1:1010" s="22" customFormat="1">
      <c r="A10" s="27">
        <v>45057</v>
      </c>
      <c r="B10" s="38" t="s">
        <v>16</v>
      </c>
      <c r="C10" s="28" t="s">
        <v>286</v>
      </c>
      <c r="D10" s="29">
        <v>23.25</v>
      </c>
      <c r="E10" s="39"/>
      <c r="F10" s="30">
        <f t="shared" si="0"/>
        <v>-767.8</v>
      </c>
      <c r="G10" s="4"/>
    </row>
    <row r="11" spans="1:1010" s="22" customFormat="1">
      <c r="A11" s="27">
        <v>45059</v>
      </c>
      <c r="B11" s="38" t="s">
        <v>45</v>
      </c>
      <c r="C11" s="28" t="s">
        <v>287</v>
      </c>
      <c r="D11" s="29">
        <v>20</v>
      </c>
      <c r="E11" s="39"/>
      <c r="F11" s="30">
        <f t="shared" si="0"/>
        <v>-787.8</v>
      </c>
      <c r="G11" s="4"/>
    </row>
    <row r="12" spans="1:1010" s="22" customFormat="1">
      <c r="A12" s="27">
        <v>45061</v>
      </c>
      <c r="B12" s="38" t="s">
        <v>19</v>
      </c>
      <c r="C12" s="28" t="s">
        <v>288</v>
      </c>
      <c r="D12" s="29">
        <v>10</v>
      </c>
      <c r="E12" s="39"/>
      <c r="F12" s="30">
        <f t="shared" si="0"/>
        <v>-797.8</v>
      </c>
      <c r="G12" s="4"/>
    </row>
    <row r="13" spans="1:1010" s="22" customFormat="1">
      <c r="A13" s="27">
        <v>45062</v>
      </c>
      <c r="B13" s="38" t="s">
        <v>20</v>
      </c>
      <c r="C13" s="28" t="s">
        <v>289</v>
      </c>
      <c r="D13" s="29">
        <v>4634</v>
      </c>
      <c r="E13" s="39"/>
      <c r="F13" s="30">
        <f t="shared" si="0"/>
        <v>-5431.8</v>
      </c>
      <c r="G13" s="4"/>
    </row>
    <row r="14" spans="1:1010" s="22" customFormat="1">
      <c r="A14" s="27">
        <v>45063</v>
      </c>
      <c r="B14" s="38" t="s">
        <v>45</v>
      </c>
      <c r="C14" s="28" t="s">
        <v>290</v>
      </c>
      <c r="D14" s="29"/>
      <c r="E14" s="39">
        <v>1111</v>
      </c>
      <c r="F14" s="30">
        <f t="shared" si="0"/>
        <v>-4320.8</v>
      </c>
      <c r="G14" s="4"/>
    </row>
    <row r="15" spans="1:1010" s="22" customFormat="1">
      <c r="A15" s="27">
        <v>45063</v>
      </c>
      <c r="B15" s="38" t="s">
        <v>20</v>
      </c>
      <c r="C15" s="28" t="s">
        <v>291</v>
      </c>
      <c r="D15" s="29">
        <v>11</v>
      </c>
      <c r="E15" s="39"/>
      <c r="F15" s="30">
        <f t="shared" si="0"/>
        <v>-4331.8</v>
      </c>
      <c r="G15" s="4"/>
    </row>
    <row r="16" spans="1:1010" s="22" customFormat="1">
      <c r="A16" s="27">
        <v>45069</v>
      </c>
      <c r="B16" s="38" t="s">
        <v>46</v>
      </c>
      <c r="C16" s="28" t="s">
        <v>292</v>
      </c>
      <c r="D16" s="29">
        <v>60</v>
      </c>
      <c r="E16" s="39"/>
      <c r="F16" s="30">
        <f t="shared" si="0"/>
        <v>-4391.8</v>
      </c>
      <c r="G16" s="4"/>
    </row>
    <row r="17" spans="1:7" s="22" customFormat="1">
      <c r="A17" s="27">
        <v>45075</v>
      </c>
      <c r="B17" s="38" t="s">
        <v>47</v>
      </c>
      <c r="C17" s="28" t="s">
        <v>293</v>
      </c>
      <c r="D17" s="29">
        <v>10</v>
      </c>
      <c r="E17" s="39"/>
      <c r="F17" s="30">
        <f t="shared" si="0"/>
        <v>-4401.8</v>
      </c>
      <c r="G17" s="4"/>
    </row>
    <row r="18" spans="1:7" s="22" customFormat="1">
      <c r="A18" s="27">
        <v>45075</v>
      </c>
      <c r="B18" s="38" t="s">
        <v>48</v>
      </c>
      <c r="C18" s="28" t="s">
        <v>294</v>
      </c>
      <c r="D18" s="29">
        <v>30</v>
      </c>
      <c r="E18" s="39"/>
      <c r="F18" s="30">
        <f t="shared" si="0"/>
        <v>-4431.8</v>
      </c>
      <c r="G18" s="4"/>
    </row>
    <row r="19" spans="1:7" s="22" customFormat="1">
      <c r="A19" s="27">
        <v>45076</v>
      </c>
      <c r="B19" s="38" t="s">
        <v>49</v>
      </c>
      <c r="C19" s="28" t="s">
        <v>295</v>
      </c>
      <c r="D19" s="29">
        <v>11</v>
      </c>
      <c r="E19" s="39"/>
      <c r="F19" s="30">
        <f t="shared" si="0"/>
        <v>-4442.8</v>
      </c>
      <c r="G19" s="4"/>
    </row>
    <row r="20" spans="1:7" s="22" customFormat="1">
      <c r="A20" s="27">
        <v>45076</v>
      </c>
      <c r="B20" s="38" t="s">
        <v>50</v>
      </c>
      <c r="C20" s="28" t="s">
        <v>296</v>
      </c>
      <c r="D20" s="29"/>
      <c r="E20" s="39">
        <v>2181.67</v>
      </c>
      <c r="F20" s="30">
        <f t="shared" si="0"/>
        <v>-2261.13</v>
      </c>
      <c r="G20" s="4"/>
    </row>
    <row r="21" spans="1:7" s="22" customFormat="1">
      <c r="A21" s="27">
        <v>45076</v>
      </c>
      <c r="B21" s="38" t="s">
        <v>18</v>
      </c>
      <c r="C21" s="28" t="s">
        <v>297</v>
      </c>
      <c r="D21" s="29"/>
      <c r="E21" s="39">
        <v>675</v>
      </c>
      <c r="F21" s="30">
        <f t="shared" si="0"/>
        <v>-1586.13</v>
      </c>
      <c r="G21" s="4"/>
    </row>
    <row r="22" spans="1:7" s="22" customFormat="1">
      <c r="A22" s="27">
        <v>45076</v>
      </c>
      <c r="B22" s="38" t="s">
        <v>265</v>
      </c>
      <c r="C22" s="28" t="s">
        <v>298</v>
      </c>
      <c r="D22" s="29"/>
      <c r="E22" s="39">
        <v>3245</v>
      </c>
      <c r="F22" s="30">
        <f t="shared" si="0"/>
        <v>1658.87</v>
      </c>
      <c r="G22" s="4"/>
    </row>
    <row r="23" spans="1:7" s="22" customFormat="1">
      <c r="A23" s="27">
        <v>45077</v>
      </c>
      <c r="B23" s="38" t="s">
        <v>21</v>
      </c>
      <c r="C23" s="28" t="s">
        <v>299</v>
      </c>
      <c r="D23" s="29">
        <v>50</v>
      </c>
      <c r="E23" s="39"/>
      <c r="F23" s="30">
        <f t="shared" si="0"/>
        <v>1608.87</v>
      </c>
      <c r="G23" s="4"/>
    </row>
    <row r="24" spans="1:7" s="22" customFormat="1">
      <c r="A24" s="27">
        <v>45077</v>
      </c>
      <c r="B24" s="38" t="s">
        <v>264</v>
      </c>
      <c r="C24" s="28" t="s">
        <v>300</v>
      </c>
      <c r="D24" s="29">
        <v>500</v>
      </c>
      <c r="E24" s="39"/>
      <c r="F24" s="30">
        <f t="shared" si="0"/>
        <v>1108.8699999999999</v>
      </c>
      <c r="G24" s="4"/>
    </row>
    <row r="25" spans="1:7" s="22" customFormat="1">
      <c r="A25" s="27">
        <v>45077</v>
      </c>
      <c r="B25" s="38" t="s">
        <v>262</v>
      </c>
      <c r="C25" s="28" t="s">
        <v>301</v>
      </c>
      <c r="D25" s="29">
        <v>236.79</v>
      </c>
      <c r="E25" s="39"/>
      <c r="F25" s="30">
        <f t="shared" si="0"/>
        <v>872.07999999999993</v>
      </c>
      <c r="G25" s="4"/>
    </row>
    <row r="26" spans="1:7" s="22" customFormat="1">
      <c r="A26" s="27">
        <v>45084</v>
      </c>
      <c r="B26" s="38" t="s">
        <v>263</v>
      </c>
      <c r="C26" s="28" t="s">
        <v>302</v>
      </c>
      <c r="D26" s="29"/>
      <c r="E26" s="39">
        <v>2500</v>
      </c>
      <c r="F26" s="30">
        <f t="shared" si="0"/>
        <v>3372.08</v>
      </c>
      <c r="G26" s="4"/>
    </row>
    <row r="27" spans="1:7" s="22" customFormat="1">
      <c r="A27" s="27">
        <v>45086</v>
      </c>
      <c r="B27" s="38" t="s">
        <v>51</v>
      </c>
      <c r="C27" s="28" t="s">
        <v>303</v>
      </c>
      <c r="D27" s="29">
        <v>20</v>
      </c>
      <c r="E27" s="39"/>
      <c r="F27" s="30">
        <f t="shared" si="0"/>
        <v>3352.08</v>
      </c>
      <c r="G27" s="4"/>
    </row>
    <row r="28" spans="1:7" s="22" customFormat="1">
      <c r="A28" s="27">
        <v>45089</v>
      </c>
      <c r="B28" s="38" t="s">
        <v>14</v>
      </c>
      <c r="C28" s="28" t="s">
        <v>304</v>
      </c>
      <c r="D28" s="29">
        <v>50</v>
      </c>
      <c r="E28" s="39"/>
      <c r="F28" s="30">
        <f t="shared" si="0"/>
        <v>3302.08</v>
      </c>
      <c r="G28" s="4"/>
    </row>
    <row r="29" spans="1:7" s="22" customFormat="1">
      <c r="A29" s="27">
        <v>45092</v>
      </c>
      <c r="B29" s="38" t="s">
        <v>15</v>
      </c>
      <c r="C29" s="28" t="s">
        <v>305</v>
      </c>
      <c r="D29" s="29">
        <v>3000</v>
      </c>
      <c r="E29" s="39"/>
      <c r="F29" s="30">
        <f t="shared" si="0"/>
        <v>302.07999999999993</v>
      </c>
      <c r="G29" s="4"/>
    </row>
    <row r="30" spans="1:7" s="22" customFormat="1">
      <c r="A30" s="27">
        <v>45098</v>
      </c>
      <c r="B30" s="38" t="s">
        <v>15</v>
      </c>
      <c r="C30" s="28" t="s">
        <v>306</v>
      </c>
      <c r="D30" s="29"/>
      <c r="E30" s="39">
        <v>343</v>
      </c>
      <c r="F30" s="30">
        <f t="shared" si="0"/>
        <v>645.07999999999993</v>
      </c>
      <c r="G30" s="4"/>
    </row>
    <row r="31" spans="1:7" s="22" customFormat="1">
      <c r="A31" s="27">
        <v>45098</v>
      </c>
      <c r="B31" s="38" t="s">
        <v>16</v>
      </c>
      <c r="C31" s="28" t="s">
        <v>307</v>
      </c>
      <c r="D31" s="29"/>
      <c r="E31" s="39">
        <v>999</v>
      </c>
      <c r="F31" s="30">
        <f t="shared" si="0"/>
        <v>1644.08</v>
      </c>
      <c r="G31" s="4"/>
    </row>
    <row r="32" spans="1:7" s="22" customFormat="1">
      <c r="A32" s="27">
        <v>45101</v>
      </c>
      <c r="B32" s="38" t="s">
        <v>17</v>
      </c>
      <c r="C32" s="28" t="s">
        <v>308</v>
      </c>
      <c r="D32" s="29">
        <v>193</v>
      </c>
      <c r="E32" s="39"/>
      <c r="F32" s="30">
        <f t="shared" si="0"/>
        <v>1451.08</v>
      </c>
      <c r="G32" s="4"/>
    </row>
    <row r="33" spans="1:7" s="22" customFormat="1">
      <c r="A33" s="27">
        <v>45101</v>
      </c>
      <c r="B33" s="38" t="s">
        <v>18</v>
      </c>
      <c r="C33" s="28" t="s">
        <v>309</v>
      </c>
      <c r="D33" s="29">
        <v>4000</v>
      </c>
      <c r="E33" s="39"/>
      <c r="F33" s="30">
        <f t="shared" si="0"/>
        <v>-2548.92</v>
      </c>
      <c r="G33" s="4"/>
    </row>
    <row r="34" spans="1:7" s="22" customFormat="1">
      <c r="A34" s="27">
        <v>45105</v>
      </c>
      <c r="B34" s="38" t="s">
        <v>16</v>
      </c>
      <c r="C34" s="28" t="s">
        <v>310</v>
      </c>
      <c r="D34" s="29">
        <v>23.57</v>
      </c>
      <c r="E34" s="39"/>
      <c r="F34" s="30">
        <f t="shared" si="0"/>
        <v>-2572.4900000000002</v>
      </c>
      <c r="G34" s="4"/>
    </row>
    <row r="35" spans="1:7" s="22" customFormat="1">
      <c r="A35" s="27">
        <v>45105</v>
      </c>
      <c r="B35" s="38" t="s">
        <v>45</v>
      </c>
      <c r="C35" s="28" t="s">
        <v>311</v>
      </c>
      <c r="D35" s="29">
        <v>190.76</v>
      </c>
      <c r="E35" s="39"/>
      <c r="F35" s="30">
        <f t="shared" si="0"/>
        <v>-2763.25</v>
      </c>
      <c r="G35" s="4"/>
    </row>
    <row r="36" spans="1:7" s="22" customFormat="1">
      <c r="A36" s="27">
        <v>45105</v>
      </c>
      <c r="B36" s="38" t="s">
        <v>19</v>
      </c>
      <c r="C36" s="28" t="s">
        <v>312</v>
      </c>
      <c r="D36" s="29">
        <v>150</v>
      </c>
      <c r="E36" s="39"/>
      <c r="F36" s="30">
        <f t="shared" si="0"/>
        <v>-2913.25</v>
      </c>
      <c r="G36" s="4"/>
    </row>
    <row r="37" spans="1:7" s="22" customFormat="1">
      <c r="A37" s="27">
        <v>45105</v>
      </c>
      <c r="B37" s="38" t="s">
        <v>20</v>
      </c>
      <c r="C37" s="28" t="s">
        <v>313</v>
      </c>
      <c r="D37" s="29">
        <v>500</v>
      </c>
      <c r="E37" s="39"/>
      <c r="F37" s="30">
        <f t="shared" si="0"/>
        <v>-3413.25</v>
      </c>
      <c r="G37" s="4"/>
    </row>
    <row r="38" spans="1:7" s="22" customFormat="1">
      <c r="A38" s="27">
        <v>45108</v>
      </c>
      <c r="B38" s="38" t="s">
        <v>45</v>
      </c>
      <c r="C38" s="28" t="s">
        <v>314</v>
      </c>
      <c r="D38" s="29">
        <v>100</v>
      </c>
      <c r="E38" s="39"/>
      <c r="F38" s="30">
        <f t="shared" si="0"/>
        <v>-3513.25</v>
      </c>
      <c r="G38" s="4"/>
    </row>
    <row r="39" spans="1:7" s="22" customFormat="1">
      <c r="A39" s="27">
        <v>45108</v>
      </c>
      <c r="B39" s="38" t="s">
        <v>20</v>
      </c>
      <c r="C39" s="28" t="s">
        <v>315</v>
      </c>
      <c r="D39" s="29">
        <v>10</v>
      </c>
      <c r="E39" s="39"/>
      <c r="F39" s="30">
        <f t="shared" si="0"/>
        <v>-3523.25</v>
      </c>
      <c r="G39" s="4"/>
    </row>
    <row r="40" spans="1:7" s="22" customFormat="1">
      <c r="A40" s="27">
        <v>45108</v>
      </c>
      <c r="B40" s="38" t="s">
        <v>46</v>
      </c>
      <c r="C40" s="28" t="s">
        <v>316</v>
      </c>
      <c r="D40" s="29">
        <v>10</v>
      </c>
      <c r="E40" s="39"/>
      <c r="F40" s="30">
        <f t="shared" si="0"/>
        <v>-3533.25</v>
      </c>
      <c r="G40" s="4"/>
    </row>
    <row r="41" spans="1:7" s="22" customFormat="1">
      <c r="A41" s="27">
        <v>45113</v>
      </c>
      <c r="B41" s="38" t="s">
        <v>47</v>
      </c>
      <c r="C41" s="28" t="s">
        <v>317</v>
      </c>
      <c r="D41" s="29">
        <v>1500</v>
      </c>
      <c r="E41" s="39"/>
      <c r="F41" s="30">
        <f t="shared" si="0"/>
        <v>-5033.25</v>
      </c>
      <c r="G41" s="4"/>
    </row>
    <row r="42" spans="1:7" s="22" customFormat="1">
      <c r="A42" s="31">
        <v>45114</v>
      </c>
      <c r="B42" s="38" t="s">
        <v>48</v>
      </c>
      <c r="C42" s="28" t="s">
        <v>318</v>
      </c>
      <c r="D42" s="32">
        <v>59.4</v>
      </c>
      <c r="E42" s="39"/>
      <c r="F42" s="30">
        <f t="shared" si="0"/>
        <v>-5092.6499999999996</v>
      </c>
      <c r="G42" s="4"/>
    </row>
    <row r="43" spans="1:7" s="22" customFormat="1">
      <c r="A43" s="27">
        <v>45115</v>
      </c>
      <c r="B43" s="38" t="s">
        <v>49</v>
      </c>
      <c r="C43" s="28" t="s">
        <v>319</v>
      </c>
      <c r="D43" s="29">
        <v>100</v>
      </c>
      <c r="E43" s="39"/>
      <c r="F43" s="30">
        <f t="shared" si="0"/>
        <v>-5192.6499999999996</v>
      </c>
      <c r="G43" s="4"/>
    </row>
    <row r="44" spans="1:7" s="22" customFormat="1">
      <c r="A44" s="27">
        <v>45117</v>
      </c>
      <c r="B44" s="38" t="s">
        <v>50</v>
      </c>
      <c r="C44" s="28" t="s">
        <v>320</v>
      </c>
      <c r="D44" s="29">
        <v>500</v>
      </c>
      <c r="E44" s="39"/>
      <c r="F44" s="30">
        <f t="shared" si="0"/>
        <v>-5692.65</v>
      </c>
      <c r="G44" s="4"/>
    </row>
    <row r="45" spans="1:7" s="22" customFormat="1">
      <c r="A45" s="27">
        <v>45119</v>
      </c>
      <c r="B45" s="38" t="s">
        <v>18</v>
      </c>
      <c r="C45" s="28" t="s">
        <v>321</v>
      </c>
      <c r="D45" s="29">
        <v>30</v>
      </c>
      <c r="E45" s="39"/>
      <c r="F45" s="30">
        <f t="shared" si="0"/>
        <v>-5722.65</v>
      </c>
      <c r="G45" s="4"/>
    </row>
    <row r="46" spans="1:7" s="22" customFormat="1">
      <c r="A46" s="27">
        <v>45125</v>
      </c>
      <c r="B46" s="38" t="s">
        <v>21</v>
      </c>
      <c r="C46" s="28" t="s">
        <v>322</v>
      </c>
      <c r="D46" s="29">
        <v>10</v>
      </c>
      <c r="E46" s="39"/>
      <c r="F46" s="30">
        <f t="shared" si="0"/>
        <v>-5732.65</v>
      </c>
      <c r="G46" s="4"/>
    </row>
    <row r="47" spans="1:7" s="22" customFormat="1">
      <c r="A47" s="27">
        <v>45127</v>
      </c>
      <c r="B47" s="38" t="s">
        <v>21</v>
      </c>
      <c r="C47" s="28" t="s">
        <v>323</v>
      </c>
      <c r="D47" s="29">
        <v>138.16</v>
      </c>
      <c r="E47" s="39"/>
      <c r="F47" s="30">
        <f t="shared" si="0"/>
        <v>-5870.8099999999995</v>
      </c>
      <c r="G47" s="4"/>
    </row>
    <row r="48" spans="1:7" s="22" customFormat="1">
      <c r="A48" s="27">
        <v>45135</v>
      </c>
      <c r="B48" s="38" t="s">
        <v>14</v>
      </c>
      <c r="C48" s="28" t="s">
        <v>324</v>
      </c>
      <c r="D48" s="29"/>
      <c r="E48" s="39">
        <v>4554</v>
      </c>
      <c r="F48" s="30">
        <f t="shared" si="0"/>
        <v>-1316.8099999999995</v>
      </c>
      <c r="G48" s="4"/>
    </row>
    <row r="49" spans="1:7" s="22" customFormat="1">
      <c r="A49" s="27">
        <v>45135</v>
      </c>
      <c r="B49" s="38" t="s">
        <v>15</v>
      </c>
      <c r="C49" s="28" t="s">
        <v>325</v>
      </c>
      <c r="D49" s="29">
        <v>300</v>
      </c>
      <c r="E49" s="39"/>
      <c r="F49" s="30">
        <f t="shared" si="0"/>
        <v>-1616.8099999999995</v>
      </c>
      <c r="G49" s="4"/>
    </row>
    <row r="50" spans="1:7" s="22" customFormat="1">
      <c r="A50" s="27">
        <v>45136</v>
      </c>
      <c r="B50" s="38" t="s">
        <v>15</v>
      </c>
      <c r="C50" s="28" t="s">
        <v>326</v>
      </c>
      <c r="D50" s="29">
        <v>3000</v>
      </c>
      <c r="E50" s="39"/>
      <c r="F50" s="30">
        <f t="shared" si="0"/>
        <v>-4616.8099999999995</v>
      </c>
      <c r="G50" s="4"/>
    </row>
    <row r="51" spans="1:7" s="22" customFormat="1">
      <c r="A51" s="27">
        <v>45136</v>
      </c>
      <c r="B51" s="38" t="s">
        <v>16</v>
      </c>
      <c r="C51" s="28" t="s">
        <v>327</v>
      </c>
      <c r="D51" s="29">
        <v>40.6</v>
      </c>
      <c r="E51" s="39"/>
      <c r="F51" s="30">
        <f t="shared" si="0"/>
        <v>-4657.41</v>
      </c>
      <c r="G51" s="4"/>
    </row>
    <row r="52" spans="1:7" s="22" customFormat="1">
      <c r="A52" s="27">
        <v>45136</v>
      </c>
      <c r="B52" s="38" t="s">
        <v>17</v>
      </c>
      <c r="C52" s="28" t="s">
        <v>328</v>
      </c>
      <c r="D52" s="29">
        <v>10</v>
      </c>
      <c r="E52" s="39"/>
      <c r="F52" s="30">
        <f t="shared" si="0"/>
        <v>-4667.41</v>
      </c>
      <c r="G52" s="4"/>
    </row>
    <row r="53" spans="1:7" s="22" customFormat="1">
      <c r="A53" s="27">
        <v>45136</v>
      </c>
      <c r="B53" s="38" t="s">
        <v>18</v>
      </c>
      <c r="C53" s="28" t="s">
        <v>329</v>
      </c>
      <c r="D53" s="29">
        <v>68</v>
      </c>
      <c r="E53" s="39"/>
      <c r="F53" s="30">
        <f t="shared" si="0"/>
        <v>-4735.41</v>
      </c>
      <c r="G53" s="4"/>
    </row>
    <row r="54" spans="1:7" s="22" customFormat="1">
      <c r="A54" s="27">
        <v>45137</v>
      </c>
      <c r="B54" s="38" t="s">
        <v>16</v>
      </c>
      <c r="C54" s="28" t="s">
        <v>330</v>
      </c>
      <c r="D54" s="29">
        <v>500</v>
      </c>
      <c r="E54" s="39"/>
      <c r="F54" s="30">
        <f t="shared" si="0"/>
        <v>-5235.41</v>
      </c>
      <c r="G54" s="4"/>
    </row>
    <row r="55" spans="1:7" s="22" customFormat="1">
      <c r="A55" s="27">
        <v>45137</v>
      </c>
      <c r="B55" s="38" t="s">
        <v>45</v>
      </c>
      <c r="C55" s="28" t="s">
        <v>331</v>
      </c>
      <c r="D55" s="29">
        <v>23.57</v>
      </c>
      <c r="E55" s="39"/>
      <c r="F55" s="30">
        <f t="shared" si="0"/>
        <v>-5258.98</v>
      </c>
      <c r="G55" s="4"/>
    </row>
    <row r="56" spans="1:7" s="22" customFormat="1">
      <c r="A56" s="27">
        <v>45137</v>
      </c>
      <c r="B56" s="38" t="s">
        <v>19</v>
      </c>
      <c r="C56" s="28" t="s">
        <v>332</v>
      </c>
      <c r="D56" s="29">
        <v>178.98</v>
      </c>
      <c r="E56" s="39"/>
      <c r="F56" s="30">
        <f t="shared" si="0"/>
        <v>-5437.9599999999991</v>
      </c>
      <c r="G56" s="4"/>
    </row>
    <row r="57" spans="1:7" s="22" customFormat="1">
      <c r="A57" s="27">
        <v>45138</v>
      </c>
      <c r="B57" s="38" t="s">
        <v>20</v>
      </c>
      <c r="C57" s="28" t="s">
        <v>333</v>
      </c>
      <c r="D57" s="29"/>
      <c r="E57" s="39">
        <v>432.56</v>
      </c>
      <c r="F57" s="30">
        <f t="shared" si="0"/>
        <v>-5005.3999999999987</v>
      </c>
      <c r="G57" s="4"/>
    </row>
    <row r="58" spans="1:7" s="22" customFormat="1">
      <c r="A58" s="27">
        <v>45139</v>
      </c>
      <c r="B58" s="38" t="s">
        <v>45</v>
      </c>
      <c r="C58" s="28" t="s">
        <v>334</v>
      </c>
      <c r="D58" s="29">
        <v>7500</v>
      </c>
      <c r="E58" s="39"/>
      <c r="F58" s="30">
        <f t="shared" si="0"/>
        <v>-12505.399999999998</v>
      </c>
      <c r="G58" s="4"/>
    </row>
    <row r="59" spans="1:7" s="22" customFormat="1">
      <c r="A59" s="27">
        <v>45142</v>
      </c>
      <c r="B59" s="38" t="s">
        <v>20</v>
      </c>
      <c r="C59" s="28" t="s">
        <v>335</v>
      </c>
      <c r="D59" s="29">
        <v>110</v>
      </c>
      <c r="E59" s="39"/>
      <c r="F59" s="30">
        <f t="shared" si="0"/>
        <v>-12615.399999999998</v>
      </c>
      <c r="G59" s="4"/>
    </row>
    <row r="60" spans="1:7" s="22" customFormat="1">
      <c r="A60" s="27">
        <v>45144</v>
      </c>
      <c r="B60" s="38" t="s">
        <v>46</v>
      </c>
      <c r="C60" s="28" t="s">
        <v>336</v>
      </c>
      <c r="D60" s="29">
        <v>55</v>
      </c>
      <c r="E60" s="39"/>
      <c r="F60" s="30">
        <f t="shared" si="0"/>
        <v>-12670.399999999998</v>
      </c>
      <c r="G60" s="4"/>
    </row>
    <row r="61" spans="1:7" s="22" customFormat="1">
      <c r="A61" s="27">
        <v>45144</v>
      </c>
      <c r="B61" s="38" t="s">
        <v>47</v>
      </c>
      <c r="C61" s="28" t="s">
        <v>337</v>
      </c>
      <c r="D61" s="29">
        <v>500</v>
      </c>
      <c r="E61" s="39"/>
      <c r="F61" s="30">
        <f t="shared" si="0"/>
        <v>-13170.399999999998</v>
      </c>
      <c r="G61" s="4"/>
    </row>
    <row r="62" spans="1:7" s="22" customFormat="1">
      <c r="A62" s="27">
        <v>45144</v>
      </c>
      <c r="B62" s="38" t="s">
        <v>48</v>
      </c>
      <c r="C62" s="28" t="s">
        <v>338</v>
      </c>
      <c r="D62" s="29">
        <v>10</v>
      </c>
      <c r="E62" s="39"/>
      <c r="F62" s="30">
        <f t="shared" si="0"/>
        <v>-13180.399999999998</v>
      </c>
      <c r="G62" s="4"/>
    </row>
    <row r="63" spans="1:7" s="22" customFormat="1">
      <c r="A63" s="27">
        <v>45144</v>
      </c>
      <c r="B63" s="38" t="s">
        <v>49</v>
      </c>
      <c r="C63" s="28" t="s">
        <v>339</v>
      </c>
      <c r="D63" s="29">
        <v>400</v>
      </c>
      <c r="E63" s="39"/>
      <c r="F63" s="30">
        <f t="shared" si="0"/>
        <v>-13580.399999999998</v>
      </c>
      <c r="G63" s="4"/>
    </row>
    <row r="64" spans="1:7" s="22" customFormat="1">
      <c r="A64" s="27">
        <v>45144</v>
      </c>
      <c r="B64" s="38" t="s">
        <v>50</v>
      </c>
      <c r="C64" s="28" t="s">
        <v>340</v>
      </c>
      <c r="D64" s="29">
        <v>3000</v>
      </c>
      <c r="E64" s="39"/>
      <c r="F64" s="30">
        <f t="shared" si="0"/>
        <v>-16580.399999999998</v>
      </c>
      <c r="G64" s="4"/>
    </row>
    <row r="65" spans="1:7" s="22" customFormat="1">
      <c r="A65" s="27">
        <v>45144</v>
      </c>
      <c r="B65" s="38" t="s">
        <v>18</v>
      </c>
      <c r="C65" s="28" t="s">
        <v>341</v>
      </c>
      <c r="D65" s="29">
        <v>200</v>
      </c>
      <c r="E65" s="39"/>
      <c r="F65" s="30">
        <f t="shared" si="0"/>
        <v>-16780.399999999998</v>
      </c>
      <c r="G65" s="4"/>
    </row>
    <row r="66" spans="1:7" s="22" customFormat="1">
      <c r="A66" s="27">
        <v>45155</v>
      </c>
      <c r="B66" s="38" t="s">
        <v>21</v>
      </c>
      <c r="C66" s="28" t="s">
        <v>342</v>
      </c>
      <c r="D66" s="29">
        <v>1000</v>
      </c>
      <c r="E66" s="39"/>
      <c r="F66" s="30">
        <f t="shared" si="0"/>
        <v>-17780.399999999998</v>
      </c>
      <c r="G66" s="4"/>
    </row>
    <row r="67" spans="1:7" s="22" customFormat="1">
      <c r="A67" s="27">
        <v>45156</v>
      </c>
      <c r="B67" s="38" t="s">
        <v>21</v>
      </c>
      <c r="C67" s="28" t="s">
        <v>343</v>
      </c>
      <c r="D67" s="29">
        <v>1000</v>
      </c>
      <c r="E67" s="39"/>
      <c r="F67" s="30">
        <f t="shared" si="0"/>
        <v>-18780.399999999998</v>
      </c>
      <c r="G67" s="4"/>
    </row>
    <row r="68" spans="1:7" s="22" customFormat="1">
      <c r="A68" s="27">
        <v>45157</v>
      </c>
      <c r="B68" s="38" t="s">
        <v>18</v>
      </c>
      <c r="C68" s="28" t="s">
        <v>344</v>
      </c>
      <c r="D68" s="29">
        <v>15.6</v>
      </c>
      <c r="E68" s="39"/>
      <c r="F68" s="30">
        <f t="shared" si="0"/>
        <v>-18795.999999999996</v>
      </c>
      <c r="G68" s="4"/>
    </row>
    <row r="69" spans="1:7" s="22" customFormat="1">
      <c r="A69" s="27">
        <v>45159</v>
      </c>
      <c r="B69" s="38" t="s">
        <v>10</v>
      </c>
      <c r="C69" s="28" t="s">
        <v>345</v>
      </c>
      <c r="D69" s="29">
        <v>2000</v>
      </c>
      <c r="E69" s="39"/>
      <c r="F69" s="30">
        <f t="shared" si="0"/>
        <v>-20795.999999999996</v>
      </c>
      <c r="G69" s="4"/>
    </row>
    <row r="70" spans="1:7" s="22" customFormat="1">
      <c r="A70" s="27">
        <v>45162</v>
      </c>
      <c r="B70" s="38" t="s">
        <v>266</v>
      </c>
      <c r="C70" s="28" t="s">
        <v>346</v>
      </c>
      <c r="D70" s="29"/>
      <c r="E70" s="39">
        <v>2155</v>
      </c>
      <c r="F70" s="30">
        <f t="shared" ref="F70:F133" si="1">F69-D70+E70</f>
        <v>-18640.999999999996</v>
      </c>
      <c r="G70" s="4"/>
    </row>
    <row r="71" spans="1:7" s="22" customFormat="1">
      <c r="A71" s="27">
        <v>45163</v>
      </c>
      <c r="B71" s="38" t="s">
        <v>51</v>
      </c>
      <c r="C71" s="28" t="s">
        <v>347</v>
      </c>
      <c r="D71" s="29">
        <v>274.39</v>
      </c>
      <c r="E71" s="39"/>
      <c r="F71" s="30">
        <f t="shared" si="1"/>
        <v>-18915.389999999996</v>
      </c>
      <c r="G71" s="4"/>
    </row>
    <row r="72" spans="1:7" s="22" customFormat="1">
      <c r="A72" s="27">
        <v>45163</v>
      </c>
      <c r="B72" s="38" t="s">
        <v>63</v>
      </c>
      <c r="C72" s="28" t="s">
        <v>348</v>
      </c>
      <c r="D72" s="29">
        <v>23.57</v>
      </c>
      <c r="E72" s="39"/>
      <c r="F72" s="30">
        <f t="shared" si="1"/>
        <v>-18938.959999999995</v>
      </c>
      <c r="G72" s="4"/>
    </row>
    <row r="73" spans="1:7" s="22" customFormat="1">
      <c r="A73" s="27">
        <v>45163</v>
      </c>
      <c r="B73" s="38" t="s">
        <v>21</v>
      </c>
      <c r="C73" s="28" t="s">
        <v>349</v>
      </c>
      <c r="D73" s="29">
        <v>500</v>
      </c>
      <c r="E73" s="39"/>
      <c r="F73" s="30">
        <f t="shared" si="1"/>
        <v>-19438.959999999995</v>
      </c>
      <c r="G73" s="4"/>
    </row>
    <row r="74" spans="1:7" s="22" customFormat="1">
      <c r="A74" s="27">
        <v>45164</v>
      </c>
      <c r="B74" s="38" t="s">
        <v>29</v>
      </c>
      <c r="C74" s="28" t="s">
        <v>350</v>
      </c>
      <c r="D74" s="29">
        <v>5000</v>
      </c>
      <c r="E74" s="39"/>
      <c r="F74" s="30">
        <f t="shared" si="1"/>
        <v>-24438.959999999995</v>
      </c>
      <c r="G74" s="4"/>
    </row>
    <row r="75" spans="1:7" s="22" customFormat="1">
      <c r="A75" s="27">
        <v>45166</v>
      </c>
      <c r="B75" s="38" t="s">
        <v>17</v>
      </c>
      <c r="C75" s="28" t="s">
        <v>351</v>
      </c>
      <c r="D75" s="29">
        <v>5000</v>
      </c>
      <c r="E75" s="39"/>
      <c r="F75" s="30">
        <f t="shared" si="1"/>
        <v>-29438.959999999995</v>
      </c>
      <c r="G75" s="4"/>
    </row>
    <row r="76" spans="1:7" s="22" customFormat="1">
      <c r="A76" s="27">
        <v>45168</v>
      </c>
      <c r="B76" s="38" t="s">
        <v>17</v>
      </c>
      <c r="C76" s="28" t="s">
        <v>352</v>
      </c>
      <c r="D76" s="40">
        <v>150</v>
      </c>
      <c r="E76" s="39"/>
      <c r="F76" s="30">
        <f t="shared" si="1"/>
        <v>-29588.959999999995</v>
      </c>
      <c r="G76" s="4"/>
    </row>
    <row r="77" spans="1:7" s="22" customFormat="1">
      <c r="A77" s="27">
        <v>45168</v>
      </c>
      <c r="B77" s="38" t="s">
        <v>17</v>
      </c>
      <c r="C77" s="28" t="s">
        <v>353</v>
      </c>
      <c r="D77" s="29"/>
      <c r="E77" s="39">
        <v>6712.11</v>
      </c>
      <c r="F77" s="30">
        <f t="shared" si="1"/>
        <v>-22876.849999999995</v>
      </c>
      <c r="G77" s="4"/>
    </row>
    <row r="78" spans="1:7" s="22" customFormat="1">
      <c r="A78" s="27">
        <v>45168</v>
      </c>
      <c r="B78" s="38" t="s">
        <v>17</v>
      </c>
      <c r="C78" s="28" t="s">
        <v>354</v>
      </c>
      <c r="D78" s="29"/>
      <c r="E78" s="39">
        <v>2541.12</v>
      </c>
      <c r="F78" s="30">
        <f t="shared" si="1"/>
        <v>-20335.729999999996</v>
      </c>
      <c r="G78" s="4"/>
    </row>
    <row r="79" spans="1:7" s="22" customFormat="1">
      <c r="A79" s="27">
        <v>45169</v>
      </c>
      <c r="B79" s="38" t="s">
        <v>267</v>
      </c>
      <c r="C79" s="28" t="s">
        <v>355</v>
      </c>
      <c r="D79" s="40">
        <v>20</v>
      </c>
      <c r="E79" s="39"/>
      <c r="F79" s="30">
        <f t="shared" si="1"/>
        <v>-20355.729999999996</v>
      </c>
      <c r="G79" s="4"/>
    </row>
    <row r="80" spans="1:7" s="22" customFormat="1">
      <c r="A80" s="27">
        <v>45169</v>
      </c>
      <c r="B80" s="38" t="s">
        <v>64</v>
      </c>
      <c r="C80" s="28" t="s">
        <v>356</v>
      </c>
      <c r="D80" s="40">
        <v>100</v>
      </c>
      <c r="E80" s="39"/>
      <c r="F80" s="30">
        <f t="shared" si="1"/>
        <v>-20455.729999999996</v>
      </c>
      <c r="G80" s="4"/>
    </row>
    <row r="81" spans="1:7" s="22" customFormat="1">
      <c r="A81" s="27">
        <v>45170</v>
      </c>
      <c r="B81" s="38" t="s">
        <v>7</v>
      </c>
      <c r="C81" s="28" t="s">
        <v>357</v>
      </c>
      <c r="D81" s="40">
        <v>2500</v>
      </c>
      <c r="E81" s="39"/>
      <c r="F81" s="30">
        <f t="shared" si="1"/>
        <v>-22955.729999999996</v>
      </c>
      <c r="G81" s="4"/>
    </row>
    <row r="82" spans="1:7" s="22" customFormat="1">
      <c r="A82" s="27">
        <v>45176</v>
      </c>
      <c r="B82" s="38" t="s">
        <v>17</v>
      </c>
      <c r="C82" s="28" t="s">
        <v>358</v>
      </c>
      <c r="D82" s="40"/>
      <c r="E82" s="39">
        <v>10600</v>
      </c>
      <c r="F82" s="30">
        <f t="shared" si="1"/>
        <v>-12355.729999999996</v>
      </c>
      <c r="G82" s="4"/>
    </row>
    <row r="83" spans="1:7" s="22" customFormat="1">
      <c r="A83" s="27">
        <v>45178</v>
      </c>
      <c r="B83" s="38" t="s">
        <v>22</v>
      </c>
      <c r="C83" s="28" t="s">
        <v>359</v>
      </c>
      <c r="D83" s="40">
        <v>10</v>
      </c>
      <c r="E83" s="39"/>
      <c r="F83" s="30">
        <f t="shared" si="1"/>
        <v>-12365.729999999996</v>
      </c>
      <c r="G83" s="4"/>
    </row>
    <row r="84" spans="1:7" s="22" customFormat="1">
      <c r="A84" s="27">
        <v>45179</v>
      </c>
      <c r="B84" s="38" t="s">
        <v>20</v>
      </c>
      <c r="C84" s="28" t="s">
        <v>360</v>
      </c>
      <c r="D84" s="29">
        <v>5000</v>
      </c>
      <c r="E84" s="39"/>
      <c r="F84" s="30">
        <f t="shared" si="1"/>
        <v>-17365.729999999996</v>
      </c>
      <c r="G84" s="4"/>
    </row>
    <row r="85" spans="1:7" s="22" customFormat="1">
      <c r="A85" s="27">
        <v>45180</v>
      </c>
      <c r="B85" s="38" t="s">
        <v>23</v>
      </c>
      <c r="C85" s="28" t="s">
        <v>361</v>
      </c>
      <c r="D85" s="29">
        <v>18.7</v>
      </c>
      <c r="E85" s="39"/>
      <c r="F85" s="30">
        <f t="shared" si="1"/>
        <v>-17384.429999999997</v>
      </c>
      <c r="G85" s="4"/>
    </row>
    <row r="86" spans="1:7" s="22" customFormat="1">
      <c r="A86" s="27">
        <v>45180</v>
      </c>
      <c r="B86" s="38" t="s">
        <v>22</v>
      </c>
      <c r="C86" s="28" t="s">
        <v>362</v>
      </c>
      <c r="D86" s="29">
        <v>17000</v>
      </c>
      <c r="E86" s="39"/>
      <c r="F86" s="30">
        <f t="shared" si="1"/>
        <v>-34384.429999999993</v>
      </c>
      <c r="G86" s="4"/>
    </row>
    <row r="87" spans="1:7" s="22" customFormat="1">
      <c r="A87" s="27">
        <v>45181</v>
      </c>
      <c r="B87" s="38" t="s">
        <v>62</v>
      </c>
      <c r="C87" s="28" t="s">
        <v>363</v>
      </c>
      <c r="D87" s="29">
        <v>40000</v>
      </c>
      <c r="E87" s="39"/>
      <c r="F87" s="30">
        <f t="shared" si="1"/>
        <v>-74384.429999999993</v>
      </c>
      <c r="G87" s="4"/>
    </row>
    <row r="88" spans="1:7" s="22" customFormat="1">
      <c r="A88" s="27">
        <v>45182</v>
      </c>
      <c r="B88" s="38" t="s">
        <v>21</v>
      </c>
      <c r="C88" s="28" t="s">
        <v>364</v>
      </c>
      <c r="D88" s="29">
        <v>5000</v>
      </c>
      <c r="E88" s="39"/>
      <c r="F88" s="30">
        <f t="shared" si="1"/>
        <v>-79384.429999999993</v>
      </c>
      <c r="G88" s="4"/>
    </row>
    <row r="89" spans="1:7" s="22" customFormat="1">
      <c r="A89" s="27">
        <v>45188</v>
      </c>
      <c r="B89" s="38" t="s">
        <v>52</v>
      </c>
      <c r="C89" s="28" t="s">
        <v>365</v>
      </c>
      <c r="D89" s="29">
        <v>100</v>
      </c>
      <c r="E89" s="39"/>
      <c r="F89" s="30">
        <f t="shared" si="1"/>
        <v>-79484.429999999993</v>
      </c>
      <c r="G89" s="4"/>
    </row>
    <row r="90" spans="1:7" s="22" customFormat="1">
      <c r="A90" s="27">
        <v>45195</v>
      </c>
      <c r="B90" s="38" t="s">
        <v>17</v>
      </c>
      <c r="C90" s="28" t="s">
        <v>366</v>
      </c>
      <c r="D90" s="29">
        <v>2000</v>
      </c>
      <c r="E90" s="39"/>
      <c r="F90" s="30">
        <f t="shared" si="1"/>
        <v>-81484.429999999993</v>
      </c>
      <c r="G90" s="4"/>
    </row>
    <row r="91" spans="1:7" s="22" customFormat="1">
      <c r="A91" s="27">
        <v>45195</v>
      </c>
      <c r="B91" s="38" t="s">
        <v>17</v>
      </c>
      <c r="C91" s="28" t="s">
        <v>367</v>
      </c>
      <c r="D91" s="29"/>
      <c r="E91" s="39">
        <v>3222</v>
      </c>
      <c r="F91" s="30">
        <f t="shared" si="1"/>
        <v>-78262.429999999993</v>
      </c>
      <c r="G91" s="4"/>
    </row>
    <row r="92" spans="1:7" s="22" customFormat="1">
      <c r="A92" s="27">
        <v>45196</v>
      </c>
      <c r="B92" s="38" t="s">
        <v>17</v>
      </c>
      <c r="C92" s="28" t="s">
        <v>368</v>
      </c>
      <c r="D92" s="29">
        <v>7000</v>
      </c>
      <c r="E92" s="39"/>
      <c r="F92" s="30">
        <f t="shared" si="1"/>
        <v>-85262.43</v>
      </c>
      <c r="G92" s="4"/>
    </row>
    <row r="93" spans="1:7" s="22" customFormat="1">
      <c r="A93" s="27">
        <v>45196</v>
      </c>
      <c r="B93" s="38" t="s">
        <v>17</v>
      </c>
      <c r="C93" s="28" t="s">
        <v>369</v>
      </c>
      <c r="D93" s="29"/>
      <c r="E93" s="39">
        <v>3487.9</v>
      </c>
      <c r="F93" s="30">
        <f t="shared" si="1"/>
        <v>-81774.53</v>
      </c>
      <c r="G93" s="4"/>
    </row>
    <row r="94" spans="1:7" s="22" customFormat="1">
      <c r="A94" s="27">
        <v>45199</v>
      </c>
      <c r="B94" s="38" t="s">
        <v>9</v>
      </c>
      <c r="C94" s="28" t="s">
        <v>370</v>
      </c>
      <c r="D94" s="29">
        <v>10</v>
      </c>
      <c r="E94" s="39"/>
      <c r="F94" s="30">
        <f t="shared" si="1"/>
        <v>-81784.53</v>
      </c>
      <c r="G94" s="4"/>
    </row>
    <row r="95" spans="1:7" s="22" customFormat="1">
      <c r="A95" s="27">
        <v>45199</v>
      </c>
      <c r="B95" s="38" t="s">
        <v>53</v>
      </c>
      <c r="C95" s="28" t="s">
        <v>371</v>
      </c>
      <c r="D95" s="29">
        <v>30</v>
      </c>
      <c r="E95" s="39"/>
      <c r="F95" s="30">
        <f t="shared" si="1"/>
        <v>-81814.53</v>
      </c>
      <c r="G95" s="4"/>
    </row>
    <row r="96" spans="1:7" s="22" customFormat="1">
      <c r="A96" s="27">
        <v>45199</v>
      </c>
      <c r="B96" s="38" t="s">
        <v>54</v>
      </c>
      <c r="C96" s="28" t="s">
        <v>372</v>
      </c>
      <c r="D96" s="29">
        <v>23.57</v>
      </c>
      <c r="E96" s="39"/>
      <c r="F96" s="30">
        <f t="shared" si="1"/>
        <v>-81838.100000000006</v>
      </c>
      <c r="G96" s="4"/>
    </row>
    <row r="97" spans="1:7" s="22" customFormat="1">
      <c r="A97" s="27">
        <v>45199</v>
      </c>
      <c r="B97" s="38" t="s">
        <v>17</v>
      </c>
      <c r="C97" s="28" t="s">
        <v>373</v>
      </c>
      <c r="D97" s="29">
        <v>233.65</v>
      </c>
      <c r="E97" s="39"/>
      <c r="F97" s="30">
        <f t="shared" si="1"/>
        <v>-82071.75</v>
      </c>
      <c r="G97" s="4"/>
    </row>
    <row r="98" spans="1:7" s="22" customFormat="1">
      <c r="A98" s="27">
        <v>45199</v>
      </c>
      <c r="B98" s="38" t="s">
        <v>55</v>
      </c>
      <c r="C98" s="28" t="s">
        <v>374</v>
      </c>
      <c r="D98" s="29">
        <v>500</v>
      </c>
      <c r="E98" s="39"/>
      <c r="F98" s="30">
        <f t="shared" si="1"/>
        <v>-82571.75</v>
      </c>
      <c r="G98" s="4"/>
    </row>
    <row r="99" spans="1:7" s="22" customFormat="1">
      <c r="A99" s="31">
        <v>45205</v>
      </c>
      <c r="B99" s="38" t="s">
        <v>22</v>
      </c>
      <c r="C99" s="28" t="s">
        <v>375</v>
      </c>
      <c r="D99" s="32">
        <v>59.4</v>
      </c>
      <c r="E99" s="39"/>
      <c r="F99" s="30">
        <f t="shared" si="1"/>
        <v>-82631.149999999994</v>
      </c>
      <c r="G99" s="4"/>
    </row>
    <row r="100" spans="1:7" s="22" customFormat="1">
      <c r="A100" s="27">
        <v>45205</v>
      </c>
      <c r="B100" s="38" t="s">
        <v>20</v>
      </c>
      <c r="C100" s="28" t="s">
        <v>376</v>
      </c>
      <c r="D100" s="29">
        <v>2000</v>
      </c>
      <c r="E100" s="39"/>
      <c r="F100" s="30">
        <f t="shared" si="1"/>
        <v>-84631.15</v>
      </c>
      <c r="G100" s="4"/>
    </row>
    <row r="101" spans="1:7" s="22" customFormat="1">
      <c r="A101" s="34">
        <v>45210</v>
      </c>
      <c r="B101" s="38" t="s">
        <v>23</v>
      </c>
      <c r="C101" s="28" t="s">
        <v>377</v>
      </c>
      <c r="D101" s="29">
        <v>10</v>
      </c>
      <c r="E101" s="39"/>
      <c r="F101" s="30">
        <f t="shared" si="1"/>
        <v>-84641.15</v>
      </c>
      <c r="G101" s="4"/>
    </row>
    <row r="102" spans="1:7" s="22" customFormat="1">
      <c r="A102" s="27">
        <v>45210</v>
      </c>
      <c r="B102" s="38" t="s">
        <v>22</v>
      </c>
      <c r="C102" s="28" t="s">
        <v>378</v>
      </c>
      <c r="D102" s="29"/>
      <c r="E102" s="39">
        <v>9200</v>
      </c>
      <c r="F102" s="30">
        <f t="shared" si="1"/>
        <v>-75441.149999999994</v>
      </c>
      <c r="G102" s="4"/>
    </row>
    <row r="103" spans="1:7" s="22" customFormat="1">
      <c r="A103" s="27">
        <v>45218</v>
      </c>
      <c r="B103" s="38" t="s">
        <v>61</v>
      </c>
      <c r="C103" s="28" t="s">
        <v>379</v>
      </c>
      <c r="D103" s="29">
        <v>100</v>
      </c>
      <c r="E103" s="39"/>
      <c r="F103" s="30">
        <f t="shared" si="1"/>
        <v>-75541.149999999994</v>
      </c>
      <c r="G103" s="4"/>
    </row>
    <row r="104" spans="1:7" s="22" customFormat="1">
      <c r="A104" s="27">
        <v>45224</v>
      </c>
      <c r="B104" s="38" t="s">
        <v>21</v>
      </c>
      <c r="C104" s="28" t="s">
        <v>380</v>
      </c>
      <c r="D104" s="29">
        <v>300</v>
      </c>
      <c r="E104" s="39"/>
      <c r="F104" s="30">
        <f t="shared" si="1"/>
        <v>-75841.149999999994</v>
      </c>
      <c r="G104" s="4"/>
    </row>
    <row r="105" spans="1:7" s="22" customFormat="1">
      <c r="A105" s="27">
        <v>45229</v>
      </c>
      <c r="B105" s="38" t="s">
        <v>24</v>
      </c>
      <c r="C105" s="28" t="s">
        <v>381</v>
      </c>
      <c r="D105" s="29"/>
      <c r="E105" s="39">
        <v>234</v>
      </c>
      <c r="F105" s="30">
        <f t="shared" si="1"/>
        <v>-75607.149999999994</v>
      </c>
      <c r="G105" s="4"/>
    </row>
    <row r="106" spans="1:7" s="22" customFormat="1">
      <c r="A106" s="27">
        <v>45229</v>
      </c>
      <c r="B106" s="38" t="s">
        <v>17</v>
      </c>
      <c r="C106" s="28" t="s">
        <v>382</v>
      </c>
      <c r="D106" s="29"/>
      <c r="E106" s="39">
        <v>1212</v>
      </c>
      <c r="F106" s="30">
        <f t="shared" si="1"/>
        <v>-74395.149999999994</v>
      </c>
      <c r="G106" s="4"/>
    </row>
    <row r="107" spans="1:7" s="22" customFormat="1">
      <c r="A107" s="27">
        <v>45230</v>
      </c>
      <c r="B107" s="38" t="s">
        <v>17</v>
      </c>
      <c r="C107" s="28" t="s">
        <v>383</v>
      </c>
      <c r="D107" s="29">
        <v>3000</v>
      </c>
      <c r="E107" s="39"/>
      <c r="F107" s="30">
        <f t="shared" si="1"/>
        <v>-77395.149999999994</v>
      </c>
      <c r="G107" s="4"/>
    </row>
    <row r="108" spans="1:7" s="22" customFormat="1">
      <c r="A108" s="27">
        <v>45230</v>
      </c>
      <c r="B108" s="38" t="s">
        <v>17</v>
      </c>
      <c r="C108" s="28" t="s">
        <v>384</v>
      </c>
      <c r="D108" s="29">
        <v>186.55</v>
      </c>
      <c r="E108" s="39"/>
      <c r="F108" s="30">
        <f t="shared" si="1"/>
        <v>-77581.7</v>
      </c>
      <c r="G108" s="4"/>
    </row>
    <row r="109" spans="1:7" s="22" customFormat="1">
      <c r="A109" s="27">
        <v>45230</v>
      </c>
      <c r="B109" s="38" t="s">
        <v>17</v>
      </c>
      <c r="C109" s="28" t="s">
        <v>385</v>
      </c>
      <c r="D109" s="29">
        <v>23.57</v>
      </c>
      <c r="E109" s="39"/>
      <c r="F109" s="30">
        <f t="shared" si="1"/>
        <v>-77605.27</v>
      </c>
      <c r="G109" s="4"/>
    </row>
    <row r="110" spans="1:7" s="22" customFormat="1">
      <c r="A110" s="27">
        <v>45243</v>
      </c>
      <c r="B110" s="38" t="s">
        <v>9</v>
      </c>
      <c r="C110" s="28" t="s">
        <v>386</v>
      </c>
      <c r="D110" s="29">
        <v>3000</v>
      </c>
      <c r="E110" s="39"/>
      <c r="F110" s="30">
        <f t="shared" si="1"/>
        <v>-80605.27</v>
      </c>
      <c r="G110" s="4"/>
    </row>
    <row r="111" spans="1:7" s="22" customFormat="1">
      <c r="A111" s="27">
        <v>45251</v>
      </c>
      <c r="B111" s="38" t="s">
        <v>18</v>
      </c>
      <c r="C111" s="28" t="s">
        <v>387</v>
      </c>
      <c r="D111" s="29">
        <v>288.39</v>
      </c>
      <c r="E111" s="39"/>
      <c r="F111" s="30">
        <f t="shared" si="1"/>
        <v>-80893.66</v>
      </c>
      <c r="G111" s="4"/>
    </row>
    <row r="112" spans="1:7" s="22" customFormat="1">
      <c r="A112" s="27">
        <v>45259</v>
      </c>
      <c r="B112" s="38" t="s">
        <v>55</v>
      </c>
      <c r="C112" s="28" t="s">
        <v>388</v>
      </c>
      <c r="D112" s="40"/>
      <c r="E112" s="39">
        <v>332</v>
      </c>
      <c r="F112" s="30">
        <f t="shared" si="1"/>
        <v>-80561.66</v>
      </c>
      <c r="G112" s="4"/>
    </row>
    <row r="113" spans="1:7" s="22" customFormat="1">
      <c r="A113" s="27">
        <v>45260</v>
      </c>
      <c r="B113" s="38" t="s">
        <v>17</v>
      </c>
      <c r="C113" s="28" t="s">
        <v>389</v>
      </c>
      <c r="D113" s="29">
        <v>23.57</v>
      </c>
      <c r="E113" s="39"/>
      <c r="F113" s="30">
        <f t="shared" si="1"/>
        <v>-80585.23000000001</v>
      </c>
      <c r="G113" s="4"/>
    </row>
    <row r="114" spans="1:7" s="22" customFormat="1">
      <c r="A114" s="27">
        <v>45260</v>
      </c>
      <c r="B114" s="38" t="s">
        <v>22</v>
      </c>
      <c r="C114" s="28" t="s">
        <v>390</v>
      </c>
      <c r="D114" s="29">
        <v>126.97</v>
      </c>
      <c r="E114" s="39">
        <v>4536</v>
      </c>
      <c r="F114" s="30">
        <f t="shared" si="1"/>
        <v>-76176.200000000012</v>
      </c>
      <c r="G114" s="4"/>
    </row>
    <row r="115" spans="1:7" s="22" customFormat="1">
      <c r="A115" s="27">
        <v>45269</v>
      </c>
      <c r="B115" s="38" t="s">
        <v>20</v>
      </c>
      <c r="C115" s="28" t="s">
        <v>391</v>
      </c>
      <c r="D115" s="29">
        <v>5000</v>
      </c>
      <c r="E115" s="39"/>
      <c r="F115" s="30">
        <f t="shared" si="1"/>
        <v>-81176.200000000012</v>
      </c>
      <c r="G115" s="4"/>
    </row>
    <row r="116" spans="1:7" s="22" customFormat="1">
      <c r="A116" s="27">
        <v>45273</v>
      </c>
      <c r="B116" s="38" t="s">
        <v>23</v>
      </c>
      <c r="C116" s="28" t="s">
        <v>392</v>
      </c>
      <c r="D116" s="29">
        <v>23.57</v>
      </c>
      <c r="E116" s="39"/>
      <c r="F116" s="30">
        <f t="shared" si="1"/>
        <v>-81199.770000000019</v>
      </c>
      <c r="G116" s="4"/>
    </row>
    <row r="117" spans="1:7" s="22" customFormat="1">
      <c r="A117" s="27">
        <v>45275</v>
      </c>
      <c r="B117" s="38" t="s">
        <v>22</v>
      </c>
      <c r="C117" s="28" t="s">
        <v>393</v>
      </c>
      <c r="D117" s="29">
        <v>4000</v>
      </c>
      <c r="E117" s="39"/>
      <c r="F117" s="30">
        <f t="shared" si="1"/>
        <v>-85199.770000000019</v>
      </c>
      <c r="G117" s="4"/>
    </row>
    <row r="118" spans="1:7" s="22" customFormat="1">
      <c r="A118" s="33">
        <v>45280</v>
      </c>
      <c r="B118" s="38" t="s">
        <v>60</v>
      </c>
      <c r="C118" s="28" t="s">
        <v>394</v>
      </c>
      <c r="D118" s="29">
        <v>149</v>
      </c>
      <c r="E118" s="41"/>
      <c r="F118" s="30">
        <f t="shared" si="1"/>
        <v>-85348.770000000019</v>
      </c>
      <c r="G118" s="4"/>
    </row>
    <row r="119" spans="1:7" s="22" customFormat="1">
      <c r="A119" s="27">
        <v>45280</v>
      </c>
      <c r="B119" s="38" t="s">
        <v>21</v>
      </c>
      <c r="C119" s="28" t="s">
        <v>395</v>
      </c>
      <c r="D119" s="29">
        <v>4000</v>
      </c>
      <c r="E119" s="39"/>
      <c r="F119" s="30">
        <f t="shared" si="1"/>
        <v>-89348.770000000019</v>
      </c>
      <c r="G119" s="4"/>
    </row>
    <row r="120" spans="1:7" s="22" customFormat="1">
      <c r="A120" s="33">
        <v>45282</v>
      </c>
      <c r="B120" s="38" t="s">
        <v>25</v>
      </c>
      <c r="C120" s="28" t="s">
        <v>396</v>
      </c>
      <c r="D120" s="29">
        <v>3500</v>
      </c>
      <c r="E120" s="39"/>
      <c r="F120" s="30">
        <f t="shared" si="1"/>
        <v>-92848.770000000019</v>
      </c>
      <c r="G120" s="4"/>
    </row>
    <row r="121" spans="1:7" s="22" customFormat="1">
      <c r="A121" s="33">
        <v>45282</v>
      </c>
      <c r="B121" s="38" t="s">
        <v>17</v>
      </c>
      <c r="C121" s="28" t="s">
        <v>397</v>
      </c>
      <c r="D121" s="29">
        <v>500</v>
      </c>
      <c r="E121" s="39"/>
      <c r="F121" s="30">
        <f t="shared" si="1"/>
        <v>-93348.770000000019</v>
      </c>
      <c r="G121" s="4"/>
    </row>
    <row r="122" spans="1:7" s="22" customFormat="1">
      <c r="A122" s="33">
        <v>45283</v>
      </c>
      <c r="B122" s="38" t="s">
        <v>17</v>
      </c>
      <c r="C122" s="28" t="s">
        <v>398</v>
      </c>
      <c r="D122" s="29">
        <v>30</v>
      </c>
      <c r="E122" s="39"/>
      <c r="F122" s="30">
        <f t="shared" si="1"/>
        <v>-93378.770000000019</v>
      </c>
      <c r="G122" s="4"/>
    </row>
    <row r="123" spans="1:7" s="22" customFormat="1">
      <c r="A123" s="33">
        <v>45288</v>
      </c>
      <c r="B123" s="38" t="s">
        <v>17</v>
      </c>
      <c r="C123" s="28" t="s">
        <v>399</v>
      </c>
      <c r="D123" s="29"/>
      <c r="E123" s="39">
        <v>111</v>
      </c>
      <c r="F123" s="30">
        <f t="shared" si="1"/>
        <v>-93267.770000000019</v>
      </c>
      <c r="G123" s="4"/>
    </row>
    <row r="124" spans="1:7" s="22" customFormat="1">
      <c r="A124" s="33">
        <v>45288</v>
      </c>
      <c r="B124" s="38" t="s">
        <v>17</v>
      </c>
      <c r="C124" s="28" t="s">
        <v>400</v>
      </c>
      <c r="D124" s="29"/>
      <c r="E124" s="39">
        <v>222</v>
      </c>
      <c r="F124" s="30">
        <f t="shared" si="1"/>
        <v>-93045.770000000019</v>
      </c>
      <c r="G124" s="4"/>
    </row>
    <row r="125" spans="1:7" s="22" customFormat="1">
      <c r="A125" s="33">
        <v>45288</v>
      </c>
      <c r="B125" s="38" t="s">
        <v>9</v>
      </c>
      <c r="C125" s="28" t="s">
        <v>401</v>
      </c>
      <c r="D125" s="29">
        <v>2000</v>
      </c>
      <c r="E125" s="39"/>
      <c r="F125" s="30">
        <f t="shared" si="1"/>
        <v>-95045.770000000019</v>
      </c>
      <c r="G125" s="4"/>
    </row>
    <row r="126" spans="1:7" s="22" customFormat="1">
      <c r="A126" s="33">
        <v>45289</v>
      </c>
      <c r="B126" s="38" t="s">
        <v>26</v>
      </c>
      <c r="C126" s="28" t="s">
        <v>402</v>
      </c>
      <c r="D126" s="29">
        <v>4000</v>
      </c>
      <c r="E126" s="39"/>
      <c r="F126" s="30">
        <f t="shared" si="1"/>
        <v>-99045.770000000019</v>
      </c>
      <c r="G126" s="4"/>
    </row>
    <row r="127" spans="1:7" s="22" customFormat="1">
      <c r="A127" s="27">
        <v>45290</v>
      </c>
      <c r="B127" s="38" t="s">
        <v>27</v>
      </c>
      <c r="C127" s="28" t="s">
        <v>403</v>
      </c>
      <c r="D127" s="29"/>
      <c r="E127" s="39">
        <v>300</v>
      </c>
      <c r="F127" s="30">
        <f t="shared" si="1"/>
        <v>-98745.770000000019</v>
      </c>
      <c r="G127" s="4"/>
    </row>
    <row r="128" spans="1:7" s="22" customFormat="1">
      <c r="A128" s="27">
        <v>45291</v>
      </c>
      <c r="B128" s="38" t="s">
        <v>17</v>
      </c>
      <c r="C128" s="28" t="s">
        <v>404</v>
      </c>
      <c r="D128" s="29">
        <v>4000</v>
      </c>
      <c r="E128" s="39"/>
      <c r="F128" s="30">
        <f t="shared" si="1"/>
        <v>-102745.77000000002</v>
      </c>
      <c r="G128" s="4"/>
    </row>
    <row r="129" spans="1:7" s="22" customFormat="1">
      <c r="A129" s="27">
        <v>45292</v>
      </c>
      <c r="B129" s="38" t="s">
        <v>7</v>
      </c>
      <c r="C129" s="28" t="s">
        <v>405</v>
      </c>
      <c r="D129" s="29">
        <v>1100</v>
      </c>
      <c r="E129" s="39"/>
      <c r="F129" s="30">
        <f t="shared" si="1"/>
        <v>-103845.77000000002</v>
      </c>
      <c r="G129" s="4"/>
    </row>
    <row r="130" spans="1:7" s="22" customFormat="1">
      <c r="A130" s="27">
        <v>45293</v>
      </c>
      <c r="B130" s="38" t="s">
        <v>28</v>
      </c>
      <c r="C130" s="28" t="s">
        <v>406</v>
      </c>
      <c r="D130" s="29">
        <v>30000</v>
      </c>
      <c r="E130" s="39"/>
      <c r="F130" s="30">
        <f t="shared" si="1"/>
        <v>-133845.77000000002</v>
      </c>
      <c r="G130" s="4"/>
    </row>
    <row r="131" spans="1:7" s="22" customFormat="1">
      <c r="A131" s="27">
        <v>45294</v>
      </c>
      <c r="B131" s="38" t="s">
        <v>23</v>
      </c>
      <c r="C131" s="28" t="s">
        <v>407</v>
      </c>
      <c r="D131" s="29">
        <v>129.87</v>
      </c>
      <c r="E131" s="39"/>
      <c r="F131" s="30">
        <f t="shared" si="1"/>
        <v>-133975.64000000001</v>
      </c>
      <c r="G131" s="4"/>
    </row>
    <row r="132" spans="1:7" s="22" customFormat="1">
      <c r="A132" s="27">
        <v>45295</v>
      </c>
      <c r="B132" s="38" t="s">
        <v>22</v>
      </c>
      <c r="C132" s="28" t="s">
        <v>408</v>
      </c>
      <c r="D132" s="29">
        <v>5000</v>
      </c>
      <c r="E132" s="39"/>
      <c r="F132" s="30">
        <f t="shared" si="1"/>
        <v>-138975.64000000001</v>
      </c>
      <c r="G132" s="4"/>
    </row>
    <row r="133" spans="1:7" s="22" customFormat="1">
      <c r="A133" s="31">
        <v>45296</v>
      </c>
      <c r="B133" s="38" t="s">
        <v>59</v>
      </c>
      <c r="C133" s="28" t="s">
        <v>409</v>
      </c>
      <c r="D133" s="32">
        <v>59.4</v>
      </c>
      <c r="E133" s="39"/>
      <c r="F133" s="30">
        <f t="shared" si="1"/>
        <v>-139035.04</v>
      </c>
      <c r="G133" s="4"/>
    </row>
    <row r="134" spans="1:7" s="22" customFormat="1">
      <c r="A134" s="27">
        <v>45297</v>
      </c>
      <c r="B134" s="38" t="s">
        <v>21</v>
      </c>
      <c r="C134" s="28" t="s">
        <v>410</v>
      </c>
      <c r="D134" s="29">
        <v>5</v>
      </c>
      <c r="E134" s="39"/>
      <c r="F134" s="30">
        <f t="shared" ref="F134:F197" si="2">F133-D134+E134</f>
        <v>-139040.04</v>
      </c>
      <c r="G134" s="4"/>
    </row>
    <row r="135" spans="1:7" s="22" customFormat="1">
      <c r="A135" s="27">
        <v>45306</v>
      </c>
      <c r="B135" s="38" t="s">
        <v>25</v>
      </c>
      <c r="C135" s="28" t="s">
        <v>411</v>
      </c>
      <c r="D135" s="29">
        <v>18.7</v>
      </c>
      <c r="E135" s="39"/>
      <c r="F135" s="30">
        <f t="shared" si="2"/>
        <v>-139058.74000000002</v>
      </c>
      <c r="G135" s="4"/>
    </row>
    <row r="136" spans="1:7" s="22" customFormat="1">
      <c r="A136" s="27">
        <v>45312</v>
      </c>
      <c r="B136" s="38" t="s">
        <v>17</v>
      </c>
      <c r="C136" s="28" t="s">
        <v>412</v>
      </c>
      <c r="D136" s="29">
        <v>149</v>
      </c>
      <c r="E136" s="39"/>
      <c r="F136" s="30">
        <f t="shared" si="2"/>
        <v>-139207.74000000002</v>
      </c>
      <c r="G136" s="4"/>
    </row>
    <row r="137" spans="1:7" s="22" customFormat="1">
      <c r="A137" s="27">
        <v>45320</v>
      </c>
      <c r="B137" s="38" t="s">
        <v>17</v>
      </c>
      <c r="C137" s="28" t="s">
        <v>413</v>
      </c>
      <c r="D137" s="29">
        <v>350</v>
      </c>
      <c r="E137" s="39"/>
      <c r="F137" s="30">
        <f t="shared" si="2"/>
        <v>-139557.74000000002</v>
      </c>
      <c r="G137" s="4"/>
    </row>
    <row r="138" spans="1:7" s="22" customFormat="1">
      <c r="A138" s="27">
        <v>45320</v>
      </c>
      <c r="B138" s="38" t="s">
        <v>17</v>
      </c>
      <c r="C138" s="28" t="s">
        <v>414</v>
      </c>
      <c r="D138" s="29">
        <v>100</v>
      </c>
      <c r="E138" s="39"/>
      <c r="F138" s="30">
        <f t="shared" si="2"/>
        <v>-139657.74000000002</v>
      </c>
      <c r="G138" s="4"/>
    </row>
    <row r="139" spans="1:7" s="22" customFormat="1">
      <c r="A139" s="27">
        <v>45321</v>
      </c>
      <c r="B139" s="38" t="s">
        <v>17</v>
      </c>
      <c r="C139" s="28" t="s">
        <v>415</v>
      </c>
      <c r="D139" s="29"/>
      <c r="E139" s="39">
        <v>4202.3599999999997</v>
      </c>
      <c r="F139" s="30">
        <f t="shared" si="2"/>
        <v>-135455.38000000003</v>
      </c>
      <c r="G139" s="4"/>
    </row>
    <row r="140" spans="1:7" s="22" customFormat="1">
      <c r="A140" s="27">
        <v>45322</v>
      </c>
      <c r="B140" s="38" t="s">
        <v>9</v>
      </c>
      <c r="C140" s="28" t="s">
        <v>416</v>
      </c>
      <c r="D140" s="29">
        <v>25.51</v>
      </c>
      <c r="E140" s="39"/>
      <c r="F140" s="30">
        <f t="shared" si="2"/>
        <v>-135480.89000000004</v>
      </c>
      <c r="G140" s="4"/>
    </row>
    <row r="141" spans="1:7" s="22" customFormat="1">
      <c r="A141" s="27">
        <v>45322</v>
      </c>
      <c r="B141" s="38" t="s">
        <v>26</v>
      </c>
      <c r="C141" s="28" t="s">
        <v>417</v>
      </c>
      <c r="D141" s="29"/>
      <c r="E141" s="39">
        <v>2157.123</v>
      </c>
      <c r="F141" s="30">
        <f t="shared" si="2"/>
        <v>-133323.76700000005</v>
      </c>
      <c r="G141" s="4"/>
    </row>
    <row r="142" spans="1:7" s="22" customFormat="1">
      <c r="A142" s="27">
        <v>45323</v>
      </c>
      <c r="B142" s="38" t="s">
        <v>27</v>
      </c>
      <c r="C142" s="28" t="s">
        <v>418</v>
      </c>
      <c r="D142" s="29">
        <v>233.56</v>
      </c>
      <c r="E142" s="39"/>
      <c r="F142" s="30">
        <f t="shared" si="2"/>
        <v>-133557.32700000005</v>
      </c>
      <c r="G142" s="4"/>
    </row>
    <row r="143" spans="1:7" s="22" customFormat="1">
      <c r="A143" s="27">
        <v>45336</v>
      </c>
      <c r="B143" s="38" t="s">
        <v>17</v>
      </c>
      <c r="C143" s="28" t="s">
        <v>419</v>
      </c>
      <c r="D143" s="29">
        <v>5000</v>
      </c>
      <c r="E143" s="39"/>
      <c r="F143" s="30">
        <f t="shared" si="2"/>
        <v>-138557.32700000005</v>
      </c>
      <c r="G143" s="4"/>
    </row>
    <row r="144" spans="1:7" s="22" customFormat="1">
      <c r="A144" s="27">
        <v>45337</v>
      </c>
      <c r="B144" s="38" t="s">
        <v>7</v>
      </c>
      <c r="C144" s="28" t="s">
        <v>420</v>
      </c>
      <c r="D144" s="29">
        <v>22000</v>
      </c>
      <c r="E144" s="39"/>
      <c r="F144" s="30">
        <f t="shared" si="2"/>
        <v>-160557.32700000005</v>
      </c>
      <c r="G144" s="4"/>
    </row>
    <row r="145" spans="1:7" s="22" customFormat="1">
      <c r="A145" s="27">
        <v>45343</v>
      </c>
      <c r="B145" s="38" t="s">
        <v>28</v>
      </c>
      <c r="C145" s="28" t="s">
        <v>421</v>
      </c>
      <c r="D145" s="29">
        <v>149</v>
      </c>
      <c r="E145" s="39"/>
      <c r="F145" s="30">
        <f t="shared" si="2"/>
        <v>-160706.32700000005</v>
      </c>
      <c r="G145" s="4"/>
    </row>
    <row r="146" spans="1:7" s="22" customFormat="1">
      <c r="A146" s="27">
        <v>45349</v>
      </c>
      <c r="B146" s="38" t="s">
        <v>30</v>
      </c>
      <c r="C146" s="28" t="s">
        <v>422</v>
      </c>
      <c r="D146" s="29"/>
      <c r="E146" s="39">
        <v>4202.3599999999997</v>
      </c>
      <c r="F146" s="30">
        <f t="shared" si="2"/>
        <v>-156503.96700000006</v>
      </c>
      <c r="G146" s="4"/>
    </row>
    <row r="147" spans="1:7" s="22" customFormat="1">
      <c r="A147" s="27">
        <v>45350</v>
      </c>
      <c r="B147" s="38" t="s">
        <v>272</v>
      </c>
      <c r="C147" s="28" t="s">
        <v>423</v>
      </c>
      <c r="D147" s="29"/>
      <c r="E147" s="39">
        <v>2157.123</v>
      </c>
      <c r="F147" s="30">
        <f t="shared" si="2"/>
        <v>-154346.84400000007</v>
      </c>
      <c r="G147" s="4"/>
    </row>
    <row r="148" spans="1:7" s="22" customFormat="1">
      <c r="A148" s="27">
        <v>45351</v>
      </c>
      <c r="B148" s="38" t="s">
        <v>31</v>
      </c>
      <c r="C148" s="28" t="s">
        <v>424</v>
      </c>
      <c r="D148" s="29">
        <v>200</v>
      </c>
      <c r="E148" s="39"/>
      <c r="F148" s="30">
        <f t="shared" si="2"/>
        <v>-154546.84400000007</v>
      </c>
      <c r="G148" s="4"/>
    </row>
    <row r="149" spans="1:7" s="22" customFormat="1">
      <c r="A149" s="27">
        <v>45351</v>
      </c>
      <c r="B149" s="38" t="s">
        <v>32</v>
      </c>
      <c r="C149" s="28" t="s">
        <v>425</v>
      </c>
      <c r="D149" s="29">
        <v>277.22000000000003</v>
      </c>
      <c r="E149" s="39"/>
      <c r="F149" s="30">
        <f t="shared" si="2"/>
        <v>-154824.06400000007</v>
      </c>
      <c r="G149" s="4"/>
    </row>
    <row r="150" spans="1:7" s="22" customFormat="1">
      <c r="A150" s="27">
        <v>45351</v>
      </c>
      <c r="B150" s="38" t="s">
        <v>25</v>
      </c>
      <c r="C150" s="28" t="s">
        <v>426</v>
      </c>
      <c r="D150" s="29">
        <v>40.97</v>
      </c>
      <c r="E150" s="39"/>
      <c r="F150" s="30">
        <f t="shared" si="2"/>
        <v>-154865.03400000007</v>
      </c>
      <c r="G150" s="4"/>
    </row>
    <row r="151" spans="1:7" s="22" customFormat="1">
      <c r="A151" s="27">
        <v>45351</v>
      </c>
      <c r="B151" s="38" t="s">
        <v>17</v>
      </c>
      <c r="C151" s="28" t="s">
        <v>427</v>
      </c>
      <c r="D151" s="29">
        <v>5000</v>
      </c>
      <c r="E151" s="39"/>
      <c r="F151" s="30">
        <f t="shared" si="2"/>
        <v>-159865.03400000007</v>
      </c>
      <c r="G151" s="4"/>
    </row>
    <row r="152" spans="1:7" s="22" customFormat="1">
      <c r="A152" s="27">
        <v>45364</v>
      </c>
      <c r="B152" s="38" t="s">
        <v>17</v>
      </c>
      <c r="C152" s="28" t="s">
        <v>428</v>
      </c>
      <c r="D152" s="29">
        <v>10</v>
      </c>
      <c r="E152" s="39"/>
      <c r="F152" s="30">
        <f t="shared" si="2"/>
        <v>-159875.03400000007</v>
      </c>
      <c r="G152" s="4"/>
    </row>
    <row r="153" spans="1:7" s="22" customFormat="1">
      <c r="A153" s="27">
        <v>45371</v>
      </c>
      <c r="B153" s="38" t="s">
        <v>17</v>
      </c>
      <c r="C153" s="28" t="s">
        <v>429</v>
      </c>
      <c r="D153" s="29">
        <v>149</v>
      </c>
      <c r="E153" s="39"/>
      <c r="F153" s="30">
        <f t="shared" si="2"/>
        <v>-160024.03400000007</v>
      </c>
      <c r="G153" s="4"/>
    </row>
    <row r="154" spans="1:7" s="22" customFormat="1">
      <c r="A154" s="27">
        <v>45373</v>
      </c>
      <c r="B154" s="38" t="s">
        <v>17</v>
      </c>
      <c r="C154" s="28" t="s">
        <v>430</v>
      </c>
      <c r="D154" s="29">
        <v>10</v>
      </c>
      <c r="E154" s="39"/>
      <c r="F154" s="30">
        <f t="shared" si="2"/>
        <v>-160034.03400000007</v>
      </c>
      <c r="G154" s="4"/>
    </row>
    <row r="155" spans="1:7" s="22" customFormat="1">
      <c r="A155" s="27">
        <v>45373</v>
      </c>
      <c r="B155" s="38" t="s">
        <v>268</v>
      </c>
      <c r="C155" s="28" t="s">
        <v>431</v>
      </c>
      <c r="D155" s="29">
        <v>10</v>
      </c>
      <c r="E155" s="39"/>
      <c r="F155" s="30">
        <f t="shared" si="2"/>
        <v>-160044.03400000007</v>
      </c>
      <c r="G155" s="4"/>
    </row>
    <row r="156" spans="1:7" s="22" customFormat="1">
      <c r="A156" s="27">
        <v>45378</v>
      </c>
      <c r="B156" s="38" t="s">
        <v>26</v>
      </c>
      <c r="C156" s="28" t="s">
        <v>432</v>
      </c>
      <c r="D156" s="29"/>
      <c r="E156" s="39">
        <v>2162.12</v>
      </c>
      <c r="F156" s="30">
        <f t="shared" si="2"/>
        <v>-157881.91400000008</v>
      </c>
      <c r="G156" s="4"/>
    </row>
    <row r="157" spans="1:7" s="22" customFormat="1">
      <c r="A157" s="27">
        <v>45379</v>
      </c>
      <c r="B157" s="38" t="s">
        <v>27</v>
      </c>
      <c r="C157" s="28" t="s">
        <v>433</v>
      </c>
      <c r="D157" s="29"/>
      <c r="E157" s="39">
        <v>4202.3599999999997</v>
      </c>
      <c r="F157" s="30">
        <f t="shared" si="2"/>
        <v>-153679.55400000009</v>
      </c>
      <c r="G157" s="4"/>
    </row>
    <row r="158" spans="1:7" s="22" customFormat="1">
      <c r="A158" s="27">
        <v>45382</v>
      </c>
      <c r="B158" s="38" t="s">
        <v>17</v>
      </c>
      <c r="C158" s="28" t="s">
        <v>434</v>
      </c>
      <c r="D158" s="29">
        <v>48.77</v>
      </c>
      <c r="E158" s="39"/>
      <c r="F158" s="30">
        <f t="shared" si="2"/>
        <v>-153728.32400000008</v>
      </c>
      <c r="G158" s="4"/>
    </row>
    <row r="159" spans="1:7" s="22" customFormat="1">
      <c r="A159" s="27">
        <v>45382</v>
      </c>
      <c r="B159" s="38" t="s">
        <v>56</v>
      </c>
      <c r="C159" s="28" t="s">
        <v>435</v>
      </c>
      <c r="D159" s="29">
        <v>193.48</v>
      </c>
      <c r="E159" s="39"/>
      <c r="F159" s="30">
        <f t="shared" si="2"/>
        <v>-153921.80400000009</v>
      </c>
      <c r="G159" s="4"/>
    </row>
    <row r="160" spans="1:7" s="22" customFormat="1">
      <c r="A160" s="27">
        <v>45398</v>
      </c>
      <c r="B160" s="38" t="s">
        <v>28</v>
      </c>
      <c r="C160" s="28" t="s">
        <v>436</v>
      </c>
      <c r="D160" s="29"/>
      <c r="E160" s="39">
        <v>389.27</v>
      </c>
      <c r="F160" s="30">
        <f t="shared" si="2"/>
        <v>-153532.5340000001</v>
      </c>
      <c r="G160" s="4"/>
    </row>
    <row r="161" spans="1:7" s="22" customFormat="1">
      <c r="A161" s="27">
        <v>45402</v>
      </c>
      <c r="B161" s="38" t="s">
        <v>30</v>
      </c>
      <c r="C161" s="28" t="s">
        <v>437</v>
      </c>
      <c r="D161" s="29">
        <v>149</v>
      </c>
      <c r="E161" s="39"/>
      <c r="F161" s="30">
        <f t="shared" si="2"/>
        <v>-153681.5340000001</v>
      </c>
      <c r="G161" s="4"/>
    </row>
    <row r="162" spans="1:7" s="22" customFormat="1">
      <c r="A162" s="27">
        <v>45411</v>
      </c>
      <c r="B162" s="38" t="s">
        <v>8</v>
      </c>
      <c r="C162" s="28" t="s">
        <v>438</v>
      </c>
      <c r="D162" s="29"/>
      <c r="E162" s="39">
        <v>2162.12</v>
      </c>
      <c r="F162" s="30">
        <f t="shared" si="2"/>
        <v>-151519.41400000011</v>
      </c>
      <c r="G162" s="4"/>
    </row>
    <row r="163" spans="1:7" s="22" customFormat="1">
      <c r="A163" s="27">
        <v>45411</v>
      </c>
      <c r="B163" s="38" t="s">
        <v>31</v>
      </c>
      <c r="C163" s="28" t="s">
        <v>439</v>
      </c>
      <c r="D163" s="29"/>
      <c r="E163" s="39">
        <v>4222</v>
      </c>
      <c r="F163" s="30">
        <f t="shared" si="2"/>
        <v>-147297.41400000011</v>
      </c>
      <c r="G163" s="4"/>
    </row>
    <row r="164" spans="1:7" s="22" customFormat="1">
      <c r="A164" s="27">
        <v>45412</v>
      </c>
      <c r="B164" s="38" t="s">
        <v>32</v>
      </c>
      <c r="C164" s="28" t="s">
        <v>440</v>
      </c>
      <c r="D164" s="29">
        <v>48.77</v>
      </c>
      <c r="E164" s="39"/>
      <c r="F164" s="30">
        <f t="shared" si="2"/>
        <v>-147346.1840000001</v>
      </c>
      <c r="G164" s="4"/>
    </row>
    <row r="165" spans="1:7" s="22" customFormat="1">
      <c r="A165" s="27">
        <v>45412</v>
      </c>
      <c r="B165" s="38" t="s">
        <v>14</v>
      </c>
      <c r="C165" s="28" t="s">
        <v>441</v>
      </c>
      <c r="D165" s="29">
        <v>156.12</v>
      </c>
      <c r="E165" s="39"/>
      <c r="F165" s="30">
        <f t="shared" si="2"/>
        <v>-147502.30400000009</v>
      </c>
      <c r="G165" s="4"/>
    </row>
    <row r="166" spans="1:7" s="22" customFormat="1">
      <c r="A166" s="31">
        <v>45416</v>
      </c>
      <c r="B166" s="38" t="s">
        <v>15</v>
      </c>
      <c r="C166" s="28" t="s">
        <v>442</v>
      </c>
      <c r="D166" s="32">
        <v>103.4</v>
      </c>
      <c r="E166" s="39"/>
      <c r="F166" s="30">
        <f t="shared" si="2"/>
        <v>-147605.70400000009</v>
      </c>
      <c r="G166" s="4"/>
    </row>
    <row r="167" spans="1:7" s="22" customFormat="1">
      <c r="A167" s="27">
        <v>45420</v>
      </c>
      <c r="B167" s="38" t="s">
        <v>15</v>
      </c>
      <c r="C167" s="28" t="s">
        <v>443</v>
      </c>
      <c r="D167" s="40"/>
      <c r="E167" s="39"/>
      <c r="F167" s="30">
        <f t="shared" si="2"/>
        <v>-147605.70400000009</v>
      </c>
      <c r="G167" s="4"/>
    </row>
    <row r="168" spans="1:7" s="22" customFormat="1">
      <c r="A168" s="27">
        <v>45420</v>
      </c>
      <c r="B168" s="38" t="s">
        <v>16</v>
      </c>
      <c r="C168" s="28" t="s">
        <v>444</v>
      </c>
      <c r="D168" s="40"/>
      <c r="E168" s="39"/>
      <c r="F168" s="30">
        <f t="shared" si="2"/>
        <v>-147605.70400000009</v>
      </c>
      <c r="G168" s="4"/>
    </row>
    <row r="169" spans="1:7" s="22" customFormat="1">
      <c r="A169" s="27">
        <v>45420</v>
      </c>
      <c r="B169" s="38" t="s">
        <v>17</v>
      </c>
      <c r="C169" s="28" t="s">
        <v>445</v>
      </c>
      <c r="D169" s="29">
        <v>598</v>
      </c>
      <c r="E169" s="39"/>
      <c r="F169" s="30">
        <f t="shared" si="2"/>
        <v>-148203.70400000009</v>
      </c>
      <c r="G169" s="4"/>
    </row>
    <row r="170" spans="1:7" s="22" customFormat="1">
      <c r="A170" s="27">
        <v>45420</v>
      </c>
      <c r="B170" s="38" t="s">
        <v>18</v>
      </c>
      <c r="C170" s="28" t="s">
        <v>446</v>
      </c>
      <c r="D170" s="29">
        <v>505</v>
      </c>
      <c r="E170" s="39"/>
      <c r="F170" s="30">
        <f t="shared" si="2"/>
        <v>-148708.70400000009</v>
      </c>
      <c r="G170" s="4"/>
    </row>
    <row r="171" spans="1:7" s="22" customFormat="1">
      <c r="A171" s="27">
        <v>45429</v>
      </c>
      <c r="B171" s="38" t="s">
        <v>16</v>
      </c>
      <c r="C171" s="28" t="s">
        <v>447</v>
      </c>
      <c r="D171" s="29">
        <v>100</v>
      </c>
      <c r="E171" s="39"/>
      <c r="F171" s="30">
        <f t="shared" si="2"/>
        <v>-148808.70400000009</v>
      </c>
      <c r="G171" s="4"/>
    </row>
    <row r="172" spans="1:7" s="22" customFormat="1">
      <c r="A172" s="27">
        <v>45432</v>
      </c>
      <c r="B172" s="38" t="s">
        <v>21</v>
      </c>
      <c r="C172" s="28" t="s">
        <v>448</v>
      </c>
      <c r="D172" s="29"/>
      <c r="E172" s="39">
        <v>175.84</v>
      </c>
      <c r="F172" s="30">
        <f t="shared" si="2"/>
        <v>-148632.86400000009</v>
      </c>
      <c r="G172" s="4"/>
    </row>
    <row r="173" spans="1:7" s="22" customFormat="1">
      <c r="A173" s="27">
        <v>45432</v>
      </c>
      <c r="B173" s="38" t="s">
        <v>19</v>
      </c>
      <c r="C173" s="28" t="s">
        <v>449</v>
      </c>
      <c r="D173" s="29">
        <v>149</v>
      </c>
      <c r="E173" s="39"/>
      <c r="F173" s="30">
        <f t="shared" si="2"/>
        <v>-148781.86400000009</v>
      </c>
      <c r="G173" s="4"/>
    </row>
    <row r="174" spans="1:7" s="22" customFormat="1">
      <c r="A174" s="27">
        <v>45435</v>
      </c>
      <c r="B174" s="38" t="s">
        <v>20</v>
      </c>
      <c r="C174" s="28" t="s">
        <v>450</v>
      </c>
      <c r="D174" s="29">
        <v>315</v>
      </c>
      <c r="E174" s="39"/>
      <c r="F174" s="30">
        <f t="shared" si="2"/>
        <v>-149096.86400000009</v>
      </c>
      <c r="G174" s="4"/>
    </row>
    <row r="175" spans="1:7" s="22" customFormat="1">
      <c r="A175" s="27">
        <v>45435</v>
      </c>
      <c r="B175" s="38" t="s">
        <v>269</v>
      </c>
      <c r="C175" s="28" t="s">
        <v>451</v>
      </c>
      <c r="D175" s="29">
        <v>1667.8</v>
      </c>
      <c r="E175" s="39"/>
      <c r="F175" s="30">
        <f t="shared" si="2"/>
        <v>-150764.66400000008</v>
      </c>
      <c r="G175" s="4"/>
    </row>
    <row r="176" spans="1:7" s="22" customFormat="1">
      <c r="A176" s="27">
        <v>45439</v>
      </c>
      <c r="B176" s="38" t="s">
        <v>20</v>
      </c>
      <c r="C176" s="28" t="s">
        <v>452</v>
      </c>
      <c r="D176" s="29">
        <v>4500</v>
      </c>
      <c r="E176" s="39"/>
      <c r="F176" s="30">
        <f t="shared" si="2"/>
        <v>-155264.66400000008</v>
      </c>
      <c r="G176" s="4"/>
    </row>
    <row r="177" spans="1:7" s="22" customFormat="1">
      <c r="A177" s="27">
        <v>45442</v>
      </c>
      <c r="B177" s="38" t="s">
        <v>8</v>
      </c>
      <c r="C177" s="28" t="s">
        <v>453</v>
      </c>
      <c r="D177" s="29"/>
      <c r="E177" s="39">
        <v>2162.12</v>
      </c>
      <c r="F177" s="30">
        <f t="shared" si="2"/>
        <v>-153102.54400000008</v>
      </c>
      <c r="G177" s="4"/>
    </row>
    <row r="178" spans="1:7" s="22" customFormat="1">
      <c r="A178" s="27">
        <v>45443</v>
      </c>
      <c r="B178" s="38" t="s">
        <v>271</v>
      </c>
      <c r="C178" s="28" t="s">
        <v>454</v>
      </c>
      <c r="D178" s="29">
        <v>35.159999999999997</v>
      </c>
      <c r="E178" s="39"/>
      <c r="F178" s="30">
        <f t="shared" si="2"/>
        <v>-153137.70400000009</v>
      </c>
      <c r="G178" s="4"/>
    </row>
    <row r="179" spans="1:7" s="22" customFormat="1">
      <c r="A179" s="27">
        <v>45443</v>
      </c>
      <c r="B179" s="38" t="s">
        <v>39</v>
      </c>
      <c r="C179" s="28" t="s">
        <v>455</v>
      </c>
      <c r="D179" s="29">
        <v>162.59</v>
      </c>
      <c r="E179" s="39"/>
      <c r="F179" s="30">
        <f t="shared" si="2"/>
        <v>-153300.29400000008</v>
      </c>
      <c r="G179" s="4"/>
    </row>
    <row r="180" spans="1:7" s="22" customFormat="1">
      <c r="A180" s="27">
        <v>45443</v>
      </c>
      <c r="B180" s="38" t="s">
        <v>270</v>
      </c>
      <c r="C180" s="28" t="s">
        <v>456</v>
      </c>
      <c r="D180" s="29"/>
      <c r="E180" s="39">
        <v>4202.3599999999997</v>
      </c>
      <c r="F180" s="30">
        <f t="shared" si="2"/>
        <v>-149097.9340000001</v>
      </c>
      <c r="G180" s="4"/>
    </row>
    <row r="181" spans="1:7" s="22" customFormat="1">
      <c r="A181" s="27">
        <v>45446</v>
      </c>
      <c r="B181" s="38" t="s">
        <v>40</v>
      </c>
      <c r="C181" s="28" t="s">
        <v>457</v>
      </c>
      <c r="D181" s="29">
        <v>5000</v>
      </c>
      <c r="E181" s="39"/>
      <c r="F181" s="30">
        <f t="shared" si="2"/>
        <v>-154097.9340000001</v>
      </c>
      <c r="G181" s="4"/>
    </row>
    <row r="182" spans="1:7" s="22" customFormat="1">
      <c r="A182" s="27">
        <v>45453</v>
      </c>
      <c r="B182" s="38" t="s">
        <v>18</v>
      </c>
      <c r="C182" s="28" t="s">
        <v>458</v>
      </c>
      <c r="D182" s="29">
        <v>5000</v>
      </c>
      <c r="E182" s="39"/>
      <c r="F182" s="30">
        <f t="shared" si="2"/>
        <v>-159097.9340000001</v>
      </c>
      <c r="G182" s="4"/>
    </row>
    <row r="183" spans="1:7" s="22" customFormat="1">
      <c r="A183" s="27">
        <v>45463</v>
      </c>
      <c r="B183" s="38" t="s">
        <v>33</v>
      </c>
      <c r="C183" s="28" t="s">
        <v>459</v>
      </c>
      <c r="D183" s="29">
        <v>149</v>
      </c>
      <c r="E183" s="39"/>
      <c r="F183" s="30">
        <f t="shared" si="2"/>
        <v>-159246.9340000001</v>
      </c>
      <c r="G183" s="4"/>
    </row>
    <row r="184" spans="1:7" s="22" customFormat="1">
      <c r="A184" s="27">
        <v>45464</v>
      </c>
      <c r="B184" s="38" t="s">
        <v>34</v>
      </c>
      <c r="C184" s="28" t="s">
        <v>460</v>
      </c>
      <c r="D184" s="29">
        <v>10</v>
      </c>
      <c r="E184" s="39"/>
      <c r="F184" s="30">
        <f t="shared" si="2"/>
        <v>-159256.9340000001</v>
      </c>
      <c r="G184" s="4"/>
    </row>
    <row r="185" spans="1:7" s="22" customFormat="1">
      <c r="A185" s="27">
        <v>45464</v>
      </c>
      <c r="B185" s="38" t="s">
        <v>35</v>
      </c>
      <c r="C185" s="28" t="s">
        <v>461</v>
      </c>
      <c r="D185" s="29">
        <v>200</v>
      </c>
      <c r="E185" s="39"/>
      <c r="F185" s="30">
        <f t="shared" si="2"/>
        <v>-159456.9340000001</v>
      </c>
      <c r="G185" s="4"/>
    </row>
    <row r="186" spans="1:7" s="22" customFormat="1">
      <c r="A186" s="27">
        <v>45470</v>
      </c>
      <c r="B186" s="38" t="s">
        <v>36</v>
      </c>
      <c r="C186" s="28" t="s">
        <v>462</v>
      </c>
      <c r="D186" s="29"/>
      <c r="E186" s="39">
        <v>1234</v>
      </c>
      <c r="F186" s="30">
        <f t="shared" si="2"/>
        <v>-158222.9340000001</v>
      </c>
      <c r="G186" s="4"/>
    </row>
    <row r="187" spans="1:7" s="22" customFormat="1">
      <c r="A187" s="27">
        <v>45470</v>
      </c>
      <c r="B187" s="38" t="s">
        <v>65</v>
      </c>
      <c r="C187" s="28" t="s">
        <v>463</v>
      </c>
      <c r="D187" s="29"/>
      <c r="E187" s="39">
        <v>3288</v>
      </c>
      <c r="F187" s="30">
        <f t="shared" si="2"/>
        <v>-154934.9340000001</v>
      </c>
      <c r="G187" s="4"/>
    </row>
    <row r="188" spans="1:7" s="22" customFormat="1">
      <c r="A188" s="27">
        <v>45471</v>
      </c>
      <c r="B188" s="38" t="s">
        <v>21</v>
      </c>
      <c r="C188" s="28" t="s">
        <v>464</v>
      </c>
      <c r="D188" s="29">
        <v>163.80000000000001</v>
      </c>
      <c r="E188" s="39"/>
      <c r="F188" s="30">
        <f t="shared" si="2"/>
        <v>-155098.73400000008</v>
      </c>
      <c r="G188" s="4"/>
    </row>
    <row r="189" spans="1:7" s="22" customFormat="1">
      <c r="A189" s="27">
        <v>45472</v>
      </c>
      <c r="B189" s="38" t="s">
        <v>57</v>
      </c>
      <c r="C189" s="28" t="s">
        <v>465</v>
      </c>
      <c r="D189" s="29">
        <v>5000</v>
      </c>
      <c r="E189" s="39"/>
      <c r="F189" s="30">
        <f t="shared" si="2"/>
        <v>-160098.73400000008</v>
      </c>
      <c r="G189" s="4"/>
    </row>
    <row r="190" spans="1:7" s="22" customFormat="1">
      <c r="A190" s="27">
        <v>45477</v>
      </c>
      <c r="B190" s="38" t="s">
        <v>57</v>
      </c>
      <c r="C190" s="28" t="s">
        <v>466</v>
      </c>
      <c r="D190" s="29">
        <v>1000</v>
      </c>
      <c r="E190" s="39"/>
      <c r="F190" s="30">
        <f t="shared" si="2"/>
        <v>-161098.73400000008</v>
      </c>
      <c r="G190" s="4"/>
    </row>
    <row r="191" spans="1:7" s="22" customFormat="1">
      <c r="A191" s="27">
        <v>45478</v>
      </c>
      <c r="B191" s="38" t="s">
        <v>37</v>
      </c>
      <c r="C191" s="28" t="s">
        <v>467</v>
      </c>
      <c r="D191" s="29">
        <v>59.4</v>
      </c>
      <c r="E191" s="39"/>
      <c r="F191" s="30">
        <f t="shared" si="2"/>
        <v>-161158.13400000008</v>
      </c>
      <c r="G191" s="4"/>
    </row>
    <row r="192" spans="1:7" s="22" customFormat="1">
      <c r="A192" s="27">
        <v>45485</v>
      </c>
      <c r="B192" s="38" t="s">
        <v>38</v>
      </c>
      <c r="C192" s="28" t="s">
        <v>468</v>
      </c>
      <c r="D192" s="29">
        <v>5</v>
      </c>
      <c r="E192" s="39"/>
      <c r="F192" s="30">
        <f t="shared" si="2"/>
        <v>-161163.13400000008</v>
      </c>
      <c r="G192" s="4"/>
    </row>
    <row r="193" spans="1:7" s="22" customFormat="1">
      <c r="A193" s="27">
        <v>45485</v>
      </c>
      <c r="B193" s="38" t="s">
        <v>41</v>
      </c>
      <c r="C193" s="28" t="s">
        <v>469</v>
      </c>
      <c r="D193" s="29">
        <v>30</v>
      </c>
      <c r="E193" s="39"/>
      <c r="F193" s="30">
        <f t="shared" si="2"/>
        <v>-161193.13400000008</v>
      </c>
      <c r="G193" s="4"/>
    </row>
    <row r="194" spans="1:7" s="22" customFormat="1">
      <c r="A194" s="27">
        <v>45493</v>
      </c>
      <c r="B194" s="38" t="s">
        <v>41</v>
      </c>
      <c r="C194" s="28" t="s">
        <v>470</v>
      </c>
      <c r="D194" s="29">
        <v>149</v>
      </c>
      <c r="E194" s="39"/>
      <c r="F194" s="30">
        <f t="shared" si="2"/>
        <v>-161342.13400000008</v>
      </c>
      <c r="G194" s="4"/>
    </row>
    <row r="195" spans="1:7" s="22" customFormat="1">
      <c r="A195" s="27">
        <v>45495</v>
      </c>
      <c r="B195" s="38" t="s">
        <v>41</v>
      </c>
      <c r="C195" s="28" t="s">
        <v>471</v>
      </c>
      <c r="D195" s="29">
        <v>100</v>
      </c>
      <c r="E195" s="39"/>
      <c r="F195" s="30">
        <f t="shared" si="2"/>
        <v>-161442.13400000008</v>
      </c>
      <c r="G195" s="4"/>
    </row>
    <row r="196" spans="1:7" s="22" customFormat="1">
      <c r="A196" s="27">
        <v>45499</v>
      </c>
      <c r="B196" s="38" t="s">
        <v>42</v>
      </c>
      <c r="C196" s="28" t="s">
        <v>472</v>
      </c>
      <c r="D196" s="38"/>
      <c r="E196" s="39">
        <v>3222</v>
      </c>
      <c r="F196" s="30">
        <f t="shared" si="2"/>
        <v>-158220.13400000008</v>
      </c>
      <c r="G196" s="4"/>
    </row>
    <row r="197" spans="1:7" s="22" customFormat="1">
      <c r="A197" s="27">
        <v>45501</v>
      </c>
      <c r="B197" s="38" t="s">
        <v>43</v>
      </c>
      <c r="C197" s="28" t="s">
        <v>473</v>
      </c>
      <c r="D197" s="29">
        <v>125.48</v>
      </c>
      <c r="E197" s="39"/>
      <c r="F197" s="30">
        <f t="shared" si="2"/>
        <v>-158345.61400000009</v>
      </c>
      <c r="G197" s="4"/>
    </row>
    <row r="198" spans="1:7" s="22" customFormat="1" ht="21">
      <c r="A198" s="27">
        <v>45504</v>
      </c>
      <c r="B198" s="38" t="s">
        <v>35</v>
      </c>
      <c r="C198" s="28" t="s">
        <v>474</v>
      </c>
      <c r="D198" s="35"/>
      <c r="E198" s="39">
        <v>4202.3599999999997</v>
      </c>
      <c r="F198" s="30">
        <f t="shared" ref="F198:F235" si="3">F197-D198+E198</f>
        <v>-154143.2540000001</v>
      </c>
      <c r="G198" s="4"/>
    </row>
    <row r="199" spans="1:7" s="22" customFormat="1">
      <c r="A199" s="27">
        <v>45505</v>
      </c>
      <c r="B199" s="38" t="s">
        <v>36</v>
      </c>
      <c r="C199" s="28" t="s">
        <v>475</v>
      </c>
      <c r="D199" s="29">
        <v>5000</v>
      </c>
      <c r="E199" s="39"/>
      <c r="F199" s="30">
        <f t="shared" si="3"/>
        <v>-159143.2540000001</v>
      </c>
      <c r="G199" s="4"/>
    </row>
    <row r="200" spans="1:7" s="22" customFormat="1">
      <c r="A200" s="27">
        <v>45509</v>
      </c>
      <c r="B200" s="38" t="s">
        <v>44</v>
      </c>
      <c r="C200" s="28" t="s">
        <v>476</v>
      </c>
      <c r="D200" s="29">
        <v>110</v>
      </c>
      <c r="E200" s="39"/>
      <c r="F200" s="30">
        <f t="shared" si="3"/>
        <v>-159253.2540000001</v>
      </c>
      <c r="G200" s="4"/>
    </row>
    <row r="201" spans="1:7" s="22" customFormat="1">
      <c r="A201" s="27">
        <v>45524</v>
      </c>
      <c r="B201" s="38" t="s">
        <v>58</v>
      </c>
      <c r="C201" s="28" t="s">
        <v>477</v>
      </c>
      <c r="D201" s="29">
        <v>149</v>
      </c>
      <c r="E201" s="39"/>
      <c r="F201" s="30">
        <f t="shared" si="3"/>
        <v>-159402.2540000001</v>
      </c>
      <c r="G201" s="4"/>
    </row>
    <row r="202" spans="1:7" s="22" customFormat="1">
      <c r="A202" s="27">
        <v>45534</v>
      </c>
      <c r="B202" s="38" t="s">
        <v>478</v>
      </c>
      <c r="C202" s="28" t="s">
        <v>479</v>
      </c>
      <c r="D202" s="29"/>
      <c r="E202" s="39">
        <v>789</v>
      </c>
      <c r="F202" s="30">
        <f t="shared" si="3"/>
        <v>-158613.2540000001</v>
      </c>
      <c r="G202" s="4"/>
    </row>
    <row r="203" spans="1:7" s="22" customFormat="1">
      <c r="A203" s="27">
        <v>45534</v>
      </c>
      <c r="B203" s="38" t="s">
        <v>480</v>
      </c>
      <c r="C203" s="28" t="s">
        <v>481</v>
      </c>
      <c r="D203" s="29"/>
      <c r="E203" s="39">
        <v>2193.1799999999998</v>
      </c>
      <c r="F203" s="30">
        <f t="shared" si="3"/>
        <v>-156420.07400000011</v>
      </c>
      <c r="G203" s="4"/>
    </row>
    <row r="204" spans="1:7" s="22" customFormat="1">
      <c r="A204" s="27">
        <v>45537</v>
      </c>
      <c r="B204" s="38" t="s">
        <v>482</v>
      </c>
      <c r="C204" s="28" t="s">
        <v>483</v>
      </c>
      <c r="D204" s="29">
        <v>217.91</v>
      </c>
      <c r="E204" s="39"/>
      <c r="F204" s="30">
        <f t="shared" si="3"/>
        <v>-156637.98400000011</v>
      </c>
      <c r="G204" s="4"/>
    </row>
    <row r="205" spans="1:7" s="22" customFormat="1">
      <c r="A205" s="27">
        <v>45540</v>
      </c>
      <c r="B205" s="38" t="s">
        <v>484</v>
      </c>
      <c r="C205" s="28" t="s">
        <v>485</v>
      </c>
      <c r="D205" s="29">
        <v>2000</v>
      </c>
      <c r="E205" s="39"/>
      <c r="F205" s="30">
        <f t="shared" si="3"/>
        <v>-158637.98400000011</v>
      </c>
      <c r="G205" s="4"/>
    </row>
    <row r="206" spans="1:7" s="22" customFormat="1">
      <c r="A206" s="27">
        <v>45539</v>
      </c>
      <c r="B206" s="38" t="s">
        <v>486</v>
      </c>
      <c r="C206" s="28" t="s">
        <v>487</v>
      </c>
      <c r="D206" s="29">
        <v>100</v>
      </c>
      <c r="E206" s="39"/>
      <c r="F206" s="30">
        <f t="shared" si="3"/>
        <v>-158737.98400000011</v>
      </c>
      <c r="G206" s="4"/>
    </row>
    <row r="207" spans="1:7" s="22" customFormat="1">
      <c r="A207" s="27">
        <v>45539</v>
      </c>
      <c r="B207" s="38" t="s">
        <v>21</v>
      </c>
      <c r="C207" s="28" t="s">
        <v>488</v>
      </c>
      <c r="D207" s="29">
        <v>10</v>
      </c>
      <c r="E207" s="39"/>
      <c r="F207" s="30">
        <f t="shared" si="3"/>
        <v>-158747.98400000011</v>
      </c>
      <c r="G207" s="4"/>
    </row>
    <row r="208" spans="1:7" s="22" customFormat="1">
      <c r="A208" s="27">
        <v>45539</v>
      </c>
      <c r="B208" s="38" t="s">
        <v>19</v>
      </c>
      <c r="C208" s="28" t="s">
        <v>489</v>
      </c>
      <c r="D208" s="29">
        <v>5</v>
      </c>
      <c r="E208" s="39"/>
      <c r="F208" s="30">
        <f t="shared" si="3"/>
        <v>-158752.98400000011</v>
      </c>
      <c r="G208" s="4"/>
    </row>
    <row r="209" spans="1:7" s="22" customFormat="1">
      <c r="A209" s="36">
        <v>45544</v>
      </c>
      <c r="B209" s="38" t="s">
        <v>20</v>
      </c>
      <c r="C209" s="28" t="s">
        <v>490</v>
      </c>
      <c r="D209" s="40">
        <v>2000</v>
      </c>
      <c r="E209" s="42"/>
      <c r="F209" s="30">
        <f t="shared" si="3"/>
        <v>-160752.98400000011</v>
      </c>
      <c r="G209" s="4"/>
    </row>
    <row r="210" spans="1:7" s="22" customFormat="1">
      <c r="A210" s="37">
        <v>45546</v>
      </c>
      <c r="B210" s="38" t="s">
        <v>269</v>
      </c>
      <c r="C210" s="28" t="s">
        <v>491</v>
      </c>
      <c r="D210" s="43">
        <v>5</v>
      </c>
      <c r="E210" s="44"/>
      <c r="F210" s="30">
        <f t="shared" si="3"/>
        <v>-160757.98400000011</v>
      </c>
      <c r="G210" s="4"/>
    </row>
    <row r="211" spans="1:7" s="22" customFormat="1">
      <c r="A211" s="25">
        <v>45547</v>
      </c>
      <c r="B211" s="38" t="s">
        <v>20</v>
      </c>
      <c r="C211" s="28" t="s">
        <v>492</v>
      </c>
      <c r="D211" s="45">
        <v>170</v>
      </c>
      <c r="E211" s="46"/>
      <c r="F211" s="30">
        <f t="shared" si="3"/>
        <v>-160927.98400000011</v>
      </c>
      <c r="G211" s="4"/>
    </row>
    <row r="212" spans="1:7" s="22" customFormat="1">
      <c r="A212" s="25">
        <v>45549</v>
      </c>
      <c r="B212" s="38" t="s">
        <v>493</v>
      </c>
      <c r="C212" s="28" t="s">
        <v>494</v>
      </c>
      <c r="D212" s="45">
        <v>2000</v>
      </c>
      <c r="E212" s="46"/>
      <c r="F212" s="30">
        <f t="shared" si="3"/>
        <v>-162927.98400000011</v>
      </c>
      <c r="G212" s="4"/>
    </row>
    <row r="213" spans="1:7" s="22" customFormat="1">
      <c r="A213" s="25">
        <v>45550</v>
      </c>
      <c r="B213" s="38" t="s">
        <v>10</v>
      </c>
      <c r="C213" s="28" t="s">
        <v>495</v>
      </c>
      <c r="D213" s="45">
        <v>200</v>
      </c>
      <c r="E213" s="46"/>
      <c r="F213" s="30">
        <f t="shared" si="3"/>
        <v>-163127.98400000011</v>
      </c>
      <c r="G213" s="4"/>
    </row>
    <row r="214" spans="1:7" s="22" customFormat="1">
      <c r="A214" s="25">
        <v>45550</v>
      </c>
      <c r="B214" s="38" t="s">
        <v>39</v>
      </c>
      <c r="C214" s="28" t="s">
        <v>496</v>
      </c>
      <c r="D214" s="45">
        <v>10</v>
      </c>
      <c r="E214" s="46"/>
      <c r="F214" s="30">
        <f t="shared" si="3"/>
        <v>-163137.98400000011</v>
      </c>
      <c r="G214" s="4"/>
    </row>
    <row r="215" spans="1:7" s="22" customFormat="1">
      <c r="A215" s="25">
        <v>45550</v>
      </c>
      <c r="B215" s="38" t="s">
        <v>270</v>
      </c>
      <c r="C215" s="28" t="s">
        <v>497</v>
      </c>
      <c r="D215" s="45">
        <v>10</v>
      </c>
      <c r="E215" s="46"/>
      <c r="F215" s="30">
        <f t="shared" si="3"/>
        <v>-163147.98400000011</v>
      </c>
      <c r="G215" s="4"/>
    </row>
    <row r="216" spans="1:7" s="22" customFormat="1">
      <c r="A216" s="25">
        <v>45553</v>
      </c>
      <c r="B216" s="38" t="s">
        <v>40</v>
      </c>
      <c r="C216" s="28" t="s">
        <v>498</v>
      </c>
      <c r="D216" s="45"/>
      <c r="E216" s="47">
        <v>170</v>
      </c>
      <c r="F216" s="30">
        <f t="shared" si="3"/>
        <v>-162977.98400000011</v>
      </c>
      <c r="G216" s="4"/>
    </row>
    <row r="217" spans="1:7" s="22" customFormat="1">
      <c r="A217" s="25">
        <v>45553</v>
      </c>
      <c r="B217" s="38" t="s">
        <v>18</v>
      </c>
      <c r="C217" s="28" t="s">
        <v>499</v>
      </c>
      <c r="D217" s="45"/>
      <c r="E217" s="47">
        <v>0.33</v>
      </c>
      <c r="F217" s="30">
        <f t="shared" si="3"/>
        <v>-162977.65400000013</v>
      </c>
      <c r="G217" s="4"/>
    </row>
    <row r="218" spans="1:7" s="22" customFormat="1">
      <c r="A218" s="25">
        <v>45555</v>
      </c>
      <c r="B218" s="38" t="s">
        <v>33</v>
      </c>
      <c r="C218" s="28" t="s">
        <v>500</v>
      </c>
      <c r="D218" s="45">
        <v>149</v>
      </c>
      <c r="E218" s="47"/>
      <c r="F218" s="30">
        <f t="shared" si="3"/>
        <v>-163126.65400000013</v>
      </c>
      <c r="G218" s="4"/>
    </row>
    <row r="219" spans="1:7" s="22" customFormat="1">
      <c r="A219" s="25">
        <v>45562</v>
      </c>
      <c r="B219" s="38" t="s">
        <v>34</v>
      </c>
      <c r="C219" s="28" t="s">
        <v>501</v>
      </c>
      <c r="D219" s="45"/>
      <c r="E219" s="48">
        <v>6758</v>
      </c>
      <c r="F219" s="30">
        <f t="shared" si="3"/>
        <v>-156368.65400000013</v>
      </c>
      <c r="G219" s="4"/>
    </row>
    <row r="220" spans="1:7" s="22" customFormat="1">
      <c r="A220" s="25">
        <v>45563</v>
      </c>
      <c r="B220" s="38" t="s">
        <v>35</v>
      </c>
      <c r="C220" s="28" t="s">
        <v>502</v>
      </c>
      <c r="D220" s="45">
        <v>191.8</v>
      </c>
      <c r="E220" s="49"/>
      <c r="F220" s="30">
        <f t="shared" si="3"/>
        <v>-156560.45400000011</v>
      </c>
      <c r="G220" s="4"/>
    </row>
    <row r="221" spans="1:7" s="22" customFormat="1">
      <c r="A221" s="25">
        <v>45564</v>
      </c>
      <c r="B221" s="38" t="s">
        <v>36</v>
      </c>
      <c r="C221" s="28" t="s">
        <v>503</v>
      </c>
      <c r="D221" s="45"/>
      <c r="E221" s="48">
        <v>123</v>
      </c>
      <c r="F221" s="30">
        <f t="shared" si="3"/>
        <v>-156437.45400000011</v>
      </c>
      <c r="G221" s="4"/>
    </row>
    <row r="222" spans="1:7" s="22" customFormat="1">
      <c r="A222" s="25">
        <v>45565</v>
      </c>
      <c r="B222" s="11" t="s">
        <v>504</v>
      </c>
      <c r="C222" s="28" t="s">
        <v>505</v>
      </c>
      <c r="D222" s="45">
        <v>5000</v>
      </c>
      <c r="E222" s="49"/>
      <c r="F222" s="30">
        <f t="shared" si="3"/>
        <v>-161437.45400000011</v>
      </c>
      <c r="G222" s="4"/>
    </row>
    <row r="223" spans="1:7" s="22" customFormat="1">
      <c r="A223" s="25">
        <v>45569</v>
      </c>
      <c r="B223" s="11" t="s">
        <v>506</v>
      </c>
      <c r="C223" s="28" t="s">
        <v>507</v>
      </c>
      <c r="D223" s="45">
        <v>81.400000000000006</v>
      </c>
      <c r="E223" s="49"/>
      <c r="F223" s="30">
        <f t="shared" si="3"/>
        <v>-161518.85400000011</v>
      </c>
      <c r="G223" s="4"/>
    </row>
    <row r="224" spans="1:7" s="22" customFormat="1">
      <c r="A224" s="25">
        <v>45572</v>
      </c>
      <c r="B224" s="11" t="s">
        <v>508</v>
      </c>
      <c r="C224" s="28" t="s">
        <v>509</v>
      </c>
      <c r="D224" s="45">
        <v>2800</v>
      </c>
      <c r="E224" s="46"/>
      <c r="F224" s="30">
        <f t="shared" si="3"/>
        <v>-164318.85400000011</v>
      </c>
      <c r="G224" s="4"/>
    </row>
    <row r="225" spans="1:7" s="22" customFormat="1" ht="21">
      <c r="A225" s="25">
        <v>45585</v>
      </c>
      <c r="B225" s="11" t="s">
        <v>510</v>
      </c>
      <c r="C225" s="28" t="s">
        <v>511</v>
      </c>
      <c r="D225" s="5">
        <v>149</v>
      </c>
      <c r="E225" s="15"/>
      <c r="F225" s="30">
        <f t="shared" si="3"/>
        <v>-164467.85400000011</v>
      </c>
      <c r="G225" s="4"/>
    </row>
    <row r="226" spans="1:7" s="22" customFormat="1">
      <c r="A226" s="25">
        <v>45587</v>
      </c>
      <c r="B226" s="11" t="s">
        <v>512</v>
      </c>
      <c r="C226" s="28" t="s">
        <v>513</v>
      </c>
      <c r="D226" s="5"/>
      <c r="E226" s="50">
        <v>4322</v>
      </c>
      <c r="F226" s="30">
        <f t="shared" si="3"/>
        <v>-160145.85400000011</v>
      </c>
      <c r="G226" s="4"/>
    </row>
    <row r="227" spans="1:7" s="22" customFormat="1" ht="21">
      <c r="A227" s="25">
        <v>45589</v>
      </c>
      <c r="B227" s="11" t="s">
        <v>514</v>
      </c>
      <c r="C227" s="28" t="s">
        <v>515</v>
      </c>
      <c r="D227" s="5">
        <v>200</v>
      </c>
      <c r="E227" s="15"/>
      <c r="F227" s="30">
        <f t="shared" si="3"/>
        <v>-160345.85400000011</v>
      </c>
      <c r="G227" s="4"/>
    </row>
    <row r="228" spans="1:7" s="22" customFormat="1" ht="21">
      <c r="A228" s="25">
        <v>45587</v>
      </c>
      <c r="B228" s="11" t="s">
        <v>514</v>
      </c>
      <c r="C228" s="28" t="s">
        <v>516</v>
      </c>
      <c r="D228" s="5">
        <v>20</v>
      </c>
      <c r="E228" s="15"/>
      <c r="F228" s="30">
        <f t="shared" si="3"/>
        <v>-160365.85400000011</v>
      </c>
      <c r="G228" s="4"/>
    </row>
    <row r="229" spans="1:7" s="22" customFormat="1" ht="21">
      <c r="A229" s="25">
        <v>45587</v>
      </c>
      <c r="B229" s="11" t="s">
        <v>514</v>
      </c>
      <c r="C229" s="28" t="s">
        <v>517</v>
      </c>
      <c r="D229" s="5">
        <v>20</v>
      </c>
      <c r="E229" s="15"/>
      <c r="F229" s="30">
        <f t="shared" si="3"/>
        <v>-160385.85400000011</v>
      </c>
      <c r="G229" s="4"/>
    </row>
    <row r="230" spans="1:7" s="22" customFormat="1" ht="21">
      <c r="A230" s="25">
        <v>45587</v>
      </c>
      <c r="B230" s="11" t="s">
        <v>518</v>
      </c>
      <c r="C230" s="28" t="s">
        <v>519</v>
      </c>
      <c r="D230" s="5">
        <v>5</v>
      </c>
      <c r="E230" s="15"/>
      <c r="F230" s="30">
        <f t="shared" si="3"/>
        <v>-160390.85400000011</v>
      </c>
      <c r="G230" s="4"/>
    </row>
    <row r="231" spans="1:7" s="22" customFormat="1" ht="21">
      <c r="A231" s="25">
        <v>45591</v>
      </c>
      <c r="B231" s="38" t="s">
        <v>272</v>
      </c>
      <c r="C231" s="28" t="s">
        <v>520</v>
      </c>
      <c r="D231" s="5">
        <v>500</v>
      </c>
      <c r="E231" s="15"/>
      <c r="F231" s="30">
        <f t="shared" si="3"/>
        <v>-160890.85400000011</v>
      </c>
      <c r="G231" s="4"/>
    </row>
    <row r="232" spans="1:7" s="22" customFormat="1">
      <c r="A232" s="25">
        <v>45594</v>
      </c>
      <c r="B232" s="38" t="s">
        <v>31</v>
      </c>
      <c r="C232" s="28" t="s">
        <v>521</v>
      </c>
      <c r="D232" s="5"/>
      <c r="E232" s="50">
        <v>987</v>
      </c>
      <c r="F232" s="30">
        <f t="shared" si="3"/>
        <v>-159903.85400000011</v>
      </c>
      <c r="G232" s="4"/>
    </row>
    <row r="233" spans="1:7" s="22" customFormat="1">
      <c r="A233" s="25">
        <v>45595</v>
      </c>
      <c r="B233" s="38" t="s">
        <v>32</v>
      </c>
      <c r="C233" s="28" t="s">
        <v>522</v>
      </c>
      <c r="D233" s="5"/>
      <c r="E233" s="9">
        <v>9202.36</v>
      </c>
      <c r="F233" s="30">
        <f t="shared" si="3"/>
        <v>-150701.49400000012</v>
      </c>
      <c r="G233" s="4"/>
    </row>
    <row r="234" spans="1:7" s="22" customFormat="1" ht="21">
      <c r="A234" s="25">
        <v>45595</v>
      </c>
      <c r="B234" s="38" t="s">
        <v>25</v>
      </c>
      <c r="C234" s="28" t="s">
        <v>523</v>
      </c>
      <c r="D234" s="5">
        <v>182.75</v>
      </c>
      <c r="E234" s="15"/>
      <c r="F234" s="30">
        <f t="shared" si="3"/>
        <v>-150884.24400000012</v>
      </c>
      <c r="G234" s="4"/>
    </row>
    <row r="235" spans="1:7" s="22" customFormat="1" ht="21">
      <c r="A235" s="25">
        <v>45596</v>
      </c>
      <c r="B235" s="38" t="s">
        <v>17</v>
      </c>
      <c r="C235" s="28" t="s">
        <v>524</v>
      </c>
      <c r="D235" s="5">
        <v>5000</v>
      </c>
      <c r="E235" s="15"/>
      <c r="F235" s="30">
        <f t="shared" si="3"/>
        <v>-155884.24400000012</v>
      </c>
      <c r="G235" s="4"/>
    </row>
  </sheetData>
  <pageMargins left="0.7" right="0.7" top="0.75" bottom="0.75" header="0.511811023622047" footer="0.511811023622047"/>
  <pageSetup paperSize="9" orientation="landscape" horizontalDpi="300" verticalDpi="300" r:id="rId1"/>
  <legacyDrawing r:id="rId2"/>
  <controls>
    <control shapeId="60417" r:id="rId3" name="FinTabl"/>
    <control shapeId="60420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1762"/>
  <sheetViews>
    <sheetView showGridLines="0" tabSelected="1" workbookViewId="0">
      <pane ySplit="3" topLeftCell="A4" activePane="bottomLeft" state="frozen"/>
      <selection pane="bottomLeft" activeCell="G15" sqref="G15"/>
    </sheetView>
  </sheetViews>
  <sheetFormatPr baseColWidth="10" defaultRowHeight="15"/>
  <cols>
    <col min="1" max="1" width="18" style="81" customWidth="1"/>
    <col min="2" max="2" width="13.7109375" style="52" customWidth="1"/>
    <col min="3" max="3" width="49.140625" style="51" customWidth="1"/>
    <col min="4" max="4" width="26.28515625" style="79" customWidth="1"/>
    <col min="5" max="5" width="15.42578125" style="54" customWidth="1"/>
    <col min="6" max="6" width="19" style="54" customWidth="1"/>
    <col min="7" max="7" width="20.42578125" customWidth="1"/>
    <col min="8" max="8" width="1.7109375" hidden="1" customWidth="1"/>
    <col min="9" max="9" width="4.140625" hidden="1" customWidth="1"/>
    <col min="10" max="10" width="1.85546875" hidden="1" customWidth="1"/>
  </cols>
  <sheetData>
    <row r="1" spans="1:6" ht="22.5" customHeight="1">
      <c r="A1" s="87" t="s">
        <v>549</v>
      </c>
      <c r="B1" s="88">
        <v>45047</v>
      </c>
      <c r="C1" t="s">
        <v>550</v>
      </c>
      <c r="D1"/>
      <c r="E1"/>
      <c r="F1"/>
    </row>
    <row r="2" spans="1:6" ht="21.75" customHeight="1">
      <c r="A2" s="87" t="s">
        <v>13</v>
      </c>
      <c r="B2" s="88">
        <v>45076</v>
      </c>
      <c r="C2"/>
      <c r="D2">
        <f ca="1">SUM(INDIRECT("D"&amp;4):$D$1048576)</f>
        <v>5297</v>
      </c>
      <c r="E2">
        <f ca="1">SUM(INDIRECT("E"&amp;4):$E$1048576)</f>
        <v>5031</v>
      </c>
      <c r="F2">
        <f ca="1">E2-D2</f>
        <v>-266</v>
      </c>
    </row>
    <row r="3" spans="1:6" ht="45" customHeight="1">
      <c r="A3"/>
      <c r="B3"/>
      <c r="C3"/>
      <c r="D3"/>
      <c r="E3"/>
      <c r="F3"/>
    </row>
    <row r="4" spans="1:6">
      <c r="A4" s="80">
        <v>45047</v>
      </c>
      <c r="B4" t="s">
        <v>14</v>
      </c>
      <c r="C4" t="s">
        <v>66</v>
      </c>
      <c r="D4">
        <v>500</v>
      </c>
      <c r="E4"/>
      <c r="F4">
        <v>-500</v>
      </c>
    </row>
    <row r="5" spans="1:6">
      <c r="A5" s="80">
        <v>45047</v>
      </c>
      <c r="B5" t="s">
        <v>15</v>
      </c>
      <c r="C5" t="s">
        <v>67</v>
      </c>
      <c r="D5" t="s">
        <v>525</v>
      </c>
      <c r="E5"/>
      <c r="F5" t="s">
        <v>526</v>
      </c>
    </row>
    <row r="6" spans="1:6">
      <c r="A6" s="80">
        <v>45047</v>
      </c>
      <c r="B6" t="s">
        <v>15</v>
      </c>
      <c r="C6" t="s">
        <v>68</v>
      </c>
      <c r="D6" t="s">
        <v>527</v>
      </c>
      <c r="E6"/>
      <c r="F6" t="s">
        <v>528</v>
      </c>
    </row>
    <row r="7" spans="1:6">
      <c r="A7" s="80">
        <v>45049</v>
      </c>
      <c r="B7" t="s">
        <v>16</v>
      </c>
      <c r="C7" t="s">
        <v>69</v>
      </c>
      <c r="D7">
        <v>11</v>
      </c>
      <c r="E7"/>
      <c r="F7" t="s">
        <v>529</v>
      </c>
    </row>
    <row r="8" spans="1:6" ht="15" customHeight="1">
      <c r="A8" s="80">
        <v>45049</v>
      </c>
      <c r="B8" t="s">
        <v>17</v>
      </c>
      <c r="C8" t="s">
        <v>70</v>
      </c>
      <c r="D8"/>
      <c r="E8" t="s">
        <v>530</v>
      </c>
      <c r="F8" t="s">
        <v>531</v>
      </c>
    </row>
    <row r="9" spans="1:6">
      <c r="A9" s="80">
        <v>45054</v>
      </c>
      <c r="B9" t="s">
        <v>18</v>
      </c>
      <c r="C9" t="s">
        <v>71</v>
      </c>
      <c r="D9" t="s">
        <v>532</v>
      </c>
      <c r="E9"/>
      <c r="F9" t="s">
        <v>533</v>
      </c>
    </row>
    <row r="10" spans="1:6">
      <c r="A10" s="80">
        <v>45057</v>
      </c>
      <c r="B10" t="s">
        <v>16</v>
      </c>
      <c r="C10" t="s">
        <v>72</v>
      </c>
      <c r="D10" t="s">
        <v>534</v>
      </c>
      <c r="E10"/>
      <c r="F10" t="s">
        <v>535</v>
      </c>
    </row>
    <row r="11" spans="1:6">
      <c r="A11" s="80">
        <v>45059</v>
      </c>
      <c r="B11" t="s">
        <v>45</v>
      </c>
      <c r="C11" t="s">
        <v>73</v>
      </c>
      <c r="D11">
        <v>20</v>
      </c>
      <c r="E11"/>
      <c r="F11" t="s">
        <v>536</v>
      </c>
    </row>
    <row r="12" spans="1:6">
      <c r="A12" s="80">
        <v>45061</v>
      </c>
      <c r="B12" t="s">
        <v>19</v>
      </c>
      <c r="C12" t="s">
        <v>74</v>
      </c>
      <c r="D12">
        <v>10</v>
      </c>
      <c r="E12"/>
      <c r="F12" t="s">
        <v>537</v>
      </c>
    </row>
    <row r="13" spans="1:6">
      <c r="A13" s="80">
        <v>45062</v>
      </c>
      <c r="B13" t="s">
        <v>20</v>
      </c>
      <c r="C13" t="s">
        <v>75</v>
      </c>
      <c r="D13">
        <v>4634</v>
      </c>
      <c r="E13"/>
      <c r="F13" t="s">
        <v>538</v>
      </c>
    </row>
    <row r="14" spans="1:6">
      <c r="A14" s="80">
        <v>45063</v>
      </c>
      <c r="B14" t="s">
        <v>45</v>
      </c>
      <c r="C14" t="s">
        <v>76</v>
      </c>
      <c r="D14"/>
      <c r="E14">
        <v>1111</v>
      </c>
      <c r="F14" t="s">
        <v>539</v>
      </c>
    </row>
    <row r="15" spans="1:6">
      <c r="A15" s="80">
        <v>45063</v>
      </c>
      <c r="B15" t="s">
        <v>20</v>
      </c>
      <c r="C15" t="s">
        <v>77</v>
      </c>
      <c r="D15">
        <v>11</v>
      </c>
      <c r="E15"/>
      <c r="F15" t="s">
        <v>540</v>
      </c>
    </row>
    <row r="16" spans="1:6">
      <c r="A16" s="80">
        <v>45069</v>
      </c>
      <c r="B16" t="s">
        <v>46</v>
      </c>
      <c r="C16" t="s">
        <v>78</v>
      </c>
      <c r="D16">
        <v>60</v>
      </c>
      <c r="E16"/>
      <c r="F16" t="s">
        <v>541</v>
      </c>
    </row>
    <row r="17" spans="1:6">
      <c r="A17" s="80">
        <v>45075</v>
      </c>
      <c r="B17" t="s">
        <v>47</v>
      </c>
      <c r="C17" t="s">
        <v>79</v>
      </c>
      <c r="D17">
        <v>10</v>
      </c>
      <c r="E17"/>
      <c r="F17" t="s">
        <v>542</v>
      </c>
    </row>
    <row r="18" spans="1:6">
      <c r="A18" s="80">
        <v>45075</v>
      </c>
      <c r="B18" t="s">
        <v>48</v>
      </c>
      <c r="C18" t="s">
        <v>80</v>
      </c>
      <c r="D18">
        <v>30</v>
      </c>
      <c r="E18"/>
      <c r="F18" t="s">
        <v>543</v>
      </c>
    </row>
    <row r="19" spans="1:6">
      <c r="A19" s="80">
        <v>45076</v>
      </c>
      <c r="B19" t="s">
        <v>49</v>
      </c>
      <c r="C19" t="s">
        <v>81</v>
      </c>
      <c r="D19">
        <v>11</v>
      </c>
      <c r="E19"/>
      <c r="F19" t="s">
        <v>544</v>
      </c>
    </row>
    <row r="20" spans="1:6">
      <c r="A20" s="80">
        <v>45076</v>
      </c>
      <c r="B20" t="s">
        <v>50</v>
      </c>
      <c r="C20" t="s">
        <v>82</v>
      </c>
      <c r="D20"/>
      <c r="E20" t="s">
        <v>545</v>
      </c>
      <c r="F20" t="s">
        <v>546</v>
      </c>
    </row>
    <row r="21" spans="1:6">
      <c r="A21" s="80">
        <v>45076</v>
      </c>
      <c r="B21" t="s">
        <v>18</v>
      </c>
      <c r="C21" t="s">
        <v>83</v>
      </c>
      <c r="D21"/>
      <c r="E21">
        <v>675</v>
      </c>
      <c r="F21" t="s">
        <v>547</v>
      </c>
    </row>
    <row r="22" spans="1:6">
      <c r="A22" s="80">
        <v>45076</v>
      </c>
      <c r="B22" t="s">
        <v>265</v>
      </c>
      <c r="C22" t="s">
        <v>84</v>
      </c>
      <c r="D22"/>
      <c r="E22">
        <v>3245</v>
      </c>
      <c r="F22" t="s">
        <v>548</v>
      </c>
    </row>
    <row r="23" spans="1:6">
      <c r="A23"/>
      <c r="B23"/>
      <c r="C23"/>
      <c r="D23"/>
      <c r="E23"/>
      <c r="F23">
        <f t="shared" ref="F23" si="0">F22-D23+E23</f>
        <v>1658.87</v>
      </c>
    </row>
    <row r="24" spans="1:6">
      <c r="A24"/>
      <c r="B24"/>
      <c r="C24"/>
      <c r="D24"/>
      <c r="E24"/>
      <c r="F24"/>
    </row>
    <row r="25" spans="1:6">
      <c r="A25"/>
      <c r="B25"/>
      <c r="C25"/>
      <c r="D25"/>
      <c r="E25"/>
      <c r="F25"/>
    </row>
    <row r="26" spans="1:6">
      <c r="A26"/>
      <c r="B26"/>
      <c r="C26"/>
      <c r="D26"/>
      <c r="E26"/>
      <c r="F26"/>
    </row>
    <row r="27" spans="1:6">
      <c r="A27"/>
      <c r="B27"/>
      <c r="C27"/>
      <c r="D27"/>
      <c r="E27"/>
      <c r="F27"/>
    </row>
    <row r="28" spans="1:6">
      <c r="A28"/>
      <c r="B28"/>
      <c r="C28"/>
      <c r="D28"/>
      <c r="E28"/>
      <c r="F28"/>
    </row>
    <row r="29" spans="1:6">
      <c r="A29"/>
      <c r="B29"/>
      <c r="C29"/>
      <c r="D29"/>
      <c r="E29"/>
      <c r="F29"/>
    </row>
    <row r="30" spans="1:6">
      <c r="A30"/>
      <c r="B30"/>
      <c r="C30"/>
      <c r="D30"/>
      <c r="E30"/>
      <c r="F30"/>
    </row>
    <row r="31" spans="1:6">
      <c r="A31"/>
      <c r="B31"/>
      <c r="C31"/>
      <c r="D31"/>
      <c r="E31"/>
      <c r="F31"/>
    </row>
    <row r="32" spans="1:6">
      <c r="A32"/>
      <c r="B32"/>
      <c r="C32"/>
      <c r="D32"/>
      <c r="E32"/>
      <c r="F32"/>
    </row>
    <row r="33" spans="1:6">
      <c r="A33"/>
      <c r="B33"/>
      <c r="C33"/>
      <c r="D33"/>
      <c r="E33"/>
      <c r="F33"/>
    </row>
    <row r="34" spans="1:6">
      <c r="A34"/>
      <c r="B34"/>
      <c r="C34"/>
      <c r="D34"/>
      <c r="E34"/>
      <c r="F34"/>
    </row>
    <row r="35" spans="1:6">
      <c r="A35"/>
      <c r="B35"/>
      <c r="C35"/>
      <c r="D35"/>
      <c r="E35"/>
      <c r="F35"/>
    </row>
    <row r="36" spans="1:6">
      <c r="A36"/>
      <c r="B36"/>
      <c r="C36"/>
      <c r="D36"/>
      <c r="E36"/>
      <c r="F36"/>
    </row>
    <row r="37" spans="1:6">
      <c r="A37"/>
      <c r="B37"/>
      <c r="C37"/>
      <c r="D37"/>
      <c r="E37"/>
      <c r="F37"/>
    </row>
    <row r="38" spans="1:6">
      <c r="A38"/>
      <c r="B38"/>
      <c r="C38"/>
      <c r="D38"/>
      <c r="E38"/>
      <c r="F38"/>
    </row>
    <row r="39" spans="1:6">
      <c r="A39"/>
      <c r="B39"/>
      <c r="C39"/>
      <c r="D39"/>
      <c r="E39"/>
      <c r="F39"/>
    </row>
    <row r="40" spans="1:6">
      <c r="A40"/>
      <c r="B40"/>
      <c r="C40"/>
      <c r="D40"/>
      <c r="E40"/>
      <c r="F40"/>
    </row>
    <row r="41" spans="1:6">
      <c r="A41"/>
      <c r="B41"/>
      <c r="C41"/>
      <c r="D41"/>
      <c r="E41"/>
      <c r="F41"/>
    </row>
    <row r="42" spans="1:6">
      <c r="A42"/>
      <c r="B42"/>
      <c r="C42"/>
      <c r="D42"/>
      <c r="E42"/>
      <c r="F42"/>
    </row>
    <row r="43" spans="1:6">
      <c r="A43"/>
      <c r="B43"/>
      <c r="C43"/>
      <c r="D43"/>
      <c r="E43"/>
      <c r="F43"/>
    </row>
    <row r="44" spans="1:6">
      <c r="A44"/>
      <c r="B44"/>
      <c r="C44"/>
      <c r="D44"/>
      <c r="E44"/>
      <c r="F44"/>
    </row>
    <row r="45" spans="1:6">
      <c r="A45"/>
      <c r="B45"/>
      <c r="C45"/>
      <c r="D45"/>
      <c r="E45"/>
      <c r="F45"/>
    </row>
    <row r="46" spans="1:6">
      <c r="A46"/>
      <c r="B46"/>
      <c r="C46"/>
      <c r="D46"/>
      <c r="E46"/>
      <c r="F46"/>
    </row>
    <row r="47" spans="1:6">
      <c r="A47"/>
      <c r="B47"/>
      <c r="C47"/>
      <c r="D47"/>
      <c r="E47"/>
      <c r="F47"/>
    </row>
    <row r="48" spans="1:6">
      <c r="A48"/>
      <c r="B48"/>
      <c r="C48"/>
      <c r="D48"/>
      <c r="E48"/>
      <c r="F48"/>
    </row>
    <row r="49" spans="1:6">
      <c r="A49"/>
      <c r="B49"/>
      <c r="C49"/>
      <c r="D49"/>
      <c r="E49"/>
      <c r="F49"/>
    </row>
    <row r="50" spans="1:6">
      <c r="A50"/>
      <c r="B50"/>
      <c r="C50"/>
      <c r="D50"/>
      <c r="E50"/>
      <c r="F50"/>
    </row>
    <row r="51" spans="1:6">
      <c r="A51"/>
      <c r="B51"/>
      <c r="C51"/>
      <c r="D51"/>
      <c r="E51"/>
      <c r="F51"/>
    </row>
    <row r="52" spans="1:6">
      <c r="A52"/>
      <c r="B52"/>
      <c r="C52"/>
      <c r="D52"/>
      <c r="E52"/>
      <c r="F52"/>
    </row>
    <row r="53" spans="1:6">
      <c r="A53"/>
      <c r="B53"/>
      <c r="C53"/>
      <c r="D53"/>
      <c r="E53"/>
      <c r="F53"/>
    </row>
    <row r="54" spans="1:6">
      <c r="A54"/>
      <c r="B54"/>
      <c r="C54"/>
      <c r="D54"/>
      <c r="E54"/>
      <c r="F54"/>
    </row>
    <row r="55" spans="1:6">
      <c r="A55"/>
      <c r="B55"/>
      <c r="C55"/>
      <c r="D55"/>
      <c r="E55"/>
      <c r="F55"/>
    </row>
    <row r="56" spans="1:6">
      <c r="A56"/>
      <c r="B56"/>
      <c r="C56"/>
      <c r="D56"/>
      <c r="E56"/>
      <c r="F56"/>
    </row>
    <row r="57" spans="1:6">
      <c r="A57"/>
      <c r="B57"/>
      <c r="C57"/>
      <c r="D57"/>
      <c r="E57"/>
      <c r="F57"/>
    </row>
    <row r="58" spans="1:6">
      <c r="A58"/>
      <c r="B58"/>
      <c r="C58"/>
      <c r="D58"/>
      <c r="E58"/>
      <c r="F58"/>
    </row>
    <row r="59" spans="1:6">
      <c r="A59"/>
      <c r="B59"/>
      <c r="C59"/>
      <c r="D59"/>
      <c r="E59"/>
      <c r="F59"/>
    </row>
    <row r="60" spans="1:6">
      <c r="A60"/>
      <c r="B60"/>
      <c r="C60"/>
      <c r="D60"/>
      <c r="E60"/>
      <c r="F60"/>
    </row>
    <row r="61" spans="1:6">
      <c r="A61"/>
      <c r="B61"/>
      <c r="C61"/>
      <c r="D61"/>
      <c r="E61"/>
      <c r="F61"/>
    </row>
    <row r="62" spans="1:6">
      <c r="A62"/>
      <c r="B62"/>
      <c r="C62"/>
      <c r="D62"/>
      <c r="E62"/>
      <c r="F62"/>
    </row>
    <row r="63" spans="1:6">
      <c r="A63"/>
      <c r="B63"/>
      <c r="C63"/>
      <c r="D63"/>
      <c r="E63"/>
      <c r="F63"/>
    </row>
    <row r="64" spans="1:6">
      <c r="A64"/>
      <c r="B64"/>
      <c r="C64"/>
      <c r="D64"/>
      <c r="E64"/>
      <c r="F64"/>
    </row>
    <row r="65" spans="1:6">
      <c r="A65"/>
      <c r="B65"/>
      <c r="C65"/>
      <c r="D65"/>
      <c r="E65"/>
      <c r="F65"/>
    </row>
    <row r="66" spans="1:6">
      <c r="A66"/>
      <c r="B66"/>
      <c r="C66"/>
      <c r="D66"/>
      <c r="E66"/>
      <c r="F66"/>
    </row>
    <row r="67" spans="1:6">
      <c r="A67"/>
      <c r="B67"/>
      <c r="C67"/>
      <c r="D67"/>
      <c r="E67"/>
      <c r="F67"/>
    </row>
    <row r="68" spans="1:6">
      <c r="A68"/>
      <c r="B68"/>
      <c r="C68"/>
      <c r="D68"/>
      <c r="E68"/>
      <c r="F68"/>
    </row>
    <row r="69" spans="1:6">
      <c r="A69"/>
      <c r="B69"/>
      <c r="C69"/>
      <c r="D69"/>
      <c r="E69"/>
      <c r="F69"/>
    </row>
    <row r="70" spans="1:6">
      <c r="A70"/>
      <c r="B70"/>
      <c r="C70"/>
      <c r="D70"/>
      <c r="E70"/>
      <c r="F70"/>
    </row>
    <row r="71" spans="1:6">
      <c r="A71"/>
      <c r="B71"/>
      <c r="C71"/>
      <c r="D71"/>
      <c r="E71"/>
      <c r="F71"/>
    </row>
    <row r="72" spans="1:6">
      <c r="A72"/>
      <c r="B72"/>
      <c r="C72"/>
      <c r="D72"/>
      <c r="E72"/>
      <c r="F72"/>
    </row>
    <row r="73" spans="1:6">
      <c r="A73"/>
      <c r="B73"/>
      <c r="C73"/>
      <c r="D73"/>
      <c r="E73"/>
      <c r="F73"/>
    </row>
    <row r="74" spans="1:6">
      <c r="A74"/>
      <c r="B74"/>
      <c r="C74"/>
      <c r="D74"/>
      <c r="E74"/>
      <c r="F74"/>
    </row>
    <row r="75" spans="1:6">
      <c r="A75"/>
      <c r="B75"/>
      <c r="C75"/>
      <c r="D75"/>
      <c r="E75"/>
      <c r="F75"/>
    </row>
    <row r="76" spans="1:6">
      <c r="A76"/>
      <c r="B76"/>
      <c r="C76"/>
      <c r="D76"/>
      <c r="E76"/>
      <c r="F76"/>
    </row>
    <row r="77" spans="1:6">
      <c r="A77"/>
      <c r="B77"/>
      <c r="C77"/>
      <c r="D77"/>
      <c r="E77"/>
      <c r="F77"/>
    </row>
    <row r="78" spans="1:6">
      <c r="A78"/>
      <c r="B78"/>
      <c r="C78"/>
      <c r="D78"/>
      <c r="E78"/>
      <c r="F78"/>
    </row>
    <row r="79" spans="1:6">
      <c r="A79"/>
      <c r="B79"/>
      <c r="C79"/>
      <c r="D79"/>
      <c r="E79"/>
      <c r="F79"/>
    </row>
    <row r="80" spans="1:6">
      <c r="A80"/>
      <c r="B80"/>
      <c r="C80"/>
      <c r="D80"/>
      <c r="E80"/>
      <c r="F80"/>
    </row>
    <row r="81" spans="1:6">
      <c r="A81"/>
      <c r="B81"/>
      <c r="C81"/>
      <c r="D81"/>
      <c r="E81"/>
      <c r="F81"/>
    </row>
    <row r="82" spans="1:6">
      <c r="A82"/>
      <c r="B82"/>
      <c r="C82"/>
      <c r="D82"/>
      <c r="E82"/>
      <c r="F82"/>
    </row>
    <row r="83" spans="1:6">
      <c r="A83"/>
      <c r="B83"/>
      <c r="C83"/>
      <c r="D83"/>
      <c r="E83"/>
      <c r="F83"/>
    </row>
    <row r="84" spans="1:6">
      <c r="A84"/>
      <c r="B84"/>
      <c r="C84"/>
      <c r="D84"/>
      <c r="E84"/>
      <c r="F84"/>
    </row>
    <row r="85" spans="1:6">
      <c r="A85"/>
      <c r="B85"/>
      <c r="C85"/>
      <c r="D85"/>
      <c r="E85"/>
      <c r="F85"/>
    </row>
    <row r="86" spans="1:6">
      <c r="A86"/>
      <c r="B86"/>
      <c r="C86"/>
      <c r="D86"/>
      <c r="E86"/>
      <c r="F86"/>
    </row>
    <row r="87" spans="1:6">
      <c r="A87"/>
      <c r="B87"/>
      <c r="C87"/>
      <c r="D87"/>
      <c r="E87"/>
      <c r="F87"/>
    </row>
    <row r="88" spans="1:6">
      <c r="A88"/>
      <c r="B88"/>
      <c r="C88"/>
      <c r="D88"/>
      <c r="E88"/>
      <c r="F88"/>
    </row>
    <row r="89" spans="1:6">
      <c r="A89"/>
      <c r="B89"/>
      <c r="C89"/>
      <c r="D89"/>
      <c r="E89"/>
      <c r="F89"/>
    </row>
    <row r="90" spans="1:6">
      <c r="A90"/>
      <c r="B90"/>
      <c r="C90"/>
      <c r="D90"/>
      <c r="E90"/>
      <c r="F90"/>
    </row>
    <row r="91" spans="1:6">
      <c r="A91"/>
      <c r="B91"/>
      <c r="C91"/>
      <c r="D91"/>
      <c r="E91"/>
      <c r="F91"/>
    </row>
    <row r="92" spans="1:6">
      <c r="A92"/>
      <c r="B92"/>
      <c r="C92"/>
      <c r="D92"/>
      <c r="E92"/>
      <c r="F92"/>
    </row>
    <row r="93" spans="1:6">
      <c r="A93"/>
      <c r="B93"/>
      <c r="C93"/>
      <c r="D93"/>
      <c r="E93"/>
      <c r="F93"/>
    </row>
    <row r="94" spans="1:6">
      <c r="A94"/>
      <c r="B94"/>
      <c r="C94"/>
      <c r="D94"/>
      <c r="E94"/>
      <c r="F94"/>
    </row>
    <row r="95" spans="1:6">
      <c r="A95"/>
      <c r="B95"/>
      <c r="C95"/>
      <c r="D95"/>
      <c r="E95"/>
      <c r="F95"/>
    </row>
    <row r="96" spans="1:6">
      <c r="A96"/>
      <c r="B96"/>
      <c r="C96"/>
      <c r="D96"/>
      <c r="E96"/>
      <c r="F96"/>
    </row>
    <row r="97" spans="1:6">
      <c r="A97"/>
      <c r="B97"/>
      <c r="C97"/>
      <c r="D97"/>
      <c r="E97"/>
      <c r="F97"/>
    </row>
    <row r="98" spans="1:6">
      <c r="A98"/>
      <c r="B98"/>
      <c r="C98"/>
      <c r="D98"/>
      <c r="E98"/>
      <c r="F98"/>
    </row>
    <row r="99" spans="1:6">
      <c r="A99"/>
      <c r="B99"/>
      <c r="C99"/>
      <c r="D99"/>
      <c r="E99"/>
      <c r="F99"/>
    </row>
    <row r="100" spans="1:6">
      <c r="A100"/>
      <c r="B100"/>
      <c r="C100"/>
      <c r="D100"/>
      <c r="E100"/>
      <c r="F100"/>
    </row>
    <row r="101" spans="1:6">
      <c r="A101"/>
      <c r="B101"/>
      <c r="C101"/>
      <c r="D101"/>
      <c r="E101"/>
      <c r="F101"/>
    </row>
    <row r="102" spans="1:6">
      <c r="A102"/>
      <c r="B102"/>
      <c r="C102"/>
      <c r="D102"/>
      <c r="E102"/>
      <c r="F102"/>
    </row>
    <row r="103" spans="1:6">
      <c r="A103"/>
      <c r="B103"/>
      <c r="C103"/>
      <c r="D103"/>
      <c r="E103"/>
      <c r="F103"/>
    </row>
    <row r="104" spans="1:6">
      <c r="A104"/>
      <c r="B104"/>
      <c r="C104"/>
      <c r="D104"/>
      <c r="E104"/>
      <c r="F104"/>
    </row>
    <row r="105" spans="1:6">
      <c r="A105"/>
      <c r="B105"/>
      <c r="C105"/>
      <c r="D105"/>
      <c r="E105"/>
      <c r="F105"/>
    </row>
    <row r="106" spans="1:6">
      <c r="A106"/>
      <c r="B106"/>
      <c r="C106"/>
      <c r="D106"/>
      <c r="E106"/>
      <c r="F106"/>
    </row>
    <row r="107" spans="1:6">
      <c r="A107"/>
      <c r="B107"/>
      <c r="C107"/>
      <c r="D107"/>
      <c r="E107"/>
      <c r="F107"/>
    </row>
    <row r="108" spans="1:6">
      <c r="A108"/>
      <c r="B108"/>
      <c r="C108"/>
      <c r="D108"/>
      <c r="E108"/>
      <c r="F108"/>
    </row>
    <row r="109" spans="1:6">
      <c r="A109"/>
      <c r="B109"/>
      <c r="C109"/>
      <c r="D109"/>
      <c r="E109"/>
      <c r="F109"/>
    </row>
    <row r="110" spans="1:6">
      <c r="A110"/>
      <c r="B110"/>
      <c r="C110"/>
      <c r="D110"/>
      <c r="E110"/>
      <c r="F110"/>
    </row>
    <row r="111" spans="1:6">
      <c r="A111"/>
      <c r="B111"/>
      <c r="C111"/>
      <c r="D111"/>
      <c r="E111"/>
      <c r="F111"/>
    </row>
    <row r="112" spans="1:6">
      <c r="A112"/>
      <c r="B112"/>
      <c r="C112"/>
      <c r="D112"/>
      <c r="E112"/>
      <c r="F112"/>
    </row>
    <row r="113" spans="1:6">
      <c r="A113"/>
      <c r="B113"/>
      <c r="C113"/>
      <c r="D113"/>
      <c r="E113"/>
      <c r="F113"/>
    </row>
    <row r="114" spans="1:6">
      <c r="A114"/>
      <c r="B114"/>
      <c r="C114"/>
      <c r="D114"/>
      <c r="E114"/>
      <c r="F114"/>
    </row>
    <row r="115" spans="1:6">
      <c r="A115"/>
      <c r="B115"/>
      <c r="C115"/>
      <c r="D115"/>
      <c r="E115"/>
      <c r="F115"/>
    </row>
    <row r="116" spans="1:6">
      <c r="A116"/>
      <c r="B116"/>
      <c r="C116"/>
      <c r="D116"/>
      <c r="E116"/>
      <c r="F116"/>
    </row>
    <row r="117" spans="1:6">
      <c r="A117"/>
      <c r="B117"/>
      <c r="C117"/>
      <c r="D117"/>
      <c r="E117"/>
      <c r="F117"/>
    </row>
    <row r="118" spans="1:6">
      <c r="A118"/>
      <c r="B118"/>
      <c r="C118"/>
      <c r="D118"/>
      <c r="E118"/>
      <c r="F118"/>
    </row>
    <row r="119" spans="1:6">
      <c r="A119"/>
      <c r="B119"/>
      <c r="C119"/>
      <c r="D119"/>
      <c r="E119"/>
      <c r="F119"/>
    </row>
    <row r="120" spans="1:6">
      <c r="A120"/>
      <c r="B120"/>
      <c r="C120"/>
      <c r="D120"/>
      <c r="E120"/>
      <c r="F120"/>
    </row>
    <row r="121" spans="1:6">
      <c r="A121"/>
      <c r="B121"/>
      <c r="C121"/>
      <c r="D121"/>
      <c r="E121"/>
      <c r="F121"/>
    </row>
    <row r="122" spans="1:6">
      <c r="A122"/>
      <c r="B122"/>
      <c r="C122"/>
      <c r="D122"/>
      <c r="E122"/>
      <c r="F122"/>
    </row>
    <row r="123" spans="1:6">
      <c r="A123"/>
      <c r="B123"/>
      <c r="C123"/>
      <c r="D123"/>
      <c r="E123"/>
      <c r="F123"/>
    </row>
    <row r="124" spans="1:6">
      <c r="A124"/>
      <c r="B124"/>
      <c r="C124"/>
      <c r="D124"/>
      <c r="E124"/>
      <c r="F124"/>
    </row>
    <row r="125" spans="1:6">
      <c r="A125"/>
      <c r="B125"/>
      <c r="C125"/>
      <c r="D125"/>
      <c r="E125"/>
      <c r="F125"/>
    </row>
    <row r="126" spans="1:6">
      <c r="A126"/>
      <c r="B126"/>
      <c r="C126"/>
      <c r="D126"/>
      <c r="E126"/>
      <c r="F126"/>
    </row>
    <row r="127" spans="1:6">
      <c r="A127"/>
      <c r="B127"/>
      <c r="C127"/>
      <c r="D127"/>
      <c r="E127"/>
      <c r="F127"/>
    </row>
    <row r="128" spans="1:6">
      <c r="A128"/>
      <c r="B128"/>
      <c r="C128"/>
      <c r="D128"/>
      <c r="E128"/>
      <c r="F128"/>
    </row>
    <row r="129" spans="1:6">
      <c r="A129"/>
      <c r="B129"/>
      <c r="C129"/>
      <c r="D129"/>
      <c r="E129"/>
      <c r="F129"/>
    </row>
    <row r="130" spans="1:6">
      <c r="A130"/>
      <c r="B130"/>
      <c r="C130"/>
      <c r="D130"/>
      <c r="E130"/>
      <c r="F130"/>
    </row>
    <row r="131" spans="1:6">
      <c r="A131"/>
      <c r="B131"/>
      <c r="C131"/>
      <c r="D131"/>
      <c r="E131"/>
      <c r="F131"/>
    </row>
    <row r="132" spans="1:6">
      <c r="A132"/>
      <c r="B132"/>
      <c r="C132"/>
      <c r="D132"/>
      <c r="E132"/>
      <c r="F132"/>
    </row>
    <row r="133" spans="1:6">
      <c r="A133"/>
      <c r="B133"/>
      <c r="C133"/>
      <c r="D133"/>
      <c r="E133"/>
      <c r="F133"/>
    </row>
    <row r="134" spans="1:6">
      <c r="A134"/>
      <c r="B134"/>
      <c r="C134"/>
      <c r="D134"/>
      <c r="E134"/>
      <c r="F134"/>
    </row>
    <row r="135" spans="1:6">
      <c r="A135"/>
      <c r="B135"/>
      <c r="C135"/>
      <c r="D135"/>
      <c r="E135"/>
      <c r="F135"/>
    </row>
    <row r="136" spans="1:6">
      <c r="A136"/>
      <c r="B136"/>
      <c r="C136"/>
      <c r="D136"/>
      <c r="E136"/>
      <c r="F136"/>
    </row>
    <row r="137" spans="1:6">
      <c r="A137"/>
      <c r="B137"/>
      <c r="C137"/>
      <c r="D137"/>
      <c r="E137"/>
      <c r="F137"/>
    </row>
    <row r="138" spans="1:6">
      <c r="A138"/>
      <c r="B138"/>
      <c r="C138"/>
      <c r="D138"/>
      <c r="E138"/>
      <c r="F138"/>
    </row>
    <row r="139" spans="1:6">
      <c r="A139"/>
      <c r="B139"/>
      <c r="C139"/>
      <c r="D139"/>
      <c r="E139"/>
      <c r="F139"/>
    </row>
    <row r="140" spans="1:6">
      <c r="A140"/>
      <c r="B140"/>
      <c r="C140"/>
      <c r="D140"/>
      <c r="E140"/>
      <c r="F140"/>
    </row>
    <row r="141" spans="1:6">
      <c r="A141"/>
      <c r="B141"/>
      <c r="C141"/>
      <c r="D141"/>
      <c r="E141"/>
      <c r="F141"/>
    </row>
    <row r="142" spans="1:6">
      <c r="A142"/>
      <c r="B142"/>
      <c r="C142"/>
      <c r="D142"/>
      <c r="E142"/>
      <c r="F142"/>
    </row>
    <row r="143" spans="1:6">
      <c r="A143"/>
      <c r="B143"/>
      <c r="C143"/>
      <c r="D143"/>
      <c r="E143"/>
      <c r="F143"/>
    </row>
    <row r="144" spans="1:6">
      <c r="A144"/>
      <c r="B144"/>
      <c r="C144"/>
      <c r="D144"/>
      <c r="E144"/>
      <c r="F144"/>
    </row>
    <row r="145" spans="1:6">
      <c r="A145"/>
      <c r="B145"/>
      <c r="C145"/>
      <c r="D145"/>
      <c r="E145"/>
      <c r="F145"/>
    </row>
    <row r="146" spans="1:6">
      <c r="A146"/>
      <c r="B146"/>
      <c r="C146"/>
      <c r="D146"/>
      <c r="E146"/>
      <c r="F146"/>
    </row>
    <row r="147" spans="1:6">
      <c r="A147"/>
      <c r="B147"/>
      <c r="C147"/>
      <c r="D147"/>
      <c r="E147"/>
      <c r="F147"/>
    </row>
    <row r="148" spans="1:6">
      <c r="A148"/>
      <c r="B148"/>
      <c r="C148"/>
      <c r="D148"/>
      <c r="E148"/>
      <c r="F148"/>
    </row>
    <row r="149" spans="1:6">
      <c r="A149"/>
      <c r="B149"/>
      <c r="C149"/>
      <c r="D149"/>
      <c r="E149"/>
      <c r="F149"/>
    </row>
    <row r="150" spans="1:6">
      <c r="A150"/>
      <c r="B150"/>
      <c r="C150"/>
      <c r="D150"/>
      <c r="E150"/>
      <c r="F150"/>
    </row>
    <row r="151" spans="1:6">
      <c r="A151"/>
      <c r="B151"/>
      <c r="C151"/>
      <c r="D151"/>
      <c r="E151"/>
      <c r="F151"/>
    </row>
    <row r="152" spans="1:6">
      <c r="A152"/>
      <c r="B152"/>
      <c r="C152"/>
      <c r="D152"/>
      <c r="E152"/>
      <c r="F152"/>
    </row>
    <row r="153" spans="1:6">
      <c r="A153"/>
      <c r="B153"/>
      <c r="C153"/>
      <c r="D153"/>
      <c r="E153"/>
      <c r="F153"/>
    </row>
    <row r="154" spans="1:6">
      <c r="A154"/>
      <c r="B154"/>
      <c r="C154"/>
      <c r="D154"/>
      <c r="E154"/>
      <c r="F154"/>
    </row>
    <row r="155" spans="1:6">
      <c r="A155"/>
      <c r="B155"/>
      <c r="C155"/>
      <c r="D155"/>
      <c r="E155"/>
      <c r="F155"/>
    </row>
    <row r="156" spans="1:6">
      <c r="A156"/>
      <c r="B156"/>
      <c r="C156"/>
      <c r="D156"/>
      <c r="E156"/>
      <c r="F156"/>
    </row>
    <row r="157" spans="1:6">
      <c r="A157"/>
      <c r="B157"/>
      <c r="C157"/>
      <c r="D157"/>
      <c r="E157"/>
      <c r="F157"/>
    </row>
    <row r="158" spans="1:6">
      <c r="A158"/>
      <c r="B158"/>
      <c r="C158"/>
      <c r="D158"/>
      <c r="E158"/>
      <c r="F158"/>
    </row>
    <row r="159" spans="1:6">
      <c r="A159"/>
      <c r="B159"/>
      <c r="C159"/>
      <c r="D159"/>
      <c r="E159"/>
      <c r="F159"/>
    </row>
    <row r="160" spans="1:6">
      <c r="A160"/>
      <c r="B160"/>
      <c r="C160"/>
      <c r="D160"/>
      <c r="E160"/>
      <c r="F160"/>
    </row>
    <row r="161" spans="1:6">
      <c r="A161"/>
      <c r="B161"/>
      <c r="C161"/>
      <c r="D161"/>
      <c r="E161"/>
      <c r="F161"/>
    </row>
    <row r="162" spans="1:6">
      <c r="A162"/>
      <c r="B162"/>
      <c r="C162"/>
      <c r="D162"/>
      <c r="E162"/>
      <c r="F162"/>
    </row>
    <row r="163" spans="1:6">
      <c r="A163"/>
      <c r="B163"/>
      <c r="C163"/>
      <c r="D163"/>
      <c r="E163"/>
      <c r="F163"/>
    </row>
    <row r="164" spans="1:6">
      <c r="A164"/>
      <c r="B164"/>
      <c r="C164"/>
      <c r="D164"/>
      <c r="E164"/>
      <c r="F164"/>
    </row>
    <row r="165" spans="1:6">
      <c r="A165"/>
      <c r="B165"/>
      <c r="C165"/>
      <c r="D165"/>
      <c r="E165"/>
      <c r="F165"/>
    </row>
    <row r="166" spans="1:6">
      <c r="A166"/>
      <c r="B166"/>
      <c r="C166"/>
      <c r="D166"/>
      <c r="E166"/>
      <c r="F166"/>
    </row>
    <row r="167" spans="1:6">
      <c r="A167"/>
      <c r="B167"/>
      <c r="C167"/>
      <c r="D167"/>
      <c r="E167"/>
      <c r="F167"/>
    </row>
    <row r="168" spans="1:6">
      <c r="A168"/>
      <c r="B168"/>
      <c r="C168"/>
      <c r="D168"/>
      <c r="E168"/>
      <c r="F168"/>
    </row>
    <row r="169" spans="1:6">
      <c r="A169"/>
      <c r="B169"/>
      <c r="C169"/>
      <c r="D169"/>
      <c r="E169"/>
      <c r="F169"/>
    </row>
    <row r="170" spans="1:6">
      <c r="A170"/>
      <c r="B170"/>
      <c r="C170"/>
      <c r="D170"/>
      <c r="E170"/>
      <c r="F170"/>
    </row>
    <row r="171" spans="1:6">
      <c r="A171"/>
      <c r="B171"/>
      <c r="C171"/>
      <c r="D171"/>
      <c r="E171"/>
      <c r="F171"/>
    </row>
    <row r="172" spans="1:6">
      <c r="A172"/>
      <c r="B172"/>
      <c r="C172"/>
      <c r="D172"/>
      <c r="E172"/>
      <c r="F172"/>
    </row>
    <row r="173" spans="1:6">
      <c r="A173"/>
      <c r="B173"/>
      <c r="C173"/>
      <c r="D173"/>
      <c r="E173"/>
      <c r="F173"/>
    </row>
    <row r="174" spans="1:6">
      <c r="A174"/>
      <c r="B174"/>
      <c r="C174"/>
      <c r="D174"/>
      <c r="E174"/>
      <c r="F174"/>
    </row>
    <row r="175" spans="1:6">
      <c r="A175"/>
      <c r="B175"/>
      <c r="C175"/>
      <c r="D175"/>
      <c r="E175"/>
      <c r="F175"/>
    </row>
    <row r="176" spans="1:6">
      <c r="A176"/>
      <c r="B176"/>
      <c r="C176"/>
      <c r="D176"/>
      <c r="E176"/>
      <c r="F176"/>
    </row>
    <row r="177" spans="1:6">
      <c r="A177"/>
      <c r="B177"/>
      <c r="C177"/>
      <c r="D177"/>
      <c r="E177"/>
      <c r="F177"/>
    </row>
    <row r="178" spans="1:6">
      <c r="A178"/>
      <c r="B178"/>
      <c r="C178"/>
      <c r="D178"/>
      <c r="E178"/>
      <c r="F178"/>
    </row>
    <row r="179" spans="1:6">
      <c r="A179"/>
      <c r="B179"/>
      <c r="C179"/>
      <c r="D179"/>
      <c r="E179"/>
      <c r="F179"/>
    </row>
    <row r="180" spans="1:6">
      <c r="A180"/>
      <c r="B180"/>
      <c r="C180"/>
      <c r="D180"/>
      <c r="E180"/>
      <c r="F180"/>
    </row>
    <row r="181" spans="1:6">
      <c r="A181"/>
      <c r="B181"/>
      <c r="C181"/>
      <c r="D181"/>
      <c r="E181"/>
      <c r="F181"/>
    </row>
    <row r="182" spans="1:6">
      <c r="A182"/>
      <c r="B182"/>
      <c r="C182"/>
      <c r="D182"/>
      <c r="E182"/>
      <c r="F182"/>
    </row>
    <row r="183" spans="1:6">
      <c r="A183"/>
      <c r="B183"/>
      <c r="C183"/>
      <c r="D183"/>
      <c r="E183"/>
      <c r="F183"/>
    </row>
    <row r="184" spans="1:6">
      <c r="A184"/>
      <c r="B184"/>
      <c r="C184"/>
      <c r="D184"/>
      <c r="E184"/>
      <c r="F184"/>
    </row>
    <row r="185" spans="1:6">
      <c r="A185"/>
      <c r="B185"/>
      <c r="C185"/>
      <c r="D185"/>
      <c r="E185"/>
      <c r="F185"/>
    </row>
    <row r="186" spans="1:6">
      <c r="A186"/>
      <c r="B186"/>
      <c r="C186"/>
      <c r="D186"/>
      <c r="E186"/>
      <c r="F186"/>
    </row>
    <row r="187" spans="1:6">
      <c r="A187"/>
      <c r="B187"/>
      <c r="C187"/>
      <c r="D187"/>
      <c r="E187"/>
      <c r="F187"/>
    </row>
    <row r="188" spans="1:6">
      <c r="A188"/>
      <c r="B188"/>
      <c r="C188"/>
      <c r="D188"/>
      <c r="E188"/>
      <c r="F188"/>
    </row>
    <row r="189" spans="1:6">
      <c r="A189"/>
      <c r="B189"/>
      <c r="C189"/>
      <c r="D189"/>
      <c r="E189"/>
      <c r="F189"/>
    </row>
    <row r="190" spans="1:6">
      <c r="A190"/>
      <c r="B190"/>
      <c r="C190"/>
      <c r="D190"/>
      <c r="E190"/>
      <c r="F190"/>
    </row>
    <row r="191" spans="1:6">
      <c r="A191"/>
      <c r="B191"/>
      <c r="C191"/>
      <c r="D191"/>
      <c r="E191"/>
      <c r="F191"/>
    </row>
    <row r="192" spans="1:6">
      <c r="A192"/>
      <c r="B192"/>
      <c r="C192"/>
      <c r="D192"/>
      <c r="E192"/>
      <c r="F192"/>
    </row>
    <row r="193" spans="1:6">
      <c r="A193"/>
      <c r="B193"/>
      <c r="C193"/>
      <c r="D193"/>
      <c r="E193"/>
      <c r="F193"/>
    </row>
    <row r="194" spans="1:6">
      <c r="A194"/>
      <c r="B194"/>
      <c r="C194"/>
      <c r="D194"/>
      <c r="E194"/>
      <c r="F194"/>
    </row>
    <row r="195" spans="1:6">
      <c r="A195"/>
      <c r="B195"/>
      <c r="C195"/>
      <c r="D195"/>
      <c r="E195"/>
      <c r="F195"/>
    </row>
    <row r="196" spans="1:6">
      <c r="A196"/>
      <c r="B196"/>
      <c r="C196"/>
      <c r="D196"/>
      <c r="E196"/>
      <c r="F196"/>
    </row>
    <row r="197" spans="1:6">
      <c r="A197"/>
      <c r="B197"/>
      <c r="C197"/>
      <c r="D197"/>
      <c r="E197"/>
      <c r="F197"/>
    </row>
    <row r="198" spans="1:6">
      <c r="A198"/>
      <c r="B198"/>
      <c r="C198"/>
      <c r="D198"/>
      <c r="E198"/>
      <c r="F198"/>
    </row>
    <row r="199" spans="1:6">
      <c r="A199"/>
      <c r="B199"/>
      <c r="C199"/>
      <c r="D199"/>
      <c r="E199"/>
      <c r="F199"/>
    </row>
    <row r="200" spans="1:6">
      <c r="A200"/>
      <c r="B200"/>
      <c r="C200"/>
      <c r="D200"/>
      <c r="E200"/>
      <c r="F200"/>
    </row>
    <row r="201" spans="1:6">
      <c r="A201"/>
      <c r="B201"/>
      <c r="C201"/>
      <c r="D201"/>
      <c r="E201"/>
      <c r="F201"/>
    </row>
    <row r="202" spans="1:6">
      <c r="A202"/>
      <c r="B202"/>
      <c r="C202"/>
      <c r="D202"/>
      <c r="E202"/>
      <c r="F202"/>
    </row>
    <row r="203" spans="1:6">
      <c r="A203"/>
      <c r="B203"/>
      <c r="C203"/>
      <c r="D203"/>
      <c r="E203"/>
      <c r="F203"/>
    </row>
    <row r="204" spans="1:6">
      <c r="A204"/>
      <c r="B204"/>
      <c r="C204"/>
      <c r="D204"/>
      <c r="E204"/>
      <c r="F204"/>
    </row>
    <row r="205" spans="1:6">
      <c r="A205"/>
      <c r="B205"/>
      <c r="C205"/>
      <c r="D205"/>
      <c r="E205"/>
      <c r="F205"/>
    </row>
    <row r="206" spans="1:6">
      <c r="A206"/>
      <c r="B206"/>
      <c r="C206"/>
      <c r="D206"/>
      <c r="E206"/>
      <c r="F206"/>
    </row>
    <row r="207" spans="1:6">
      <c r="A207"/>
      <c r="B207"/>
      <c r="C207"/>
      <c r="D207"/>
      <c r="E207"/>
      <c r="F207"/>
    </row>
    <row r="208" spans="1:6">
      <c r="A208"/>
      <c r="B208"/>
      <c r="C208"/>
      <c r="D208"/>
      <c r="E208"/>
      <c r="F208"/>
    </row>
    <row r="209" spans="1:6">
      <c r="A209"/>
      <c r="B209"/>
      <c r="C209"/>
      <c r="D209"/>
      <c r="E209"/>
      <c r="F209"/>
    </row>
    <row r="210" spans="1:6">
      <c r="A210"/>
      <c r="B210"/>
      <c r="C210"/>
      <c r="D210"/>
      <c r="E210"/>
      <c r="F210"/>
    </row>
    <row r="211" spans="1:6">
      <c r="A211"/>
      <c r="B211"/>
      <c r="C211"/>
      <c r="D211"/>
      <c r="E211"/>
      <c r="F211"/>
    </row>
    <row r="212" spans="1:6">
      <c r="A212"/>
      <c r="B212"/>
      <c r="C212"/>
      <c r="D212"/>
      <c r="E212"/>
      <c r="F212"/>
    </row>
    <row r="213" spans="1:6">
      <c r="A213"/>
      <c r="B213"/>
      <c r="C213"/>
      <c r="D213"/>
      <c r="E213"/>
      <c r="F213"/>
    </row>
    <row r="214" spans="1:6">
      <c r="A214"/>
      <c r="B214"/>
      <c r="C214"/>
      <c r="D214"/>
      <c r="E214"/>
      <c r="F214"/>
    </row>
    <row r="215" spans="1:6">
      <c r="A215"/>
      <c r="B215"/>
      <c r="C215"/>
      <c r="D215"/>
      <c r="E215"/>
      <c r="F215"/>
    </row>
    <row r="216" spans="1:6">
      <c r="A216"/>
      <c r="B216"/>
      <c r="C216"/>
      <c r="D216"/>
      <c r="E216"/>
      <c r="F216"/>
    </row>
    <row r="217" spans="1:6">
      <c r="A217"/>
      <c r="B217"/>
      <c r="C217"/>
      <c r="D217"/>
      <c r="E217"/>
      <c r="F217"/>
    </row>
    <row r="218" spans="1:6">
      <c r="A218"/>
      <c r="B218"/>
      <c r="C218"/>
      <c r="D218"/>
      <c r="E218"/>
      <c r="F218"/>
    </row>
    <row r="219" spans="1:6">
      <c r="A219"/>
      <c r="B219"/>
      <c r="C219"/>
      <c r="D219"/>
      <c r="E219"/>
      <c r="F219"/>
    </row>
    <row r="220" spans="1:6">
      <c r="A220"/>
      <c r="B220"/>
      <c r="C220"/>
      <c r="D220"/>
      <c r="E220"/>
      <c r="F220"/>
    </row>
    <row r="221" spans="1:6">
      <c r="A221"/>
      <c r="B221"/>
      <c r="C221"/>
      <c r="D221"/>
      <c r="E221"/>
      <c r="F221"/>
    </row>
    <row r="222" spans="1:6">
      <c r="A222"/>
      <c r="B222"/>
      <c r="C222"/>
      <c r="D222"/>
      <c r="E222"/>
      <c r="F222"/>
    </row>
    <row r="223" spans="1:6">
      <c r="A223"/>
      <c r="B223"/>
      <c r="C223"/>
      <c r="D223"/>
      <c r="E223"/>
      <c r="F223"/>
    </row>
    <row r="224" spans="1:6">
      <c r="A224"/>
      <c r="B224"/>
      <c r="C224"/>
      <c r="D224"/>
      <c r="E224"/>
      <c r="F224"/>
    </row>
    <row r="225" spans="1:6">
      <c r="A225"/>
      <c r="B225"/>
      <c r="C225"/>
      <c r="D225"/>
      <c r="E225"/>
      <c r="F225"/>
    </row>
    <row r="226" spans="1:6">
      <c r="A226"/>
      <c r="B226"/>
      <c r="C226"/>
      <c r="D226"/>
      <c r="E226"/>
      <c r="F226"/>
    </row>
    <row r="227" spans="1:6">
      <c r="A227"/>
      <c r="B227"/>
      <c r="C227"/>
      <c r="D227"/>
      <c r="E227"/>
      <c r="F227"/>
    </row>
    <row r="228" spans="1:6">
      <c r="A228"/>
      <c r="B228"/>
      <c r="C228"/>
      <c r="D228"/>
      <c r="E228"/>
      <c r="F228"/>
    </row>
    <row r="229" spans="1:6">
      <c r="A229"/>
      <c r="B229"/>
      <c r="C229"/>
      <c r="D229"/>
      <c r="E229"/>
      <c r="F229"/>
    </row>
    <row r="230" spans="1:6">
      <c r="A230"/>
      <c r="B230"/>
      <c r="C230"/>
      <c r="D230"/>
      <c r="E230"/>
      <c r="F230"/>
    </row>
    <row r="231" spans="1:6">
      <c r="A231"/>
      <c r="B231"/>
      <c r="C231"/>
      <c r="D231"/>
      <c r="E231"/>
      <c r="F231"/>
    </row>
    <row r="232" spans="1:6">
      <c r="A232"/>
      <c r="B232"/>
      <c r="C232"/>
      <c r="D232"/>
      <c r="E232"/>
      <c r="F232"/>
    </row>
    <row r="233" spans="1:6">
      <c r="A233"/>
      <c r="B233"/>
      <c r="C233"/>
      <c r="D233"/>
      <c r="E233"/>
      <c r="F233"/>
    </row>
    <row r="234" spans="1:6">
      <c r="A234"/>
      <c r="B234"/>
      <c r="C234"/>
      <c r="D234"/>
      <c r="E234"/>
      <c r="F234"/>
    </row>
    <row r="235" spans="1:6">
      <c r="A235"/>
      <c r="B235"/>
      <c r="C235"/>
      <c r="D235"/>
      <c r="E235"/>
      <c r="F235"/>
    </row>
    <row r="236" spans="1:6">
      <c r="E236" s="53"/>
      <c r="F236" s="53"/>
    </row>
    <row r="237" spans="1:6">
      <c r="E237" s="53"/>
      <c r="F237" s="53"/>
    </row>
    <row r="238" spans="1:6">
      <c r="E238" s="53"/>
      <c r="F238" s="53"/>
    </row>
    <row r="239" spans="1:6">
      <c r="E239" s="53"/>
      <c r="F239" s="53"/>
    </row>
    <row r="240" spans="1:6">
      <c r="E240" s="53"/>
      <c r="F240" s="53"/>
    </row>
    <row r="241" spans="5:6">
      <c r="E241" s="53"/>
      <c r="F241" s="53"/>
    </row>
    <row r="242" spans="5:6">
      <c r="E242" s="53"/>
      <c r="F242" s="53"/>
    </row>
    <row r="243" spans="5:6">
      <c r="E243" s="53"/>
      <c r="F243" s="53"/>
    </row>
    <row r="244" spans="5:6">
      <c r="E244" s="53"/>
      <c r="F244" s="53"/>
    </row>
    <row r="245" spans="5:6">
      <c r="E245" s="53"/>
      <c r="F245" s="53"/>
    </row>
    <row r="246" spans="5:6">
      <c r="E246" s="53"/>
      <c r="F246" s="53"/>
    </row>
    <row r="247" spans="5:6">
      <c r="E247" s="53"/>
      <c r="F247" s="53"/>
    </row>
    <row r="248" spans="5:6">
      <c r="E248" s="53"/>
      <c r="F248" s="53"/>
    </row>
    <row r="249" spans="5:6">
      <c r="E249" s="53"/>
      <c r="F249" s="53"/>
    </row>
    <row r="250" spans="5:6">
      <c r="E250" s="53"/>
      <c r="F250" s="53"/>
    </row>
    <row r="251" spans="5:6">
      <c r="E251" s="53"/>
      <c r="F251" s="53"/>
    </row>
    <row r="252" spans="5:6">
      <c r="E252" s="53"/>
      <c r="F252" s="53"/>
    </row>
    <row r="253" spans="5:6">
      <c r="E253" s="53"/>
      <c r="F253" s="53"/>
    </row>
    <row r="254" spans="5:6">
      <c r="E254" s="53"/>
      <c r="F254" s="53"/>
    </row>
    <row r="255" spans="5:6">
      <c r="E255" s="53"/>
      <c r="F255" s="53"/>
    </row>
    <row r="256" spans="5:6">
      <c r="E256" s="53"/>
      <c r="F256" s="53"/>
    </row>
    <row r="257" spans="5:6">
      <c r="E257" s="53"/>
      <c r="F257" s="53"/>
    </row>
    <row r="258" spans="5:6">
      <c r="E258" s="53"/>
      <c r="F258" s="53"/>
    </row>
    <row r="259" spans="5:6">
      <c r="E259" s="53"/>
      <c r="F259" s="53"/>
    </row>
    <row r="260" spans="5:6">
      <c r="E260" s="53"/>
      <c r="F260" s="53"/>
    </row>
    <row r="261" spans="5:6">
      <c r="E261" s="53"/>
      <c r="F261" s="53"/>
    </row>
    <row r="262" spans="5:6">
      <c r="E262" s="53"/>
      <c r="F262" s="53"/>
    </row>
    <row r="263" spans="5:6">
      <c r="E263" s="53"/>
      <c r="F263" s="53"/>
    </row>
    <row r="264" spans="5:6">
      <c r="E264" s="53"/>
      <c r="F264" s="53"/>
    </row>
    <row r="265" spans="5:6">
      <c r="E265" s="53"/>
      <c r="F265" s="53"/>
    </row>
    <row r="266" spans="5:6">
      <c r="E266" s="53"/>
      <c r="F266" s="53"/>
    </row>
    <row r="267" spans="5:6">
      <c r="E267" s="53"/>
      <c r="F267" s="53"/>
    </row>
    <row r="268" spans="5:6">
      <c r="E268" s="53"/>
      <c r="F268" s="53"/>
    </row>
    <row r="269" spans="5:6">
      <c r="E269" s="53"/>
      <c r="F269" s="53"/>
    </row>
    <row r="270" spans="5:6">
      <c r="E270" s="53"/>
      <c r="F270" s="53"/>
    </row>
    <row r="271" spans="5:6">
      <c r="E271" s="53"/>
      <c r="F271" s="53"/>
    </row>
    <row r="272" spans="5:6">
      <c r="E272" s="53"/>
      <c r="F272" s="53"/>
    </row>
    <row r="273" spans="5:6">
      <c r="E273" s="53"/>
      <c r="F273" s="53"/>
    </row>
    <row r="274" spans="5:6">
      <c r="E274" s="53"/>
      <c r="F274" s="53"/>
    </row>
    <row r="275" spans="5:6">
      <c r="E275" s="53"/>
      <c r="F275" s="53"/>
    </row>
    <row r="276" spans="5:6">
      <c r="E276" s="53"/>
      <c r="F276" s="53"/>
    </row>
    <row r="277" spans="5:6">
      <c r="E277" s="53"/>
      <c r="F277" s="53"/>
    </row>
    <row r="278" spans="5:6">
      <c r="E278" s="53"/>
      <c r="F278" s="53"/>
    </row>
    <row r="279" spans="5:6">
      <c r="E279" s="53"/>
      <c r="F279" s="53"/>
    </row>
    <row r="280" spans="5:6">
      <c r="E280" s="53"/>
      <c r="F280" s="53"/>
    </row>
    <row r="281" spans="5:6">
      <c r="E281" s="53"/>
      <c r="F281" s="53"/>
    </row>
    <row r="282" spans="5:6">
      <c r="E282" s="53"/>
      <c r="F282" s="53"/>
    </row>
    <row r="283" spans="5:6">
      <c r="E283" s="53"/>
      <c r="F283" s="53"/>
    </row>
    <row r="284" spans="5:6">
      <c r="E284" s="53"/>
      <c r="F284" s="53"/>
    </row>
    <row r="285" spans="5:6">
      <c r="E285" s="53"/>
      <c r="F285" s="53"/>
    </row>
    <row r="286" spans="5:6">
      <c r="E286" s="53"/>
      <c r="F286" s="53"/>
    </row>
    <row r="287" spans="5:6">
      <c r="E287" s="53"/>
      <c r="F287" s="53"/>
    </row>
    <row r="288" spans="5:6">
      <c r="E288" s="53"/>
      <c r="F288" s="53"/>
    </row>
    <row r="289" spans="5:6">
      <c r="E289" s="53"/>
      <c r="F289" s="53"/>
    </row>
    <row r="290" spans="5:6">
      <c r="E290" s="53"/>
      <c r="F290" s="53"/>
    </row>
    <row r="291" spans="5:6">
      <c r="E291" s="53"/>
      <c r="F291" s="53"/>
    </row>
    <row r="292" spans="5:6">
      <c r="E292" s="53"/>
      <c r="F292" s="53"/>
    </row>
    <row r="293" spans="5:6">
      <c r="E293" s="53"/>
      <c r="F293" s="53"/>
    </row>
    <row r="294" spans="5:6">
      <c r="E294" s="53"/>
      <c r="F294" s="53"/>
    </row>
    <row r="295" spans="5:6">
      <c r="E295" s="53"/>
      <c r="F295" s="53"/>
    </row>
    <row r="296" spans="5:6">
      <c r="E296" s="53"/>
      <c r="F296" s="53"/>
    </row>
    <row r="297" spans="5:6">
      <c r="E297" s="53"/>
      <c r="F297" s="53"/>
    </row>
    <row r="298" spans="5:6">
      <c r="E298" s="53"/>
      <c r="F298" s="53"/>
    </row>
    <row r="299" spans="5:6">
      <c r="E299" s="53"/>
      <c r="F299" s="53"/>
    </row>
    <row r="300" spans="5:6">
      <c r="E300" s="53"/>
      <c r="F300" s="53"/>
    </row>
    <row r="301" spans="5:6">
      <c r="E301" s="53"/>
      <c r="F301" s="53"/>
    </row>
    <row r="302" spans="5:6">
      <c r="E302" s="53"/>
      <c r="F302" s="53"/>
    </row>
    <row r="303" spans="5:6">
      <c r="E303" s="53"/>
      <c r="F303" s="53"/>
    </row>
    <row r="304" spans="5:6">
      <c r="E304" s="53"/>
      <c r="F304" s="53"/>
    </row>
    <row r="305" spans="5:6">
      <c r="E305" s="53"/>
      <c r="F305" s="53"/>
    </row>
    <row r="306" spans="5:6">
      <c r="E306" s="53"/>
      <c r="F306" s="53"/>
    </row>
    <row r="307" spans="5:6">
      <c r="E307" s="53"/>
      <c r="F307" s="53"/>
    </row>
    <row r="308" spans="5:6">
      <c r="E308" s="53"/>
      <c r="F308" s="53"/>
    </row>
    <row r="309" spans="5:6">
      <c r="E309" s="53"/>
      <c r="F309" s="53"/>
    </row>
    <row r="310" spans="5:6">
      <c r="E310" s="53"/>
      <c r="F310" s="53"/>
    </row>
    <row r="311" spans="5:6">
      <c r="E311" s="53"/>
      <c r="F311" s="53"/>
    </row>
    <row r="312" spans="5:6">
      <c r="E312" s="53"/>
      <c r="F312" s="53"/>
    </row>
    <row r="313" spans="5:6">
      <c r="E313" s="53"/>
      <c r="F313" s="53"/>
    </row>
    <row r="314" spans="5:6">
      <c r="E314" s="53"/>
      <c r="F314" s="53"/>
    </row>
    <row r="315" spans="5:6">
      <c r="E315" s="53"/>
      <c r="F315" s="53"/>
    </row>
    <row r="316" spans="5:6">
      <c r="E316" s="53"/>
      <c r="F316" s="53"/>
    </row>
    <row r="317" spans="5:6">
      <c r="E317" s="53"/>
      <c r="F317" s="53"/>
    </row>
    <row r="318" spans="5:6">
      <c r="E318" s="53"/>
      <c r="F318" s="53"/>
    </row>
    <row r="319" spans="5:6">
      <c r="E319" s="53"/>
      <c r="F319" s="53"/>
    </row>
    <row r="320" spans="5:6">
      <c r="E320" s="53"/>
      <c r="F320" s="53"/>
    </row>
    <row r="321" spans="5:6">
      <c r="E321" s="53"/>
      <c r="F321" s="53"/>
    </row>
    <row r="322" spans="5:6">
      <c r="E322" s="53"/>
      <c r="F322" s="53"/>
    </row>
    <row r="323" spans="5:6">
      <c r="E323" s="53"/>
      <c r="F323" s="53"/>
    </row>
    <row r="324" spans="5:6">
      <c r="E324" s="53"/>
      <c r="F324" s="53"/>
    </row>
    <row r="325" spans="5:6">
      <c r="E325" s="53"/>
      <c r="F325" s="53"/>
    </row>
    <row r="326" spans="5:6">
      <c r="E326" s="53"/>
      <c r="F326" s="53"/>
    </row>
    <row r="327" spans="5:6">
      <c r="E327" s="53"/>
      <c r="F327" s="53"/>
    </row>
    <row r="328" spans="5:6">
      <c r="E328" s="53"/>
      <c r="F328" s="53"/>
    </row>
    <row r="329" spans="5:6">
      <c r="E329" s="53"/>
      <c r="F329" s="53"/>
    </row>
    <row r="330" spans="5:6">
      <c r="E330" s="53"/>
      <c r="F330" s="53"/>
    </row>
    <row r="331" spans="5:6">
      <c r="E331" s="53"/>
      <c r="F331" s="53"/>
    </row>
    <row r="332" spans="5:6">
      <c r="E332" s="53"/>
      <c r="F332" s="53"/>
    </row>
    <row r="333" spans="5:6">
      <c r="E333" s="53"/>
      <c r="F333" s="53"/>
    </row>
    <row r="334" spans="5:6">
      <c r="E334" s="53"/>
      <c r="F334" s="53"/>
    </row>
    <row r="335" spans="5:6">
      <c r="E335" s="53"/>
      <c r="F335" s="53"/>
    </row>
    <row r="336" spans="5:6">
      <c r="E336" s="53"/>
      <c r="F336" s="53"/>
    </row>
    <row r="337" spans="5:6">
      <c r="E337" s="53"/>
      <c r="F337" s="53"/>
    </row>
    <row r="338" spans="5:6">
      <c r="E338" s="53"/>
      <c r="F338" s="53"/>
    </row>
    <row r="339" spans="5:6">
      <c r="E339" s="53"/>
      <c r="F339" s="53"/>
    </row>
    <row r="340" spans="5:6">
      <c r="E340" s="53"/>
      <c r="F340" s="53"/>
    </row>
    <row r="341" spans="5:6">
      <c r="E341" s="53"/>
      <c r="F341" s="53"/>
    </row>
    <row r="342" spans="5:6">
      <c r="E342" s="53"/>
      <c r="F342" s="53"/>
    </row>
    <row r="343" spans="5:6">
      <c r="E343" s="53"/>
      <c r="F343" s="53"/>
    </row>
    <row r="344" spans="5:6">
      <c r="E344" s="53"/>
      <c r="F344" s="53"/>
    </row>
    <row r="345" spans="5:6">
      <c r="E345" s="53"/>
      <c r="F345" s="53"/>
    </row>
    <row r="346" spans="5:6">
      <c r="E346" s="53"/>
      <c r="F346" s="53"/>
    </row>
    <row r="347" spans="5:6">
      <c r="E347" s="53"/>
      <c r="F347" s="53"/>
    </row>
    <row r="348" spans="5:6">
      <c r="E348" s="53"/>
      <c r="F348" s="53"/>
    </row>
    <row r="349" spans="5:6">
      <c r="E349" s="53"/>
      <c r="F349" s="53"/>
    </row>
    <row r="350" spans="5:6">
      <c r="E350" s="53"/>
      <c r="F350" s="53"/>
    </row>
    <row r="351" spans="5:6">
      <c r="E351" s="53"/>
      <c r="F351" s="53"/>
    </row>
    <row r="352" spans="5:6">
      <c r="E352" s="53"/>
      <c r="F352" s="53"/>
    </row>
    <row r="353" spans="5:6">
      <c r="E353" s="53"/>
      <c r="F353" s="53"/>
    </row>
    <row r="354" spans="5:6">
      <c r="E354" s="53"/>
      <c r="F354" s="53"/>
    </row>
    <row r="355" spans="5:6">
      <c r="E355" s="53"/>
      <c r="F355" s="53"/>
    </row>
    <row r="356" spans="5:6">
      <c r="E356" s="53"/>
      <c r="F356" s="53"/>
    </row>
    <row r="357" spans="5:6">
      <c r="E357" s="53"/>
      <c r="F357" s="53"/>
    </row>
    <row r="358" spans="5:6">
      <c r="E358" s="53"/>
      <c r="F358" s="53"/>
    </row>
    <row r="359" spans="5:6">
      <c r="E359" s="53"/>
      <c r="F359" s="53"/>
    </row>
    <row r="360" spans="5:6">
      <c r="E360" s="53"/>
      <c r="F360" s="53"/>
    </row>
    <row r="361" spans="5:6">
      <c r="E361" s="53"/>
      <c r="F361" s="53"/>
    </row>
    <row r="362" spans="5:6">
      <c r="E362" s="53"/>
      <c r="F362" s="53"/>
    </row>
    <row r="363" spans="5:6">
      <c r="E363" s="53"/>
      <c r="F363" s="53"/>
    </row>
    <row r="364" spans="5:6">
      <c r="E364" s="53"/>
      <c r="F364" s="53"/>
    </row>
    <row r="365" spans="5:6">
      <c r="E365" s="53"/>
      <c r="F365" s="53"/>
    </row>
    <row r="366" spans="5:6">
      <c r="E366" s="53"/>
      <c r="F366" s="53"/>
    </row>
    <row r="367" spans="5:6">
      <c r="E367" s="53"/>
      <c r="F367" s="53"/>
    </row>
    <row r="368" spans="5:6">
      <c r="E368" s="53"/>
      <c r="F368" s="53"/>
    </row>
    <row r="369" spans="5:6">
      <c r="E369" s="53"/>
      <c r="F369" s="53"/>
    </row>
    <row r="370" spans="5:6">
      <c r="E370" s="53"/>
      <c r="F370" s="53"/>
    </row>
    <row r="371" spans="5:6">
      <c r="E371" s="53"/>
      <c r="F371" s="53"/>
    </row>
    <row r="372" spans="5:6">
      <c r="E372" s="53"/>
      <c r="F372" s="53"/>
    </row>
    <row r="373" spans="5:6">
      <c r="E373" s="53"/>
      <c r="F373" s="53"/>
    </row>
    <row r="374" spans="5:6">
      <c r="E374" s="53"/>
      <c r="F374" s="53"/>
    </row>
    <row r="375" spans="5:6">
      <c r="E375" s="53"/>
      <c r="F375" s="53"/>
    </row>
    <row r="376" spans="5:6">
      <c r="E376" s="53"/>
      <c r="F376" s="53"/>
    </row>
    <row r="377" spans="5:6">
      <c r="E377" s="53"/>
      <c r="F377" s="53"/>
    </row>
    <row r="378" spans="5:6">
      <c r="E378" s="53"/>
      <c r="F378" s="53"/>
    </row>
    <row r="379" spans="5:6">
      <c r="E379" s="53"/>
      <c r="F379" s="53"/>
    </row>
    <row r="380" spans="5:6">
      <c r="E380" s="53"/>
      <c r="F380" s="53"/>
    </row>
    <row r="381" spans="5:6">
      <c r="E381" s="53"/>
      <c r="F381" s="53"/>
    </row>
    <row r="382" spans="5:6">
      <c r="E382" s="53"/>
      <c r="F382" s="53"/>
    </row>
    <row r="383" spans="5:6">
      <c r="E383" s="53"/>
      <c r="F383" s="53"/>
    </row>
    <row r="384" spans="5:6">
      <c r="E384" s="53"/>
      <c r="F384" s="53"/>
    </row>
    <row r="385" spans="5:6">
      <c r="E385" s="53"/>
      <c r="F385" s="53"/>
    </row>
    <row r="386" spans="5:6">
      <c r="E386" s="53"/>
      <c r="F386" s="53"/>
    </row>
    <row r="387" spans="5:6">
      <c r="E387" s="53"/>
      <c r="F387" s="53"/>
    </row>
    <row r="388" spans="5:6">
      <c r="E388" s="53"/>
      <c r="F388" s="53"/>
    </row>
    <row r="389" spans="5:6">
      <c r="E389" s="53"/>
      <c r="F389" s="53"/>
    </row>
    <row r="390" spans="5:6">
      <c r="E390" s="53"/>
      <c r="F390" s="53"/>
    </row>
    <row r="391" spans="5:6">
      <c r="E391" s="53"/>
      <c r="F391" s="53"/>
    </row>
    <row r="392" spans="5:6">
      <c r="E392" s="53"/>
      <c r="F392" s="53"/>
    </row>
    <row r="393" spans="5:6">
      <c r="E393" s="53"/>
      <c r="F393" s="53"/>
    </row>
    <row r="394" spans="5:6">
      <c r="E394" s="53"/>
      <c r="F394" s="53"/>
    </row>
    <row r="395" spans="5:6">
      <c r="E395" s="53"/>
      <c r="F395" s="53"/>
    </row>
    <row r="396" spans="5:6">
      <c r="E396" s="53"/>
      <c r="F396" s="53"/>
    </row>
    <row r="397" spans="5:6">
      <c r="E397" s="53"/>
      <c r="F397" s="53"/>
    </row>
    <row r="398" spans="5:6">
      <c r="E398" s="53"/>
      <c r="F398" s="53"/>
    </row>
    <row r="399" spans="5:6">
      <c r="E399" s="53"/>
      <c r="F399" s="53"/>
    </row>
    <row r="400" spans="5:6">
      <c r="E400" s="53"/>
      <c r="F400" s="53"/>
    </row>
    <row r="401" spans="5:6">
      <c r="E401" s="53"/>
      <c r="F401" s="53"/>
    </row>
    <row r="402" spans="5:6">
      <c r="E402" s="53"/>
      <c r="F402" s="53"/>
    </row>
    <row r="403" spans="5:6">
      <c r="E403" s="53"/>
      <c r="F403" s="53"/>
    </row>
    <row r="404" spans="5:6">
      <c r="E404" s="53"/>
      <c r="F404" s="53"/>
    </row>
    <row r="405" spans="5:6">
      <c r="E405" s="53"/>
      <c r="F405" s="53"/>
    </row>
    <row r="406" spans="5:6">
      <c r="E406" s="53"/>
      <c r="F406" s="53"/>
    </row>
    <row r="407" spans="5:6">
      <c r="E407" s="53"/>
      <c r="F407" s="53"/>
    </row>
    <row r="408" spans="5:6">
      <c r="E408" s="53"/>
      <c r="F408" s="53"/>
    </row>
    <row r="409" spans="5:6">
      <c r="E409" s="53"/>
      <c r="F409" s="53"/>
    </row>
    <row r="410" spans="5:6">
      <c r="E410" s="53"/>
      <c r="F410" s="53"/>
    </row>
    <row r="411" spans="5:6">
      <c r="E411" s="53"/>
      <c r="F411" s="53"/>
    </row>
    <row r="412" spans="5:6">
      <c r="E412" s="53"/>
      <c r="F412" s="53"/>
    </row>
    <row r="413" spans="5:6">
      <c r="E413" s="53"/>
      <c r="F413" s="53"/>
    </row>
    <row r="414" spans="5:6">
      <c r="E414" s="53"/>
      <c r="F414" s="53"/>
    </row>
    <row r="415" spans="5:6">
      <c r="E415" s="53"/>
      <c r="F415" s="53"/>
    </row>
    <row r="416" spans="5:6">
      <c r="E416" s="53"/>
      <c r="F416" s="53"/>
    </row>
    <row r="417" spans="5:6">
      <c r="E417" s="53"/>
      <c r="F417" s="53"/>
    </row>
    <row r="418" spans="5:6">
      <c r="E418" s="53"/>
      <c r="F418" s="53"/>
    </row>
    <row r="419" spans="5:6">
      <c r="E419" s="53"/>
      <c r="F419" s="53"/>
    </row>
    <row r="420" spans="5:6">
      <c r="E420" s="53"/>
      <c r="F420" s="53"/>
    </row>
    <row r="421" spans="5:6">
      <c r="E421" s="53"/>
      <c r="F421" s="53"/>
    </row>
    <row r="422" spans="5:6">
      <c r="E422" s="53"/>
      <c r="F422" s="53"/>
    </row>
    <row r="423" spans="5:6">
      <c r="E423" s="53"/>
      <c r="F423" s="53"/>
    </row>
    <row r="424" spans="5:6">
      <c r="E424" s="53"/>
      <c r="F424" s="53"/>
    </row>
    <row r="425" spans="5:6">
      <c r="E425" s="53"/>
      <c r="F425" s="53"/>
    </row>
    <row r="426" spans="5:6">
      <c r="E426" s="53"/>
      <c r="F426" s="53"/>
    </row>
    <row r="427" spans="5:6">
      <c r="E427" s="53"/>
      <c r="F427" s="53"/>
    </row>
    <row r="428" spans="5:6">
      <c r="E428" s="53"/>
      <c r="F428" s="53"/>
    </row>
    <row r="429" spans="5:6">
      <c r="E429" s="53"/>
      <c r="F429" s="53"/>
    </row>
    <row r="430" spans="5:6">
      <c r="E430" s="53"/>
      <c r="F430" s="53"/>
    </row>
    <row r="431" spans="5:6">
      <c r="E431" s="53"/>
      <c r="F431" s="53"/>
    </row>
    <row r="432" spans="5:6">
      <c r="E432" s="53"/>
      <c r="F432" s="53"/>
    </row>
    <row r="433" spans="5:6">
      <c r="E433" s="53"/>
      <c r="F433" s="53"/>
    </row>
    <row r="434" spans="5:6">
      <c r="E434" s="53"/>
      <c r="F434" s="53"/>
    </row>
    <row r="435" spans="5:6">
      <c r="E435" s="53"/>
      <c r="F435" s="53"/>
    </row>
    <row r="436" spans="5:6">
      <c r="E436" s="53"/>
      <c r="F436" s="53"/>
    </row>
    <row r="437" spans="5:6">
      <c r="E437" s="53"/>
      <c r="F437" s="53"/>
    </row>
    <row r="438" spans="5:6">
      <c r="E438" s="53"/>
      <c r="F438" s="53"/>
    </row>
    <row r="439" spans="5:6">
      <c r="E439" s="53"/>
      <c r="F439" s="53"/>
    </row>
    <row r="440" spans="5:6">
      <c r="E440" s="53"/>
      <c r="F440" s="53"/>
    </row>
    <row r="441" spans="5:6">
      <c r="E441" s="53"/>
      <c r="F441" s="53"/>
    </row>
    <row r="442" spans="5:6">
      <c r="E442" s="53"/>
      <c r="F442" s="53"/>
    </row>
    <row r="443" spans="5:6">
      <c r="E443" s="53"/>
      <c r="F443" s="53"/>
    </row>
    <row r="444" spans="5:6">
      <c r="E444" s="53"/>
      <c r="F444" s="53"/>
    </row>
    <row r="445" spans="5:6">
      <c r="E445" s="53"/>
      <c r="F445" s="53"/>
    </row>
    <row r="446" spans="5:6">
      <c r="E446" s="53"/>
      <c r="F446" s="53"/>
    </row>
    <row r="447" spans="5:6">
      <c r="E447" s="53"/>
      <c r="F447" s="53"/>
    </row>
    <row r="448" spans="5:6">
      <c r="E448" s="53"/>
      <c r="F448" s="53"/>
    </row>
    <row r="449" spans="5:6">
      <c r="E449" s="53"/>
      <c r="F449" s="53"/>
    </row>
    <row r="450" spans="5:6">
      <c r="E450" s="53"/>
      <c r="F450" s="53"/>
    </row>
    <row r="451" spans="5:6">
      <c r="E451" s="53"/>
      <c r="F451" s="53"/>
    </row>
    <row r="452" spans="5:6">
      <c r="E452" s="53"/>
      <c r="F452" s="53"/>
    </row>
    <row r="453" spans="5:6">
      <c r="E453" s="53"/>
      <c r="F453" s="53"/>
    </row>
    <row r="454" spans="5:6">
      <c r="E454" s="53"/>
      <c r="F454" s="53"/>
    </row>
    <row r="455" spans="5:6">
      <c r="E455" s="53"/>
      <c r="F455" s="53"/>
    </row>
    <row r="456" spans="5:6">
      <c r="E456" s="53"/>
      <c r="F456" s="53"/>
    </row>
    <row r="457" spans="5:6">
      <c r="E457" s="53"/>
      <c r="F457" s="53"/>
    </row>
    <row r="458" spans="5:6">
      <c r="E458" s="53"/>
      <c r="F458" s="53"/>
    </row>
    <row r="459" spans="5:6">
      <c r="E459" s="53"/>
      <c r="F459" s="53"/>
    </row>
    <row r="460" spans="5:6">
      <c r="E460" s="53"/>
      <c r="F460" s="53"/>
    </row>
    <row r="461" spans="5:6">
      <c r="E461" s="53"/>
      <c r="F461" s="53"/>
    </row>
    <row r="462" spans="5:6">
      <c r="E462" s="53"/>
      <c r="F462" s="53"/>
    </row>
    <row r="463" spans="5:6">
      <c r="E463" s="53"/>
      <c r="F463" s="53"/>
    </row>
    <row r="464" spans="5:6">
      <c r="E464" s="53"/>
      <c r="F464" s="53"/>
    </row>
    <row r="465" spans="5:6">
      <c r="E465" s="53"/>
      <c r="F465" s="53"/>
    </row>
    <row r="466" spans="5:6">
      <c r="E466" s="53"/>
      <c r="F466" s="53"/>
    </row>
    <row r="467" spans="5:6">
      <c r="E467" s="53"/>
      <c r="F467" s="53"/>
    </row>
    <row r="468" spans="5:6">
      <c r="E468" s="53"/>
      <c r="F468" s="53"/>
    </row>
    <row r="469" spans="5:6">
      <c r="E469" s="53"/>
      <c r="F469" s="53"/>
    </row>
    <row r="470" spans="5:6">
      <c r="E470" s="53"/>
      <c r="F470" s="53"/>
    </row>
    <row r="471" spans="5:6">
      <c r="E471" s="53"/>
      <c r="F471" s="53"/>
    </row>
    <row r="472" spans="5:6">
      <c r="E472" s="53"/>
      <c r="F472" s="53"/>
    </row>
    <row r="473" spans="5:6">
      <c r="E473" s="53"/>
      <c r="F473" s="53"/>
    </row>
    <row r="474" spans="5:6">
      <c r="E474" s="53"/>
      <c r="F474" s="53"/>
    </row>
    <row r="475" spans="5:6">
      <c r="E475" s="53"/>
      <c r="F475" s="53"/>
    </row>
    <row r="476" spans="5:6">
      <c r="E476" s="53"/>
      <c r="F476" s="53"/>
    </row>
    <row r="477" spans="5:6">
      <c r="E477" s="53"/>
      <c r="F477" s="53"/>
    </row>
    <row r="478" spans="5:6">
      <c r="E478" s="53"/>
      <c r="F478" s="53"/>
    </row>
    <row r="479" spans="5:6">
      <c r="E479" s="53"/>
      <c r="F479" s="53"/>
    </row>
    <row r="480" spans="5:6">
      <c r="E480" s="53"/>
      <c r="F480" s="53"/>
    </row>
    <row r="481" spans="5:6">
      <c r="E481" s="53"/>
      <c r="F481" s="53"/>
    </row>
    <row r="482" spans="5:6">
      <c r="E482" s="53"/>
      <c r="F482" s="53"/>
    </row>
    <row r="483" spans="5:6">
      <c r="E483" s="53"/>
      <c r="F483" s="53"/>
    </row>
    <row r="484" spans="5:6">
      <c r="E484" s="53"/>
      <c r="F484" s="53"/>
    </row>
    <row r="485" spans="5:6">
      <c r="E485" s="53"/>
      <c r="F485" s="53"/>
    </row>
    <row r="486" spans="5:6">
      <c r="E486" s="53"/>
      <c r="F486" s="53"/>
    </row>
    <row r="487" spans="5:6">
      <c r="E487" s="53"/>
      <c r="F487" s="53"/>
    </row>
    <row r="488" spans="5:6">
      <c r="E488" s="53"/>
      <c r="F488" s="53"/>
    </row>
    <row r="489" spans="5:6">
      <c r="E489" s="53"/>
      <c r="F489" s="53"/>
    </row>
    <row r="490" spans="5:6">
      <c r="E490" s="53"/>
      <c r="F490" s="53"/>
    </row>
    <row r="491" spans="5:6">
      <c r="E491" s="53"/>
      <c r="F491" s="53"/>
    </row>
    <row r="492" spans="5:6">
      <c r="E492" s="53"/>
      <c r="F492" s="53"/>
    </row>
    <row r="493" spans="5:6">
      <c r="E493" s="53"/>
      <c r="F493" s="53"/>
    </row>
    <row r="494" spans="5:6">
      <c r="E494" s="53"/>
      <c r="F494" s="53"/>
    </row>
    <row r="495" spans="5:6">
      <c r="E495" s="53"/>
      <c r="F495" s="53"/>
    </row>
    <row r="496" spans="5:6">
      <c r="E496" s="53"/>
      <c r="F496" s="53"/>
    </row>
    <row r="497" spans="5:6">
      <c r="E497" s="53"/>
      <c r="F497" s="53"/>
    </row>
    <row r="498" spans="5:6">
      <c r="E498" s="53"/>
      <c r="F498" s="53"/>
    </row>
    <row r="499" spans="5:6">
      <c r="E499" s="53"/>
      <c r="F499" s="53"/>
    </row>
    <row r="500" spans="5:6">
      <c r="E500" s="53"/>
      <c r="F500" s="53"/>
    </row>
    <row r="501" spans="5:6">
      <c r="E501" s="53"/>
      <c r="F501" s="53"/>
    </row>
    <row r="502" spans="5:6">
      <c r="E502" s="53"/>
      <c r="F502" s="53"/>
    </row>
    <row r="503" spans="5:6">
      <c r="E503" s="53"/>
      <c r="F503" s="53"/>
    </row>
    <row r="504" spans="5:6">
      <c r="E504" s="53"/>
      <c r="F504" s="53"/>
    </row>
    <row r="505" spans="5:6">
      <c r="E505" s="53"/>
      <c r="F505" s="53"/>
    </row>
    <row r="506" spans="5:6">
      <c r="E506" s="53"/>
      <c r="F506" s="53"/>
    </row>
    <row r="507" spans="5:6">
      <c r="E507" s="53"/>
      <c r="F507" s="53"/>
    </row>
    <row r="508" spans="5:6">
      <c r="E508" s="53"/>
      <c r="F508" s="53"/>
    </row>
    <row r="509" spans="5:6">
      <c r="E509" s="53"/>
      <c r="F509" s="53"/>
    </row>
    <row r="510" spans="5:6">
      <c r="E510" s="53"/>
      <c r="F510" s="53"/>
    </row>
    <row r="511" spans="5:6">
      <c r="E511" s="53"/>
      <c r="F511" s="53"/>
    </row>
    <row r="512" spans="5:6">
      <c r="E512" s="53"/>
      <c r="F512" s="53"/>
    </row>
    <row r="513" spans="5:6">
      <c r="E513" s="53"/>
      <c r="F513" s="53"/>
    </row>
    <row r="514" spans="5:6">
      <c r="E514" s="53"/>
      <c r="F514" s="53"/>
    </row>
    <row r="515" spans="5:6">
      <c r="E515" s="53"/>
      <c r="F515" s="53"/>
    </row>
    <row r="516" spans="5:6">
      <c r="E516" s="53"/>
      <c r="F516" s="53"/>
    </row>
    <row r="517" spans="5:6">
      <c r="E517" s="53"/>
      <c r="F517" s="53"/>
    </row>
    <row r="518" spans="5:6">
      <c r="E518" s="53"/>
      <c r="F518" s="53"/>
    </row>
    <row r="519" spans="5:6">
      <c r="E519" s="53"/>
      <c r="F519" s="53"/>
    </row>
    <row r="520" spans="5:6">
      <c r="E520" s="53"/>
      <c r="F520" s="53"/>
    </row>
    <row r="521" spans="5:6">
      <c r="E521" s="53"/>
      <c r="F521" s="53"/>
    </row>
    <row r="522" spans="5:6">
      <c r="E522" s="53"/>
      <c r="F522" s="53"/>
    </row>
    <row r="523" spans="5:6">
      <c r="E523" s="53"/>
      <c r="F523" s="53"/>
    </row>
    <row r="524" spans="5:6">
      <c r="E524" s="53"/>
      <c r="F524" s="53"/>
    </row>
    <row r="525" spans="5:6">
      <c r="E525" s="53"/>
      <c r="F525" s="53"/>
    </row>
    <row r="526" spans="5:6">
      <c r="E526" s="53"/>
      <c r="F526" s="53"/>
    </row>
    <row r="527" spans="5:6">
      <c r="E527" s="53"/>
      <c r="F527" s="53"/>
    </row>
    <row r="528" spans="5:6">
      <c r="E528" s="53"/>
      <c r="F528" s="53"/>
    </row>
    <row r="529" spans="5:6">
      <c r="E529" s="53"/>
      <c r="F529" s="53"/>
    </row>
    <row r="530" spans="5:6">
      <c r="E530" s="53"/>
      <c r="F530" s="53"/>
    </row>
    <row r="531" spans="5:6">
      <c r="E531" s="53"/>
      <c r="F531" s="53"/>
    </row>
    <row r="532" spans="5:6">
      <c r="E532" s="53"/>
      <c r="F532" s="53"/>
    </row>
    <row r="533" spans="5:6">
      <c r="E533" s="53"/>
      <c r="F533" s="53"/>
    </row>
    <row r="534" spans="5:6">
      <c r="E534" s="53"/>
      <c r="F534" s="53"/>
    </row>
    <row r="535" spans="5:6">
      <c r="E535" s="53"/>
      <c r="F535" s="53"/>
    </row>
    <row r="536" spans="5:6">
      <c r="E536" s="53"/>
      <c r="F536" s="53"/>
    </row>
    <row r="537" spans="5:6">
      <c r="E537" s="53"/>
      <c r="F537" s="53"/>
    </row>
    <row r="538" spans="5:6">
      <c r="E538" s="53"/>
      <c r="F538" s="53"/>
    </row>
    <row r="539" spans="5:6">
      <c r="E539" s="53"/>
      <c r="F539" s="53"/>
    </row>
    <row r="540" spans="5:6">
      <c r="E540" s="53"/>
      <c r="F540" s="53"/>
    </row>
    <row r="541" spans="5:6">
      <c r="E541" s="53"/>
      <c r="F541" s="53"/>
    </row>
    <row r="542" spans="5:6">
      <c r="E542" s="53"/>
      <c r="F542" s="53"/>
    </row>
    <row r="543" spans="5:6">
      <c r="E543" s="53"/>
      <c r="F543" s="53"/>
    </row>
    <row r="544" spans="5:6">
      <c r="E544" s="53"/>
      <c r="F544" s="53"/>
    </row>
    <row r="545" spans="5:6">
      <c r="E545" s="53"/>
      <c r="F545" s="53"/>
    </row>
    <row r="546" spans="5:6">
      <c r="E546" s="53"/>
      <c r="F546" s="53"/>
    </row>
    <row r="547" spans="5:6">
      <c r="E547" s="53"/>
      <c r="F547" s="53"/>
    </row>
    <row r="548" spans="5:6">
      <c r="E548" s="53"/>
      <c r="F548" s="53"/>
    </row>
    <row r="549" spans="5:6">
      <c r="E549" s="53"/>
      <c r="F549" s="53"/>
    </row>
    <row r="550" spans="5:6">
      <c r="E550" s="53"/>
      <c r="F550" s="53"/>
    </row>
    <row r="551" spans="5:6">
      <c r="E551" s="53"/>
      <c r="F551" s="53"/>
    </row>
    <row r="552" spans="5:6">
      <c r="E552" s="53"/>
      <c r="F552" s="53"/>
    </row>
    <row r="553" spans="5:6">
      <c r="E553" s="53"/>
      <c r="F553" s="53"/>
    </row>
    <row r="554" spans="5:6">
      <c r="E554" s="53"/>
      <c r="F554" s="53"/>
    </row>
    <row r="555" spans="5:6">
      <c r="E555" s="53"/>
      <c r="F555" s="53"/>
    </row>
    <row r="556" spans="5:6">
      <c r="E556" s="53"/>
      <c r="F556" s="53"/>
    </row>
    <row r="557" spans="5:6">
      <c r="E557" s="53"/>
      <c r="F557" s="53"/>
    </row>
    <row r="558" spans="5:6">
      <c r="E558" s="53"/>
      <c r="F558" s="53"/>
    </row>
    <row r="559" spans="5:6">
      <c r="E559" s="53"/>
      <c r="F559" s="53"/>
    </row>
    <row r="560" spans="5:6">
      <c r="E560" s="53"/>
      <c r="F560" s="53"/>
    </row>
    <row r="561" spans="5:6">
      <c r="E561" s="53"/>
      <c r="F561" s="53"/>
    </row>
    <row r="562" spans="5:6">
      <c r="E562" s="53"/>
      <c r="F562" s="53"/>
    </row>
    <row r="563" spans="5:6">
      <c r="E563" s="53"/>
      <c r="F563" s="53"/>
    </row>
    <row r="564" spans="5:6">
      <c r="E564" s="53"/>
      <c r="F564" s="53"/>
    </row>
    <row r="565" spans="5:6">
      <c r="E565" s="53"/>
      <c r="F565" s="53"/>
    </row>
    <row r="566" spans="5:6">
      <c r="E566" s="53"/>
      <c r="F566" s="53"/>
    </row>
    <row r="567" spans="5:6">
      <c r="E567" s="53"/>
      <c r="F567" s="53"/>
    </row>
    <row r="568" spans="5:6">
      <c r="E568" s="53"/>
      <c r="F568" s="53"/>
    </row>
    <row r="569" spans="5:6">
      <c r="E569" s="53"/>
      <c r="F569" s="53"/>
    </row>
    <row r="570" spans="5:6">
      <c r="E570" s="53"/>
      <c r="F570" s="53"/>
    </row>
    <row r="571" spans="5:6">
      <c r="E571" s="53"/>
      <c r="F571" s="53"/>
    </row>
    <row r="572" spans="5:6">
      <c r="E572" s="53"/>
      <c r="F572" s="53"/>
    </row>
    <row r="573" spans="5:6">
      <c r="E573" s="53"/>
      <c r="F573" s="53"/>
    </row>
    <row r="574" spans="5:6">
      <c r="E574" s="53"/>
      <c r="F574" s="53"/>
    </row>
    <row r="575" spans="5:6">
      <c r="E575" s="53"/>
      <c r="F575" s="53"/>
    </row>
    <row r="576" spans="5:6">
      <c r="E576" s="53"/>
      <c r="F576" s="53"/>
    </row>
    <row r="577" spans="5:6">
      <c r="E577" s="53"/>
      <c r="F577" s="53"/>
    </row>
    <row r="578" spans="5:6">
      <c r="E578" s="53"/>
      <c r="F578" s="53"/>
    </row>
    <row r="579" spans="5:6">
      <c r="E579" s="53"/>
      <c r="F579" s="53"/>
    </row>
    <row r="580" spans="5:6">
      <c r="E580" s="53"/>
      <c r="F580" s="53"/>
    </row>
    <row r="581" spans="5:6">
      <c r="E581" s="53"/>
      <c r="F581" s="53"/>
    </row>
    <row r="582" spans="5:6">
      <c r="E582" s="53"/>
      <c r="F582" s="53"/>
    </row>
    <row r="583" spans="5:6">
      <c r="E583" s="53"/>
      <c r="F583" s="53"/>
    </row>
    <row r="584" spans="5:6">
      <c r="E584" s="53"/>
      <c r="F584" s="53"/>
    </row>
    <row r="585" spans="5:6">
      <c r="E585" s="53"/>
      <c r="F585" s="53"/>
    </row>
    <row r="586" spans="5:6">
      <c r="E586" s="53"/>
      <c r="F586" s="53"/>
    </row>
    <row r="587" spans="5:6">
      <c r="E587" s="53"/>
      <c r="F587" s="53"/>
    </row>
    <row r="588" spans="5:6">
      <c r="E588" s="53"/>
      <c r="F588" s="53"/>
    </row>
    <row r="589" spans="5:6">
      <c r="E589" s="53"/>
      <c r="F589" s="53"/>
    </row>
    <row r="590" spans="5:6">
      <c r="E590" s="53"/>
      <c r="F590" s="53"/>
    </row>
    <row r="591" spans="5:6">
      <c r="E591" s="53"/>
      <c r="F591" s="53"/>
    </row>
    <row r="592" spans="5:6">
      <c r="E592" s="53"/>
      <c r="F592" s="53"/>
    </row>
    <row r="593" spans="5:6">
      <c r="E593" s="53"/>
      <c r="F593" s="53"/>
    </row>
    <row r="594" spans="5:6">
      <c r="E594" s="53"/>
      <c r="F594" s="53"/>
    </row>
    <row r="595" spans="5:6">
      <c r="E595" s="53"/>
      <c r="F595" s="53"/>
    </row>
    <row r="596" spans="5:6">
      <c r="E596" s="53"/>
      <c r="F596" s="53"/>
    </row>
    <row r="597" spans="5:6">
      <c r="E597" s="53"/>
      <c r="F597" s="53"/>
    </row>
    <row r="598" spans="5:6">
      <c r="E598" s="53"/>
      <c r="F598" s="53"/>
    </row>
    <row r="599" spans="5:6">
      <c r="E599" s="53"/>
      <c r="F599" s="53"/>
    </row>
    <row r="600" spans="5:6">
      <c r="E600" s="53"/>
      <c r="F600" s="53"/>
    </row>
    <row r="601" spans="5:6">
      <c r="E601" s="53"/>
      <c r="F601" s="53"/>
    </row>
    <row r="602" spans="5:6">
      <c r="E602" s="53"/>
      <c r="F602" s="53"/>
    </row>
    <row r="603" spans="5:6">
      <c r="E603" s="53"/>
      <c r="F603" s="53"/>
    </row>
    <row r="604" spans="5:6">
      <c r="E604" s="53"/>
      <c r="F604" s="53"/>
    </row>
    <row r="605" spans="5:6">
      <c r="E605" s="53"/>
      <c r="F605" s="53"/>
    </row>
    <row r="606" spans="5:6">
      <c r="E606" s="53"/>
      <c r="F606" s="53"/>
    </row>
    <row r="607" spans="5:6">
      <c r="E607" s="53"/>
      <c r="F607" s="53"/>
    </row>
    <row r="608" spans="5:6">
      <c r="E608" s="53"/>
      <c r="F608" s="53"/>
    </row>
    <row r="609" spans="5:6">
      <c r="E609" s="53"/>
      <c r="F609" s="53"/>
    </row>
    <row r="610" spans="5:6">
      <c r="E610" s="53"/>
      <c r="F610" s="53"/>
    </row>
    <row r="611" spans="5:6">
      <c r="E611" s="53"/>
      <c r="F611" s="53"/>
    </row>
    <row r="612" spans="5:6">
      <c r="E612" s="53"/>
      <c r="F612" s="53"/>
    </row>
    <row r="613" spans="5:6">
      <c r="E613" s="53"/>
      <c r="F613" s="53"/>
    </row>
    <row r="614" spans="5:6">
      <c r="E614" s="53"/>
      <c r="F614" s="53"/>
    </row>
    <row r="615" spans="5:6">
      <c r="E615" s="53"/>
      <c r="F615" s="53"/>
    </row>
    <row r="616" spans="5:6">
      <c r="E616" s="53"/>
      <c r="F616" s="53"/>
    </row>
    <row r="617" spans="5:6">
      <c r="E617" s="53"/>
      <c r="F617" s="53"/>
    </row>
    <row r="618" spans="5:6">
      <c r="E618" s="53"/>
      <c r="F618" s="53"/>
    </row>
    <row r="619" spans="5:6">
      <c r="E619" s="53"/>
      <c r="F619" s="53"/>
    </row>
    <row r="620" spans="5:6">
      <c r="E620" s="53"/>
      <c r="F620" s="53"/>
    </row>
    <row r="621" spans="5:6">
      <c r="E621" s="53"/>
      <c r="F621" s="53"/>
    </row>
    <row r="622" spans="5:6">
      <c r="E622" s="53"/>
      <c r="F622" s="53"/>
    </row>
    <row r="623" spans="5:6">
      <c r="E623" s="53"/>
      <c r="F623" s="53"/>
    </row>
    <row r="624" spans="5:6">
      <c r="E624" s="53"/>
      <c r="F624" s="53"/>
    </row>
    <row r="625" spans="5:6">
      <c r="E625" s="53"/>
      <c r="F625" s="53"/>
    </row>
    <row r="626" spans="5:6">
      <c r="E626" s="53"/>
      <c r="F626" s="53"/>
    </row>
    <row r="627" spans="5:6">
      <c r="E627" s="53"/>
      <c r="F627" s="53"/>
    </row>
    <row r="628" spans="5:6">
      <c r="E628" s="53"/>
      <c r="F628" s="53"/>
    </row>
    <row r="629" spans="5:6">
      <c r="E629" s="53"/>
      <c r="F629" s="53"/>
    </row>
    <row r="630" spans="5:6">
      <c r="E630" s="53"/>
      <c r="F630" s="53"/>
    </row>
    <row r="631" spans="5:6">
      <c r="E631" s="53"/>
      <c r="F631" s="53"/>
    </row>
    <row r="632" spans="5:6">
      <c r="E632" s="53"/>
      <c r="F632" s="53"/>
    </row>
    <row r="633" spans="5:6">
      <c r="E633" s="53"/>
      <c r="F633" s="53"/>
    </row>
    <row r="634" spans="5:6">
      <c r="E634" s="53"/>
      <c r="F634" s="53"/>
    </row>
    <row r="635" spans="5:6">
      <c r="E635" s="53"/>
      <c r="F635" s="53"/>
    </row>
    <row r="636" spans="5:6">
      <c r="E636" s="53"/>
      <c r="F636" s="53"/>
    </row>
    <row r="637" spans="5:6">
      <c r="E637" s="53"/>
      <c r="F637" s="53"/>
    </row>
    <row r="638" spans="5:6">
      <c r="E638" s="53"/>
      <c r="F638" s="53"/>
    </row>
    <row r="639" spans="5:6">
      <c r="E639" s="53"/>
      <c r="F639" s="53"/>
    </row>
    <row r="640" spans="5:6">
      <c r="E640" s="53"/>
      <c r="F640" s="53"/>
    </row>
    <row r="641" spans="5:6">
      <c r="E641" s="53"/>
      <c r="F641" s="53"/>
    </row>
    <row r="642" spans="5:6">
      <c r="E642" s="53"/>
      <c r="F642" s="53"/>
    </row>
    <row r="643" spans="5:6">
      <c r="E643" s="53"/>
      <c r="F643" s="53"/>
    </row>
    <row r="644" spans="5:6">
      <c r="E644" s="53"/>
      <c r="F644" s="53"/>
    </row>
    <row r="645" spans="5:6">
      <c r="E645" s="53"/>
      <c r="F645" s="53"/>
    </row>
    <row r="646" spans="5:6">
      <c r="E646" s="53"/>
      <c r="F646" s="53"/>
    </row>
    <row r="647" spans="5:6">
      <c r="E647" s="53"/>
      <c r="F647" s="53"/>
    </row>
    <row r="648" spans="5:6">
      <c r="E648" s="53"/>
      <c r="F648" s="53"/>
    </row>
    <row r="649" spans="5:6">
      <c r="E649" s="53"/>
      <c r="F649" s="53"/>
    </row>
    <row r="650" spans="5:6">
      <c r="E650" s="53"/>
      <c r="F650" s="53"/>
    </row>
    <row r="651" spans="5:6">
      <c r="E651" s="53"/>
      <c r="F651" s="53"/>
    </row>
    <row r="652" spans="5:6">
      <c r="E652" s="53"/>
      <c r="F652" s="53"/>
    </row>
    <row r="653" spans="5:6">
      <c r="E653" s="53"/>
      <c r="F653" s="53"/>
    </row>
    <row r="654" spans="5:6">
      <c r="E654" s="53"/>
      <c r="F654" s="53"/>
    </row>
    <row r="655" spans="5:6">
      <c r="E655" s="53"/>
      <c r="F655" s="53"/>
    </row>
    <row r="656" spans="5:6">
      <c r="E656" s="53"/>
      <c r="F656" s="53"/>
    </row>
    <row r="657" spans="5:6">
      <c r="E657" s="53"/>
      <c r="F657" s="53"/>
    </row>
    <row r="658" spans="5:6">
      <c r="E658" s="53"/>
      <c r="F658" s="53"/>
    </row>
    <row r="659" spans="5:6">
      <c r="E659" s="53"/>
      <c r="F659" s="53"/>
    </row>
    <row r="660" spans="5:6">
      <c r="E660" s="53"/>
      <c r="F660" s="53"/>
    </row>
    <row r="661" spans="5:6">
      <c r="E661" s="53"/>
      <c r="F661" s="53"/>
    </row>
    <row r="662" spans="5:6">
      <c r="E662" s="53"/>
      <c r="F662" s="53"/>
    </row>
    <row r="663" spans="5:6">
      <c r="E663" s="53"/>
      <c r="F663" s="53"/>
    </row>
    <row r="664" spans="5:6">
      <c r="E664" s="53"/>
      <c r="F664" s="53"/>
    </row>
    <row r="665" spans="5:6">
      <c r="E665" s="53"/>
      <c r="F665" s="53"/>
    </row>
    <row r="666" spans="5:6">
      <c r="E666" s="53"/>
      <c r="F666" s="53"/>
    </row>
    <row r="667" spans="5:6">
      <c r="E667" s="53"/>
      <c r="F667" s="53"/>
    </row>
    <row r="668" spans="5:6">
      <c r="E668" s="53"/>
      <c r="F668" s="53"/>
    </row>
    <row r="669" spans="5:6">
      <c r="E669" s="53"/>
      <c r="F669" s="53"/>
    </row>
    <row r="670" spans="5:6">
      <c r="E670" s="53"/>
      <c r="F670" s="53"/>
    </row>
    <row r="671" spans="5:6">
      <c r="E671" s="53"/>
      <c r="F671" s="53"/>
    </row>
    <row r="672" spans="5:6">
      <c r="E672" s="53"/>
      <c r="F672" s="53"/>
    </row>
    <row r="673" spans="5:6">
      <c r="E673" s="53"/>
      <c r="F673" s="53"/>
    </row>
    <row r="674" spans="5:6">
      <c r="E674" s="53"/>
      <c r="F674" s="53"/>
    </row>
    <row r="675" spans="5:6">
      <c r="E675" s="53"/>
      <c r="F675" s="53"/>
    </row>
    <row r="676" spans="5:6">
      <c r="E676" s="53"/>
      <c r="F676" s="53"/>
    </row>
    <row r="677" spans="5:6">
      <c r="E677" s="53"/>
      <c r="F677" s="53"/>
    </row>
    <row r="678" spans="5:6">
      <c r="E678" s="53"/>
      <c r="F678" s="53"/>
    </row>
    <row r="679" spans="5:6">
      <c r="E679" s="53"/>
      <c r="F679" s="53"/>
    </row>
    <row r="680" spans="5:6">
      <c r="E680" s="53"/>
      <c r="F680" s="53"/>
    </row>
    <row r="681" spans="5:6">
      <c r="E681" s="53"/>
      <c r="F681" s="53"/>
    </row>
    <row r="682" spans="5:6">
      <c r="E682" s="53"/>
      <c r="F682" s="53"/>
    </row>
    <row r="683" spans="5:6">
      <c r="E683" s="53"/>
      <c r="F683" s="53"/>
    </row>
    <row r="684" spans="5:6">
      <c r="E684" s="53"/>
      <c r="F684" s="53"/>
    </row>
    <row r="685" spans="5:6">
      <c r="E685" s="53"/>
      <c r="F685" s="53"/>
    </row>
    <row r="686" spans="5:6">
      <c r="E686" s="53"/>
      <c r="F686" s="53"/>
    </row>
    <row r="687" spans="5:6">
      <c r="E687" s="53"/>
      <c r="F687" s="53"/>
    </row>
    <row r="688" spans="5:6">
      <c r="E688" s="53"/>
      <c r="F688" s="53"/>
    </row>
    <row r="689" spans="5:6">
      <c r="E689" s="53"/>
      <c r="F689" s="53"/>
    </row>
    <row r="690" spans="5:6">
      <c r="E690" s="53"/>
      <c r="F690" s="53"/>
    </row>
    <row r="691" spans="5:6">
      <c r="E691" s="53"/>
      <c r="F691" s="53"/>
    </row>
    <row r="692" spans="5:6">
      <c r="E692" s="53"/>
      <c r="F692" s="53"/>
    </row>
    <row r="693" spans="5:6">
      <c r="E693" s="53"/>
      <c r="F693" s="53"/>
    </row>
    <row r="694" spans="5:6">
      <c r="E694" s="53"/>
      <c r="F694" s="53"/>
    </row>
    <row r="695" spans="5:6">
      <c r="E695" s="53"/>
      <c r="F695" s="53"/>
    </row>
    <row r="696" spans="5:6">
      <c r="E696" s="53"/>
      <c r="F696" s="53"/>
    </row>
    <row r="697" spans="5:6">
      <c r="E697" s="53"/>
      <c r="F697" s="53"/>
    </row>
    <row r="698" spans="5:6">
      <c r="E698" s="53"/>
      <c r="F698" s="53"/>
    </row>
    <row r="699" spans="5:6">
      <c r="E699" s="53"/>
      <c r="F699" s="53"/>
    </row>
    <row r="700" spans="5:6">
      <c r="E700" s="53"/>
      <c r="F700" s="53"/>
    </row>
    <row r="701" spans="5:6">
      <c r="E701" s="53"/>
      <c r="F701" s="53"/>
    </row>
    <row r="702" spans="5:6">
      <c r="E702" s="53"/>
      <c r="F702" s="53"/>
    </row>
    <row r="703" spans="5:6">
      <c r="E703" s="53"/>
      <c r="F703" s="53"/>
    </row>
    <row r="704" spans="5:6">
      <c r="E704" s="53"/>
      <c r="F704" s="53"/>
    </row>
    <row r="705" spans="5:6">
      <c r="E705" s="53"/>
      <c r="F705" s="53"/>
    </row>
    <row r="706" spans="5:6">
      <c r="E706" s="53"/>
      <c r="F706" s="53"/>
    </row>
    <row r="707" spans="5:6">
      <c r="E707" s="53"/>
      <c r="F707" s="53"/>
    </row>
    <row r="708" spans="5:6">
      <c r="E708" s="53"/>
      <c r="F708" s="53"/>
    </row>
    <row r="709" spans="5:6">
      <c r="E709" s="53"/>
      <c r="F709" s="53"/>
    </row>
    <row r="710" spans="5:6">
      <c r="E710" s="53"/>
      <c r="F710" s="53"/>
    </row>
    <row r="711" spans="5:6">
      <c r="E711" s="53"/>
      <c r="F711" s="53"/>
    </row>
    <row r="712" spans="5:6">
      <c r="E712" s="53"/>
      <c r="F712" s="53"/>
    </row>
    <row r="713" spans="5:6">
      <c r="E713" s="53"/>
      <c r="F713" s="53"/>
    </row>
    <row r="714" spans="5:6">
      <c r="E714" s="53"/>
      <c r="F714" s="53"/>
    </row>
    <row r="715" spans="5:6">
      <c r="E715" s="53"/>
      <c r="F715" s="53"/>
    </row>
    <row r="716" spans="5:6">
      <c r="E716" s="53"/>
      <c r="F716" s="53"/>
    </row>
    <row r="717" spans="5:6">
      <c r="E717" s="53"/>
      <c r="F717" s="53"/>
    </row>
    <row r="718" spans="5:6">
      <c r="E718" s="53"/>
      <c r="F718" s="53"/>
    </row>
    <row r="719" spans="5:6">
      <c r="E719" s="53"/>
      <c r="F719" s="53"/>
    </row>
    <row r="720" spans="5:6">
      <c r="E720" s="53"/>
      <c r="F720" s="53"/>
    </row>
    <row r="721" spans="5:6">
      <c r="E721" s="53"/>
      <c r="F721" s="53"/>
    </row>
    <row r="722" spans="5:6">
      <c r="E722" s="53"/>
      <c r="F722" s="53"/>
    </row>
    <row r="723" spans="5:6">
      <c r="E723" s="53"/>
      <c r="F723" s="53"/>
    </row>
    <row r="724" spans="5:6">
      <c r="E724" s="53"/>
      <c r="F724" s="53"/>
    </row>
    <row r="725" spans="5:6">
      <c r="E725" s="53"/>
      <c r="F725" s="53"/>
    </row>
    <row r="726" spans="5:6">
      <c r="E726" s="53"/>
      <c r="F726" s="53"/>
    </row>
    <row r="727" spans="5:6">
      <c r="E727" s="53"/>
      <c r="F727" s="53"/>
    </row>
    <row r="728" spans="5:6">
      <c r="E728" s="53"/>
      <c r="F728" s="53"/>
    </row>
    <row r="729" spans="5:6">
      <c r="E729" s="53"/>
      <c r="F729" s="53"/>
    </row>
    <row r="730" spans="5:6">
      <c r="E730" s="53"/>
      <c r="F730" s="53"/>
    </row>
    <row r="731" spans="5:6">
      <c r="E731" s="53"/>
      <c r="F731" s="53"/>
    </row>
    <row r="732" spans="5:6">
      <c r="E732" s="53"/>
      <c r="F732" s="53"/>
    </row>
    <row r="733" spans="5:6">
      <c r="E733" s="53"/>
      <c r="F733" s="53"/>
    </row>
    <row r="734" spans="5:6">
      <c r="E734" s="53"/>
      <c r="F734" s="53"/>
    </row>
    <row r="735" spans="5:6">
      <c r="E735" s="53"/>
      <c r="F735" s="53"/>
    </row>
    <row r="736" spans="5:6">
      <c r="E736" s="53"/>
      <c r="F736" s="53"/>
    </row>
    <row r="737" spans="5:6">
      <c r="E737" s="53"/>
      <c r="F737" s="53"/>
    </row>
    <row r="738" spans="5:6">
      <c r="E738" s="53"/>
      <c r="F738" s="53"/>
    </row>
    <row r="739" spans="5:6">
      <c r="E739" s="53"/>
      <c r="F739" s="53"/>
    </row>
    <row r="740" spans="5:6">
      <c r="E740" s="53"/>
      <c r="F740" s="53"/>
    </row>
    <row r="741" spans="5:6">
      <c r="E741" s="53"/>
      <c r="F741" s="53"/>
    </row>
    <row r="742" spans="5:6">
      <c r="E742" s="53"/>
      <c r="F742" s="53"/>
    </row>
    <row r="743" spans="5:6">
      <c r="E743" s="53"/>
      <c r="F743" s="53"/>
    </row>
    <row r="744" spans="5:6">
      <c r="E744" s="53"/>
      <c r="F744" s="53"/>
    </row>
    <row r="745" spans="5:6">
      <c r="E745" s="53"/>
      <c r="F745" s="53"/>
    </row>
    <row r="746" spans="5:6">
      <c r="E746" s="53"/>
      <c r="F746" s="53"/>
    </row>
    <row r="747" spans="5:6">
      <c r="E747" s="53"/>
      <c r="F747" s="53"/>
    </row>
    <row r="748" spans="5:6">
      <c r="E748" s="53"/>
      <c r="F748" s="53"/>
    </row>
    <row r="749" spans="5:6">
      <c r="E749" s="53"/>
      <c r="F749" s="53"/>
    </row>
    <row r="750" spans="5:6">
      <c r="E750" s="53"/>
      <c r="F750" s="53"/>
    </row>
    <row r="751" spans="5:6">
      <c r="E751" s="53"/>
      <c r="F751" s="53"/>
    </row>
    <row r="752" spans="5:6">
      <c r="E752" s="53"/>
      <c r="F752" s="53"/>
    </row>
    <row r="753" spans="5:6">
      <c r="E753" s="53"/>
      <c r="F753" s="53"/>
    </row>
    <row r="754" spans="5:6">
      <c r="E754" s="53"/>
      <c r="F754" s="53"/>
    </row>
    <row r="755" spans="5:6">
      <c r="E755" s="53"/>
      <c r="F755" s="53"/>
    </row>
    <row r="756" spans="5:6">
      <c r="E756" s="53"/>
      <c r="F756" s="53"/>
    </row>
    <row r="757" spans="5:6">
      <c r="E757" s="53"/>
      <c r="F757" s="53"/>
    </row>
    <row r="758" spans="5:6">
      <c r="E758" s="53"/>
      <c r="F758" s="53"/>
    </row>
    <row r="759" spans="5:6">
      <c r="E759" s="53"/>
      <c r="F759" s="53"/>
    </row>
    <row r="760" spans="5:6">
      <c r="E760" s="53"/>
      <c r="F760" s="53"/>
    </row>
    <row r="761" spans="5:6">
      <c r="E761" s="53"/>
      <c r="F761" s="53"/>
    </row>
    <row r="762" spans="5:6">
      <c r="E762" s="53"/>
      <c r="F762" s="53"/>
    </row>
    <row r="763" spans="5:6">
      <c r="E763" s="53"/>
      <c r="F763" s="53"/>
    </row>
    <row r="764" spans="5:6">
      <c r="E764" s="53"/>
      <c r="F764" s="53"/>
    </row>
    <row r="765" spans="5:6">
      <c r="E765" s="53"/>
      <c r="F765" s="53"/>
    </row>
    <row r="766" spans="5:6">
      <c r="E766" s="53"/>
      <c r="F766" s="53"/>
    </row>
    <row r="767" spans="5:6">
      <c r="E767" s="53"/>
      <c r="F767" s="53"/>
    </row>
    <row r="768" spans="5:6">
      <c r="E768" s="53"/>
      <c r="F768" s="53"/>
    </row>
    <row r="769" spans="5:6">
      <c r="E769" s="53"/>
      <c r="F769" s="53"/>
    </row>
    <row r="770" spans="5:6">
      <c r="E770" s="53"/>
      <c r="F770" s="53"/>
    </row>
    <row r="771" spans="5:6">
      <c r="E771" s="53"/>
      <c r="F771" s="53"/>
    </row>
    <row r="772" spans="5:6">
      <c r="E772" s="53"/>
      <c r="F772" s="53"/>
    </row>
    <row r="773" spans="5:6">
      <c r="E773" s="53"/>
      <c r="F773" s="53"/>
    </row>
    <row r="774" spans="5:6">
      <c r="E774" s="53"/>
      <c r="F774" s="53"/>
    </row>
    <row r="775" spans="5:6">
      <c r="E775" s="53"/>
      <c r="F775" s="53"/>
    </row>
    <row r="776" spans="5:6">
      <c r="E776" s="53"/>
      <c r="F776" s="53"/>
    </row>
    <row r="777" spans="5:6">
      <c r="E777" s="53"/>
      <c r="F777" s="53"/>
    </row>
    <row r="778" spans="5:6">
      <c r="E778" s="53"/>
      <c r="F778" s="53"/>
    </row>
    <row r="779" spans="5:6">
      <c r="E779" s="53"/>
      <c r="F779" s="53"/>
    </row>
    <row r="780" spans="5:6">
      <c r="E780" s="53"/>
      <c r="F780" s="53"/>
    </row>
    <row r="781" spans="5:6">
      <c r="E781" s="53"/>
      <c r="F781" s="53"/>
    </row>
    <row r="782" spans="5:6">
      <c r="E782" s="53"/>
      <c r="F782" s="53"/>
    </row>
    <row r="783" spans="5:6">
      <c r="E783" s="53"/>
      <c r="F783" s="53"/>
    </row>
    <row r="784" spans="5:6">
      <c r="E784" s="53"/>
      <c r="F784" s="53"/>
    </row>
    <row r="785" spans="5:6">
      <c r="E785" s="53"/>
      <c r="F785" s="53"/>
    </row>
    <row r="786" spans="5:6">
      <c r="E786" s="53"/>
      <c r="F786" s="53"/>
    </row>
    <row r="787" spans="5:6">
      <c r="E787" s="53"/>
      <c r="F787" s="53"/>
    </row>
    <row r="788" spans="5:6">
      <c r="E788" s="53"/>
      <c r="F788" s="53"/>
    </row>
    <row r="789" spans="5:6">
      <c r="E789" s="53"/>
      <c r="F789" s="53"/>
    </row>
    <row r="790" spans="5:6">
      <c r="E790" s="53"/>
      <c r="F790" s="53"/>
    </row>
    <row r="791" spans="5:6">
      <c r="E791" s="53"/>
      <c r="F791" s="53"/>
    </row>
    <row r="792" spans="5:6">
      <c r="E792" s="53"/>
      <c r="F792" s="53"/>
    </row>
    <row r="793" spans="5:6">
      <c r="E793" s="53"/>
      <c r="F793" s="53"/>
    </row>
    <row r="794" spans="5:6">
      <c r="E794" s="53"/>
      <c r="F794" s="53"/>
    </row>
    <row r="795" spans="5:6">
      <c r="E795" s="53"/>
      <c r="F795" s="53"/>
    </row>
    <row r="796" spans="5:6">
      <c r="E796" s="53"/>
      <c r="F796" s="53"/>
    </row>
    <row r="797" spans="5:6">
      <c r="E797" s="53"/>
      <c r="F797" s="53"/>
    </row>
    <row r="798" spans="5:6">
      <c r="E798" s="53"/>
      <c r="F798" s="53"/>
    </row>
    <row r="799" spans="5:6">
      <c r="E799" s="53"/>
      <c r="F799" s="53"/>
    </row>
    <row r="800" spans="5:6">
      <c r="E800" s="53"/>
      <c r="F800" s="53"/>
    </row>
    <row r="801" spans="5:6">
      <c r="E801" s="53"/>
      <c r="F801" s="53"/>
    </row>
    <row r="802" spans="5:6">
      <c r="E802" s="53"/>
      <c r="F802" s="53"/>
    </row>
    <row r="803" spans="5:6">
      <c r="E803" s="53"/>
      <c r="F803" s="53"/>
    </row>
    <row r="804" spans="5:6">
      <c r="E804" s="53"/>
      <c r="F804" s="53"/>
    </row>
    <row r="805" spans="5:6">
      <c r="E805" s="53"/>
      <c r="F805" s="53"/>
    </row>
    <row r="806" spans="5:6">
      <c r="E806" s="53"/>
      <c r="F806" s="53"/>
    </row>
    <row r="807" spans="5:6">
      <c r="E807" s="53"/>
      <c r="F807" s="53"/>
    </row>
    <row r="808" spans="5:6">
      <c r="E808" s="53"/>
      <c r="F808" s="53"/>
    </row>
    <row r="809" spans="5:6">
      <c r="E809" s="53"/>
      <c r="F809" s="53"/>
    </row>
    <row r="810" spans="5:6">
      <c r="E810" s="53"/>
      <c r="F810" s="53"/>
    </row>
    <row r="811" spans="5:6">
      <c r="E811" s="53"/>
      <c r="F811" s="53"/>
    </row>
    <row r="812" spans="5:6">
      <c r="E812" s="53"/>
      <c r="F812" s="53"/>
    </row>
    <row r="813" spans="5:6">
      <c r="E813" s="53"/>
      <c r="F813" s="53"/>
    </row>
    <row r="814" spans="5:6">
      <c r="E814" s="53"/>
      <c r="F814" s="53"/>
    </row>
    <row r="815" spans="5:6">
      <c r="E815" s="53"/>
      <c r="F815" s="53"/>
    </row>
    <row r="816" spans="5:6">
      <c r="E816" s="53"/>
      <c r="F816" s="53"/>
    </row>
    <row r="817" spans="5:6">
      <c r="E817" s="53"/>
      <c r="F817" s="53"/>
    </row>
    <row r="818" spans="5:6">
      <c r="E818" s="53"/>
      <c r="F818" s="53"/>
    </row>
    <row r="819" spans="5:6">
      <c r="E819" s="53"/>
      <c r="F819" s="53"/>
    </row>
    <row r="820" spans="5:6">
      <c r="E820" s="53"/>
      <c r="F820" s="53"/>
    </row>
    <row r="821" spans="5:6">
      <c r="E821" s="53"/>
      <c r="F821" s="53"/>
    </row>
    <row r="822" spans="5:6">
      <c r="E822" s="53"/>
      <c r="F822" s="53"/>
    </row>
    <row r="823" spans="5:6">
      <c r="E823" s="53"/>
      <c r="F823" s="53"/>
    </row>
    <row r="824" spans="5:6">
      <c r="E824" s="53"/>
      <c r="F824" s="53"/>
    </row>
    <row r="825" spans="5:6">
      <c r="E825" s="53"/>
      <c r="F825" s="53"/>
    </row>
    <row r="826" spans="5:6">
      <c r="E826" s="53"/>
      <c r="F826" s="53"/>
    </row>
    <row r="827" spans="5:6">
      <c r="E827" s="53"/>
      <c r="F827" s="53"/>
    </row>
    <row r="828" spans="5:6">
      <c r="E828" s="53"/>
      <c r="F828" s="53"/>
    </row>
    <row r="829" spans="5:6">
      <c r="E829" s="53"/>
      <c r="F829" s="53"/>
    </row>
    <row r="830" spans="5:6">
      <c r="E830" s="53"/>
      <c r="F830" s="53"/>
    </row>
    <row r="831" spans="5:6">
      <c r="E831" s="53"/>
      <c r="F831" s="53"/>
    </row>
    <row r="832" spans="5:6">
      <c r="E832" s="53"/>
      <c r="F832" s="53"/>
    </row>
    <row r="833" spans="5:6">
      <c r="E833" s="53"/>
      <c r="F833" s="53"/>
    </row>
    <row r="834" spans="5:6">
      <c r="E834" s="53"/>
      <c r="F834" s="53"/>
    </row>
    <row r="835" spans="5:6">
      <c r="E835" s="53"/>
      <c r="F835" s="53"/>
    </row>
    <row r="836" spans="5:6">
      <c r="E836" s="53"/>
      <c r="F836" s="53"/>
    </row>
    <row r="837" spans="5:6">
      <c r="E837" s="53"/>
      <c r="F837" s="53"/>
    </row>
    <row r="838" spans="5:6">
      <c r="E838" s="53"/>
      <c r="F838" s="53"/>
    </row>
    <row r="839" spans="5:6">
      <c r="E839" s="53"/>
      <c r="F839" s="53"/>
    </row>
    <row r="840" spans="5:6">
      <c r="E840" s="53"/>
      <c r="F840" s="53"/>
    </row>
    <row r="841" spans="5:6">
      <c r="E841" s="53"/>
      <c r="F841" s="53"/>
    </row>
    <row r="842" spans="5:6">
      <c r="E842" s="53"/>
      <c r="F842" s="53"/>
    </row>
    <row r="843" spans="5:6">
      <c r="E843" s="53"/>
      <c r="F843" s="53"/>
    </row>
    <row r="844" spans="5:6">
      <c r="E844" s="53"/>
      <c r="F844" s="53"/>
    </row>
    <row r="845" spans="5:6">
      <c r="E845" s="53"/>
      <c r="F845" s="53"/>
    </row>
    <row r="846" spans="5:6">
      <c r="E846" s="53"/>
      <c r="F846" s="53"/>
    </row>
    <row r="847" spans="5:6">
      <c r="E847" s="53"/>
      <c r="F847" s="53"/>
    </row>
    <row r="848" spans="5:6">
      <c r="E848" s="53"/>
      <c r="F848" s="53"/>
    </row>
    <row r="849" spans="5:6">
      <c r="E849" s="53"/>
      <c r="F849" s="53"/>
    </row>
    <row r="850" spans="5:6">
      <c r="E850" s="53"/>
      <c r="F850" s="53"/>
    </row>
    <row r="851" spans="5:6">
      <c r="E851" s="53"/>
      <c r="F851" s="53"/>
    </row>
    <row r="852" spans="5:6">
      <c r="E852" s="53"/>
      <c r="F852" s="53"/>
    </row>
    <row r="853" spans="5:6">
      <c r="E853" s="53"/>
      <c r="F853" s="53"/>
    </row>
    <row r="854" spans="5:6">
      <c r="E854" s="53"/>
      <c r="F854" s="53"/>
    </row>
    <row r="855" spans="5:6">
      <c r="E855" s="53"/>
      <c r="F855" s="53"/>
    </row>
    <row r="856" spans="5:6">
      <c r="E856" s="53"/>
      <c r="F856" s="53"/>
    </row>
    <row r="857" spans="5:6">
      <c r="E857" s="53"/>
      <c r="F857" s="53"/>
    </row>
    <row r="858" spans="5:6">
      <c r="E858" s="53"/>
      <c r="F858" s="53"/>
    </row>
    <row r="859" spans="5:6">
      <c r="E859" s="53"/>
      <c r="F859" s="53"/>
    </row>
    <row r="860" spans="5:6">
      <c r="E860" s="53"/>
      <c r="F860" s="53"/>
    </row>
    <row r="861" spans="5:6">
      <c r="E861" s="53"/>
      <c r="F861" s="53"/>
    </row>
    <row r="862" spans="5:6">
      <c r="E862" s="53"/>
      <c r="F862" s="53"/>
    </row>
    <row r="863" spans="5:6">
      <c r="E863" s="53"/>
      <c r="F863" s="53"/>
    </row>
    <row r="864" spans="5:6">
      <c r="E864" s="53"/>
      <c r="F864" s="53"/>
    </row>
    <row r="865" spans="5:6">
      <c r="E865" s="53"/>
      <c r="F865" s="53"/>
    </row>
    <row r="866" spans="5:6">
      <c r="E866" s="53"/>
      <c r="F866" s="53"/>
    </row>
    <row r="867" spans="5:6">
      <c r="E867" s="53"/>
      <c r="F867" s="53"/>
    </row>
    <row r="868" spans="5:6">
      <c r="E868" s="53"/>
      <c r="F868" s="53"/>
    </row>
    <row r="869" spans="5:6">
      <c r="E869" s="53"/>
      <c r="F869" s="53"/>
    </row>
    <row r="870" spans="5:6">
      <c r="E870" s="53"/>
      <c r="F870" s="53"/>
    </row>
    <row r="871" spans="5:6">
      <c r="E871" s="53"/>
      <c r="F871" s="53"/>
    </row>
    <row r="872" spans="5:6">
      <c r="E872" s="53"/>
      <c r="F872" s="53"/>
    </row>
    <row r="873" spans="5:6">
      <c r="E873" s="53"/>
      <c r="F873" s="53"/>
    </row>
    <row r="874" spans="5:6">
      <c r="E874" s="53"/>
      <c r="F874" s="53"/>
    </row>
    <row r="875" spans="5:6">
      <c r="E875" s="53"/>
      <c r="F875" s="53"/>
    </row>
    <row r="876" spans="5:6">
      <c r="E876" s="53"/>
      <c r="F876" s="53"/>
    </row>
    <row r="877" spans="5:6">
      <c r="E877" s="53"/>
      <c r="F877" s="53"/>
    </row>
    <row r="878" spans="5:6">
      <c r="E878" s="53"/>
      <c r="F878" s="53"/>
    </row>
    <row r="879" spans="5:6">
      <c r="E879" s="53"/>
      <c r="F879" s="53"/>
    </row>
    <row r="880" spans="5:6">
      <c r="E880" s="53"/>
      <c r="F880" s="53"/>
    </row>
    <row r="881" spans="5:6">
      <c r="E881" s="53"/>
      <c r="F881" s="53"/>
    </row>
    <row r="882" spans="5:6">
      <c r="E882" s="53"/>
      <c r="F882" s="53"/>
    </row>
    <row r="883" spans="5:6">
      <c r="E883" s="53"/>
      <c r="F883" s="53"/>
    </row>
    <row r="884" spans="5:6">
      <c r="E884" s="53"/>
      <c r="F884" s="53"/>
    </row>
    <row r="885" spans="5:6">
      <c r="E885" s="53"/>
      <c r="F885" s="53"/>
    </row>
    <row r="886" spans="5:6">
      <c r="E886" s="53"/>
      <c r="F886" s="53"/>
    </row>
    <row r="887" spans="5:6">
      <c r="E887" s="53"/>
      <c r="F887" s="53"/>
    </row>
    <row r="888" spans="5:6">
      <c r="E888" s="53"/>
      <c r="F888" s="53"/>
    </row>
    <row r="889" spans="5:6">
      <c r="E889" s="53"/>
      <c r="F889" s="53"/>
    </row>
    <row r="890" spans="5:6">
      <c r="E890" s="53"/>
      <c r="F890" s="53"/>
    </row>
    <row r="891" spans="5:6">
      <c r="E891" s="53"/>
      <c r="F891" s="53"/>
    </row>
    <row r="892" spans="5:6">
      <c r="E892" s="53"/>
      <c r="F892" s="53"/>
    </row>
    <row r="893" spans="5:6">
      <c r="E893" s="53"/>
      <c r="F893" s="53"/>
    </row>
    <row r="894" spans="5:6">
      <c r="E894" s="53"/>
      <c r="F894" s="53"/>
    </row>
    <row r="895" spans="5:6">
      <c r="E895" s="53"/>
      <c r="F895" s="53"/>
    </row>
    <row r="896" spans="5:6">
      <c r="E896" s="53"/>
      <c r="F896" s="53"/>
    </row>
    <row r="897" spans="5:6">
      <c r="E897" s="53"/>
      <c r="F897" s="53"/>
    </row>
    <row r="898" spans="5:6">
      <c r="E898" s="53"/>
      <c r="F898" s="53"/>
    </row>
    <row r="899" spans="5:6">
      <c r="E899" s="53"/>
      <c r="F899" s="53"/>
    </row>
    <row r="900" spans="5:6">
      <c r="E900" s="53"/>
      <c r="F900" s="53"/>
    </row>
    <row r="901" spans="5:6">
      <c r="E901" s="53"/>
      <c r="F901" s="53"/>
    </row>
    <row r="902" spans="5:6">
      <c r="E902" s="53"/>
      <c r="F902" s="53"/>
    </row>
    <row r="903" spans="5:6">
      <c r="E903" s="53"/>
      <c r="F903" s="53"/>
    </row>
    <row r="904" spans="5:6">
      <c r="E904" s="53"/>
      <c r="F904" s="53"/>
    </row>
    <row r="905" spans="5:6">
      <c r="E905" s="53"/>
      <c r="F905" s="53"/>
    </row>
    <row r="906" spans="5:6">
      <c r="E906" s="53"/>
      <c r="F906" s="53"/>
    </row>
    <row r="907" spans="5:6">
      <c r="E907" s="53"/>
      <c r="F907" s="53"/>
    </row>
    <row r="908" spans="5:6">
      <c r="E908" s="53"/>
      <c r="F908" s="53"/>
    </row>
    <row r="909" spans="5:6">
      <c r="E909" s="53"/>
      <c r="F909" s="53"/>
    </row>
    <row r="910" spans="5:6">
      <c r="E910" s="53"/>
      <c r="F910" s="53"/>
    </row>
    <row r="911" spans="5:6">
      <c r="E911" s="53"/>
      <c r="F911" s="53"/>
    </row>
    <row r="912" spans="5:6">
      <c r="E912" s="53"/>
      <c r="F912" s="53"/>
    </row>
    <row r="913" spans="5:6">
      <c r="E913" s="53"/>
      <c r="F913" s="53"/>
    </row>
    <row r="914" spans="5:6">
      <c r="E914" s="53"/>
      <c r="F914" s="53"/>
    </row>
    <row r="915" spans="5:6">
      <c r="E915" s="53"/>
      <c r="F915" s="53"/>
    </row>
    <row r="916" spans="5:6">
      <c r="E916" s="53"/>
      <c r="F916" s="53"/>
    </row>
    <row r="917" spans="5:6">
      <c r="E917" s="53"/>
      <c r="F917" s="53"/>
    </row>
    <row r="918" spans="5:6">
      <c r="E918" s="53"/>
      <c r="F918" s="53"/>
    </row>
    <row r="919" spans="5:6">
      <c r="E919" s="53"/>
      <c r="F919" s="53"/>
    </row>
    <row r="920" spans="5:6">
      <c r="E920" s="53"/>
      <c r="F920" s="53"/>
    </row>
    <row r="921" spans="5:6">
      <c r="E921" s="53"/>
      <c r="F921" s="53"/>
    </row>
    <row r="922" spans="5:6">
      <c r="E922" s="53"/>
      <c r="F922" s="53"/>
    </row>
    <row r="923" spans="5:6">
      <c r="E923" s="53"/>
      <c r="F923" s="53"/>
    </row>
    <row r="924" spans="5:6">
      <c r="E924" s="53"/>
      <c r="F924" s="53"/>
    </row>
    <row r="925" spans="5:6">
      <c r="E925" s="53"/>
      <c r="F925" s="53"/>
    </row>
    <row r="926" spans="5:6">
      <c r="E926" s="53"/>
      <c r="F926" s="53"/>
    </row>
    <row r="927" spans="5:6">
      <c r="E927" s="53"/>
      <c r="F927" s="53"/>
    </row>
    <row r="928" spans="5:6">
      <c r="E928" s="53"/>
      <c r="F928" s="53"/>
    </row>
    <row r="929" spans="5:6">
      <c r="E929" s="53"/>
      <c r="F929" s="53"/>
    </row>
    <row r="930" spans="5:6">
      <c r="E930" s="53"/>
      <c r="F930" s="53"/>
    </row>
    <row r="931" spans="5:6">
      <c r="E931" s="53"/>
      <c r="F931" s="53"/>
    </row>
    <row r="932" spans="5:6">
      <c r="E932" s="53"/>
      <c r="F932" s="53"/>
    </row>
    <row r="933" spans="5:6">
      <c r="E933" s="53"/>
      <c r="F933" s="53"/>
    </row>
    <row r="934" spans="5:6">
      <c r="E934" s="53"/>
      <c r="F934" s="53"/>
    </row>
    <row r="935" spans="5:6">
      <c r="E935" s="53"/>
      <c r="F935" s="53"/>
    </row>
    <row r="936" spans="5:6">
      <c r="E936" s="53"/>
      <c r="F936" s="53"/>
    </row>
    <row r="937" spans="5:6">
      <c r="E937" s="53"/>
      <c r="F937" s="53"/>
    </row>
    <row r="938" spans="5:6">
      <c r="E938" s="53"/>
      <c r="F938" s="53"/>
    </row>
    <row r="939" spans="5:6">
      <c r="E939" s="53"/>
      <c r="F939" s="53"/>
    </row>
    <row r="940" spans="5:6">
      <c r="E940" s="53"/>
      <c r="F940" s="53"/>
    </row>
    <row r="941" spans="5:6">
      <c r="E941" s="53"/>
      <c r="F941" s="53"/>
    </row>
    <row r="942" spans="5:6">
      <c r="E942" s="53"/>
      <c r="F942" s="53"/>
    </row>
    <row r="943" spans="5:6">
      <c r="E943" s="53"/>
      <c r="F943" s="53"/>
    </row>
    <row r="944" spans="5:6">
      <c r="E944" s="53"/>
      <c r="F944" s="53"/>
    </row>
    <row r="945" spans="5:6">
      <c r="E945" s="53"/>
      <c r="F945" s="53"/>
    </row>
    <row r="946" spans="5:6">
      <c r="E946" s="53"/>
      <c r="F946" s="53"/>
    </row>
    <row r="947" spans="5:6">
      <c r="E947" s="53"/>
      <c r="F947" s="53"/>
    </row>
    <row r="948" spans="5:6">
      <c r="E948" s="53"/>
      <c r="F948" s="53"/>
    </row>
    <row r="949" spans="5:6">
      <c r="E949" s="53"/>
      <c r="F949" s="53"/>
    </row>
    <row r="950" spans="5:6">
      <c r="E950" s="53"/>
      <c r="F950" s="53"/>
    </row>
    <row r="951" spans="5:6">
      <c r="E951" s="53"/>
      <c r="F951" s="53"/>
    </row>
    <row r="952" spans="5:6">
      <c r="E952" s="53"/>
      <c r="F952" s="53"/>
    </row>
    <row r="953" spans="5:6">
      <c r="E953" s="53"/>
      <c r="F953" s="53"/>
    </row>
    <row r="954" spans="5:6">
      <c r="E954" s="53"/>
      <c r="F954" s="53"/>
    </row>
    <row r="955" spans="5:6">
      <c r="E955" s="53"/>
      <c r="F955" s="53"/>
    </row>
    <row r="956" spans="5:6">
      <c r="E956" s="53"/>
      <c r="F956" s="53"/>
    </row>
    <row r="957" spans="5:6">
      <c r="E957" s="53"/>
      <c r="F957" s="53"/>
    </row>
    <row r="958" spans="5:6">
      <c r="E958" s="53"/>
      <c r="F958" s="53"/>
    </row>
    <row r="959" spans="5:6">
      <c r="E959" s="53"/>
      <c r="F959" s="53"/>
    </row>
    <row r="960" spans="5:6">
      <c r="E960" s="53"/>
      <c r="F960" s="53"/>
    </row>
    <row r="961" spans="5:6">
      <c r="E961" s="53"/>
      <c r="F961" s="53"/>
    </row>
    <row r="962" spans="5:6">
      <c r="E962" s="53"/>
      <c r="F962" s="53"/>
    </row>
    <row r="963" spans="5:6">
      <c r="E963" s="53"/>
      <c r="F963" s="53"/>
    </row>
    <row r="964" spans="5:6">
      <c r="E964" s="53"/>
      <c r="F964" s="53"/>
    </row>
    <row r="965" spans="5:6">
      <c r="E965" s="53"/>
      <c r="F965" s="53"/>
    </row>
    <row r="966" spans="5:6">
      <c r="E966" s="53"/>
      <c r="F966" s="53"/>
    </row>
    <row r="967" spans="5:6">
      <c r="E967" s="53"/>
      <c r="F967" s="53"/>
    </row>
    <row r="968" spans="5:6">
      <c r="E968" s="53"/>
      <c r="F968" s="53"/>
    </row>
    <row r="969" spans="5:6">
      <c r="E969" s="53"/>
      <c r="F969" s="53"/>
    </row>
    <row r="970" spans="5:6">
      <c r="E970" s="53"/>
      <c r="F970" s="53"/>
    </row>
    <row r="971" spans="5:6">
      <c r="E971" s="53"/>
      <c r="F971" s="53"/>
    </row>
    <row r="972" spans="5:6">
      <c r="E972" s="53"/>
      <c r="F972" s="53"/>
    </row>
    <row r="973" spans="5:6">
      <c r="E973" s="53"/>
      <c r="F973" s="53"/>
    </row>
    <row r="974" spans="5:6">
      <c r="E974" s="53"/>
      <c r="F974" s="53"/>
    </row>
    <row r="975" spans="5:6">
      <c r="E975" s="53"/>
      <c r="F975" s="53"/>
    </row>
    <row r="976" spans="5:6">
      <c r="E976" s="53"/>
      <c r="F976" s="53"/>
    </row>
    <row r="977" spans="5:6">
      <c r="E977" s="53"/>
      <c r="F977" s="53"/>
    </row>
    <row r="978" spans="5:6">
      <c r="E978" s="53"/>
      <c r="F978" s="53"/>
    </row>
    <row r="979" spans="5:6">
      <c r="E979" s="53"/>
      <c r="F979" s="53"/>
    </row>
    <row r="980" spans="5:6">
      <c r="E980" s="53"/>
      <c r="F980" s="53"/>
    </row>
    <row r="981" spans="5:6">
      <c r="E981" s="53"/>
      <c r="F981" s="53"/>
    </row>
    <row r="982" spans="5:6">
      <c r="E982" s="53"/>
      <c r="F982" s="53"/>
    </row>
    <row r="983" spans="5:6">
      <c r="E983" s="53"/>
      <c r="F983" s="53"/>
    </row>
    <row r="984" spans="5:6">
      <c r="E984" s="53"/>
      <c r="F984" s="53"/>
    </row>
    <row r="985" spans="5:6">
      <c r="E985" s="53"/>
      <c r="F985" s="53"/>
    </row>
    <row r="986" spans="5:6">
      <c r="E986" s="53"/>
      <c r="F986" s="53"/>
    </row>
    <row r="987" spans="5:6">
      <c r="E987" s="53"/>
      <c r="F987" s="53"/>
    </row>
    <row r="988" spans="5:6">
      <c r="E988" s="53"/>
      <c r="F988" s="53"/>
    </row>
    <row r="989" spans="5:6">
      <c r="E989" s="53"/>
      <c r="F989" s="53"/>
    </row>
    <row r="990" spans="5:6">
      <c r="E990" s="53"/>
      <c r="F990" s="53"/>
    </row>
    <row r="991" spans="5:6">
      <c r="E991" s="53"/>
      <c r="F991" s="53"/>
    </row>
    <row r="992" spans="5:6">
      <c r="E992" s="53"/>
      <c r="F992" s="53"/>
    </row>
    <row r="993" spans="5:6">
      <c r="E993" s="53"/>
      <c r="F993" s="53"/>
    </row>
    <row r="994" spans="5:6">
      <c r="E994" s="53"/>
      <c r="F994" s="53"/>
    </row>
    <row r="995" spans="5:6">
      <c r="E995" s="53"/>
      <c r="F995" s="53"/>
    </row>
    <row r="996" spans="5:6">
      <c r="E996" s="53"/>
      <c r="F996" s="53"/>
    </row>
    <row r="997" spans="5:6">
      <c r="E997" s="53"/>
      <c r="F997" s="53"/>
    </row>
    <row r="998" spans="5:6">
      <c r="E998" s="53"/>
      <c r="F998" s="53"/>
    </row>
    <row r="999" spans="5:6">
      <c r="E999" s="53"/>
      <c r="F999" s="53"/>
    </row>
    <row r="1000" spans="5:6">
      <c r="E1000" s="53"/>
      <c r="F1000" s="53"/>
    </row>
    <row r="1001" spans="5:6">
      <c r="E1001" s="53"/>
      <c r="F1001" s="53"/>
    </row>
    <row r="1002" spans="5:6">
      <c r="E1002" s="53"/>
      <c r="F1002" s="53"/>
    </row>
    <row r="1003" spans="5:6">
      <c r="E1003" s="53"/>
      <c r="F1003" s="53"/>
    </row>
    <row r="1004" spans="5:6">
      <c r="E1004" s="53"/>
      <c r="F1004" s="53"/>
    </row>
    <row r="1005" spans="5:6">
      <c r="E1005" s="53"/>
      <c r="F1005" s="53"/>
    </row>
    <row r="1006" spans="5:6">
      <c r="E1006" s="53"/>
      <c r="F1006" s="53"/>
    </row>
    <row r="1007" spans="5:6">
      <c r="E1007" s="53"/>
      <c r="F1007" s="53"/>
    </row>
    <row r="1008" spans="5:6">
      <c r="E1008" s="53"/>
      <c r="F1008" s="53"/>
    </row>
    <row r="1009" spans="5:6">
      <c r="E1009" s="53"/>
      <c r="F1009" s="53"/>
    </row>
    <row r="1010" spans="5:6">
      <c r="E1010" s="53"/>
      <c r="F1010" s="53"/>
    </row>
    <row r="1011" spans="5:6">
      <c r="E1011" s="53"/>
      <c r="F1011" s="53"/>
    </row>
    <row r="1012" spans="5:6">
      <c r="E1012" s="53"/>
      <c r="F1012" s="53"/>
    </row>
    <row r="1013" spans="5:6">
      <c r="E1013" s="53"/>
      <c r="F1013" s="53"/>
    </row>
    <row r="1014" spans="5:6">
      <c r="E1014" s="53"/>
      <c r="F1014" s="53"/>
    </row>
    <row r="1015" spans="5:6">
      <c r="E1015" s="53"/>
      <c r="F1015" s="53"/>
    </row>
    <row r="1016" spans="5:6">
      <c r="E1016" s="53"/>
      <c r="F1016" s="53"/>
    </row>
    <row r="1017" spans="5:6">
      <c r="E1017" s="53"/>
      <c r="F1017" s="53"/>
    </row>
    <row r="1018" spans="5:6">
      <c r="E1018" s="53"/>
      <c r="F1018" s="53"/>
    </row>
    <row r="1019" spans="5:6">
      <c r="E1019" s="53"/>
      <c r="F1019" s="53"/>
    </row>
    <row r="1020" spans="5:6">
      <c r="E1020" s="53"/>
      <c r="F1020" s="53"/>
    </row>
    <row r="1021" spans="5:6">
      <c r="E1021" s="53"/>
      <c r="F1021" s="53"/>
    </row>
    <row r="1022" spans="5:6">
      <c r="E1022" s="53"/>
      <c r="F1022" s="53"/>
    </row>
    <row r="1023" spans="5:6">
      <c r="E1023" s="53"/>
      <c r="F1023" s="53"/>
    </row>
    <row r="1024" spans="5:6">
      <c r="E1024" s="53"/>
      <c r="F1024" s="53"/>
    </row>
    <row r="1025" spans="5:6">
      <c r="E1025" s="53"/>
      <c r="F1025" s="53"/>
    </row>
    <row r="1026" spans="5:6">
      <c r="E1026" s="53"/>
      <c r="F1026" s="53"/>
    </row>
    <row r="1027" spans="5:6">
      <c r="E1027" s="53"/>
      <c r="F1027" s="53"/>
    </row>
    <row r="1028" spans="5:6">
      <c r="E1028" s="53"/>
      <c r="F1028" s="53"/>
    </row>
    <row r="1029" spans="5:6">
      <c r="E1029" s="53"/>
      <c r="F1029" s="53"/>
    </row>
    <row r="1030" spans="5:6">
      <c r="E1030" s="53"/>
      <c r="F1030" s="53"/>
    </row>
    <row r="1031" spans="5:6">
      <c r="E1031" s="53"/>
      <c r="F1031" s="53"/>
    </row>
    <row r="1032" spans="5:6">
      <c r="E1032" s="53"/>
      <c r="F1032" s="53"/>
    </row>
    <row r="1033" spans="5:6">
      <c r="E1033" s="53"/>
      <c r="F1033" s="53"/>
    </row>
    <row r="1034" spans="5:6">
      <c r="E1034" s="53"/>
      <c r="F1034" s="53"/>
    </row>
    <row r="1035" spans="5:6">
      <c r="E1035" s="53"/>
      <c r="F1035" s="53"/>
    </row>
    <row r="1036" spans="5:6">
      <c r="E1036" s="53"/>
      <c r="F1036" s="53"/>
    </row>
    <row r="1037" spans="5:6">
      <c r="E1037" s="53"/>
      <c r="F1037" s="53"/>
    </row>
    <row r="1038" spans="5:6">
      <c r="E1038" s="53"/>
      <c r="F1038" s="53"/>
    </row>
    <row r="1039" spans="5:6">
      <c r="E1039" s="53"/>
      <c r="F1039" s="53"/>
    </row>
    <row r="1040" spans="5:6">
      <c r="E1040" s="53"/>
      <c r="F1040" s="53"/>
    </row>
    <row r="1041" spans="5:6">
      <c r="E1041" s="53"/>
      <c r="F1041" s="53"/>
    </row>
    <row r="1042" spans="5:6">
      <c r="E1042" s="53"/>
      <c r="F1042" s="53"/>
    </row>
    <row r="1043" spans="5:6">
      <c r="E1043" s="53"/>
      <c r="F1043" s="53"/>
    </row>
    <row r="1044" spans="5:6">
      <c r="E1044" s="53"/>
      <c r="F1044" s="53"/>
    </row>
    <row r="1045" spans="5:6">
      <c r="E1045" s="53"/>
      <c r="F1045" s="53"/>
    </row>
    <row r="1046" spans="5:6">
      <c r="E1046" s="53"/>
      <c r="F1046" s="53"/>
    </row>
    <row r="1047" spans="5:6">
      <c r="E1047" s="53"/>
      <c r="F1047" s="53"/>
    </row>
    <row r="1048" spans="5:6">
      <c r="E1048" s="53"/>
      <c r="F1048" s="53"/>
    </row>
    <row r="1049" spans="5:6">
      <c r="E1049" s="53"/>
      <c r="F1049" s="53"/>
    </row>
    <row r="1050" spans="5:6">
      <c r="E1050" s="53"/>
      <c r="F1050" s="53"/>
    </row>
    <row r="1051" spans="5:6">
      <c r="E1051" s="53"/>
      <c r="F1051" s="53"/>
    </row>
    <row r="1052" spans="5:6">
      <c r="E1052" s="53"/>
      <c r="F1052" s="53"/>
    </row>
    <row r="1053" spans="5:6">
      <c r="E1053" s="53"/>
      <c r="F1053" s="53"/>
    </row>
    <row r="1054" spans="5:6">
      <c r="E1054" s="53"/>
      <c r="F1054" s="53"/>
    </row>
    <row r="1055" spans="5:6">
      <c r="E1055" s="53"/>
      <c r="F1055" s="53"/>
    </row>
    <row r="1056" spans="5:6">
      <c r="E1056" s="53"/>
      <c r="F1056" s="53"/>
    </row>
    <row r="1057" spans="5:6">
      <c r="E1057" s="53"/>
      <c r="F1057" s="53"/>
    </row>
    <row r="1058" spans="5:6">
      <c r="E1058" s="53"/>
      <c r="F1058" s="53"/>
    </row>
    <row r="1059" spans="5:6">
      <c r="E1059" s="53"/>
      <c r="F1059" s="53"/>
    </row>
    <row r="1060" spans="5:6">
      <c r="E1060" s="53"/>
      <c r="F1060" s="53"/>
    </row>
    <row r="1061" spans="5:6">
      <c r="E1061" s="53"/>
      <c r="F1061" s="53"/>
    </row>
    <row r="1062" spans="5:6">
      <c r="E1062" s="53"/>
      <c r="F1062" s="53"/>
    </row>
    <row r="1063" spans="5:6">
      <c r="E1063" s="53"/>
      <c r="F1063" s="53"/>
    </row>
    <row r="1064" spans="5:6">
      <c r="E1064" s="53"/>
      <c r="F1064" s="53"/>
    </row>
    <row r="1065" spans="5:6">
      <c r="E1065" s="53"/>
      <c r="F1065" s="53"/>
    </row>
    <row r="1066" spans="5:6">
      <c r="E1066" s="53"/>
      <c r="F1066" s="53"/>
    </row>
    <row r="1067" spans="5:6">
      <c r="E1067" s="53"/>
      <c r="F1067" s="53"/>
    </row>
    <row r="1068" spans="5:6">
      <c r="E1068" s="53"/>
      <c r="F1068" s="53"/>
    </row>
    <row r="1069" spans="5:6">
      <c r="E1069" s="53"/>
      <c r="F1069" s="53"/>
    </row>
    <row r="1070" spans="5:6">
      <c r="E1070" s="53"/>
      <c r="F1070" s="53"/>
    </row>
    <row r="1071" spans="5:6">
      <c r="E1071" s="53"/>
      <c r="F1071" s="53"/>
    </row>
    <row r="1072" spans="5:6">
      <c r="E1072" s="53"/>
      <c r="F1072" s="53"/>
    </row>
    <row r="1073" spans="5:6">
      <c r="E1073" s="53"/>
      <c r="F1073" s="53"/>
    </row>
    <row r="1074" spans="5:6">
      <c r="E1074" s="53"/>
      <c r="F1074" s="53"/>
    </row>
    <row r="1075" spans="5:6">
      <c r="E1075" s="53"/>
      <c r="F1075" s="53"/>
    </row>
    <row r="1076" spans="5:6">
      <c r="E1076" s="53"/>
      <c r="F1076" s="53"/>
    </row>
    <row r="1077" spans="5:6">
      <c r="E1077" s="53"/>
      <c r="F1077" s="53"/>
    </row>
    <row r="1078" spans="5:6">
      <c r="E1078" s="53"/>
      <c r="F1078" s="53"/>
    </row>
    <row r="1079" spans="5:6">
      <c r="E1079" s="53"/>
      <c r="F1079" s="53"/>
    </row>
    <row r="1080" spans="5:6">
      <c r="E1080" s="53"/>
      <c r="F1080" s="53"/>
    </row>
    <row r="1081" spans="5:6">
      <c r="E1081" s="53"/>
      <c r="F1081" s="53"/>
    </row>
    <row r="1082" spans="5:6">
      <c r="E1082" s="53"/>
      <c r="F1082" s="53"/>
    </row>
    <row r="1083" spans="5:6">
      <c r="E1083" s="53"/>
      <c r="F1083" s="53"/>
    </row>
    <row r="1084" spans="5:6">
      <c r="E1084" s="53"/>
      <c r="F1084" s="53"/>
    </row>
    <row r="1085" spans="5:6">
      <c r="E1085" s="53"/>
      <c r="F1085" s="53"/>
    </row>
    <row r="1086" spans="5:6">
      <c r="E1086" s="53"/>
      <c r="F1086" s="53"/>
    </row>
    <row r="1087" spans="5:6">
      <c r="E1087" s="53"/>
      <c r="F1087" s="53"/>
    </row>
    <row r="1088" spans="5:6">
      <c r="E1088" s="53"/>
      <c r="F1088" s="53"/>
    </row>
    <row r="1089" spans="5:6">
      <c r="E1089" s="53"/>
      <c r="F1089" s="53"/>
    </row>
    <row r="1090" spans="5:6">
      <c r="E1090" s="53"/>
      <c r="F1090" s="53"/>
    </row>
    <row r="1091" spans="5:6">
      <c r="E1091" s="53"/>
      <c r="F1091" s="53"/>
    </row>
    <row r="1092" spans="5:6">
      <c r="E1092" s="53"/>
      <c r="F1092" s="53"/>
    </row>
    <row r="1093" spans="5:6">
      <c r="E1093" s="53"/>
      <c r="F1093" s="53"/>
    </row>
    <row r="1094" spans="5:6">
      <c r="E1094" s="53"/>
      <c r="F1094" s="53"/>
    </row>
    <row r="1095" spans="5:6">
      <c r="E1095" s="53"/>
      <c r="F1095" s="53"/>
    </row>
    <row r="1096" spans="5:6">
      <c r="E1096" s="53"/>
      <c r="F1096" s="53"/>
    </row>
    <row r="1097" spans="5:6">
      <c r="E1097" s="53"/>
      <c r="F1097" s="53"/>
    </row>
    <row r="1098" spans="5:6">
      <c r="E1098" s="53"/>
      <c r="F1098" s="53"/>
    </row>
    <row r="1099" spans="5:6">
      <c r="E1099" s="53"/>
      <c r="F1099" s="53"/>
    </row>
    <row r="1100" spans="5:6">
      <c r="E1100" s="53"/>
      <c r="F1100" s="53"/>
    </row>
    <row r="1101" spans="5:6">
      <c r="E1101" s="53"/>
      <c r="F1101" s="53"/>
    </row>
    <row r="1102" spans="5:6">
      <c r="E1102" s="53"/>
      <c r="F1102" s="53"/>
    </row>
    <row r="1103" spans="5:6">
      <c r="E1103" s="53"/>
      <c r="F1103" s="53"/>
    </row>
    <row r="1104" spans="5:6">
      <c r="E1104" s="53"/>
      <c r="F1104" s="53"/>
    </row>
    <row r="1105" spans="5:6">
      <c r="E1105" s="53"/>
      <c r="F1105" s="53"/>
    </row>
    <row r="1106" spans="5:6">
      <c r="E1106" s="53"/>
      <c r="F1106" s="53"/>
    </row>
    <row r="1107" spans="5:6">
      <c r="E1107" s="53"/>
      <c r="F1107" s="53"/>
    </row>
    <row r="1108" spans="5:6">
      <c r="E1108" s="53"/>
      <c r="F1108" s="53"/>
    </row>
    <row r="1109" spans="5:6">
      <c r="E1109" s="53"/>
      <c r="F1109" s="53"/>
    </row>
    <row r="1110" spans="5:6">
      <c r="E1110" s="53"/>
      <c r="F1110" s="53"/>
    </row>
    <row r="1111" spans="5:6">
      <c r="E1111" s="53"/>
      <c r="F1111" s="53"/>
    </row>
    <row r="1112" spans="5:6">
      <c r="E1112" s="53"/>
      <c r="F1112" s="53"/>
    </row>
    <row r="1113" spans="5:6">
      <c r="E1113" s="53"/>
      <c r="F1113" s="53"/>
    </row>
    <row r="1114" spans="5:6">
      <c r="E1114" s="53"/>
      <c r="F1114" s="53"/>
    </row>
    <row r="1115" spans="5:6">
      <c r="E1115" s="53"/>
      <c r="F1115" s="53"/>
    </row>
    <row r="1116" spans="5:6">
      <c r="E1116" s="53"/>
      <c r="F1116" s="53"/>
    </row>
    <row r="1117" spans="5:6">
      <c r="E1117" s="53"/>
      <c r="F1117" s="53"/>
    </row>
    <row r="1118" spans="5:6">
      <c r="E1118" s="53"/>
      <c r="F1118" s="53"/>
    </row>
    <row r="1119" spans="5:6">
      <c r="E1119" s="53"/>
      <c r="F1119" s="53"/>
    </row>
    <row r="1120" spans="5:6">
      <c r="E1120" s="53"/>
      <c r="F1120" s="53"/>
    </row>
    <row r="1121" spans="5:6">
      <c r="E1121" s="53"/>
      <c r="F1121" s="53"/>
    </row>
    <row r="1122" spans="5:6">
      <c r="E1122" s="53"/>
      <c r="F1122" s="53"/>
    </row>
    <row r="1123" spans="5:6">
      <c r="E1123" s="53"/>
      <c r="F1123" s="53"/>
    </row>
    <row r="1124" spans="5:6">
      <c r="E1124" s="53"/>
      <c r="F1124" s="53"/>
    </row>
    <row r="1125" spans="5:6">
      <c r="E1125" s="53"/>
      <c r="F1125" s="53"/>
    </row>
    <row r="1126" spans="5:6">
      <c r="E1126" s="53"/>
      <c r="F1126" s="53"/>
    </row>
    <row r="1127" spans="5:6">
      <c r="E1127" s="53"/>
      <c r="F1127" s="53"/>
    </row>
    <row r="1128" spans="5:6">
      <c r="E1128" s="53"/>
      <c r="F1128" s="53"/>
    </row>
    <row r="1129" spans="5:6">
      <c r="E1129" s="53"/>
      <c r="F1129" s="53"/>
    </row>
    <row r="1130" spans="5:6">
      <c r="E1130" s="53"/>
      <c r="F1130" s="53"/>
    </row>
    <row r="1131" spans="5:6">
      <c r="E1131" s="53"/>
      <c r="F1131" s="53"/>
    </row>
    <row r="1132" spans="5:6">
      <c r="E1132" s="53"/>
      <c r="F1132" s="53"/>
    </row>
    <row r="1133" spans="5:6">
      <c r="E1133" s="53"/>
      <c r="F1133" s="53"/>
    </row>
    <row r="1134" spans="5:6">
      <c r="E1134" s="53"/>
      <c r="F1134" s="53"/>
    </row>
    <row r="1135" spans="5:6">
      <c r="E1135" s="53"/>
      <c r="F1135" s="53"/>
    </row>
    <row r="1136" spans="5:6">
      <c r="E1136" s="53"/>
      <c r="F1136" s="53"/>
    </row>
    <row r="1137" spans="5:6">
      <c r="E1137" s="53"/>
      <c r="F1137" s="53"/>
    </row>
    <row r="1138" spans="5:6">
      <c r="E1138" s="53"/>
      <c r="F1138" s="53"/>
    </row>
    <row r="1139" spans="5:6">
      <c r="E1139" s="53"/>
      <c r="F1139" s="53"/>
    </row>
    <row r="1140" spans="5:6">
      <c r="E1140" s="53"/>
      <c r="F1140" s="53"/>
    </row>
    <row r="1141" spans="5:6">
      <c r="E1141" s="53"/>
      <c r="F1141" s="53"/>
    </row>
    <row r="1142" spans="5:6">
      <c r="E1142" s="53"/>
      <c r="F1142" s="53"/>
    </row>
    <row r="1143" spans="5:6">
      <c r="E1143" s="53"/>
      <c r="F1143" s="53"/>
    </row>
    <row r="1144" spans="5:6">
      <c r="E1144" s="53"/>
      <c r="F1144" s="53"/>
    </row>
    <row r="1145" spans="5:6">
      <c r="E1145" s="53"/>
      <c r="F1145" s="53"/>
    </row>
    <row r="1146" spans="5:6">
      <c r="E1146" s="53"/>
      <c r="F1146" s="53"/>
    </row>
    <row r="1147" spans="5:6">
      <c r="E1147" s="53"/>
      <c r="F1147" s="53"/>
    </row>
    <row r="1148" spans="5:6">
      <c r="E1148" s="53"/>
      <c r="F1148" s="53"/>
    </row>
    <row r="1149" spans="5:6">
      <c r="E1149" s="53"/>
      <c r="F1149" s="53"/>
    </row>
    <row r="1150" spans="5:6">
      <c r="E1150" s="53"/>
      <c r="F1150" s="53"/>
    </row>
    <row r="1151" spans="5:6">
      <c r="E1151" s="53"/>
      <c r="F1151" s="53"/>
    </row>
    <row r="1152" spans="5:6">
      <c r="E1152" s="53"/>
      <c r="F1152" s="53"/>
    </row>
    <row r="1153" spans="5:6">
      <c r="E1153" s="53"/>
      <c r="F1153" s="53"/>
    </row>
    <row r="1154" spans="5:6">
      <c r="E1154" s="53"/>
      <c r="F1154" s="53"/>
    </row>
    <row r="1155" spans="5:6">
      <c r="E1155" s="53"/>
      <c r="F1155" s="53"/>
    </row>
    <row r="1156" spans="5:6">
      <c r="E1156" s="53"/>
      <c r="F1156" s="53"/>
    </row>
    <row r="1157" spans="5:6">
      <c r="E1157" s="53"/>
      <c r="F1157" s="53"/>
    </row>
    <row r="1158" spans="5:6">
      <c r="E1158" s="53"/>
      <c r="F1158" s="53"/>
    </row>
    <row r="1159" spans="5:6">
      <c r="E1159" s="53"/>
      <c r="F1159" s="53"/>
    </row>
    <row r="1160" spans="5:6">
      <c r="E1160" s="53"/>
      <c r="F1160" s="53"/>
    </row>
    <row r="1161" spans="5:6">
      <c r="E1161" s="53"/>
      <c r="F1161" s="53"/>
    </row>
    <row r="1162" spans="5:6">
      <c r="E1162" s="53"/>
      <c r="F1162" s="53"/>
    </row>
    <row r="1163" spans="5:6">
      <c r="E1163" s="53"/>
      <c r="F1163" s="53"/>
    </row>
    <row r="1164" spans="5:6">
      <c r="E1164" s="53"/>
      <c r="F1164" s="53"/>
    </row>
    <row r="1165" spans="5:6">
      <c r="E1165" s="53"/>
      <c r="F1165" s="53"/>
    </row>
    <row r="1166" spans="5:6">
      <c r="E1166" s="53"/>
      <c r="F1166" s="53"/>
    </row>
    <row r="1167" spans="5:6">
      <c r="E1167" s="53"/>
      <c r="F1167" s="53"/>
    </row>
    <row r="1168" spans="5:6">
      <c r="E1168" s="53"/>
      <c r="F1168" s="53"/>
    </row>
    <row r="1169" spans="5:6">
      <c r="E1169" s="53"/>
      <c r="F1169" s="53"/>
    </row>
    <row r="1170" spans="5:6">
      <c r="E1170" s="53"/>
      <c r="F1170" s="53"/>
    </row>
    <row r="1171" spans="5:6">
      <c r="E1171" s="53"/>
      <c r="F1171" s="53"/>
    </row>
    <row r="1172" spans="5:6">
      <c r="E1172" s="53"/>
      <c r="F1172" s="53"/>
    </row>
    <row r="1173" spans="5:6">
      <c r="E1173" s="53"/>
      <c r="F1173" s="53"/>
    </row>
    <row r="1174" spans="5:6">
      <c r="E1174" s="53"/>
      <c r="F1174" s="53"/>
    </row>
    <row r="1175" spans="5:6">
      <c r="E1175" s="53"/>
      <c r="F1175" s="53"/>
    </row>
    <row r="1176" spans="5:6">
      <c r="E1176" s="53"/>
      <c r="F1176" s="53"/>
    </row>
    <row r="1177" spans="5:6">
      <c r="E1177" s="53"/>
      <c r="F1177" s="53"/>
    </row>
    <row r="1178" spans="5:6">
      <c r="E1178" s="53"/>
      <c r="F1178" s="53"/>
    </row>
    <row r="1179" spans="5:6">
      <c r="E1179" s="53"/>
      <c r="F1179" s="53"/>
    </row>
    <row r="1180" spans="5:6">
      <c r="E1180" s="53"/>
      <c r="F1180" s="53"/>
    </row>
    <row r="1181" spans="5:6">
      <c r="E1181" s="53"/>
      <c r="F1181" s="53"/>
    </row>
    <row r="1182" spans="5:6">
      <c r="E1182" s="53"/>
      <c r="F1182" s="53"/>
    </row>
    <row r="1183" spans="5:6">
      <c r="E1183" s="53"/>
      <c r="F1183" s="53"/>
    </row>
    <row r="1184" spans="5:6">
      <c r="E1184" s="53"/>
      <c r="F1184" s="53"/>
    </row>
    <row r="1185" spans="5:6">
      <c r="E1185" s="53"/>
      <c r="F1185" s="53"/>
    </row>
    <row r="1186" spans="5:6">
      <c r="E1186" s="53"/>
      <c r="F1186" s="53"/>
    </row>
    <row r="1187" spans="5:6">
      <c r="E1187" s="53"/>
      <c r="F1187" s="53"/>
    </row>
    <row r="1188" spans="5:6">
      <c r="E1188" s="53"/>
      <c r="F1188" s="53"/>
    </row>
    <row r="1189" spans="5:6">
      <c r="E1189" s="53"/>
      <c r="F1189" s="53"/>
    </row>
    <row r="1190" spans="5:6">
      <c r="E1190" s="53"/>
      <c r="F1190" s="53"/>
    </row>
    <row r="1191" spans="5:6">
      <c r="E1191" s="53"/>
      <c r="F1191" s="53"/>
    </row>
    <row r="1192" spans="5:6">
      <c r="E1192" s="53"/>
      <c r="F1192" s="53"/>
    </row>
    <row r="1193" spans="5:6">
      <c r="E1193" s="53"/>
      <c r="F1193" s="53"/>
    </row>
    <row r="1194" spans="5:6">
      <c r="E1194" s="53"/>
      <c r="F1194" s="53"/>
    </row>
    <row r="1195" spans="5:6">
      <c r="E1195" s="53"/>
      <c r="F1195" s="53"/>
    </row>
    <row r="1196" spans="5:6">
      <c r="E1196" s="53"/>
      <c r="F1196" s="53"/>
    </row>
    <row r="1197" spans="5:6">
      <c r="E1197" s="53"/>
      <c r="F1197" s="53"/>
    </row>
    <row r="1198" spans="5:6">
      <c r="E1198" s="53"/>
      <c r="F1198" s="53"/>
    </row>
    <row r="1199" spans="5:6">
      <c r="E1199" s="53"/>
      <c r="F1199" s="53"/>
    </row>
    <row r="1200" spans="5:6">
      <c r="E1200" s="53"/>
      <c r="F1200" s="53"/>
    </row>
    <row r="1201" spans="5:6">
      <c r="E1201" s="53"/>
      <c r="F1201" s="53"/>
    </row>
    <row r="1202" spans="5:6">
      <c r="E1202" s="53"/>
      <c r="F1202" s="53"/>
    </row>
    <row r="1203" spans="5:6">
      <c r="E1203" s="53"/>
      <c r="F1203" s="53"/>
    </row>
    <row r="1204" spans="5:6">
      <c r="E1204" s="53"/>
      <c r="F1204" s="53"/>
    </row>
    <row r="1205" spans="5:6">
      <c r="E1205" s="53"/>
      <c r="F1205" s="53"/>
    </row>
    <row r="1206" spans="5:6">
      <c r="E1206" s="53"/>
      <c r="F1206" s="53"/>
    </row>
    <row r="1207" spans="5:6">
      <c r="E1207" s="53"/>
      <c r="F1207" s="53"/>
    </row>
    <row r="1208" spans="5:6">
      <c r="E1208" s="53"/>
      <c r="F1208" s="53"/>
    </row>
    <row r="1209" spans="5:6">
      <c r="E1209" s="53"/>
      <c r="F1209" s="53"/>
    </row>
    <row r="1210" spans="5:6">
      <c r="E1210" s="53"/>
      <c r="F1210" s="53"/>
    </row>
    <row r="1211" spans="5:6">
      <c r="E1211" s="53"/>
      <c r="F1211" s="53"/>
    </row>
    <row r="1212" spans="5:6">
      <c r="E1212" s="53"/>
      <c r="F1212" s="53"/>
    </row>
    <row r="1213" spans="5:6">
      <c r="E1213" s="53"/>
      <c r="F1213" s="53"/>
    </row>
    <row r="1214" spans="5:6">
      <c r="E1214" s="53"/>
      <c r="F1214" s="53"/>
    </row>
    <row r="1215" spans="5:6">
      <c r="E1215" s="53"/>
      <c r="F1215" s="53"/>
    </row>
    <row r="1216" spans="5:6">
      <c r="E1216" s="53"/>
      <c r="F1216" s="53"/>
    </row>
    <row r="1217" spans="5:6">
      <c r="E1217" s="53"/>
      <c r="F1217" s="53"/>
    </row>
    <row r="1218" spans="5:6">
      <c r="E1218" s="53"/>
      <c r="F1218" s="53"/>
    </row>
    <row r="1219" spans="5:6">
      <c r="E1219" s="53"/>
      <c r="F1219" s="53"/>
    </row>
    <row r="1220" spans="5:6">
      <c r="E1220" s="53"/>
      <c r="F1220" s="53"/>
    </row>
    <row r="1221" spans="5:6">
      <c r="E1221" s="53"/>
      <c r="F1221" s="53"/>
    </row>
    <row r="1222" spans="5:6">
      <c r="E1222" s="53"/>
      <c r="F1222" s="53"/>
    </row>
    <row r="1223" spans="5:6">
      <c r="E1223" s="53"/>
      <c r="F1223" s="53"/>
    </row>
    <row r="1224" spans="5:6">
      <c r="E1224" s="53"/>
      <c r="F1224" s="53"/>
    </row>
    <row r="1225" spans="5:6">
      <c r="E1225" s="53"/>
      <c r="F1225" s="53"/>
    </row>
    <row r="1226" spans="5:6">
      <c r="E1226" s="53"/>
      <c r="F1226" s="53"/>
    </row>
    <row r="1227" spans="5:6">
      <c r="E1227" s="53"/>
      <c r="F1227" s="53"/>
    </row>
    <row r="1228" spans="5:6">
      <c r="E1228" s="53"/>
      <c r="F1228" s="53"/>
    </row>
    <row r="1229" spans="5:6">
      <c r="E1229" s="53"/>
      <c r="F1229" s="53"/>
    </row>
    <row r="1230" spans="5:6">
      <c r="E1230" s="53"/>
      <c r="F1230" s="53"/>
    </row>
    <row r="1231" spans="5:6">
      <c r="E1231" s="53"/>
      <c r="F1231" s="53"/>
    </row>
    <row r="1232" spans="5:6">
      <c r="E1232" s="53"/>
      <c r="F1232" s="53"/>
    </row>
    <row r="1233" spans="5:6">
      <c r="E1233" s="53"/>
      <c r="F1233" s="53"/>
    </row>
    <row r="1234" spans="5:6">
      <c r="E1234" s="53"/>
      <c r="F1234" s="53"/>
    </row>
    <row r="1235" spans="5:6">
      <c r="E1235" s="53"/>
      <c r="F1235" s="53"/>
    </row>
    <row r="1236" spans="5:6">
      <c r="E1236" s="53"/>
      <c r="F1236" s="53"/>
    </row>
    <row r="1237" spans="5:6">
      <c r="E1237" s="53"/>
      <c r="F1237" s="53"/>
    </row>
    <row r="1238" spans="5:6">
      <c r="E1238" s="53"/>
      <c r="F1238" s="53"/>
    </row>
    <row r="1239" spans="5:6">
      <c r="E1239" s="53"/>
      <c r="F1239" s="53"/>
    </row>
    <row r="1240" spans="5:6">
      <c r="E1240" s="53"/>
      <c r="F1240" s="53"/>
    </row>
    <row r="1241" spans="5:6">
      <c r="E1241" s="53"/>
      <c r="F1241" s="53"/>
    </row>
    <row r="1242" spans="5:6">
      <c r="E1242" s="53"/>
      <c r="F1242" s="53"/>
    </row>
    <row r="1243" spans="5:6">
      <c r="E1243" s="53"/>
      <c r="F1243" s="53"/>
    </row>
    <row r="1244" spans="5:6">
      <c r="E1244" s="53"/>
      <c r="F1244" s="53"/>
    </row>
    <row r="1245" spans="5:6">
      <c r="E1245" s="53"/>
      <c r="F1245" s="53"/>
    </row>
    <row r="1246" spans="5:6">
      <c r="E1246" s="53"/>
      <c r="F1246" s="53"/>
    </row>
    <row r="1247" spans="5:6">
      <c r="E1247" s="53"/>
      <c r="F1247" s="53"/>
    </row>
    <row r="1248" spans="5:6">
      <c r="E1248" s="53"/>
      <c r="F1248" s="53"/>
    </row>
    <row r="1249" spans="5:6">
      <c r="E1249" s="53"/>
      <c r="F1249" s="53"/>
    </row>
    <row r="1250" spans="5:6">
      <c r="E1250" s="53"/>
      <c r="F1250" s="53"/>
    </row>
    <row r="1251" spans="5:6">
      <c r="E1251" s="53"/>
      <c r="F1251" s="53"/>
    </row>
    <row r="1252" spans="5:6">
      <c r="E1252" s="53"/>
      <c r="F1252" s="53"/>
    </row>
    <row r="1253" spans="5:6">
      <c r="E1253" s="53"/>
      <c r="F1253" s="53"/>
    </row>
    <row r="1254" spans="5:6">
      <c r="E1254" s="53"/>
      <c r="F1254" s="53"/>
    </row>
    <row r="1255" spans="5:6">
      <c r="E1255" s="53"/>
      <c r="F1255" s="53"/>
    </row>
    <row r="1256" spans="5:6">
      <c r="E1256" s="53"/>
      <c r="F1256" s="53"/>
    </row>
    <row r="1257" spans="5:6">
      <c r="E1257" s="53"/>
      <c r="F1257" s="53"/>
    </row>
    <row r="1258" spans="5:6">
      <c r="E1258" s="53"/>
      <c r="F1258" s="53"/>
    </row>
    <row r="1259" spans="5:6">
      <c r="E1259" s="53"/>
      <c r="F1259" s="53"/>
    </row>
    <row r="1260" spans="5:6">
      <c r="E1260" s="53"/>
      <c r="F1260" s="53"/>
    </row>
    <row r="1261" spans="5:6">
      <c r="E1261" s="53"/>
      <c r="F1261" s="53"/>
    </row>
    <row r="1262" spans="5:6">
      <c r="E1262" s="53"/>
      <c r="F1262" s="53"/>
    </row>
    <row r="1263" spans="5:6">
      <c r="E1263" s="53"/>
      <c r="F1263" s="53"/>
    </row>
    <row r="1264" spans="5:6">
      <c r="E1264" s="53"/>
      <c r="F1264" s="53"/>
    </row>
    <row r="1265" spans="5:6">
      <c r="E1265" s="53"/>
      <c r="F1265" s="53"/>
    </row>
    <row r="1266" spans="5:6">
      <c r="E1266" s="53"/>
      <c r="F1266" s="53"/>
    </row>
    <row r="1267" spans="5:6">
      <c r="E1267" s="53"/>
      <c r="F1267" s="53"/>
    </row>
    <row r="1268" spans="5:6">
      <c r="E1268" s="53"/>
      <c r="F1268" s="53"/>
    </row>
    <row r="1269" spans="5:6">
      <c r="E1269" s="53"/>
      <c r="F1269" s="53"/>
    </row>
    <row r="1270" spans="5:6">
      <c r="E1270" s="53"/>
      <c r="F1270" s="53"/>
    </row>
    <row r="1271" spans="5:6">
      <c r="E1271" s="53"/>
      <c r="F1271" s="53"/>
    </row>
    <row r="1272" spans="5:6">
      <c r="E1272" s="53"/>
      <c r="F1272" s="53"/>
    </row>
    <row r="1273" spans="5:6">
      <c r="E1273" s="53"/>
      <c r="F1273" s="53"/>
    </row>
    <row r="1274" spans="5:6">
      <c r="E1274" s="53"/>
      <c r="F1274" s="53"/>
    </row>
    <row r="1275" spans="5:6">
      <c r="E1275" s="53"/>
      <c r="F1275" s="53"/>
    </row>
    <row r="1276" spans="5:6">
      <c r="E1276" s="53"/>
      <c r="F1276" s="53"/>
    </row>
    <row r="1277" spans="5:6">
      <c r="E1277" s="53"/>
      <c r="F1277" s="53"/>
    </row>
    <row r="1278" spans="5:6">
      <c r="E1278" s="53"/>
      <c r="F1278" s="53"/>
    </row>
    <row r="1279" spans="5:6">
      <c r="E1279" s="53"/>
      <c r="F1279" s="53"/>
    </row>
    <row r="1280" spans="5:6">
      <c r="E1280" s="53"/>
      <c r="F1280" s="53"/>
    </row>
    <row r="1281" spans="5:6">
      <c r="E1281" s="53"/>
      <c r="F1281" s="53"/>
    </row>
    <row r="1282" spans="5:6">
      <c r="E1282" s="53"/>
      <c r="F1282" s="53"/>
    </row>
    <row r="1283" spans="5:6">
      <c r="E1283" s="53"/>
      <c r="F1283" s="53"/>
    </row>
    <row r="1284" spans="5:6">
      <c r="E1284" s="53"/>
      <c r="F1284" s="53"/>
    </row>
    <row r="1285" spans="5:6">
      <c r="E1285" s="53"/>
      <c r="F1285" s="53"/>
    </row>
    <row r="1286" spans="5:6">
      <c r="E1286" s="53"/>
      <c r="F1286" s="53"/>
    </row>
    <row r="1287" spans="5:6">
      <c r="E1287" s="53"/>
      <c r="F1287" s="53"/>
    </row>
    <row r="1288" spans="5:6">
      <c r="E1288" s="53"/>
      <c r="F1288" s="53"/>
    </row>
    <row r="1289" spans="5:6">
      <c r="E1289" s="53"/>
      <c r="F1289" s="53"/>
    </row>
    <row r="1290" spans="5:6">
      <c r="E1290" s="53"/>
      <c r="F1290" s="53"/>
    </row>
    <row r="1291" spans="5:6">
      <c r="E1291" s="53"/>
      <c r="F1291" s="53"/>
    </row>
    <row r="1292" spans="5:6">
      <c r="E1292" s="53"/>
      <c r="F1292" s="53"/>
    </row>
    <row r="1293" spans="5:6">
      <c r="E1293" s="53"/>
      <c r="F1293" s="53"/>
    </row>
    <row r="1294" spans="5:6">
      <c r="E1294" s="53"/>
      <c r="F1294" s="53"/>
    </row>
    <row r="1295" spans="5:6">
      <c r="E1295" s="53"/>
      <c r="F1295" s="53"/>
    </row>
    <row r="1296" spans="5:6">
      <c r="E1296" s="53"/>
      <c r="F1296" s="53"/>
    </row>
    <row r="1297" spans="5:6">
      <c r="E1297" s="53"/>
      <c r="F1297" s="53"/>
    </row>
    <row r="1298" spans="5:6">
      <c r="E1298" s="53"/>
      <c r="F1298" s="53"/>
    </row>
    <row r="1299" spans="5:6">
      <c r="E1299" s="53"/>
      <c r="F1299" s="53"/>
    </row>
    <row r="1300" spans="5:6">
      <c r="E1300" s="53"/>
      <c r="F1300" s="53"/>
    </row>
    <row r="1301" spans="5:6">
      <c r="E1301" s="53"/>
      <c r="F1301" s="53"/>
    </row>
    <row r="1302" spans="5:6">
      <c r="E1302" s="53"/>
      <c r="F1302" s="53"/>
    </row>
    <row r="1303" spans="5:6">
      <c r="E1303" s="53"/>
      <c r="F1303" s="53"/>
    </row>
    <row r="1304" spans="5:6">
      <c r="E1304" s="53"/>
      <c r="F1304" s="53"/>
    </row>
    <row r="1305" spans="5:6">
      <c r="E1305" s="53"/>
      <c r="F1305" s="53"/>
    </row>
    <row r="1306" spans="5:6">
      <c r="E1306" s="53"/>
      <c r="F1306" s="53"/>
    </row>
    <row r="1307" spans="5:6">
      <c r="E1307" s="53"/>
      <c r="F1307" s="53"/>
    </row>
    <row r="1308" spans="5:6">
      <c r="E1308" s="53"/>
      <c r="F1308" s="53"/>
    </row>
    <row r="1309" spans="5:6">
      <c r="E1309" s="53"/>
      <c r="F1309" s="53"/>
    </row>
    <row r="1310" spans="5:6">
      <c r="E1310" s="53"/>
      <c r="F1310" s="53"/>
    </row>
    <row r="1311" spans="5:6">
      <c r="E1311" s="53"/>
      <c r="F1311" s="53"/>
    </row>
    <row r="1312" spans="5:6">
      <c r="E1312" s="53"/>
      <c r="F1312" s="53"/>
    </row>
    <row r="1313" spans="5:6">
      <c r="E1313" s="53"/>
      <c r="F1313" s="53"/>
    </row>
    <row r="1314" spans="5:6">
      <c r="E1314" s="53"/>
      <c r="F1314" s="53"/>
    </row>
    <row r="1315" spans="5:6">
      <c r="E1315" s="53"/>
      <c r="F1315" s="53"/>
    </row>
    <row r="1316" spans="5:6">
      <c r="E1316" s="53"/>
      <c r="F1316" s="53"/>
    </row>
    <row r="1317" spans="5:6">
      <c r="E1317" s="53"/>
      <c r="F1317" s="53"/>
    </row>
    <row r="1318" spans="5:6">
      <c r="E1318" s="53"/>
      <c r="F1318" s="53"/>
    </row>
    <row r="1319" spans="5:6">
      <c r="E1319" s="53"/>
      <c r="F1319" s="53"/>
    </row>
    <row r="1320" spans="5:6">
      <c r="E1320" s="53"/>
      <c r="F1320" s="53"/>
    </row>
    <row r="1321" spans="5:6">
      <c r="E1321" s="53"/>
      <c r="F1321" s="53"/>
    </row>
    <row r="1322" spans="5:6">
      <c r="E1322" s="53"/>
      <c r="F1322" s="53"/>
    </row>
    <row r="1323" spans="5:6">
      <c r="E1323" s="53"/>
      <c r="F1323" s="53"/>
    </row>
    <row r="1324" spans="5:6">
      <c r="E1324" s="53"/>
      <c r="F1324" s="53"/>
    </row>
    <row r="1325" spans="5:6">
      <c r="E1325" s="53"/>
      <c r="F1325" s="53"/>
    </row>
    <row r="1326" spans="5:6">
      <c r="E1326" s="53"/>
      <c r="F1326" s="53"/>
    </row>
    <row r="1327" spans="5:6">
      <c r="E1327" s="53"/>
      <c r="F1327" s="53"/>
    </row>
    <row r="1328" spans="5:6">
      <c r="E1328" s="53"/>
      <c r="F1328" s="53"/>
    </row>
    <row r="1329" spans="5:6">
      <c r="E1329" s="53"/>
      <c r="F1329" s="53"/>
    </row>
    <row r="1330" spans="5:6">
      <c r="E1330" s="53"/>
      <c r="F1330" s="53"/>
    </row>
    <row r="1331" spans="5:6">
      <c r="E1331" s="53"/>
      <c r="F1331" s="53"/>
    </row>
    <row r="1332" spans="5:6">
      <c r="E1332" s="53"/>
      <c r="F1332" s="53"/>
    </row>
    <row r="1333" spans="5:6">
      <c r="E1333" s="53"/>
      <c r="F1333" s="53"/>
    </row>
    <row r="1334" spans="5:6">
      <c r="E1334" s="53"/>
      <c r="F1334" s="53"/>
    </row>
    <row r="1335" spans="5:6">
      <c r="E1335" s="53"/>
      <c r="F1335" s="53"/>
    </row>
    <row r="1336" spans="5:6">
      <c r="E1336" s="53"/>
      <c r="F1336" s="53"/>
    </row>
    <row r="1337" spans="5:6">
      <c r="E1337" s="53"/>
      <c r="F1337" s="53"/>
    </row>
    <row r="1338" spans="5:6">
      <c r="E1338" s="53"/>
      <c r="F1338" s="53"/>
    </row>
    <row r="1339" spans="5:6">
      <c r="E1339" s="53"/>
      <c r="F1339" s="53"/>
    </row>
    <row r="1340" spans="5:6">
      <c r="E1340" s="53"/>
      <c r="F1340" s="53"/>
    </row>
    <row r="1341" spans="5:6">
      <c r="E1341" s="53"/>
      <c r="F1341" s="53"/>
    </row>
    <row r="1342" spans="5:6">
      <c r="E1342" s="53"/>
      <c r="F1342" s="53"/>
    </row>
    <row r="1343" spans="5:6">
      <c r="E1343" s="53"/>
      <c r="F1343" s="53"/>
    </row>
    <row r="1344" spans="5:6">
      <c r="E1344" s="53"/>
      <c r="F1344" s="53"/>
    </row>
    <row r="1345" spans="5:6">
      <c r="E1345" s="53"/>
      <c r="F1345" s="53"/>
    </row>
    <row r="1346" spans="5:6">
      <c r="E1346" s="53"/>
      <c r="F1346" s="53"/>
    </row>
    <row r="1347" spans="5:6">
      <c r="E1347" s="53"/>
      <c r="F1347" s="53"/>
    </row>
    <row r="1348" spans="5:6">
      <c r="E1348" s="53"/>
      <c r="F1348" s="53"/>
    </row>
    <row r="1349" spans="5:6">
      <c r="E1349" s="53"/>
      <c r="F1349" s="53"/>
    </row>
    <row r="1350" spans="5:6">
      <c r="E1350" s="53"/>
      <c r="F1350" s="53"/>
    </row>
    <row r="1351" spans="5:6">
      <c r="E1351" s="53"/>
      <c r="F1351" s="53"/>
    </row>
    <row r="1352" spans="5:6">
      <c r="E1352" s="53"/>
      <c r="F1352" s="53"/>
    </row>
    <row r="1353" spans="5:6">
      <c r="E1353" s="53"/>
      <c r="F1353" s="53"/>
    </row>
    <row r="1354" spans="5:6">
      <c r="E1354" s="53"/>
      <c r="F1354" s="53"/>
    </row>
    <row r="1355" spans="5:6">
      <c r="E1355" s="53"/>
      <c r="F1355" s="53"/>
    </row>
    <row r="1356" spans="5:6">
      <c r="E1356" s="53"/>
      <c r="F1356" s="53"/>
    </row>
    <row r="1357" spans="5:6">
      <c r="E1357" s="53"/>
      <c r="F1357" s="53"/>
    </row>
    <row r="1358" spans="5:6">
      <c r="E1358" s="53"/>
      <c r="F1358" s="53"/>
    </row>
    <row r="1359" spans="5:6">
      <c r="E1359" s="53"/>
      <c r="F1359" s="53"/>
    </row>
    <row r="1360" spans="5:6">
      <c r="E1360" s="53"/>
      <c r="F1360" s="53"/>
    </row>
    <row r="1361" spans="5:6">
      <c r="E1361" s="53"/>
      <c r="F1361" s="53"/>
    </row>
    <row r="1362" spans="5:6">
      <c r="E1362" s="53"/>
      <c r="F1362" s="53"/>
    </row>
    <row r="1363" spans="5:6">
      <c r="E1363" s="53"/>
      <c r="F1363" s="53"/>
    </row>
    <row r="1364" spans="5:6">
      <c r="E1364" s="53"/>
      <c r="F1364" s="53"/>
    </row>
    <row r="1365" spans="5:6">
      <c r="E1365" s="53"/>
      <c r="F1365" s="53"/>
    </row>
    <row r="1366" spans="5:6">
      <c r="E1366" s="53"/>
      <c r="F1366" s="53"/>
    </row>
    <row r="1367" spans="5:6">
      <c r="E1367" s="53"/>
      <c r="F1367" s="53"/>
    </row>
    <row r="1368" spans="5:6">
      <c r="E1368" s="53"/>
      <c r="F1368" s="53"/>
    </row>
    <row r="1369" spans="5:6">
      <c r="E1369" s="53"/>
      <c r="F1369" s="53"/>
    </row>
    <row r="1370" spans="5:6">
      <c r="E1370" s="53"/>
      <c r="F1370" s="53"/>
    </row>
    <row r="1371" spans="5:6">
      <c r="E1371" s="53"/>
      <c r="F1371" s="53"/>
    </row>
    <row r="1372" spans="5:6">
      <c r="E1372" s="53"/>
      <c r="F1372" s="53"/>
    </row>
    <row r="1373" spans="5:6">
      <c r="E1373" s="53"/>
      <c r="F1373" s="53"/>
    </row>
    <row r="1374" spans="5:6">
      <c r="E1374" s="53"/>
      <c r="F1374" s="53"/>
    </row>
    <row r="1375" spans="5:6">
      <c r="E1375" s="53"/>
      <c r="F1375" s="53"/>
    </row>
    <row r="1376" spans="5:6">
      <c r="E1376" s="53"/>
      <c r="F1376" s="53"/>
    </row>
    <row r="1377" spans="5:6">
      <c r="E1377" s="53"/>
      <c r="F1377" s="53"/>
    </row>
    <row r="1378" spans="5:6">
      <c r="E1378" s="53"/>
      <c r="F1378" s="53"/>
    </row>
    <row r="1379" spans="5:6">
      <c r="E1379" s="53"/>
      <c r="F1379" s="53"/>
    </row>
    <row r="1380" spans="5:6">
      <c r="E1380" s="53"/>
      <c r="F1380" s="53"/>
    </row>
    <row r="1381" spans="5:6">
      <c r="E1381" s="53"/>
      <c r="F1381" s="53"/>
    </row>
    <row r="1382" spans="5:6">
      <c r="E1382" s="53"/>
      <c r="F1382" s="53"/>
    </row>
    <row r="1383" spans="5:6">
      <c r="E1383" s="53"/>
      <c r="F1383" s="53"/>
    </row>
    <row r="1384" spans="5:6">
      <c r="E1384" s="53"/>
      <c r="F1384" s="53"/>
    </row>
    <row r="1385" spans="5:6">
      <c r="E1385" s="53"/>
      <c r="F1385" s="53"/>
    </row>
    <row r="1386" spans="5:6">
      <c r="E1386" s="53"/>
      <c r="F1386" s="53"/>
    </row>
    <row r="1387" spans="5:6">
      <c r="E1387" s="53"/>
      <c r="F1387" s="53"/>
    </row>
    <row r="1388" spans="5:6">
      <c r="E1388" s="53"/>
      <c r="F1388" s="53"/>
    </row>
    <row r="1389" spans="5:6">
      <c r="E1389" s="53"/>
      <c r="F1389" s="53"/>
    </row>
    <row r="1390" spans="5:6">
      <c r="E1390" s="53"/>
      <c r="F1390" s="53"/>
    </row>
    <row r="1391" spans="5:6">
      <c r="E1391" s="53"/>
      <c r="F1391" s="53"/>
    </row>
    <row r="1392" spans="5:6">
      <c r="E1392" s="53"/>
      <c r="F1392" s="53"/>
    </row>
    <row r="1393" spans="5:6">
      <c r="E1393" s="53"/>
      <c r="F1393" s="53"/>
    </row>
    <row r="1394" spans="5:6">
      <c r="E1394" s="53"/>
      <c r="F1394" s="53"/>
    </row>
    <row r="1395" spans="5:6">
      <c r="E1395" s="53"/>
      <c r="F1395" s="53"/>
    </row>
    <row r="1396" spans="5:6">
      <c r="E1396" s="53"/>
      <c r="F1396" s="53"/>
    </row>
    <row r="1397" spans="5:6">
      <c r="E1397" s="53"/>
      <c r="F1397" s="53"/>
    </row>
    <row r="1398" spans="5:6">
      <c r="E1398" s="53"/>
      <c r="F1398" s="53"/>
    </row>
    <row r="1399" spans="5:6">
      <c r="E1399" s="53"/>
      <c r="F1399" s="53"/>
    </row>
    <row r="1400" spans="5:6">
      <c r="E1400" s="53"/>
      <c r="F1400" s="53"/>
    </row>
    <row r="1401" spans="5:6">
      <c r="E1401" s="53"/>
      <c r="F1401" s="53"/>
    </row>
    <row r="1402" spans="5:6">
      <c r="E1402" s="53"/>
      <c r="F1402" s="53"/>
    </row>
    <row r="1403" spans="5:6">
      <c r="E1403" s="53"/>
      <c r="F1403" s="53"/>
    </row>
    <row r="1404" spans="5:6">
      <c r="E1404" s="53"/>
      <c r="F1404" s="53"/>
    </row>
    <row r="1405" spans="5:6">
      <c r="E1405" s="53"/>
      <c r="F1405" s="53"/>
    </row>
    <row r="1406" spans="5:6">
      <c r="E1406" s="53"/>
      <c r="F1406" s="53"/>
    </row>
    <row r="1407" spans="5:6">
      <c r="E1407" s="53"/>
      <c r="F1407" s="53"/>
    </row>
    <row r="1408" spans="5:6">
      <c r="E1408" s="53"/>
      <c r="F1408" s="53"/>
    </row>
    <row r="1409" spans="5:6">
      <c r="E1409" s="53"/>
      <c r="F1409" s="53"/>
    </row>
    <row r="1410" spans="5:6">
      <c r="E1410" s="53"/>
      <c r="F1410" s="53"/>
    </row>
    <row r="1411" spans="5:6">
      <c r="E1411" s="53"/>
      <c r="F1411" s="53"/>
    </row>
    <row r="1412" spans="5:6">
      <c r="E1412" s="53"/>
      <c r="F1412" s="53"/>
    </row>
    <row r="1413" spans="5:6">
      <c r="E1413" s="53"/>
      <c r="F1413" s="53"/>
    </row>
    <row r="1414" spans="5:6">
      <c r="E1414" s="53"/>
      <c r="F1414" s="53"/>
    </row>
    <row r="1415" spans="5:6">
      <c r="E1415" s="53"/>
      <c r="F1415" s="53"/>
    </row>
    <row r="1416" spans="5:6">
      <c r="E1416" s="53"/>
      <c r="F1416" s="53"/>
    </row>
    <row r="1417" spans="5:6">
      <c r="E1417" s="53"/>
      <c r="F1417" s="53"/>
    </row>
    <row r="1418" spans="5:6">
      <c r="E1418" s="53"/>
      <c r="F1418" s="53"/>
    </row>
    <row r="1419" spans="5:6">
      <c r="E1419" s="53"/>
      <c r="F1419" s="53"/>
    </row>
    <row r="1420" spans="5:6">
      <c r="E1420" s="53"/>
      <c r="F1420" s="53"/>
    </row>
    <row r="1421" spans="5:6">
      <c r="E1421" s="53"/>
      <c r="F1421" s="53"/>
    </row>
    <row r="1422" spans="5:6">
      <c r="E1422" s="53"/>
      <c r="F1422" s="53"/>
    </row>
    <row r="1423" spans="5:6">
      <c r="E1423" s="53"/>
      <c r="F1423" s="53"/>
    </row>
    <row r="1424" spans="5:6">
      <c r="E1424" s="53"/>
      <c r="F1424" s="53"/>
    </row>
    <row r="1425" spans="5:6">
      <c r="E1425" s="53"/>
      <c r="F1425" s="53"/>
    </row>
    <row r="1426" spans="5:6">
      <c r="E1426" s="53"/>
      <c r="F1426" s="53"/>
    </row>
    <row r="1427" spans="5:6">
      <c r="E1427" s="53"/>
      <c r="F1427" s="53"/>
    </row>
    <row r="1428" spans="5:6">
      <c r="E1428" s="53"/>
      <c r="F1428" s="53"/>
    </row>
    <row r="1429" spans="5:6">
      <c r="E1429" s="53"/>
      <c r="F1429" s="53"/>
    </row>
    <row r="1430" spans="5:6">
      <c r="E1430" s="53"/>
      <c r="F1430" s="53"/>
    </row>
    <row r="1431" spans="5:6">
      <c r="E1431" s="53"/>
      <c r="F1431" s="53"/>
    </row>
    <row r="1432" spans="5:6">
      <c r="E1432" s="53"/>
      <c r="F1432" s="53"/>
    </row>
    <row r="1433" spans="5:6">
      <c r="E1433" s="53"/>
      <c r="F1433" s="53"/>
    </row>
    <row r="1434" spans="5:6">
      <c r="E1434" s="53"/>
      <c r="F1434" s="53"/>
    </row>
    <row r="1435" spans="5:6">
      <c r="E1435" s="53"/>
      <c r="F1435" s="53"/>
    </row>
    <row r="1436" spans="5:6">
      <c r="E1436" s="53"/>
      <c r="F1436" s="53"/>
    </row>
    <row r="1437" spans="5:6">
      <c r="E1437" s="53"/>
      <c r="F1437" s="53"/>
    </row>
    <row r="1438" spans="5:6">
      <c r="E1438" s="53"/>
      <c r="F1438" s="53"/>
    </row>
    <row r="1439" spans="5:6">
      <c r="E1439" s="53"/>
      <c r="F1439" s="53"/>
    </row>
    <row r="1440" spans="5:6">
      <c r="E1440" s="53"/>
      <c r="F1440" s="53"/>
    </row>
    <row r="1441" spans="5:6">
      <c r="E1441" s="53"/>
      <c r="F1441" s="53"/>
    </row>
    <row r="1442" spans="5:6">
      <c r="E1442" s="53"/>
      <c r="F1442" s="53"/>
    </row>
    <row r="1443" spans="5:6">
      <c r="E1443" s="53"/>
      <c r="F1443" s="53"/>
    </row>
    <row r="1444" spans="5:6">
      <c r="E1444" s="53"/>
      <c r="F1444" s="53"/>
    </row>
    <row r="1445" spans="5:6">
      <c r="E1445" s="53"/>
      <c r="F1445" s="53"/>
    </row>
    <row r="1446" spans="5:6">
      <c r="E1446" s="53"/>
      <c r="F1446" s="53"/>
    </row>
    <row r="1447" spans="5:6">
      <c r="E1447" s="53"/>
      <c r="F1447" s="53"/>
    </row>
    <row r="1448" spans="5:6">
      <c r="E1448" s="53"/>
      <c r="F1448" s="53"/>
    </row>
    <row r="1449" spans="5:6">
      <c r="E1449" s="53"/>
      <c r="F1449" s="53"/>
    </row>
    <row r="1450" spans="5:6">
      <c r="E1450" s="53"/>
      <c r="F1450" s="53"/>
    </row>
    <row r="1451" spans="5:6">
      <c r="E1451" s="53"/>
      <c r="F1451" s="53"/>
    </row>
    <row r="1452" spans="5:6">
      <c r="E1452" s="53"/>
      <c r="F1452" s="53"/>
    </row>
    <row r="1453" spans="5:6">
      <c r="E1453" s="53"/>
      <c r="F1453" s="53"/>
    </row>
    <row r="1454" spans="5:6">
      <c r="E1454" s="53"/>
      <c r="F1454" s="53"/>
    </row>
    <row r="1455" spans="5:6">
      <c r="E1455" s="53"/>
      <c r="F1455" s="53"/>
    </row>
    <row r="1456" spans="5:6">
      <c r="E1456" s="53"/>
      <c r="F1456" s="53"/>
    </row>
    <row r="1457" spans="5:6">
      <c r="E1457" s="53"/>
      <c r="F1457" s="53"/>
    </row>
    <row r="1458" spans="5:6">
      <c r="E1458" s="53"/>
      <c r="F1458" s="53"/>
    </row>
    <row r="1459" spans="5:6">
      <c r="E1459" s="53"/>
      <c r="F1459" s="53"/>
    </row>
    <row r="1460" spans="5:6">
      <c r="E1460" s="53"/>
      <c r="F1460" s="53"/>
    </row>
    <row r="1461" spans="5:6">
      <c r="E1461" s="53"/>
      <c r="F1461" s="53"/>
    </row>
    <row r="1462" spans="5:6">
      <c r="E1462" s="53"/>
      <c r="F1462" s="53"/>
    </row>
    <row r="1463" spans="5:6">
      <c r="E1463" s="53"/>
      <c r="F1463" s="53"/>
    </row>
    <row r="1464" spans="5:6">
      <c r="E1464" s="53"/>
      <c r="F1464" s="53"/>
    </row>
    <row r="1465" spans="5:6">
      <c r="E1465" s="53"/>
      <c r="F1465" s="53"/>
    </row>
    <row r="1466" spans="5:6">
      <c r="E1466" s="53"/>
      <c r="F1466" s="53"/>
    </row>
    <row r="1467" spans="5:6">
      <c r="E1467" s="53"/>
      <c r="F1467" s="53"/>
    </row>
    <row r="1468" spans="5:6">
      <c r="E1468" s="53"/>
      <c r="F1468" s="53"/>
    </row>
    <row r="1469" spans="5:6">
      <c r="E1469" s="53"/>
      <c r="F1469" s="53"/>
    </row>
    <row r="1470" spans="5:6">
      <c r="E1470" s="53"/>
      <c r="F1470" s="53"/>
    </row>
    <row r="1471" spans="5:6">
      <c r="E1471" s="53"/>
      <c r="F1471" s="53"/>
    </row>
    <row r="1472" spans="5:6">
      <c r="E1472" s="53"/>
      <c r="F1472" s="53"/>
    </row>
    <row r="1473" spans="5:6">
      <c r="E1473" s="53"/>
      <c r="F1473" s="53"/>
    </row>
    <row r="1474" spans="5:6">
      <c r="E1474" s="53"/>
      <c r="F1474" s="53"/>
    </row>
    <row r="1475" spans="5:6">
      <c r="E1475" s="53"/>
      <c r="F1475" s="53"/>
    </row>
    <row r="1476" spans="5:6">
      <c r="E1476" s="53"/>
      <c r="F1476" s="53"/>
    </row>
    <row r="1477" spans="5:6">
      <c r="E1477" s="53"/>
      <c r="F1477" s="53"/>
    </row>
    <row r="1478" spans="5:6">
      <c r="E1478" s="53"/>
      <c r="F1478" s="53"/>
    </row>
    <row r="1479" spans="5:6">
      <c r="E1479" s="53"/>
      <c r="F1479" s="53"/>
    </row>
    <row r="1480" spans="5:6">
      <c r="E1480" s="53"/>
      <c r="F1480" s="53"/>
    </row>
    <row r="1481" spans="5:6">
      <c r="E1481" s="53"/>
      <c r="F1481" s="53"/>
    </row>
    <row r="1482" spans="5:6">
      <c r="E1482" s="53"/>
      <c r="F1482" s="53"/>
    </row>
    <row r="1483" spans="5:6">
      <c r="E1483" s="53"/>
      <c r="F1483" s="53"/>
    </row>
    <row r="1484" spans="5:6">
      <c r="E1484" s="53"/>
      <c r="F1484" s="53"/>
    </row>
    <row r="1485" spans="5:6">
      <c r="E1485" s="53"/>
      <c r="F1485" s="53"/>
    </row>
    <row r="1486" spans="5:6">
      <c r="E1486" s="53"/>
      <c r="F1486" s="53"/>
    </row>
    <row r="1487" spans="5:6">
      <c r="E1487" s="53"/>
      <c r="F1487" s="53"/>
    </row>
    <row r="1488" spans="5:6">
      <c r="E1488" s="53"/>
      <c r="F1488" s="53"/>
    </row>
    <row r="1489" spans="5:6">
      <c r="E1489" s="53"/>
      <c r="F1489" s="53"/>
    </row>
    <row r="1490" spans="5:6">
      <c r="E1490" s="53"/>
      <c r="F1490" s="53"/>
    </row>
    <row r="1491" spans="5:6">
      <c r="E1491" s="53"/>
      <c r="F1491" s="53"/>
    </row>
    <row r="1492" spans="5:6">
      <c r="E1492" s="53"/>
      <c r="F1492" s="53"/>
    </row>
    <row r="1493" spans="5:6">
      <c r="E1493" s="53"/>
      <c r="F1493" s="53"/>
    </row>
    <row r="1494" spans="5:6">
      <c r="E1494" s="53"/>
      <c r="F1494" s="53"/>
    </row>
    <row r="1495" spans="5:6">
      <c r="E1495" s="53"/>
      <c r="F1495" s="53"/>
    </row>
    <row r="1496" spans="5:6">
      <c r="E1496" s="53"/>
      <c r="F1496" s="53"/>
    </row>
    <row r="1497" spans="5:6">
      <c r="E1497" s="53"/>
      <c r="F1497" s="53"/>
    </row>
    <row r="1498" spans="5:6">
      <c r="E1498" s="53"/>
      <c r="F1498" s="53"/>
    </row>
    <row r="1499" spans="5:6">
      <c r="E1499" s="53"/>
      <c r="F1499" s="53"/>
    </row>
    <row r="1500" spans="5:6">
      <c r="E1500" s="53"/>
      <c r="F1500" s="53"/>
    </row>
    <row r="1501" spans="5:6">
      <c r="E1501" s="53"/>
      <c r="F1501" s="53"/>
    </row>
    <row r="1502" spans="5:6">
      <c r="E1502" s="53"/>
      <c r="F1502" s="53"/>
    </row>
    <row r="1503" spans="5:6">
      <c r="E1503" s="53"/>
      <c r="F1503" s="53"/>
    </row>
    <row r="1504" spans="5:6">
      <c r="E1504" s="53"/>
      <c r="F1504" s="53"/>
    </row>
    <row r="1505" spans="5:6">
      <c r="E1505" s="53"/>
      <c r="F1505" s="53"/>
    </row>
    <row r="1506" spans="5:6">
      <c r="E1506" s="53"/>
      <c r="F1506" s="53"/>
    </row>
    <row r="1507" spans="5:6">
      <c r="E1507" s="53"/>
      <c r="F1507" s="53"/>
    </row>
    <row r="1508" spans="5:6">
      <c r="E1508" s="53"/>
      <c r="F1508" s="53"/>
    </row>
    <row r="1509" spans="5:6">
      <c r="E1509" s="53"/>
      <c r="F1509" s="53"/>
    </row>
    <row r="1510" spans="5:6">
      <c r="E1510" s="53"/>
      <c r="F1510" s="53"/>
    </row>
    <row r="1511" spans="5:6">
      <c r="E1511" s="53"/>
      <c r="F1511" s="53"/>
    </row>
    <row r="1512" spans="5:6">
      <c r="E1512" s="53"/>
      <c r="F1512" s="53"/>
    </row>
    <row r="1513" spans="5:6">
      <c r="E1513" s="53"/>
      <c r="F1513" s="53"/>
    </row>
    <row r="1514" spans="5:6">
      <c r="E1514" s="53"/>
      <c r="F1514" s="53"/>
    </row>
    <row r="1515" spans="5:6">
      <c r="E1515" s="53"/>
      <c r="F1515" s="53"/>
    </row>
    <row r="1516" spans="5:6">
      <c r="E1516" s="53"/>
      <c r="F1516" s="53"/>
    </row>
    <row r="1517" spans="5:6">
      <c r="E1517" s="53"/>
      <c r="F1517" s="53"/>
    </row>
    <row r="1518" spans="5:6">
      <c r="E1518" s="53"/>
      <c r="F1518" s="53"/>
    </row>
    <row r="1519" spans="5:6">
      <c r="E1519" s="53"/>
      <c r="F1519" s="53"/>
    </row>
    <row r="1520" spans="5:6">
      <c r="E1520" s="53"/>
      <c r="F1520" s="53"/>
    </row>
    <row r="1521" spans="5:6">
      <c r="E1521" s="53"/>
      <c r="F1521" s="53"/>
    </row>
    <row r="1522" spans="5:6">
      <c r="E1522" s="53"/>
      <c r="F1522" s="53"/>
    </row>
    <row r="1523" spans="5:6">
      <c r="E1523" s="53"/>
      <c r="F1523" s="53"/>
    </row>
    <row r="1524" spans="5:6">
      <c r="E1524" s="53"/>
      <c r="F1524" s="53"/>
    </row>
    <row r="1525" spans="5:6">
      <c r="E1525" s="53"/>
      <c r="F1525" s="53"/>
    </row>
    <row r="1526" spans="5:6">
      <c r="E1526" s="53"/>
      <c r="F1526" s="53"/>
    </row>
    <row r="1527" spans="5:6">
      <c r="E1527" s="53"/>
      <c r="F1527" s="53"/>
    </row>
    <row r="1528" spans="5:6">
      <c r="E1528" s="53"/>
      <c r="F1528" s="53"/>
    </row>
    <row r="1529" spans="5:6">
      <c r="E1529" s="53"/>
      <c r="F1529" s="53"/>
    </row>
    <row r="1530" spans="5:6">
      <c r="E1530" s="53"/>
      <c r="F1530" s="53"/>
    </row>
    <row r="1531" spans="5:6">
      <c r="E1531" s="53"/>
      <c r="F1531" s="53"/>
    </row>
    <row r="1532" spans="5:6">
      <c r="E1532" s="53"/>
      <c r="F1532" s="53"/>
    </row>
    <row r="1533" spans="5:6">
      <c r="E1533" s="53"/>
      <c r="F1533" s="53"/>
    </row>
    <row r="1534" spans="5:6">
      <c r="E1534" s="53"/>
      <c r="F1534" s="53"/>
    </row>
    <row r="1535" spans="5:6">
      <c r="E1535" s="53"/>
      <c r="F1535" s="53"/>
    </row>
    <row r="1536" spans="5:6">
      <c r="E1536" s="53"/>
      <c r="F1536" s="53"/>
    </row>
    <row r="1537" spans="5:6">
      <c r="E1537" s="53"/>
      <c r="F1537" s="53"/>
    </row>
    <row r="1538" spans="5:6">
      <c r="E1538" s="53"/>
      <c r="F1538" s="53"/>
    </row>
    <row r="1539" spans="5:6">
      <c r="E1539" s="53"/>
      <c r="F1539" s="53"/>
    </row>
    <row r="1540" spans="5:6">
      <c r="E1540" s="53"/>
      <c r="F1540" s="53"/>
    </row>
    <row r="1541" spans="5:6">
      <c r="E1541" s="53"/>
      <c r="F1541" s="53"/>
    </row>
    <row r="1542" spans="5:6">
      <c r="E1542" s="53"/>
      <c r="F1542" s="53"/>
    </row>
    <row r="1543" spans="5:6">
      <c r="E1543" s="53"/>
      <c r="F1543" s="53"/>
    </row>
    <row r="1544" spans="5:6">
      <c r="E1544" s="53"/>
      <c r="F1544" s="53"/>
    </row>
    <row r="1545" spans="5:6">
      <c r="E1545" s="53"/>
      <c r="F1545" s="53"/>
    </row>
    <row r="1546" spans="5:6">
      <c r="E1546" s="53"/>
      <c r="F1546" s="53"/>
    </row>
    <row r="1547" spans="5:6">
      <c r="E1547" s="53"/>
      <c r="F1547" s="53"/>
    </row>
    <row r="1548" spans="5:6">
      <c r="E1548" s="53"/>
      <c r="F1548" s="53"/>
    </row>
    <row r="1549" spans="5:6">
      <c r="E1549" s="53"/>
      <c r="F1549" s="53"/>
    </row>
    <row r="1550" spans="5:6">
      <c r="E1550" s="53"/>
      <c r="F1550" s="53"/>
    </row>
    <row r="1551" spans="5:6">
      <c r="E1551" s="53"/>
      <c r="F1551" s="53"/>
    </row>
    <row r="1552" spans="5:6">
      <c r="E1552" s="53"/>
      <c r="F1552" s="53"/>
    </row>
    <row r="1553" spans="5:6">
      <c r="E1553" s="53"/>
      <c r="F1553" s="53"/>
    </row>
    <row r="1554" spans="5:6">
      <c r="E1554" s="53"/>
      <c r="F1554" s="53"/>
    </row>
    <row r="1555" spans="5:6">
      <c r="E1555" s="53"/>
      <c r="F1555" s="53"/>
    </row>
    <row r="1556" spans="5:6">
      <c r="E1556" s="53"/>
      <c r="F1556" s="53"/>
    </row>
    <row r="1557" spans="5:6">
      <c r="E1557" s="53"/>
      <c r="F1557" s="53"/>
    </row>
    <row r="1558" spans="5:6">
      <c r="E1558" s="53"/>
      <c r="F1558" s="53"/>
    </row>
    <row r="1559" spans="5:6">
      <c r="E1559" s="53"/>
      <c r="F1559" s="53"/>
    </row>
    <row r="1560" spans="5:6">
      <c r="E1560" s="53"/>
      <c r="F1560" s="53"/>
    </row>
    <row r="1561" spans="5:6">
      <c r="E1561" s="53"/>
      <c r="F1561" s="53"/>
    </row>
    <row r="1562" spans="5:6">
      <c r="E1562" s="53"/>
      <c r="F1562" s="53"/>
    </row>
    <row r="1563" spans="5:6">
      <c r="E1563" s="53"/>
      <c r="F1563" s="53"/>
    </row>
    <row r="1564" spans="5:6">
      <c r="E1564" s="53"/>
      <c r="F1564" s="53"/>
    </row>
    <row r="1565" spans="5:6">
      <c r="E1565" s="53"/>
      <c r="F1565" s="53"/>
    </row>
    <row r="1566" spans="5:6">
      <c r="E1566" s="53"/>
      <c r="F1566" s="53"/>
    </row>
    <row r="1567" spans="5:6">
      <c r="E1567" s="53"/>
      <c r="F1567" s="53"/>
    </row>
    <row r="1568" spans="5:6">
      <c r="E1568" s="53"/>
      <c r="F1568" s="53"/>
    </row>
    <row r="1569" spans="5:6">
      <c r="E1569" s="53"/>
      <c r="F1569" s="53"/>
    </row>
    <row r="1570" spans="5:6">
      <c r="E1570" s="53"/>
      <c r="F1570" s="53"/>
    </row>
    <row r="1571" spans="5:6">
      <c r="E1571" s="53"/>
      <c r="F1571" s="53"/>
    </row>
    <row r="1572" spans="5:6">
      <c r="E1572" s="53"/>
      <c r="F1572" s="53"/>
    </row>
    <row r="1573" spans="5:6">
      <c r="E1573" s="53"/>
      <c r="F1573" s="53"/>
    </row>
    <row r="1574" spans="5:6">
      <c r="E1574" s="53"/>
      <c r="F1574" s="53"/>
    </row>
    <row r="1575" spans="5:6">
      <c r="E1575" s="53"/>
      <c r="F1575" s="53"/>
    </row>
    <row r="1576" spans="5:6">
      <c r="E1576" s="53"/>
      <c r="F1576" s="53"/>
    </row>
    <row r="1577" spans="5:6">
      <c r="E1577" s="53"/>
      <c r="F1577" s="53"/>
    </row>
    <row r="1578" spans="5:6">
      <c r="E1578" s="53"/>
      <c r="F1578" s="53"/>
    </row>
    <row r="1579" spans="5:6">
      <c r="E1579" s="53"/>
      <c r="F1579" s="53"/>
    </row>
    <row r="1580" spans="5:6">
      <c r="E1580" s="53"/>
      <c r="F1580" s="53"/>
    </row>
    <row r="1581" spans="5:6">
      <c r="E1581" s="53"/>
      <c r="F1581" s="53"/>
    </row>
    <row r="1582" spans="5:6">
      <c r="E1582" s="53"/>
      <c r="F1582" s="53"/>
    </row>
    <row r="1583" spans="5:6">
      <c r="E1583" s="53"/>
      <c r="F1583" s="53"/>
    </row>
    <row r="1584" spans="5:6">
      <c r="E1584" s="53"/>
      <c r="F1584" s="53"/>
    </row>
    <row r="1585" spans="5:6">
      <c r="E1585" s="53"/>
      <c r="F1585" s="53"/>
    </row>
    <row r="1586" spans="5:6">
      <c r="E1586" s="53"/>
      <c r="F1586" s="53"/>
    </row>
    <row r="1587" spans="5:6">
      <c r="E1587" s="53"/>
      <c r="F1587" s="53"/>
    </row>
    <row r="1588" spans="5:6">
      <c r="E1588" s="53"/>
      <c r="F1588" s="53"/>
    </row>
    <row r="1589" spans="5:6">
      <c r="E1589" s="53"/>
      <c r="F1589" s="53"/>
    </row>
    <row r="1590" spans="5:6">
      <c r="E1590" s="53"/>
      <c r="F1590" s="53"/>
    </row>
    <row r="1591" spans="5:6">
      <c r="E1591" s="53"/>
      <c r="F1591" s="53"/>
    </row>
    <row r="1592" spans="5:6">
      <c r="E1592" s="53"/>
      <c r="F1592" s="53"/>
    </row>
    <row r="1593" spans="5:6">
      <c r="E1593" s="53"/>
      <c r="F1593" s="53"/>
    </row>
    <row r="1594" spans="5:6">
      <c r="E1594" s="53"/>
      <c r="F1594" s="53"/>
    </row>
    <row r="1595" spans="5:6">
      <c r="E1595" s="53"/>
      <c r="F1595" s="53"/>
    </row>
    <row r="1596" spans="5:6">
      <c r="E1596" s="53"/>
      <c r="F1596" s="53"/>
    </row>
    <row r="1597" spans="5:6">
      <c r="E1597" s="53"/>
      <c r="F1597" s="53"/>
    </row>
    <row r="1598" spans="5:6">
      <c r="E1598" s="53"/>
      <c r="F1598" s="53"/>
    </row>
    <row r="1599" spans="5:6">
      <c r="E1599" s="53"/>
      <c r="F1599" s="53"/>
    </row>
    <row r="1600" spans="5:6">
      <c r="E1600" s="53"/>
      <c r="F1600" s="53"/>
    </row>
    <row r="1601" spans="5:6">
      <c r="E1601" s="53"/>
      <c r="F1601" s="53"/>
    </row>
    <row r="1602" spans="5:6">
      <c r="E1602" s="53"/>
      <c r="F1602" s="53"/>
    </row>
    <row r="1603" spans="5:6">
      <c r="E1603" s="53"/>
      <c r="F1603" s="53"/>
    </row>
    <row r="1604" spans="5:6">
      <c r="E1604" s="53"/>
      <c r="F1604" s="53"/>
    </row>
    <row r="1605" spans="5:6">
      <c r="E1605" s="53"/>
      <c r="F1605" s="53"/>
    </row>
    <row r="1606" spans="5:6">
      <c r="E1606" s="53"/>
      <c r="F1606" s="53"/>
    </row>
    <row r="1607" spans="5:6">
      <c r="E1607" s="53"/>
      <c r="F1607" s="53"/>
    </row>
    <row r="1608" spans="5:6">
      <c r="E1608" s="53"/>
      <c r="F1608" s="53"/>
    </row>
    <row r="1609" spans="5:6">
      <c r="E1609" s="53"/>
      <c r="F1609" s="53"/>
    </row>
    <row r="1610" spans="5:6">
      <c r="E1610" s="53"/>
      <c r="F1610" s="53"/>
    </row>
    <row r="1611" spans="5:6">
      <c r="E1611" s="53"/>
      <c r="F1611" s="53"/>
    </row>
    <row r="1612" spans="5:6">
      <c r="E1612" s="53"/>
      <c r="F1612" s="53"/>
    </row>
    <row r="1613" spans="5:6">
      <c r="E1613" s="53"/>
      <c r="F1613" s="53"/>
    </row>
    <row r="1614" spans="5:6">
      <c r="E1614" s="53"/>
      <c r="F1614" s="53"/>
    </row>
    <row r="1615" spans="5:6">
      <c r="E1615" s="53"/>
      <c r="F1615" s="53"/>
    </row>
    <row r="1616" spans="5:6">
      <c r="E1616" s="53"/>
      <c r="F1616" s="53"/>
    </row>
    <row r="1617" spans="5:6">
      <c r="E1617" s="53"/>
      <c r="F1617" s="53"/>
    </row>
    <row r="1618" spans="5:6">
      <c r="E1618" s="53"/>
      <c r="F1618" s="53"/>
    </row>
    <row r="1619" spans="5:6">
      <c r="E1619" s="53"/>
      <c r="F1619" s="53"/>
    </row>
    <row r="1620" spans="5:6">
      <c r="E1620" s="53"/>
      <c r="F1620" s="53"/>
    </row>
    <row r="1621" spans="5:6">
      <c r="E1621" s="53"/>
      <c r="F1621" s="53"/>
    </row>
    <row r="1622" spans="5:6">
      <c r="E1622" s="53"/>
      <c r="F1622" s="53"/>
    </row>
    <row r="1623" spans="5:6">
      <c r="E1623" s="53"/>
      <c r="F1623" s="53"/>
    </row>
    <row r="1624" spans="5:6">
      <c r="E1624" s="53"/>
      <c r="F1624" s="53"/>
    </row>
    <row r="1625" spans="5:6">
      <c r="E1625" s="53"/>
      <c r="F1625" s="53"/>
    </row>
    <row r="1626" spans="5:6">
      <c r="E1626" s="53"/>
      <c r="F1626" s="53"/>
    </row>
    <row r="1627" spans="5:6">
      <c r="E1627" s="53"/>
      <c r="F1627" s="53"/>
    </row>
    <row r="1628" spans="5:6">
      <c r="E1628" s="53"/>
      <c r="F1628" s="53"/>
    </row>
    <row r="1629" spans="5:6">
      <c r="E1629" s="53"/>
      <c r="F1629" s="53"/>
    </row>
    <row r="1630" spans="5:6">
      <c r="E1630" s="53"/>
      <c r="F1630" s="53"/>
    </row>
    <row r="1631" spans="5:6">
      <c r="E1631" s="53"/>
      <c r="F1631" s="53"/>
    </row>
    <row r="1632" spans="5:6">
      <c r="E1632" s="53"/>
      <c r="F1632" s="53"/>
    </row>
    <row r="1633" spans="5:6">
      <c r="E1633" s="53"/>
      <c r="F1633" s="53"/>
    </row>
    <row r="1634" spans="5:6">
      <c r="E1634" s="53"/>
      <c r="F1634" s="53"/>
    </row>
    <row r="1635" spans="5:6">
      <c r="E1635" s="53"/>
      <c r="F1635" s="53"/>
    </row>
    <row r="1636" spans="5:6">
      <c r="E1636" s="53"/>
      <c r="F1636" s="53"/>
    </row>
    <row r="1637" spans="5:6">
      <c r="E1637" s="53"/>
      <c r="F1637" s="53"/>
    </row>
    <row r="1638" spans="5:6">
      <c r="E1638" s="53"/>
      <c r="F1638" s="53"/>
    </row>
    <row r="1639" spans="5:6">
      <c r="E1639" s="53"/>
      <c r="F1639" s="53"/>
    </row>
    <row r="1640" spans="5:6">
      <c r="E1640" s="53"/>
      <c r="F1640" s="53"/>
    </row>
    <row r="1641" spans="5:6">
      <c r="E1641" s="53"/>
      <c r="F1641" s="53"/>
    </row>
    <row r="1642" spans="5:6">
      <c r="E1642" s="53"/>
      <c r="F1642" s="53"/>
    </row>
    <row r="1643" spans="5:6">
      <c r="E1643" s="53"/>
      <c r="F1643" s="53"/>
    </row>
    <row r="1644" spans="5:6">
      <c r="E1644" s="53"/>
      <c r="F1644" s="53"/>
    </row>
    <row r="1645" spans="5:6">
      <c r="E1645" s="53"/>
      <c r="F1645" s="53"/>
    </row>
    <row r="1646" spans="5:6">
      <c r="E1646" s="53"/>
      <c r="F1646" s="53"/>
    </row>
    <row r="1647" spans="5:6">
      <c r="E1647" s="53"/>
      <c r="F1647" s="53"/>
    </row>
    <row r="1648" spans="5:6">
      <c r="E1648" s="53"/>
      <c r="F1648" s="53"/>
    </row>
    <row r="1649" spans="5:6">
      <c r="E1649" s="53"/>
      <c r="F1649" s="53"/>
    </row>
    <row r="1650" spans="5:6">
      <c r="E1650" s="53"/>
      <c r="F1650" s="53"/>
    </row>
    <row r="1651" spans="5:6">
      <c r="E1651" s="53"/>
      <c r="F1651" s="53"/>
    </row>
    <row r="1652" spans="5:6">
      <c r="E1652" s="53"/>
      <c r="F1652" s="53"/>
    </row>
    <row r="1653" spans="5:6">
      <c r="E1653" s="53"/>
      <c r="F1653" s="53"/>
    </row>
    <row r="1654" spans="5:6">
      <c r="E1654" s="53"/>
      <c r="F1654" s="53"/>
    </row>
    <row r="1655" spans="5:6">
      <c r="E1655" s="53"/>
      <c r="F1655" s="53"/>
    </row>
    <row r="1656" spans="5:6">
      <c r="E1656" s="53"/>
      <c r="F1656" s="53"/>
    </row>
    <row r="1657" spans="5:6">
      <c r="E1657" s="53"/>
      <c r="F1657" s="53"/>
    </row>
    <row r="1658" spans="5:6">
      <c r="E1658" s="53"/>
      <c r="F1658" s="53"/>
    </row>
    <row r="1659" spans="5:6">
      <c r="E1659" s="53"/>
      <c r="F1659" s="53"/>
    </row>
    <row r="1660" spans="5:6">
      <c r="E1660" s="53"/>
      <c r="F1660" s="53"/>
    </row>
    <row r="1661" spans="5:6">
      <c r="E1661" s="53"/>
      <c r="F1661" s="53"/>
    </row>
    <row r="1662" spans="5:6">
      <c r="E1662" s="53"/>
      <c r="F1662" s="53"/>
    </row>
    <row r="1663" spans="5:6">
      <c r="E1663" s="53"/>
      <c r="F1663" s="53"/>
    </row>
    <row r="1664" spans="5:6">
      <c r="E1664" s="53"/>
      <c r="F1664" s="53"/>
    </row>
    <row r="1665" spans="5:6">
      <c r="E1665" s="53"/>
      <c r="F1665" s="53"/>
    </row>
    <row r="1666" spans="5:6">
      <c r="E1666" s="53"/>
      <c r="F1666" s="53"/>
    </row>
    <row r="1667" spans="5:6">
      <c r="E1667" s="53"/>
      <c r="F1667" s="53"/>
    </row>
    <row r="1668" spans="5:6">
      <c r="E1668" s="53"/>
      <c r="F1668" s="53"/>
    </row>
    <row r="1669" spans="5:6">
      <c r="E1669" s="53"/>
      <c r="F1669" s="53"/>
    </row>
    <row r="1670" spans="5:6">
      <c r="E1670" s="53"/>
      <c r="F1670" s="53"/>
    </row>
    <row r="1671" spans="5:6">
      <c r="E1671" s="53"/>
      <c r="F1671" s="53"/>
    </row>
    <row r="1672" spans="5:6">
      <c r="E1672" s="53"/>
      <c r="F1672" s="53"/>
    </row>
    <row r="1673" spans="5:6">
      <c r="E1673" s="53"/>
      <c r="F1673" s="53"/>
    </row>
    <row r="1674" spans="5:6">
      <c r="E1674" s="53"/>
      <c r="F1674" s="53"/>
    </row>
    <row r="1675" spans="5:6">
      <c r="E1675" s="53"/>
      <c r="F1675" s="53"/>
    </row>
    <row r="1676" spans="5:6">
      <c r="E1676" s="53"/>
      <c r="F1676" s="53"/>
    </row>
    <row r="1677" spans="5:6">
      <c r="E1677" s="53"/>
      <c r="F1677" s="53"/>
    </row>
    <row r="1678" spans="5:6">
      <c r="E1678" s="53"/>
      <c r="F1678" s="53"/>
    </row>
    <row r="1679" spans="5:6">
      <c r="E1679" s="53"/>
      <c r="F1679" s="53"/>
    </row>
    <row r="1680" spans="5:6">
      <c r="E1680" s="53"/>
      <c r="F1680" s="53"/>
    </row>
    <row r="1681" spans="5:6">
      <c r="E1681" s="53"/>
      <c r="F1681" s="53"/>
    </row>
    <row r="1682" spans="5:6">
      <c r="E1682" s="53"/>
      <c r="F1682" s="53"/>
    </row>
    <row r="1683" spans="5:6">
      <c r="E1683" s="53"/>
      <c r="F1683" s="53"/>
    </row>
    <row r="1684" spans="5:6">
      <c r="E1684" s="53"/>
      <c r="F1684" s="53"/>
    </row>
    <row r="1685" spans="5:6">
      <c r="E1685" s="53"/>
      <c r="F1685" s="53"/>
    </row>
    <row r="1686" spans="5:6">
      <c r="E1686" s="53"/>
      <c r="F1686" s="53"/>
    </row>
    <row r="1687" spans="5:6">
      <c r="E1687" s="53"/>
      <c r="F1687" s="53"/>
    </row>
    <row r="1688" spans="5:6">
      <c r="E1688" s="53"/>
      <c r="F1688" s="53"/>
    </row>
    <row r="1689" spans="5:6">
      <c r="E1689" s="53"/>
      <c r="F1689" s="53"/>
    </row>
    <row r="1690" spans="5:6">
      <c r="E1690" s="53"/>
      <c r="F1690" s="53"/>
    </row>
    <row r="1691" spans="5:6">
      <c r="E1691" s="53"/>
      <c r="F1691" s="53"/>
    </row>
    <row r="1692" spans="5:6">
      <c r="E1692" s="53"/>
      <c r="F1692" s="53"/>
    </row>
    <row r="1693" spans="5:6">
      <c r="E1693" s="53"/>
      <c r="F1693" s="53"/>
    </row>
    <row r="1694" spans="5:6">
      <c r="E1694" s="53"/>
      <c r="F1694" s="53"/>
    </row>
    <row r="1695" spans="5:6">
      <c r="E1695" s="53"/>
      <c r="F1695" s="53"/>
    </row>
    <row r="1696" spans="5:6">
      <c r="E1696" s="53"/>
      <c r="F1696" s="53"/>
    </row>
    <row r="1697" spans="5:6">
      <c r="E1697" s="53"/>
      <c r="F1697" s="53"/>
    </row>
    <row r="1698" spans="5:6">
      <c r="E1698" s="53"/>
      <c r="F1698" s="53"/>
    </row>
    <row r="1699" spans="5:6">
      <c r="E1699" s="53"/>
      <c r="F1699" s="53"/>
    </row>
    <row r="1700" spans="5:6">
      <c r="E1700" s="53"/>
      <c r="F1700" s="53"/>
    </row>
    <row r="1701" spans="5:6">
      <c r="E1701" s="53"/>
      <c r="F1701" s="53"/>
    </row>
    <row r="1702" spans="5:6">
      <c r="E1702" s="53"/>
      <c r="F1702" s="53"/>
    </row>
    <row r="1703" spans="5:6">
      <c r="E1703" s="53"/>
      <c r="F1703" s="53"/>
    </row>
    <row r="1704" spans="5:6">
      <c r="E1704" s="53"/>
      <c r="F1704" s="53"/>
    </row>
    <row r="1705" spans="5:6">
      <c r="E1705" s="53"/>
      <c r="F1705" s="53"/>
    </row>
    <row r="1706" spans="5:6">
      <c r="E1706" s="53"/>
      <c r="F1706" s="53"/>
    </row>
    <row r="1707" spans="5:6">
      <c r="E1707" s="53"/>
      <c r="F1707" s="53"/>
    </row>
    <row r="1708" spans="5:6">
      <c r="E1708" s="53"/>
      <c r="F1708" s="53"/>
    </row>
    <row r="1709" spans="5:6">
      <c r="E1709" s="53"/>
      <c r="F1709" s="53"/>
    </row>
    <row r="1710" spans="5:6">
      <c r="E1710" s="53"/>
      <c r="F1710" s="53"/>
    </row>
    <row r="1711" spans="5:6">
      <c r="E1711" s="53"/>
      <c r="F1711" s="53"/>
    </row>
    <row r="1712" spans="5:6">
      <c r="E1712" s="53"/>
      <c r="F1712" s="53"/>
    </row>
    <row r="1713" spans="5:6">
      <c r="E1713" s="53"/>
      <c r="F1713" s="53"/>
    </row>
    <row r="1714" spans="5:6">
      <c r="E1714" s="53"/>
      <c r="F1714" s="53"/>
    </row>
    <row r="1715" spans="5:6">
      <c r="E1715" s="53"/>
      <c r="F1715" s="53"/>
    </row>
    <row r="1716" spans="5:6">
      <c r="E1716" s="53"/>
      <c r="F1716" s="53"/>
    </row>
    <row r="1717" spans="5:6">
      <c r="E1717" s="53"/>
      <c r="F1717" s="53"/>
    </row>
    <row r="1718" spans="5:6">
      <c r="E1718" s="53"/>
      <c r="F1718" s="53"/>
    </row>
    <row r="1719" spans="5:6">
      <c r="E1719" s="53"/>
      <c r="F1719" s="53"/>
    </row>
    <row r="1720" spans="5:6">
      <c r="E1720" s="53"/>
      <c r="F1720" s="53"/>
    </row>
    <row r="1721" spans="5:6">
      <c r="E1721" s="53"/>
      <c r="F1721" s="53"/>
    </row>
    <row r="1722" spans="5:6">
      <c r="E1722" s="53"/>
      <c r="F1722" s="53"/>
    </row>
    <row r="1723" spans="5:6">
      <c r="E1723" s="53"/>
      <c r="F1723" s="53"/>
    </row>
    <row r="1724" spans="5:6">
      <c r="E1724" s="53"/>
      <c r="F1724" s="53"/>
    </row>
    <row r="1725" spans="5:6">
      <c r="E1725" s="53"/>
      <c r="F1725" s="53"/>
    </row>
    <row r="1726" spans="5:6">
      <c r="E1726" s="53"/>
      <c r="F1726" s="53"/>
    </row>
    <row r="1727" spans="5:6">
      <c r="E1727" s="53"/>
      <c r="F1727" s="53"/>
    </row>
    <row r="1728" spans="5:6">
      <c r="E1728" s="53"/>
      <c r="F1728" s="53"/>
    </row>
    <row r="1729" spans="5:6">
      <c r="E1729" s="53"/>
      <c r="F1729" s="53"/>
    </row>
    <row r="1730" spans="5:6">
      <c r="E1730" s="53"/>
      <c r="F1730" s="53"/>
    </row>
    <row r="1731" spans="5:6">
      <c r="E1731" s="53"/>
      <c r="F1731" s="53"/>
    </row>
    <row r="1732" spans="5:6">
      <c r="E1732" s="53"/>
      <c r="F1732" s="53"/>
    </row>
    <row r="1733" spans="5:6">
      <c r="E1733" s="53"/>
      <c r="F1733" s="53"/>
    </row>
    <row r="1734" spans="5:6">
      <c r="E1734" s="53"/>
      <c r="F1734" s="53"/>
    </row>
    <row r="1735" spans="5:6">
      <c r="E1735" s="53"/>
      <c r="F1735" s="53"/>
    </row>
    <row r="1736" spans="5:6">
      <c r="E1736" s="53"/>
      <c r="F1736" s="53"/>
    </row>
    <row r="1737" spans="5:6">
      <c r="E1737" s="53"/>
      <c r="F1737" s="53"/>
    </row>
    <row r="1738" spans="5:6">
      <c r="E1738" s="53"/>
      <c r="F1738" s="53"/>
    </row>
    <row r="1739" spans="5:6">
      <c r="E1739" s="53"/>
      <c r="F1739" s="53"/>
    </row>
    <row r="1740" spans="5:6">
      <c r="E1740" s="53"/>
      <c r="F1740" s="53"/>
    </row>
    <row r="1741" spans="5:6">
      <c r="E1741" s="53"/>
      <c r="F1741" s="53"/>
    </row>
    <row r="1742" spans="5:6">
      <c r="E1742" s="53"/>
      <c r="F1742" s="53"/>
    </row>
    <row r="1743" spans="5:6">
      <c r="E1743" s="53"/>
      <c r="F1743" s="53"/>
    </row>
    <row r="1744" spans="5:6">
      <c r="E1744" s="53"/>
      <c r="F1744" s="53"/>
    </row>
    <row r="1745" spans="5:6">
      <c r="E1745" s="53"/>
      <c r="F1745" s="53"/>
    </row>
    <row r="1746" spans="5:6">
      <c r="E1746" s="53"/>
      <c r="F1746" s="53"/>
    </row>
    <row r="1747" spans="5:6">
      <c r="E1747" s="53"/>
      <c r="F1747" s="53"/>
    </row>
    <row r="1748" spans="5:6">
      <c r="E1748" s="53"/>
      <c r="F1748" s="53"/>
    </row>
    <row r="1749" spans="5:6">
      <c r="E1749" s="53"/>
      <c r="F1749" s="53"/>
    </row>
    <row r="1750" spans="5:6">
      <c r="E1750" s="53"/>
      <c r="F1750" s="53"/>
    </row>
    <row r="1751" spans="5:6">
      <c r="E1751" s="53"/>
      <c r="F1751" s="53"/>
    </row>
    <row r="1752" spans="5:6">
      <c r="E1752" s="53"/>
      <c r="F1752" s="53"/>
    </row>
    <row r="1753" spans="5:6">
      <c r="E1753" s="53"/>
      <c r="F1753" s="53"/>
    </row>
    <row r="1754" spans="5:6">
      <c r="E1754" s="53"/>
      <c r="F1754" s="53"/>
    </row>
    <row r="1755" spans="5:6">
      <c r="E1755" s="53"/>
      <c r="F1755" s="53"/>
    </row>
    <row r="1756" spans="5:6">
      <c r="E1756" s="53"/>
      <c r="F1756" s="53"/>
    </row>
    <row r="1757" spans="5:6">
      <c r="E1757" s="53"/>
      <c r="F1757" s="53"/>
    </row>
    <row r="1758" spans="5:6">
      <c r="E1758" s="53"/>
      <c r="F1758" s="53"/>
    </row>
    <row r="1759" spans="5:6">
      <c r="E1759" s="53"/>
      <c r="F1759" s="53"/>
    </row>
    <row r="1760" spans="5:6">
      <c r="E1760" s="53"/>
      <c r="F1760" s="53"/>
    </row>
    <row r="1761" spans="5:6">
      <c r="E1761" s="53"/>
      <c r="F1761" s="53"/>
    </row>
    <row r="1762" spans="5:6">
      <c r="E1762" s="53"/>
      <c r="F1762" s="53"/>
    </row>
  </sheetData>
  <sortState ref="A4:F15">
    <sortCondition descending="1" ref="A4"/>
  </sortState>
  <pageMargins left="0.7" right="0.7" top="0.75" bottom="0.75" header="0.3" footer="0.3"/>
  <pageSetup paperSize="9" orientation="portrait" r:id="rId1"/>
  <legacyDrawing r:id="rId2"/>
  <controls>
    <control shapeId="47107" r:id="rId3" name="FinTabl"/>
    <control shapeId="47106" r:id="rId4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BD1</vt:lpstr>
      <vt:lpstr>BD2</vt:lpstr>
      <vt:lpstr>Releve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abdu</dc:creator>
  <cp:lastModifiedBy>abdellatif najdi</cp:lastModifiedBy>
  <dcterms:created xsi:type="dcterms:W3CDTF">2024-03-05T11:32:05Z</dcterms:created>
  <dcterms:modified xsi:type="dcterms:W3CDTF">2024-11-16T07:32:16Z</dcterms:modified>
</cp:coreProperties>
</file>