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2101162\Desktop\Stage\"/>
    </mc:Choice>
  </mc:AlternateContent>
  <xr:revisionPtr revIDLastSave="0" documentId="13_ncr:1_{061501CF-C94E-4023-885C-A87A21776CAD}" xr6:coauthVersionLast="44" xr6:coauthVersionMax="45" xr10:uidLastSave="{00000000-0000-0000-0000-000000000000}"/>
  <bookViews>
    <workbookView xWindow="-120" yWindow="-120" windowWidth="20730" windowHeight="11310" activeTab="1" xr2:uid="{00000000-000D-0000-FFFF-FFFF00000000}"/>
  </bookViews>
  <sheets>
    <sheet name="outil" sheetId="3" r:id="rId1"/>
    <sheet name="FHA" sheetId="1" r:id="rId2"/>
    <sheet name="Feuil1" sheetId="2" state="hidden" r:id="rId3"/>
  </sheets>
  <definedNames>
    <definedName name="_xlnm._FilterDatabase" localSheetId="1" hidden="1">FHA!$A$2:$R$186</definedName>
    <definedName name="_xlnm.Print_Titles" localSheetId="1">FHA!$2:$2</definedName>
    <definedName name="_xlnm.Print_Area" localSheetId="1">FHA!$A$1:$R$186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172" i="3" l="1"/>
  <c r="D172" i="3"/>
  <c r="E172" i="3"/>
  <c r="C118" i="3"/>
  <c r="D118" i="3"/>
  <c r="E118" i="3"/>
  <c r="C119" i="3"/>
  <c r="D119" i="3"/>
  <c r="E119" i="3"/>
  <c r="C120" i="3"/>
  <c r="D120" i="3"/>
  <c r="E120" i="3"/>
  <c r="C121" i="3"/>
  <c r="D121" i="3"/>
  <c r="E121" i="3"/>
  <c r="C122" i="3"/>
  <c r="D122" i="3"/>
  <c r="E122" i="3"/>
  <c r="C123" i="3"/>
  <c r="D123" i="3"/>
  <c r="E123" i="3"/>
  <c r="C124" i="3"/>
  <c r="D124" i="3"/>
  <c r="E124" i="3"/>
  <c r="C125" i="3"/>
  <c r="D125" i="3"/>
  <c r="E125" i="3"/>
  <c r="C126" i="3"/>
  <c r="D126" i="3"/>
  <c r="E126" i="3"/>
  <c r="C127" i="3"/>
  <c r="D127" i="3"/>
  <c r="E127" i="3"/>
  <c r="C128" i="3"/>
  <c r="D128" i="3"/>
  <c r="E128" i="3"/>
  <c r="C129" i="3"/>
  <c r="D129" i="3"/>
  <c r="E129" i="3"/>
  <c r="C130" i="3"/>
  <c r="D130" i="3"/>
  <c r="E130" i="3"/>
  <c r="C131" i="3"/>
  <c r="D131" i="3"/>
  <c r="E131" i="3"/>
  <c r="C132" i="3"/>
  <c r="D132" i="3"/>
  <c r="E132" i="3"/>
  <c r="C133" i="3"/>
  <c r="D133" i="3"/>
  <c r="E133" i="3"/>
  <c r="C134" i="3"/>
  <c r="D134" i="3"/>
  <c r="E134" i="3"/>
  <c r="C135" i="3"/>
  <c r="D135" i="3"/>
  <c r="E135" i="3"/>
  <c r="C136" i="3"/>
  <c r="D136" i="3"/>
  <c r="E136" i="3"/>
  <c r="C137" i="3"/>
  <c r="D137" i="3"/>
  <c r="E137" i="3"/>
  <c r="C138" i="3"/>
  <c r="D138" i="3"/>
  <c r="E138" i="3"/>
  <c r="C139" i="3"/>
  <c r="D139" i="3"/>
  <c r="E139" i="3"/>
  <c r="C140" i="3"/>
  <c r="D140" i="3"/>
  <c r="E140" i="3"/>
  <c r="C141" i="3"/>
  <c r="D141" i="3"/>
  <c r="E141" i="3"/>
  <c r="C142" i="3"/>
  <c r="D142" i="3"/>
  <c r="E142" i="3"/>
  <c r="C143" i="3"/>
  <c r="D143" i="3"/>
  <c r="E143" i="3"/>
  <c r="C144" i="3"/>
  <c r="D144" i="3"/>
  <c r="E144" i="3"/>
  <c r="C145" i="3"/>
  <c r="D145" i="3"/>
  <c r="E145" i="3"/>
  <c r="C146" i="3"/>
  <c r="D146" i="3"/>
  <c r="E146" i="3"/>
  <c r="C147" i="3"/>
  <c r="D147" i="3"/>
  <c r="E147" i="3"/>
  <c r="C148" i="3"/>
  <c r="D148" i="3"/>
  <c r="E148" i="3"/>
  <c r="C149" i="3"/>
  <c r="D149" i="3"/>
  <c r="E149" i="3"/>
  <c r="C150" i="3"/>
  <c r="D150" i="3"/>
  <c r="E150" i="3"/>
  <c r="C151" i="3"/>
  <c r="D151" i="3"/>
  <c r="E151" i="3"/>
  <c r="C152" i="3"/>
  <c r="D152" i="3"/>
  <c r="E152" i="3"/>
  <c r="C153" i="3"/>
  <c r="D153" i="3"/>
  <c r="E153" i="3"/>
  <c r="C154" i="3"/>
  <c r="D154" i="3"/>
  <c r="E154" i="3"/>
  <c r="C155" i="3"/>
  <c r="D155" i="3"/>
  <c r="E155" i="3"/>
  <c r="C156" i="3"/>
  <c r="D156" i="3"/>
  <c r="E156" i="3"/>
  <c r="C157" i="3"/>
  <c r="D157" i="3"/>
  <c r="E157" i="3"/>
  <c r="C158" i="3"/>
  <c r="D158" i="3"/>
  <c r="E158" i="3"/>
  <c r="C159" i="3"/>
  <c r="D159" i="3"/>
  <c r="E159" i="3"/>
  <c r="C160" i="3"/>
  <c r="D160" i="3"/>
  <c r="E160" i="3"/>
  <c r="C161" i="3"/>
  <c r="D161" i="3"/>
  <c r="E161" i="3"/>
  <c r="C162" i="3"/>
  <c r="D162" i="3"/>
  <c r="E162" i="3"/>
  <c r="C163" i="3"/>
  <c r="D163" i="3"/>
  <c r="E163" i="3"/>
  <c r="C164" i="3"/>
  <c r="D164" i="3"/>
  <c r="E164" i="3"/>
  <c r="C165" i="3"/>
  <c r="D165" i="3"/>
  <c r="E165" i="3"/>
  <c r="C166" i="3"/>
  <c r="D166" i="3"/>
  <c r="E166" i="3"/>
  <c r="C167" i="3"/>
  <c r="D167" i="3"/>
  <c r="E167" i="3"/>
  <c r="C168" i="3"/>
  <c r="D168" i="3"/>
  <c r="E168" i="3"/>
  <c r="C169" i="3"/>
  <c r="D169" i="3"/>
  <c r="E169" i="3"/>
  <c r="C170" i="3"/>
  <c r="D170" i="3"/>
  <c r="E170" i="3"/>
  <c r="C171" i="3"/>
  <c r="D171" i="3"/>
  <c r="E171" i="3"/>
  <c r="C28" i="3"/>
  <c r="D28" i="3"/>
  <c r="E28" i="3"/>
  <c r="C29" i="3"/>
  <c r="D29" i="3"/>
  <c r="E29" i="3"/>
  <c r="C30" i="3"/>
  <c r="D30" i="3"/>
  <c r="E30" i="3"/>
  <c r="C31" i="3"/>
  <c r="D31" i="3"/>
  <c r="E31" i="3"/>
  <c r="C32" i="3"/>
  <c r="D32" i="3"/>
  <c r="E32" i="3"/>
  <c r="C33" i="3"/>
  <c r="D33" i="3"/>
  <c r="E33" i="3"/>
  <c r="C34" i="3"/>
  <c r="D34" i="3"/>
  <c r="E34" i="3"/>
  <c r="C35" i="3"/>
  <c r="D35" i="3"/>
  <c r="E35" i="3"/>
  <c r="C36" i="3"/>
  <c r="D36" i="3"/>
  <c r="E36" i="3"/>
  <c r="C37" i="3"/>
  <c r="D37" i="3"/>
  <c r="E37" i="3"/>
  <c r="C38" i="3"/>
  <c r="D38" i="3"/>
  <c r="E38" i="3"/>
  <c r="C39" i="3"/>
  <c r="D39" i="3"/>
  <c r="E39" i="3"/>
  <c r="C40" i="3"/>
  <c r="D40" i="3"/>
  <c r="E40" i="3"/>
  <c r="C41" i="3"/>
  <c r="D41" i="3"/>
  <c r="E41" i="3"/>
  <c r="C42" i="3"/>
  <c r="D42" i="3"/>
  <c r="E42" i="3"/>
  <c r="C43" i="3"/>
  <c r="D43" i="3"/>
  <c r="E43" i="3"/>
  <c r="C44" i="3"/>
  <c r="D44" i="3"/>
  <c r="E44" i="3"/>
  <c r="C45" i="3"/>
  <c r="D45" i="3"/>
  <c r="E45" i="3"/>
  <c r="C46" i="3"/>
  <c r="D46" i="3"/>
  <c r="E46" i="3"/>
  <c r="C47" i="3"/>
  <c r="D47" i="3"/>
  <c r="E47" i="3"/>
  <c r="C48" i="3"/>
  <c r="D48" i="3"/>
  <c r="E48" i="3"/>
  <c r="C49" i="3"/>
  <c r="D49" i="3"/>
  <c r="E49" i="3"/>
  <c r="C50" i="3"/>
  <c r="D50" i="3"/>
  <c r="E50" i="3"/>
  <c r="C51" i="3"/>
  <c r="D51" i="3"/>
  <c r="E51" i="3"/>
  <c r="C52" i="3"/>
  <c r="D52" i="3"/>
  <c r="E52" i="3"/>
  <c r="C53" i="3"/>
  <c r="D53" i="3"/>
  <c r="E53" i="3"/>
  <c r="C54" i="3"/>
  <c r="D54" i="3"/>
  <c r="E54" i="3"/>
  <c r="C55" i="3"/>
  <c r="D55" i="3"/>
  <c r="E55" i="3"/>
  <c r="C56" i="3"/>
  <c r="D56" i="3"/>
  <c r="E56" i="3"/>
  <c r="C57" i="3"/>
  <c r="D57" i="3"/>
  <c r="E57" i="3"/>
  <c r="C58" i="3"/>
  <c r="D58" i="3"/>
  <c r="E58" i="3"/>
  <c r="C59" i="3"/>
  <c r="D59" i="3"/>
  <c r="E59" i="3"/>
  <c r="C60" i="3"/>
  <c r="D60" i="3"/>
  <c r="E60" i="3"/>
  <c r="C61" i="3"/>
  <c r="D61" i="3"/>
  <c r="E61" i="3"/>
  <c r="C62" i="3"/>
  <c r="D62" i="3"/>
  <c r="E62" i="3"/>
  <c r="C63" i="3"/>
  <c r="D63" i="3"/>
  <c r="E63" i="3"/>
  <c r="C64" i="3"/>
  <c r="D64" i="3"/>
  <c r="E64" i="3"/>
  <c r="C65" i="3"/>
  <c r="D65" i="3"/>
  <c r="E65" i="3"/>
  <c r="C66" i="3"/>
  <c r="D66" i="3"/>
  <c r="E66" i="3"/>
  <c r="C67" i="3"/>
  <c r="D67" i="3"/>
  <c r="E67" i="3"/>
  <c r="C68" i="3"/>
  <c r="D68" i="3"/>
  <c r="E68" i="3"/>
  <c r="C69" i="3"/>
  <c r="D69" i="3"/>
  <c r="E69" i="3"/>
  <c r="C70" i="3"/>
  <c r="D70" i="3"/>
  <c r="E70" i="3"/>
  <c r="C71" i="3"/>
  <c r="D71" i="3"/>
  <c r="E71" i="3"/>
  <c r="C72" i="3"/>
  <c r="D72" i="3"/>
  <c r="E72" i="3"/>
  <c r="C73" i="3"/>
  <c r="D73" i="3"/>
  <c r="E73" i="3"/>
  <c r="C74" i="3"/>
  <c r="D74" i="3"/>
  <c r="E74" i="3"/>
  <c r="C75" i="3"/>
  <c r="D75" i="3"/>
  <c r="E75" i="3"/>
  <c r="C76" i="3"/>
  <c r="D76" i="3"/>
  <c r="E76" i="3"/>
  <c r="C77" i="3"/>
  <c r="D77" i="3"/>
  <c r="E77" i="3"/>
  <c r="C78" i="3"/>
  <c r="D78" i="3"/>
  <c r="E78" i="3"/>
  <c r="C79" i="3"/>
  <c r="D79" i="3"/>
  <c r="E79" i="3"/>
  <c r="C80" i="3"/>
  <c r="D80" i="3"/>
  <c r="E80" i="3"/>
  <c r="C81" i="3"/>
  <c r="D81" i="3"/>
  <c r="E81" i="3"/>
  <c r="C82" i="3"/>
  <c r="D82" i="3"/>
  <c r="E82" i="3"/>
  <c r="C83" i="3"/>
  <c r="D83" i="3"/>
  <c r="E83" i="3"/>
  <c r="C84" i="3"/>
  <c r="D84" i="3"/>
  <c r="E84" i="3"/>
  <c r="C85" i="3"/>
  <c r="D85" i="3"/>
  <c r="E85" i="3"/>
  <c r="C86" i="3"/>
  <c r="D86" i="3"/>
  <c r="E86" i="3"/>
  <c r="C87" i="3"/>
  <c r="D87" i="3"/>
  <c r="E87" i="3"/>
  <c r="C88" i="3"/>
  <c r="D88" i="3"/>
  <c r="E88" i="3"/>
  <c r="C89" i="3"/>
  <c r="D89" i="3"/>
  <c r="E89" i="3"/>
  <c r="C90" i="3"/>
  <c r="D90" i="3"/>
  <c r="E90" i="3"/>
  <c r="C91" i="3"/>
  <c r="D91" i="3"/>
  <c r="E91" i="3"/>
  <c r="C92" i="3"/>
  <c r="D92" i="3"/>
  <c r="E92" i="3"/>
  <c r="C93" i="3"/>
  <c r="D93" i="3"/>
  <c r="E93" i="3"/>
  <c r="C94" i="3"/>
  <c r="D94" i="3"/>
  <c r="E94" i="3"/>
  <c r="C95" i="3"/>
  <c r="D95" i="3"/>
  <c r="E95" i="3"/>
  <c r="C96" i="3"/>
  <c r="D96" i="3"/>
  <c r="E96" i="3"/>
  <c r="C97" i="3"/>
  <c r="D97" i="3"/>
  <c r="E97" i="3"/>
  <c r="C98" i="3"/>
  <c r="D98" i="3"/>
  <c r="E98" i="3"/>
  <c r="C99" i="3"/>
  <c r="D99" i="3"/>
  <c r="E99" i="3"/>
  <c r="C100" i="3"/>
  <c r="D100" i="3"/>
  <c r="E100" i="3"/>
  <c r="C101" i="3"/>
  <c r="D101" i="3"/>
  <c r="E101" i="3"/>
  <c r="C102" i="3"/>
  <c r="D102" i="3"/>
  <c r="E102" i="3"/>
  <c r="C103" i="3"/>
  <c r="D103" i="3"/>
  <c r="E103" i="3"/>
  <c r="C104" i="3"/>
  <c r="D104" i="3"/>
  <c r="E104" i="3"/>
  <c r="C105" i="3"/>
  <c r="D105" i="3"/>
  <c r="E105" i="3"/>
  <c r="C106" i="3"/>
  <c r="D106" i="3"/>
  <c r="E106" i="3"/>
  <c r="C107" i="3"/>
  <c r="D107" i="3"/>
  <c r="E107" i="3"/>
  <c r="C108" i="3"/>
  <c r="D108" i="3"/>
  <c r="E108" i="3"/>
  <c r="C109" i="3"/>
  <c r="D109" i="3"/>
  <c r="E109" i="3"/>
  <c r="C110" i="3"/>
  <c r="D110" i="3"/>
  <c r="E110" i="3"/>
  <c r="C111" i="3"/>
  <c r="D111" i="3"/>
  <c r="E111" i="3"/>
  <c r="C112" i="3"/>
  <c r="D112" i="3"/>
  <c r="E112" i="3"/>
  <c r="C113" i="3"/>
  <c r="D113" i="3"/>
  <c r="E113" i="3"/>
  <c r="C114" i="3"/>
  <c r="D114" i="3"/>
  <c r="E114" i="3"/>
  <c r="C115" i="3"/>
  <c r="D115" i="3"/>
  <c r="E115" i="3"/>
  <c r="C116" i="3"/>
  <c r="D116" i="3"/>
  <c r="E116" i="3"/>
  <c r="C117" i="3"/>
  <c r="D117" i="3"/>
  <c r="E117" i="3"/>
  <c r="E3" i="3"/>
  <c r="E4" i="3"/>
  <c r="E5" i="3"/>
  <c r="E6" i="3"/>
  <c r="E7" i="3"/>
  <c r="E8" i="3"/>
  <c r="E9" i="3"/>
  <c r="E10" i="3"/>
  <c r="E11" i="3"/>
  <c r="E12" i="3"/>
  <c r="E13" i="3"/>
  <c r="E14" i="3"/>
  <c r="E15" i="3"/>
  <c r="E16" i="3"/>
  <c r="E17" i="3"/>
  <c r="E18" i="3"/>
  <c r="E19" i="3"/>
  <c r="E20" i="3"/>
  <c r="E21" i="3"/>
  <c r="E22" i="3"/>
  <c r="E23" i="3"/>
  <c r="E24" i="3"/>
  <c r="E25" i="3"/>
  <c r="E26" i="3"/>
  <c r="E27" i="3"/>
  <c r="D3" i="3"/>
  <c r="D4" i="3"/>
  <c r="D5" i="3"/>
  <c r="D6" i="3"/>
  <c r="D7" i="3"/>
  <c r="D8" i="3"/>
  <c r="D9" i="3"/>
  <c r="D10" i="3"/>
  <c r="D11" i="3"/>
  <c r="D12" i="3"/>
  <c r="D13" i="3"/>
  <c r="D14" i="3"/>
  <c r="D15" i="3"/>
  <c r="D16" i="3"/>
  <c r="D17" i="3"/>
  <c r="D18" i="3"/>
  <c r="D19" i="3"/>
  <c r="D20" i="3"/>
  <c r="D21" i="3"/>
  <c r="D22" i="3"/>
  <c r="D23" i="3"/>
  <c r="D24" i="3"/>
  <c r="D25" i="3"/>
  <c r="D26" i="3"/>
  <c r="D27" i="3"/>
  <c r="D2" i="3"/>
  <c r="E2" i="3"/>
  <c r="C3" i="3"/>
  <c r="C4" i="3"/>
  <c r="C5" i="3"/>
  <c r="C6" i="3"/>
  <c r="C7" i="3"/>
  <c r="C8" i="3"/>
  <c r="C9" i="3"/>
  <c r="C10" i="3"/>
  <c r="C11" i="3"/>
  <c r="C12" i="3"/>
  <c r="C13" i="3"/>
  <c r="C14" i="3"/>
  <c r="C15" i="3"/>
  <c r="C16" i="3"/>
  <c r="C17" i="3"/>
  <c r="C18" i="3"/>
  <c r="C19" i="3"/>
  <c r="C20" i="3"/>
  <c r="C21" i="3"/>
  <c r="C22" i="3"/>
  <c r="C23" i="3"/>
  <c r="C24" i="3"/>
  <c r="C25" i="3"/>
  <c r="C26" i="3"/>
  <c r="C27" i="3"/>
  <c r="C2" i="3"/>
  <c r="F100" i="3" l="1"/>
  <c r="F50" i="3"/>
  <c r="F34" i="3"/>
  <c r="F168" i="3"/>
  <c r="F152" i="3"/>
  <c r="F148" i="3"/>
  <c r="F144" i="3"/>
  <c r="F136" i="3"/>
  <c r="F3" i="3"/>
  <c r="F98" i="3"/>
  <c r="F82" i="3"/>
  <c r="F74" i="3"/>
  <c r="F66" i="3"/>
  <c r="F156" i="3"/>
  <c r="F25" i="3"/>
  <c r="F21" i="3"/>
  <c r="F17" i="3"/>
  <c r="F13" i="3"/>
  <c r="H13" i="3" s="1"/>
  <c r="N14" i="1" s="1"/>
  <c r="F35" i="3"/>
  <c r="F31" i="3"/>
  <c r="F131" i="3"/>
  <c r="F127" i="3"/>
  <c r="F120" i="3"/>
  <c r="F117" i="3"/>
  <c r="F114" i="3"/>
  <c r="F61" i="3"/>
  <c r="F45" i="3"/>
  <c r="F29" i="3"/>
  <c r="F165" i="3"/>
  <c r="F153" i="3"/>
  <c r="F5" i="3"/>
  <c r="H5" i="3" s="1"/>
  <c r="N6" i="1" s="1"/>
  <c r="F76" i="3"/>
  <c r="F96" i="3"/>
  <c r="F33" i="3"/>
  <c r="F101" i="3"/>
  <c r="F57" i="3"/>
  <c r="F53" i="3"/>
  <c r="F108" i="3"/>
  <c r="F106" i="3"/>
  <c r="F89" i="3"/>
  <c r="F86" i="3"/>
  <c r="F85" i="3"/>
  <c r="F68" i="3"/>
  <c r="F64" i="3"/>
  <c r="F63" i="3"/>
  <c r="F41" i="3"/>
  <c r="F37" i="3"/>
  <c r="F163" i="3"/>
  <c r="F159" i="3"/>
  <c r="F140" i="3"/>
  <c r="F133" i="3"/>
  <c r="F121" i="3"/>
  <c r="F105" i="3"/>
  <c r="F102" i="3"/>
  <c r="F84" i="3"/>
  <c r="F80" i="3"/>
  <c r="F149" i="3"/>
  <c r="F137" i="3"/>
  <c r="F132" i="3"/>
  <c r="F128" i="3"/>
  <c r="F116" i="3"/>
  <c r="F112" i="3"/>
  <c r="F92" i="3"/>
  <c r="F90" i="3"/>
  <c r="F73" i="3"/>
  <c r="F70" i="3"/>
  <c r="F69" i="3"/>
  <c r="F51" i="3"/>
  <c r="F49" i="3"/>
  <c r="F47" i="3"/>
  <c r="F169" i="3"/>
  <c r="F164" i="3"/>
  <c r="F160" i="3"/>
  <c r="F147" i="3"/>
  <c r="F143" i="3"/>
  <c r="F124" i="3"/>
  <c r="F172" i="3"/>
  <c r="F62" i="3"/>
  <c r="F59" i="3"/>
  <c r="F46" i="3"/>
  <c r="F43" i="3"/>
  <c r="F30" i="3"/>
  <c r="F171" i="3"/>
  <c r="F161" i="3"/>
  <c r="F155" i="3"/>
  <c r="F145" i="3"/>
  <c r="F139" i="3"/>
  <c r="F129" i="3"/>
  <c r="F123" i="3"/>
  <c r="F113" i="3"/>
  <c r="F110" i="3"/>
  <c r="F109" i="3"/>
  <c r="F104" i="3"/>
  <c r="F97" i="3"/>
  <c r="F94" i="3"/>
  <c r="F93" i="3"/>
  <c r="F88" i="3"/>
  <c r="F81" i="3"/>
  <c r="F78" i="3"/>
  <c r="F77" i="3"/>
  <c r="F72" i="3"/>
  <c r="F65" i="3"/>
  <c r="F58" i="3"/>
  <c r="F55" i="3"/>
  <c r="F42" i="3"/>
  <c r="F39" i="3"/>
  <c r="F167" i="3"/>
  <c r="F157" i="3"/>
  <c r="F151" i="3"/>
  <c r="F141" i="3"/>
  <c r="F135" i="3"/>
  <c r="F125" i="3"/>
  <c r="F119" i="3"/>
  <c r="F54" i="3"/>
  <c r="F38" i="3"/>
  <c r="F170" i="3"/>
  <c r="F166" i="3"/>
  <c r="F162" i="3"/>
  <c r="F158" i="3"/>
  <c r="F154" i="3"/>
  <c r="F150" i="3"/>
  <c r="F146" i="3"/>
  <c r="F142" i="3"/>
  <c r="F138" i="3"/>
  <c r="F134" i="3"/>
  <c r="F130" i="3"/>
  <c r="F126" i="3"/>
  <c r="F122" i="3"/>
  <c r="F118" i="3"/>
  <c r="F115" i="3"/>
  <c r="F107" i="3"/>
  <c r="F99" i="3"/>
  <c r="F91" i="3"/>
  <c r="F83" i="3"/>
  <c r="F75" i="3"/>
  <c r="F67" i="3"/>
  <c r="F111" i="3"/>
  <c r="F103" i="3"/>
  <c r="F95" i="3"/>
  <c r="F87" i="3"/>
  <c r="F79" i="3"/>
  <c r="F71" i="3"/>
  <c r="F60" i="3"/>
  <c r="F56" i="3"/>
  <c r="F52" i="3"/>
  <c r="F48" i="3"/>
  <c r="F44" i="3"/>
  <c r="F40" i="3"/>
  <c r="F36" i="3"/>
  <c r="F32" i="3"/>
  <c r="F28" i="3"/>
  <c r="F23" i="3"/>
  <c r="F19" i="3"/>
  <c r="F15" i="3"/>
  <c r="F11" i="3"/>
  <c r="F7" i="3"/>
  <c r="F27" i="3"/>
  <c r="F16" i="3"/>
  <c r="F12" i="3"/>
  <c r="F8" i="3"/>
  <c r="F9" i="3"/>
  <c r="F18" i="3"/>
  <c r="F14" i="3"/>
  <c r="F10" i="3"/>
  <c r="F6" i="3"/>
  <c r="H6" i="3" s="1"/>
  <c r="N7" i="1" s="1"/>
  <c r="G13" i="3"/>
  <c r="K14" i="1" s="1"/>
  <c r="F4" i="3"/>
  <c r="F26" i="3"/>
  <c r="H26" i="3" s="1"/>
  <c r="N27" i="1" s="1"/>
  <c r="F24" i="3"/>
  <c r="H24" i="3" s="1"/>
  <c r="N25" i="1" s="1"/>
  <c r="F22" i="3"/>
  <c r="H22" i="3" s="1"/>
  <c r="N23" i="1" s="1"/>
  <c r="F20" i="3"/>
  <c r="H20" i="3" s="1"/>
  <c r="N21" i="1" s="1"/>
  <c r="F2" i="3"/>
  <c r="H2" i="3" s="1"/>
  <c r="N3" i="1" s="1"/>
  <c r="R3" i="1"/>
  <c r="G10" i="3" l="1"/>
  <c r="K11" i="1" s="1"/>
  <c r="H10" i="3"/>
  <c r="N11" i="1" s="1"/>
  <c r="G8" i="3"/>
  <c r="K9" i="1" s="1"/>
  <c r="H8" i="3"/>
  <c r="N9" i="1" s="1"/>
  <c r="G7" i="3"/>
  <c r="K8" i="1" s="1"/>
  <c r="H7" i="3"/>
  <c r="N8" i="1" s="1"/>
  <c r="G23" i="3"/>
  <c r="K24" i="1" s="1"/>
  <c r="H23" i="3"/>
  <c r="N24" i="1" s="1"/>
  <c r="G40" i="3"/>
  <c r="K41" i="1" s="1"/>
  <c r="H40" i="3"/>
  <c r="N41" i="1" s="1"/>
  <c r="G87" i="3"/>
  <c r="K87" i="1" s="1"/>
  <c r="H87" i="3"/>
  <c r="N87" i="1" s="1"/>
  <c r="G67" i="3"/>
  <c r="K66" i="1" s="1"/>
  <c r="H67" i="3"/>
  <c r="N66" i="1" s="1"/>
  <c r="G99" i="3"/>
  <c r="K99" i="1" s="1"/>
  <c r="H99" i="3"/>
  <c r="N99" i="1" s="1"/>
  <c r="G122" i="3"/>
  <c r="K173" i="1" s="1"/>
  <c r="H122" i="3"/>
  <c r="N173" i="1" s="1"/>
  <c r="G138" i="3"/>
  <c r="K108" i="1" s="1"/>
  <c r="H138" i="3"/>
  <c r="N108" i="1" s="1"/>
  <c r="G154" i="3"/>
  <c r="K124" i="1" s="1"/>
  <c r="H154" i="3"/>
  <c r="N124" i="1" s="1"/>
  <c r="G170" i="3"/>
  <c r="K140" i="1" s="1"/>
  <c r="H170" i="3"/>
  <c r="N140" i="1" s="1"/>
  <c r="G125" i="3"/>
  <c r="K176" i="1" s="1"/>
  <c r="H125" i="3"/>
  <c r="N176" i="1" s="1"/>
  <c r="G157" i="3"/>
  <c r="K127" i="1" s="1"/>
  <c r="H157" i="3"/>
  <c r="N127" i="1" s="1"/>
  <c r="G55" i="3"/>
  <c r="K58" i="1" s="1"/>
  <c r="H55" i="3"/>
  <c r="N58" i="1" s="1"/>
  <c r="G77" i="3"/>
  <c r="K76" i="1" s="1"/>
  <c r="H77" i="3"/>
  <c r="N76" i="1" s="1"/>
  <c r="G93" i="3"/>
  <c r="K93" i="1" s="1"/>
  <c r="H93" i="3"/>
  <c r="N93" i="1" s="1"/>
  <c r="G109" i="3"/>
  <c r="K153" i="1" s="1"/>
  <c r="H109" i="3"/>
  <c r="N153" i="1" s="1"/>
  <c r="G129" i="3"/>
  <c r="K182" i="1" s="1"/>
  <c r="H129" i="3"/>
  <c r="N182" i="1" s="1"/>
  <c r="G161" i="3"/>
  <c r="K131" i="1" s="1"/>
  <c r="H161" i="3"/>
  <c r="N131" i="1" s="1"/>
  <c r="G46" i="3"/>
  <c r="K47" i="1" s="1"/>
  <c r="H46" i="3"/>
  <c r="N47" i="1" s="1"/>
  <c r="G124" i="3"/>
  <c r="K175" i="1" s="1"/>
  <c r="H124" i="3"/>
  <c r="N175" i="1" s="1"/>
  <c r="G164" i="3"/>
  <c r="K134" i="1" s="1"/>
  <c r="H164" i="3"/>
  <c r="N134" i="1" s="1"/>
  <c r="G51" i="3"/>
  <c r="H51" i="3"/>
  <c r="G90" i="3"/>
  <c r="K90" i="1" s="1"/>
  <c r="H90" i="3"/>
  <c r="N90" i="1" s="1"/>
  <c r="G128" i="3"/>
  <c r="K181" i="1" s="1"/>
  <c r="H128" i="3"/>
  <c r="N181" i="1" s="1"/>
  <c r="G80" i="3"/>
  <c r="K79" i="1" s="1"/>
  <c r="H80" i="3"/>
  <c r="N79" i="1" s="1"/>
  <c r="G121" i="3"/>
  <c r="H121" i="3"/>
  <c r="G163" i="3"/>
  <c r="K133" i="1" s="1"/>
  <c r="H163" i="3"/>
  <c r="N133" i="1" s="1"/>
  <c r="G64" i="3"/>
  <c r="K63" i="1" s="1"/>
  <c r="H64" i="3"/>
  <c r="N63" i="1" s="1"/>
  <c r="G89" i="3"/>
  <c r="K89" i="1" s="1"/>
  <c r="H89" i="3"/>
  <c r="N89" i="1" s="1"/>
  <c r="G57" i="3"/>
  <c r="K60" i="1" s="1"/>
  <c r="H57" i="3"/>
  <c r="N60" i="1" s="1"/>
  <c r="G76" i="3"/>
  <c r="K75" i="1" s="1"/>
  <c r="H76" i="3"/>
  <c r="N75" i="1" s="1"/>
  <c r="G117" i="3"/>
  <c r="K162" i="1" s="1"/>
  <c r="H117" i="3"/>
  <c r="N162" i="1" s="1"/>
  <c r="G31" i="3"/>
  <c r="K32" i="1" s="1"/>
  <c r="H31" i="3"/>
  <c r="N32" i="1" s="1"/>
  <c r="G21" i="3"/>
  <c r="K22" i="1" s="1"/>
  <c r="H21" i="3"/>
  <c r="N22" i="1" s="1"/>
  <c r="G74" i="3"/>
  <c r="H74" i="3"/>
  <c r="G136" i="3"/>
  <c r="K106" i="1" s="1"/>
  <c r="H136" i="3"/>
  <c r="N106" i="1" s="1"/>
  <c r="G168" i="3"/>
  <c r="K138" i="1" s="1"/>
  <c r="H168" i="3"/>
  <c r="N138" i="1" s="1"/>
  <c r="G4" i="3"/>
  <c r="K5" i="1" s="1"/>
  <c r="H4" i="3"/>
  <c r="N5" i="1" s="1"/>
  <c r="G14" i="3"/>
  <c r="K15" i="1" s="1"/>
  <c r="H14" i="3"/>
  <c r="N15" i="1" s="1"/>
  <c r="G12" i="3"/>
  <c r="K13" i="1" s="1"/>
  <c r="H12" i="3"/>
  <c r="N13" i="1" s="1"/>
  <c r="G11" i="3"/>
  <c r="K12" i="1" s="1"/>
  <c r="H11" i="3"/>
  <c r="N12" i="1" s="1"/>
  <c r="G28" i="3"/>
  <c r="K29" i="1" s="1"/>
  <c r="H28" i="3"/>
  <c r="N29" i="1" s="1"/>
  <c r="G44" i="3"/>
  <c r="K45" i="1" s="1"/>
  <c r="H44" i="3"/>
  <c r="N45" i="1" s="1"/>
  <c r="G60" i="3"/>
  <c r="H60" i="3"/>
  <c r="G95" i="3"/>
  <c r="K95" i="1" s="1"/>
  <c r="H95" i="3"/>
  <c r="N95" i="1" s="1"/>
  <c r="G75" i="3"/>
  <c r="K74" i="1" s="1"/>
  <c r="H75" i="3"/>
  <c r="N74" i="1" s="1"/>
  <c r="G107" i="3"/>
  <c r="K151" i="1" s="1"/>
  <c r="H107" i="3"/>
  <c r="N151" i="1" s="1"/>
  <c r="G126" i="3"/>
  <c r="K177" i="1" s="1"/>
  <c r="H126" i="3"/>
  <c r="N177" i="1" s="1"/>
  <c r="G142" i="3"/>
  <c r="K112" i="1" s="1"/>
  <c r="H142" i="3"/>
  <c r="N112" i="1" s="1"/>
  <c r="G158" i="3"/>
  <c r="K128" i="1" s="1"/>
  <c r="H158" i="3"/>
  <c r="N128" i="1" s="1"/>
  <c r="G38" i="3"/>
  <c r="K39" i="1" s="1"/>
  <c r="H38" i="3"/>
  <c r="N39" i="1" s="1"/>
  <c r="G135" i="3"/>
  <c r="K105" i="1" s="1"/>
  <c r="H135" i="3"/>
  <c r="N105" i="1" s="1"/>
  <c r="G167" i="3"/>
  <c r="K137" i="1" s="1"/>
  <c r="H167" i="3"/>
  <c r="N137" i="1" s="1"/>
  <c r="G58" i="3"/>
  <c r="H58" i="3"/>
  <c r="G78" i="3"/>
  <c r="K77" i="1" s="1"/>
  <c r="H78" i="3"/>
  <c r="N77" i="1" s="1"/>
  <c r="G94" i="3"/>
  <c r="K94" i="1" s="1"/>
  <c r="H94" i="3"/>
  <c r="N94" i="1" s="1"/>
  <c r="G110" i="3"/>
  <c r="K154" i="1" s="1"/>
  <c r="H110" i="3"/>
  <c r="N154" i="1" s="1"/>
  <c r="G139" i="3"/>
  <c r="K109" i="1" s="1"/>
  <c r="H139" i="3"/>
  <c r="N109" i="1" s="1"/>
  <c r="G171" i="3"/>
  <c r="K141" i="1" s="1"/>
  <c r="H171" i="3"/>
  <c r="N141" i="1" s="1"/>
  <c r="G59" i="3"/>
  <c r="H59" i="3"/>
  <c r="G143" i="3"/>
  <c r="K113" i="1" s="1"/>
  <c r="H143" i="3"/>
  <c r="N113" i="1" s="1"/>
  <c r="G169" i="3"/>
  <c r="K139" i="1" s="1"/>
  <c r="H169" i="3"/>
  <c r="N139" i="1" s="1"/>
  <c r="G69" i="3"/>
  <c r="K68" i="1" s="1"/>
  <c r="H69" i="3"/>
  <c r="N68" i="1" s="1"/>
  <c r="G92" i="3"/>
  <c r="K92" i="1" s="1"/>
  <c r="H92" i="3"/>
  <c r="N92" i="1" s="1"/>
  <c r="G132" i="3"/>
  <c r="K101" i="1" s="1"/>
  <c r="H132" i="3"/>
  <c r="N101" i="1" s="1"/>
  <c r="G84" i="3"/>
  <c r="K84" i="1" s="1"/>
  <c r="H84" i="3"/>
  <c r="N84" i="1" s="1"/>
  <c r="G133" i="3"/>
  <c r="K103" i="1" s="1"/>
  <c r="H133" i="3"/>
  <c r="N103" i="1" s="1"/>
  <c r="G37" i="3"/>
  <c r="K38" i="1" s="1"/>
  <c r="H37" i="3"/>
  <c r="N38" i="1" s="1"/>
  <c r="G106" i="3"/>
  <c r="K150" i="1" s="1"/>
  <c r="H106" i="3"/>
  <c r="N150" i="1" s="1"/>
  <c r="G101" i="3"/>
  <c r="K143" i="1" s="1"/>
  <c r="H101" i="3"/>
  <c r="N143" i="1" s="1"/>
  <c r="G45" i="3"/>
  <c r="K46" i="1" s="1"/>
  <c r="H45" i="3"/>
  <c r="N46" i="1" s="1"/>
  <c r="G120" i="3"/>
  <c r="H120" i="3"/>
  <c r="N165" i="1" s="1"/>
  <c r="G35" i="3"/>
  <c r="K36" i="1" s="1"/>
  <c r="H35" i="3"/>
  <c r="N36" i="1" s="1"/>
  <c r="G25" i="3"/>
  <c r="K26" i="1" s="1"/>
  <c r="H25" i="3"/>
  <c r="N26" i="1" s="1"/>
  <c r="G82" i="3"/>
  <c r="K82" i="1" s="1"/>
  <c r="H82" i="3"/>
  <c r="N82" i="1" s="1"/>
  <c r="G144" i="3"/>
  <c r="K114" i="1" s="1"/>
  <c r="H144" i="3"/>
  <c r="N114" i="1" s="1"/>
  <c r="G34" i="3"/>
  <c r="K35" i="1" s="1"/>
  <c r="H34" i="3"/>
  <c r="N35" i="1" s="1"/>
  <c r="G18" i="3"/>
  <c r="K19" i="1" s="1"/>
  <c r="H18" i="3"/>
  <c r="N19" i="1" s="1"/>
  <c r="G16" i="3"/>
  <c r="K17" i="1" s="1"/>
  <c r="H16" i="3"/>
  <c r="N17" i="1" s="1"/>
  <c r="G15" i="3"/>
  <c r="K16" i="1" s="1"/>
  <c r="H15" i="3"/>
  <c r="N16" i="1" s="1"/>
  <c r="G32" i="3"/>
  <c r="K33" i="1" s="1"/>
  <c r="H32" i="3"/>
  <c r="N33" i="1" s="1"/>
  <c r="G48" i="3"/>
  <c r="K49" i="1" s="1"/>
  <c r="H48" i="3"/>
  <c r="N49" i="1" s="1"/>
  <c r="G71" i="3"/>
  <c r="K70" i="1" s="1"/>
  <c r="H71" i="3"/>
  <c r="N70" i="1" s="1"/>
  <c r="G103" i="3"/>
  <c r="K145" i="1" s="1"/>
  <c r="H103" i="3"/>
  <c r="N145" i="1" s="1"/>
  <c r="G83" i="3"/>
  <c r="K81" i="1" s="1"/>
  <c r="H83" i="3"/>
  <c r="N81" i="1" s="1"/>
  <c r="G115" i="3"/>
  <c r="K160" i="1" s="1"/>
  <c r="H115" i="3"/>
  <c r="N160" i="1" s="1"/>
  <c r="G130" i="3"/>
  <c r="K183" i="1" s="1"/>
  <c r="H130" i="3"/>
  <c r="N183" i="1" s="1"/>
  <c r="G146" i="3"/>
  <c r="K116" i="1" s="1"/>
  <c r="H146" i="3"/>
  <c r="N116" i="1" s="1"/>
  <c r="G162" i="3"/>
  <c r="K132" i="1" s="1"/>
  <c r="H162" i="3"/>
  <c r="N132" i="1" s="1"/>
  <c r="G54" i="3"/>
  <c r="K57" i="1" s="1"/>
  <c r="H54" i="3"/>
  <c r="N57" i="1" s="1"/>
  <c r="G141" i="3"/>
  <c r="K111" i="1" s="1"/>
  <c r="H141" i="3"/>
  <c r="N111" i="1" s="1"/>
  <c r="G39" i="3"/>
  <c r="K40" i="1" s="1"/>
  <c r="H39" i="3"/>
  <c r="N40" i="1" s="1"/>
  <c r="G65" i="3"/>
  <c r="K64" i="1" s="1"/>
  <c r="H65" i="3"/>
  <c r="N64" i="1" s="1"/>
  <c r="G81" i="3"/>
  <c r="K80" i="1" s="1"/>
  <c r="H81" i="3"/>
  <c r="N80" i="1" s="1"/>
  <c r="G97" i="3"/>
  <c r="K97" i="1" s="1"/>
  <c r="H97" i="3"/>
  <c r="N97" i="1" s="1"/>
  <c r="G113" i="3"/>
  <c r="K157" i="1" s="1"/>
  <c r="H113" i="3"/>
  <c r="N157" i="1" s="1"/>
  <c r="G145" i="3"/>
  <c r="K115" i="1" s="1"/>
  <c r="H145" i="3"/>
  <c r="N115" i="1" s="1"/>
  <c r="G30" i="3"/>
  <c r="K31" i="1" s="1"/>
  <c r="H30" i="3"/>
  <c r="N31" i="1" s="1"/>
  <c r="G62" i="3"/>
  <c r="K61" i="1" s="1"/>
  <c r="H62" i="3"/>
  <c r="N61" i="1" s="1"/>
  <c r="G147" i="3"/>
  <c r="K117" i="1" s="1"/>
  <c r="H147" i="3"/>
  <c r="N117" i="1" s="1"/>
  <c r="G47" i="3"/>
  <c r="K48" i="1" s="1"/>
  <c r="H47" i="3"/>
  <c r="N48" i="1" s="1"/>
  <c r="G70" i="3"/>
  <c r="K69" i="1" s="1"/>
  <c r="H70" i="3"/>
  <c r="N69" i="1" s="1"/>
  <c r="G112" i="3"/>
  <c r="K156" i="1" s="1"/>
  <c r="H112" i="3"/>
  <c r="N156" i="1" s="1"/>
  <c r="G137" i="3"/>
  <c r="K107" i="1" s="1"/>
  <c r="H137" i="3"/>
  <c r="N107" i="1" s="1"/>
  <c r="G102" i="3"/>
  <c r="K144" i="1" s="1"/>
  <c r="H102" i="3"/>
  <c r="N144" i="1" s="1"/>
  <c r="G140" i="3"/>
  <c r="K110" i="1" s="1"/>
  <c r="H140" i="3"/>
  <c r="N110" i="1" s="1"/>
  <c r="G41" i="3"/>
  <c r="K42" i="1" s="1"/>
  <c r="H41" i="3"/>
  <c r="N42" i="1" s="1"/>
  <c r="G85" i="3"/>
  <c r="K85" i="1" s="1"/>
  <c r="H85" i="3"/>
  <c r="N85" i="1" s="1"/>
  <c r="G108" i="3"/>
  <c r="K152" i="1" s="1"/>
  <c r="H108" i="3"/>
  <c r="N152" i="1" s="1"/>
  <c r="G33" i="3"/>
  <c r="K34" i="1" s="1"/>
  <c r="H33" i="3"/>
  <c r="N34" i="1" s="1"/>
  <c r="G153" i="3"/>
  <c r="K123" i="1" s="1"/>
  <c r="H153" i="3"/>
  <c r="N123" i="1" s="1"/>
  <c r="G61" i="3"/>
  <c r="H61" i="3"/>
  <c r="G127" i="3"/>
  <c r="K178" i="1" s="1"/>
  <c r="H127" i="3"/>
  <c r="N178" i="1" s="1"/>
  <c r="G156" i="3"/>
  <c r="K126" i="1" s="1"/>
  <c r="H156" i="3"/>
  <c r="N126" i="1" s="1"/>
  <c r="G98" i="3"/>
  <c r="K98" i="1" s="1"/>
  <c r="H98" i="3"/>
  <c r="N98" i="1" s="1"/>
  <c r="G148" i="3"/>
  <c r="K118" i="1" s="1"/>
  <c r="H148" i="3"/>
  <c r="N118" i="1" s="1"/>
  <c r="G50" i="3"/>
  <c r="K51" i="1" s="1"/>
  <c r="H50" i="3"/>
  <c r="N51" i="1" s="1"/>
  <c r="G27" i="3"/>
  <c r="K28" i="1" s="1"/>
  <c r="H27" i="3"/>
  <c r="N28" i="1" s="1"/>
  <c r="G19" i="3"/>
  <c r="K20" i="1" s="1"/>
  <c r="H19" i="3"/>
  <c r="N20" i="1" s="1"/>
  <c r="G36" i="3"/>
  <c r="K37" i="1" s="1"/>
  <c r="H36" i="3"/>
  <c r="N37" i="1" s="1"/>
  <c r="G52" i="3"/>
  <c r="H52" i="3"/>
  <c r="G79" i="3"/>
  <c r="K78" i="1" s="1"/>
  <c r="H79" i="3"/>
  <c r="N78" i="1" s="1"/>
  <c r="G111" i="3"/>
  <c r="K155" i="1" s="1"/>
  <c r="H111" i="3"/>
  <c r="N155" i="1" s="1"/>
  <c r="G91" i="3"/>
  <c r="K91" i="1" s="1"/>
  <c r="H91" i="3"/>
  <c r="N91" i="1" s="1"/>
  <c r="G118" i="3"/>
  <c r="K163" i="1" s="1"/>
  <c r="H118" i="3"/>
  <c r="N163" i="1" s="1"/>
  <c r="G134" i="3"/>
  <c r="K104" i="1" s="1"/>
  <c r="H134" i="3"/>
  <c r="N104" i="1" s="1"/>
  <c r="G150" i="3"/>
  <c r="K120" i="1" s="1"/>
  <c r="H150" i="3"/>
  <c r="N120" i="1" s="1"/>
  <c r="G166" i="3"/>
  <c r="K136" i="1" s="1"/>
  <c r="H166" i="3"/>
  <c r="N136" i="1" s="1"/>
  <c r="G119" i="3"/>
  <c r="K164" i="1" s="1"/>
  <c r="H119" i="3"/>
  <c r="N164" i="1" s="1"/>
  <c r="G151" i="3"/>
  <c r="K121" i="1" s="1"/>
  <c r="H151" i="3"/>
  <c r="N121" i="1" s="1"/>
  <c r="G42" i="3"/>
  <c r="K43" i="1" s="1"/>
  <c r="H42" i="3"/>
  <c r="N43" i="1" s="1"/>
  <c r="G72" i="3"/>
  <c r="K71" i="1" s="1"/>
  <c r="H72" i="3"/>
  <c r="N71" i="1" s="1"/>
  <c r="G88" i="3"/>
  <c r="K88" i="1" s="1"/>
  <c r="H88" i="3"/>
  <c r="N88" i="1" s="1"/>
  <c r="G104" i="3"/>
  <c r="K146" i="1" s="1"/>
  <c r="H104" i="3"/>
  <c r="N146" i="1" s="1"/>
  <c r="G123" i="3"/>
  <c r="K174" i="1" s="1"/>
  <c r="H123" i="3"/>
  <c r="N174" i="1" s="1"/>
  <c r="G155" i="3"/>
  <c r="K125" i="1" s="1"/>
  <c r="H155" i="3"/>
  <c r="N125" i="1" s="1"/>
  <c r="G43" i="3"/>
  <c r="K44" i="1" s="1"/>
  <c r="H43" i="3"/>
  <c r="N44" i="1" s="1"/>
  <c r="G172" i="3"/>
  <c r="K142" i="1" s="1"/>
  <c r="H172" i="3"/>
  <c r="N142" i="1" s="1"/>
  <c r="G160" i="3"/>
  <c r="K130" i="1" s="1"/>
  <c r="H160" i="3"/>
  <c r="N130" i="1" s="1"/>
  <c r="G49" i="3"/>
  <c r="K50" i="1" s="1"/>
  <c r="H49" i="3"/>
  <c r="N50" i="1" s="1"/>
  <c r="G73" i="3"/>
  <c r="K72" i="1" s="1"/>
  <c r="H73" i="3"/>
  <c r="N72" i="1" s="1"/>
  <c r="G116" i="3"/>
  <c r="K161" i="1" s="1"/>
  <c r="H116" i="3"/>
  <c r="N161" i="1" s="1"/>
  <c r="G149" i="3"/>
  <c r="K119" i="1" s="1"/>
  <c r="H149" i="3"/>
  <c r="N119" i="1" s="1"/>
  <c r="G105" i="3"/>
  <c r="K149" i="1" s="1"/>
  <c r="H105" i="3"/>
  <c r="N149" i="1" s="1"/>
  <c r="G159" i="3"/>
  <c r="K129" i="1" s="1"/>
  <c r="H159" i="3"/>
  <c r="N129" i="1" s="1"/>
  <c r="G63" i="3"/>
  <c r="K62" i="1" s="1"/>
  <c r="H63" i="3"/>
  <c r="N62" i="1" s="1"/>
  <c r="G86" i="3"/>
  <c r="K86" i="1" s="1"/>
  <c r="H86" i="3"/>
  <c r="N86" i="1" s="1"/>
  <c r="G96" i="3"/>
  <c r="K96" i="1" s="1"/>
  <c r="H96" i="3"/>
  <c r="N96" i="1" s="1"/>
  <c r="G165" i="3"/>
  <c r="K135" i="1" s="1"/>
  <c r="H165" i="3"/>
  <c r="N135" i="1" s="1"/>
  <c r="G114" i="3"/>
  <c r="K158" i="1" s="1"/>
  <c r="H114" i="3"/>
  <c r="N158" i="1" s="1"/>
  <c r="G131" i="3"/>
  <c r="K184" i="1" s="1"/>
  <c r="H131" i="3"/>
  <c r="N184" i="1" s="1"/>
  <c r="G17" i="3"/>
  <c r="K18" i="1" s="1"/>
  <c r="H17" i="3"/>
  <c r="N18" i="1" s="1"/>
  <c r="G66" i="3"/>
  <c r="K65" i="1" s="1"/>
  <c r="H66" i="3"/>
  <c r="N65" i="1" s="1"/>
  <c r="G3" i="3"/>
  <c r="K4" i="1" s="1"/>
  <c r="H3" i="3"/>
  <c r="N4" i="1" s="1"/>
  <c r="G152" i="3"/>
  <c r="K122" i="1" s="1"/>
  <c r="H152" i="3"/>
  <c r="N122" i="1" s="1"/>
  <c r="G100" i="3"/>
  <c r="K100" i="1" s="1"/>
  <c r="H100" i="3"/>
  <c r="N100" i="1" s="1"/>
  <c r="G68" i="3"/>
  <c r="K67" i="1" s="1"/>
  <c r="H68" i="3"/>
  <c r="N67" i="1" s="1"/>
  <c r="G56" i="3"/>
  <c r="K59" i="1" s="1"/>
  <c r="H56" i="3"/>
  <c r="N59" i="1" s="1"/>
  <c r="G53" i="3"/>
  <c r="K56" i="1" s="1"/>
  <c r="H53" i="3"/>
  <c r="N56" i="1" s="1"/>
  <c r="G29" i="3"/>
  <c r="K30" i="1" s="1"/>
  <c r="H29" i="3"/>
  <c r="N30" i="1" s="1"/>
  <c r="G9" i="3"/>
  <c r="K10" i="1" s="1"/>
  <c r="H9" i="3"/>
  <c r="N10" i="1" s="1"/>
  <c r="G6" i="3"/>
  <c r="K7" i="1" s="1"/>
  <c r="G5" i="3"/>
  <c r="K6" i="1" s="1"/>
  <c r="G22" i="3"/>
  <c r="K23" i="1" s="1"/>
  <c r="G24" i="3"/>
  <c r="K25" i="1" s="1"/>
  <c r="G26" i="3"/>
  <c r="K27" i="1" s="1"/>
  <c r="G20" i="3"/>
  <c r="K21" i="1" s="1"/>
  <c r="G2" i="3"/>
  <c r="K3" i="1" s="1"/>
  <c r="N52" i="1" l="1"/>
  <c r="N53" i="1"/>
  <c r="K52" i="1"/>
  <c r="K53" i="1"/>
  <c r="K165" i="1"/>
  <c r="K171" i="1"/>
  <c r="K166" i="1"/>
  <c r="K167" i="1"/>
  <c r="N166" i="1"/>
  <c r="N167" i="1"/>
</calcChain>
</file>

<file path=xl/sharedStrings.xml><?xml version="1.0" encoding="utf-8"?>
<sst xmlns="http://schemas.openxmlformats.org/spreadsheetml/2006/main" count="2400" uniqueCount="1041">
  <si>
    <t>SSA required</t>
  </si>
  <si>
    <t>Effect on airplane</t>
  </si>
  <si>
    <t>Effect on occupants</t>
  </si>
  <si>
    <t>Effect on flight crew</t>
  </si>
  <si>
    <t>FC 1.1-01</t>
  </si>
  <si>
    <t>CAT</t>
  </si>
  <si>
    <t>Normally with hull loss</t>
  </si>
  <si>
    <t>Multiples fatalities</t>
  </si>
  <si>
    <t>fatal injury or incapacitation</t>
  </si>
  <si>
    <t>FC 1.1-02</t>
  </si>
  <si>
    <t>HAZ</t>
  </si>
  <si>
    <t>Large reduction of functional capabilities or safety margin</t>
  </si>
  <si>
    <t>Serious or fatal injuriry to an occupant</t>
  </si>
  <si>
    <t>Physical distress or excessive workload impairs ability to perform tasks</t>
  </si>
  <si>
    <t>FC 1.2-01</t>
  </si>
  <si>
    <t>MAJ</t>
  </si>
  <si>
    <t>Significant reduction in functional capabilities or safety margin</t>
  </si>
  <si>
    <t>Physical distress to passengers, possibly including injuries</t>
  </si>
  <si>
    <t>physical discomfort or a significant increase in workload</t>
  </si>
  <si>
    <t>FC 1.2-02</t>
  </si>
  <si>
    <t>MIN</t>
  </si>
  <si>
    <t>Slight reduction in functional capabilities or safety margin</t>
  </si>
  <si>
    <t>physical discomfort for passengers</t>
  </si>
  <si>
    <t>Slight increase in workload or use of emergency procedures</t>
  </si>
  <si>
    <t>FC 1.3-01</t>
  </si>
  <si>
    <t>NSE</t>
  </si>
  <si>
    <t>No effect on operational capabilities or safety</t>
  </si>
  <si>
    <t>Inconvenience for passengers</t>
  </si>
  <si>
    <t>No effect on flight crew</t>
  </si>
  <si>
    <t>FC 1.4-01</t>
  </si>
  <si>
    <t>aucun</t>
  </si>
  <si>
    <t>FC 1.4-02</t>
  </si>
  <si>
    <t>FC 1.4-03</t>
  </si>
  <si>
    <t>FC 1.4-04</t>
  </si>
  <si>
    <t>FC 1.5-01</t>
  </si>
  <si>
    <t>FC 1.6-01</t>
  </si>
  <si>
    <t>FC 1.7-01</t>
  </si>
  <si>
    <t>FC 1.7-02</t>
  </si>
  <si>
    <t>FC 1.7-03</t>
  </si>
  <si>
    <t>FC 1.7-04</t>
  </si>
  <si>
    <t>FC 1.7-05</t>
  </si>
  <si>
    <t>FC 1.7-06</t>
  </si>
  <si>
    <t>FC 2.1-01</t>
  </si>
  <si>
    <t>FC 2.1-02</t>
  </si>
  <si>
    <t>FC 2.1-03</t>
  </si>
  <si>
    <t>FC 2.1-04</t>
  </si>
  <si>
    <t>FC 2.1-05</t>
  </si>
  <si>
    <t>FC 2.1-06</t>
  </si>
  <si>
    <t>FC 2.1-07</t>
  </si>
  <si>
    <t>FC 2.1-08</t>
  </si>
  <si>
    <t>FC 2.1-09</t>
  </si>
  <si>
    <t>FC 2.1-10</t>
  </si>
  <si>
    <t>FC 2.1-11</t>
  </si>
  <si>
    <t>FC 2.1-12</t>
  </si>
  <si>
    <t>FC 2.1-13</t>
  </si>
  <si>
    <t>FC 2.1-14</t>
  </si>
  <si>
    <t>FC 2.2-01</t>
  </si>
  <si>
    <t>FC 2.2-02</t>
  </si>
  <si>
    <t>FC 2.2-03</t>
  </si>
  <si>
    <t>FC 2.2-04</t>
  </si>
  <si>
    <t>FC 2.2-05</t>
  </si>
  <si>
    <t>FC 2.2-06</t>
  </si>
  <si>
    <t>FC 2.2-07</t>
  </si>
  <si>
    <t>FC 2.2-08</t>
  </si>
  <si>
    <t>FC 2.3-01</t>
  </si>
  <si>
    <t>FC 2.3-02</t>
  </si>
  <si>
    <t>FC 2.3-03</t>
  </si>
  <si>
    <t>FC 2.3-04</t>
  </si>
  <si>
    <t>FC 2.3-05</t>
  </si>
  <si>
    <t>FC 2.3-06</t>
  </si>
  <si>
    <t>FC 2.3-07</t>
  </si>
  <si>
    <t>FC 2.3-08</t>
  </si>
  <si>
    <t>FC 2.3-09</t>
  </si>
  <si>
    <t>FC 2.4-01</t>
  </si>
  <si>
    <t>FC 2.4-02</t>
  </si>
  <si>
    <t>FC 2.4-03</t>
  </si>
  <si>
    <t>FC 3.1-01</t>
  </si>
  <si>
    <t>FC 3.1-02</t>
  </si>
  <si>
    <t>FC 3.1-03</t>
  </si>
  <si>
    <t>FC 3.2-01</t>
  </si>
  <si>
    <t>FC 3.2-02</t>
  </si>
  <si>
    <t>FC 3.2-03</t>
  </si>
  <si>
    <t>FC 3.2-04</t>
  </si>
  <si>
    <t>FC 3.2-05</t>
  </si>
  <si>
    <t>FC 3.2-06</t>
  </si>
  <si>
    <t>FC 3.3-01</t>
  </si>
  <si>
    <t>FC 3.4-01</t>
  </si>
  <si>
    <t>FC 3.5-01</t>
  </si>
  <si>
    <t>FC 3.5-02</t>
  </si>
  <si>
    <t>FC 3.6-01</t>
  </si>
  <si>
    <t>FC 3.6-02</t>
  </si>
  <si>
    <t>FC 3.7-01</t>
  </si>
  <si>
    <t>FC 3.8-01</t>
  </si>
  <si>
    <t>FC 3.8-02</t>
  </si>
  <si>
    <t>FC 3.8-03</t>
  </si>
  <si>
    <t>FC 3.8-04</t>
  </si>
  <si>
    <t>FC 3.8-05</t>
  </si>
  <si>
    <t>FC 3.8-06</t>
  </si>
  <si>
    <t>FC 3.9-01</t>
  </si>
  <si>
    <t>FC 3.9-02</t>
  </si>
  <si>
    <t>FC 3.9-03</t>
  </si>
  <si>
    <t>FC 3.9-04</t>
  </si>
  <si>
    <t>FC 3.10-01</t>
  </si>
  <si>
    <t>FC 3.10-02</t>
  </si>
  <si>
    <t>FC4.1-01</t>
  </si>
  <si>
    <t>FC4.1-02</t>
  </si>
  <si>
    <t>FC4.1-03</t>
  </si>
  <si>
    <t>FC 4.2-01</t>
  </si>
  <si>
    <t>FC 4.2-02</t>
  </si>
  <si>
    <t>FC 4.3-01</t>
  </si>
  <si>
    <t>FC 4.3-02</t>
  </si>
  <si>
    <t>FC 4.3-03</t>
  </si>
  <si>
    <t>FC 4.3-04</t>
  </si>
  <si>
    <t>FC 4.4-01</t>
  </si>
  <si>
    <t>FC 4.5-01</t>
  </si>
  <si>
    <t>FC 4.5-02</t>
  </si>
  <si>
    <t>FC 4.6-01</t>
  </si>
  <si>
    <t>FC 4.6-02</t>
  </si>
  <si>
    <t>FC 4.7-01</t>
  </si>
  <si>
    <t>FC 4.7-02</t>
  </si>
  <si>
    <t>FC 5.1-01</t>
  </si>
  <si>
    <t>FC 5.1-02</t>
  </si>
  <si>
    <t>FC 5.2-01</t>
  </si>
  <si>
    <t>FC 5.2-02</t>
  </si>
  <si>
    <t>FC 6.1-01</t>
  </si>
  <si>
    <t>FC 6.1-02</t>
  </si>
  <si>
    <t>FC 6.1-03</t>
  </si>
  <si>
    <t>FC 6.1-04</t>
  </si>
  <si>
    <t>FC 6.2-01</t>
  </si>
  <si>
    <t>FC 6.2-02</t>
  </si>
  <si>
    <t>FC 6.2-03</t>
  </si>
  <si>
    <t>FC 6.2-04</t>
  </si>
  <si>
    <t>FC 6.3-01</t>
  </si>
  <si>
    <t>FC 6.3-02</t>
  </si>
  <si>
    <t>FC 6.4-01</t>
  </si>
  <si>
    <t>FC 6.4-02</t>
  </si>
  <si>
    <t>FC 6.4-03</t>
  </si>
  <si>
    <t>FC 6.4-04</t>
  </si>
  <si>
    <t>FC 6.4-05</t>
  </si>
  <si>
    <t>FC 6.4-06</t>
  </si>
  <si>
    <t>FC 6.4-07</t>
  </si>
  <si>
    <t>FC 6.4-08</t>
  </si>
  <si>
    <t>FC 6.5-01</t>
  </si>
  <si>
    <t>FC 6.5-02</t>
  </si>
  <si>
    <t>FC 6.6-01</t>
  </si>
  <si>
    <t>FC 6.6-02</t>
  </si>
  <si>
    <t>FC 6.7-01</t>
  </si>
  <si>
    <t>FC 6.7-02</t>
  </si>
  <si>
    <t>FC 6.7-03</t>
  </si>
  <si>
    <t>FC 6.7-04</t>
  </si>
  <si>
    <t>FC 6.7-05</t>
  </si>
  <si>
    <t>FC 6.8-01</t>
  </si>
  <si>
    <t>FC 6.8-02</t>
  </si>
  <si>
    <t>FC 6.8-03</t>
  </si>
  <si>
    <t>FC 6.8-04</t>
  </si>
  <si>
    <t>FC 7.1-01</t>
  </si>
  <si>
    <t>FC 7.1-02</t>
  </si>
  <si>
    <t>FC 7.1-03</t>
  </si>
  <si>
    <t>FC 7.1-04</t>
  </si>
  <si>
    <t>FC 7.1-05</t>
  </si>
  <si>
    <t>FC 7.1-06</t>
  </si>
  <si>
    <t>FC 7.1-07</t>
  </si>
  <si>
    <t>FC 7.2-01</t>
  </si>
  <si>
    <t>FC 7.2-02</t>
  </si>
  <si>
    <t>FC 7.2-03</t>
  </si>
  <si>
    <t>FC 7.3-01</t>
  </si>
  <si>
    <t>FC 7.3-02</t>
  </si>
  <si>
    <t>FC 7.4-01</t>
  </si>
  <si>
    <t>FC 8.1-01</t>
  </si>
  <si>
    <t>FC 8.2-01</t>
  </si>
  <si>
    <t>FC 8.3-01</t>
  </si>
  <si>
    <t>FC 8.4-01</t>
  </si>
  <si>
    <t>FC 8.5-01</t>
  </si>
  <si>
    <t>FC 8.6-01</t>
  </si>
  <si>
    <t>FC 8.7-01</t>
  </si>
  <si>
    <t>FC 9.1-01</t>
  </si>
  <si>
    <t>FC 9.1-02</t>
  </si>
  <si>
    <t>FC 9.2-01</t>
  </si>
  <si>
    <t>FC 9.2-02</t>
  </si>
  <si>
    <t>FC 9.3-01</t>
  </si>
  <si>
    <t>FC 9.3-02</t>
  </si>
  <si>
    <t>FC 9.4-01</t>
  </si>
  <si>
    <t>FC 9.4-02</t>
  </si>
  <si>
    <t>FC 9.5-01</t>
  </si>
  <si>
    <t>FC 9.5-02</t>
  </si>
  <si>
    <t>FC 9.6-01</t>
  </si>
  <si>
    <t>FC 9.6-02</t>
  </si>
  <si>
    <t>FC 9.7-01</t>
  </si>
  <si>
    <t>FC 9.7-02</t>
  </si>
  <si>
    <t>FC 10.1-01</t>
  </si>
  <si>
    <t>FC 10.1-02</t>
  </si>
  <si>
    <t>FC 11.1-01</t>
  </si>
  <si>
    <t>FC 11.1-02</t>
  </si>
  <si>
    <t>FC 11.2-01</t>
  </si>
  <si>
    <t>FC 12.1-01</t>
  </si>
  <si>
    <t>FC 13.1-01</t>
  </si>
  <si>
    <t>FINAL AIRCRAFT FHA 05/12/2018</t>
  </si>
  <si>
    <t>n°</t>
  </si>
  <si>
    <t>Aircraft Level Functions </t>
  </si>
  <si>
    <t>Aircraft Level Sub-functions</t>
  </si>
  <si>
    <t>Failure condition</t>
  </si>
  <si>
    <t>Failure mode</t>
  </si>
  <si>
    <t>Phase</t>
  </si>
  <si>
    <t>Functional impact</t>
  </si>
  <si>
    <t>Impact on occupants</t>
  </si>
  <si>
    <t>impact on crew</t>
  </si>
  <si>
    <t>Classif test</t>
  </si>
  <si>
    <t>Classification</t>
  </si>
  <si>
    <t>ancienne classif</t>
  </si>
  <si>
    <t>Remarks</t>
  </si>
  <si>
    <t>ATA, System</t>
  </si>
  <si>
    <t>satisfaction client</t>
  </si>
  <si>
    <t>Probabilité</t>
  </si>
  <si>
    <t>1-Sustain life conditions in cockpit and cabin</t>
  </si>
  <si>
    <t>1.1</t>
  </si>
  <si>
    <t xml:space="preserve"> Provide Fresh air</t>
  </si>
  <si>
    <t>Total loss of fresh air not reported</t>
  </si>
  <si>
    <t>All</t>
  </si>
  <si>
    <t>ATA 21</t>
  </si>
  <si>
    <t>MA</t>
  </si>
  <si>
    <t>Total loss of fresh air reported</t>
  </si>
  <si>
    <t>1.2</t>
  </si>
  <si>
    <t>Provide cabin heating</t>
  </si>
  <si>
    <t xml:space="preserve">Not reported loss of heating function </t>
  </si>
  <si>
    <t xml:space="preserve">Reported loss of heating function </t>
  </si>
  <si>
    <t>1.3</t>
  </si>
  <si>
    <t>Provide windshield defrost</t>
  </si>
  <si>
    <t xml:space="preserve">Loss of defrost function </t>
  </si>
  <si>
    <t>Ambient conditions leading to frost on windshield</t>
  </si>
  <si>
    <t>Windchill accessible for hand wiping using a towel</t>
  </si>
  <si>
    <t>1.4</t>
  </si>
  <si>
    <t>Provide cabin pressurisation</t>
  </si>
  <si>
    <t xml:space="preserve">Not reported loss of Pressurisation </t>
  </si>
  <si>
    <t>Flight at altitude</t>
  </si>
  <si>
    <t>Need for oxygen. Rapid descent if necessary</t>
  </si>
  <si>
    <t xml:space="preserve">Reported loss of Pressurisation </t>
  </si>
  <si>
    <t xml:space="preserve">Not reported overpressure of cabin </t>
  </si>
  <si>
    <t>Flight</t>
  </si>
  <si>
    <t>Reported overpressure of cabin</t>
  </si>
  <si>
    <t>1.5</t>
  </si>
  <si>
    <t>Provide cabin ventilation</t>
  </si>
  <si>
    <t xml:space="preserve">Loss of ventilation function </t>
  </si>
  <si>
    <t>1.6</t>
  </si>
  <si>
    <t>Cooling fluid leakage</t>
  </si>
  <si>
    <t>obj : couvrir les conséquences d'une fuite de fluide frigorigène autre que la perte de la fonction climatisation elle-même. A voir selon les zones avion</t>
  </si>
  <si>
    <t>1.7</t>
  </si>
  <si>
    <t>Provide emergency Oxygen</t>
  </si>
  <si>
    <t xml:space="preserve">Not reported inability to provide oxygen to the crew </t>
  </si>
  <si>
    <t>HAZ-CAT</t>
  </si>
  <si>
    <t>issue discovered when O2 is needed --&gt; Emergency descent</t>
  </si>
  <si>
    <t>ATA 35</t>
  </si>
  <si>
    <t xml:space="preserve">Reported inability to provide oxygen to the crew </t>
  </si>
  <si>
    <t xml:space="preserve">Not reported inability to provide oxygen to the passengers </t>
  </si>
  <si>
    <t>Reported inability to provide oxygen to the passengers</t>
  </si>
  <si>
    <t>Inadvertent deployment of oxygen (mask)</t>
  </si>
  <si>
    <t>Oxygen leakage</t>
  </si>
  <si>
    <t>obj : couvrir les conséquences d'une fuite d'O2 autre que la perte de la fonction elle-même A voir selon les zones avion</t>
  </si>
  <si>
    <t>Control flight</t>
  </si>
  <si>
    <t>2.1</t>
  </si>
  <si>
    <t>Provide autoflight facility</t>
  </si>
  <si>
    <t>Autopilot Servo control surface mechanically locked</t>
  </si>
  <si>
    <t xml:space="preserve">Pilot needs to recognize problem and deselect system. </t>
  </si>
  <si>
    <t>ATA 22</t>
  </si>
  <si>
    <t>Not reported loss of Autopilot</t>
  </si>
  <si>
    <t>LDG</t>
  </si>
  <si>
    <t>The pilot has a permanent indication of the AP activity thanks to the yoke
movements.
-If the A/C is not in stabilized flight level, the instantaneous attitude variation at
the AP disconnection alerts the pilot. The natural stability of the TBM as well as
the AP safety margins allows this situation not to be hazardous.
-Manual piloting required to keep the flight safely.</t>
  </si>
  <si>
    <t xml:space="preserve">Reported loss of Autopilot </t>
  </si>
  <si>
    <t>Autopilot fails to manually disengage</t>
  </si>
  <si>
    <t>ALL</t>
  </si>
  <si>
    <t>-Inability to disconnect AP.
-Manual piloting through the mechanical clutches against the AP might be necessary 
-Pilot can perform Go Around maneuver
-AP/Trims master switch is available to remove power from the AP servos</t>
  </si>
  <si>
    <t>Autopilot performs uncommanded  engagement</t>
  </si>
  <si>
    <t>-AP engaged.
-Increase in workload and possible physical discomfort, due to the abnormal backlash in the yoke.</t>
  </si>
  <si>
    <t>Autopilot unprotected  single axis hardover</t>
  </si>
  <si>
    <t>-Physical discomfort due to the rapid movement of the servo and due to the abnormal backlash in the yoke. 
-Impossibility for the AP to control the aircraft following a single axis.
-The induced rapid movement of the plane warns the pilot of an A/C control problem and makes him disconnect AP in order to take manually the control of the A/C.
-Manual piloting required to keep the flight safely.</t>
  </si>
  <si>
    <t>Autopilot unprotected multi-axis hardover</t>
  </si>
  <si>
    <t>-Physical discomfort due to the rapid movement of the servo and due to the abnormal backlash in the yoke.
-Impossibility for the AP to control the aircraft following several axes.
-The induced rapid movement of the plane warns the pilot of an A/C control problem and makes him disconnect AP in order to take manually the control of
the A/C.
-Manual piloting required to keep the flight safely.</t>
  </si>
  <si>
    <t xml:space="preserve">Not reported excess mistrim </t>
  </si>
  <si>
    <t>Transient increase pilot workload upon AP disconnectuib to maintain A/C flight path and re-trim manually</t>
  </si>
  <si>
    <t xml:space="preserve">Reported excess mistrim </t>
  </si>
  <si>
    <t>same as FC 2.1-08 with warning</t>
  </si>
  <si>
    <t>Total loss of Yaw Damper (YD)</t>
  </si>
  <si>
    <t>YD hardover</t>
  </si>
  <si>
    <t>-Impossibility for the AP to control the aircraft following yaw axis.
-Slight physical discomfort. The variation in aircraft path and lateral acceleration remains minor even if abrupt.
-The pilot can easily controlled the yaw movement with pedal pressure and in a second time can disconnect Y/D : the only consequence is a dutch roll less damped.
-No effects on crew</t>
  </si>
  <si>
    <t>YD Failure to Disengage</t>
  </si>
  <si>
    <t>ALL/LDG</t>
  </si>
  <si>
    <t>MIN/HAZ</t>
  </si>
  <si>
    <t>Total loss of Flight Director (FD)</t>
  </si>
  <si>
    <t>Misleading FD steering commands</t>
  </si>
  <si>
    <t>T/O LDG</t>
  </si>
  <si>
    <t>-If AP is not engaged, either the pilot disconnects FD or the pilot does not take misleading unsecured FD instructions into account.
-If AP is engaged, either the pilot overpowers AP or the pilot disconnects AP which allows him disconnecting manually the FD.
-Manual piloting required to keep the flight safely.</t>
  </si>
  <si>
    <t>2.2</t>
  </si>
  <si>
    <t>Provide Flight Controls – main three surfaces</t>
  </si>
  <si>
    <t>Rudder main surface control locked</t>
  </si>
  <si>
    <t>ATA 27</t>
  </si>
  <si>
    <t>Rudder main surface control loose</t>
  </si>
  <si>
    <t>Pitch main surface control locked</t>
  </si>
  <si>
    <t>Pitch main surface control loose</t>
  </si>
  <si>
    <t xml:space="preserve">Roll main surface control locked </t>
  </si>
  <si>
    <t>Roll main surface control loose</t>
  </si>
  <si>
    <t>Spoilers locked</t>
  </si>
  <si>
    <t>Spoilers loose</t>
  </si>
  <si>
    <t>2.3</t>
  </si>
  <si>
    <t>Provide Trim Control</t>
  </si>
  <si>
    <t>Rudder trim runaway</t>
  </si>
  <si>
    <t>Rudder trim control loose</t>
  </si>
  <si>
    <t>Rudder trim control locked</t>
  </si>
  <si>
    <t>Pitch trim runaway</t>
  </si>
  <si>
    <t>Pitch trim control loose</t>
  </si>
  <si>
    <t>Pitch trim control locked</t>
  </si>
  <si>
    <t>Roll trim runaway</t>
  </si>
  <si>
    <t>Roll trim control loose</t>
  </si>
  <si>
    <t>Roll trim control locked</t>
  </si>
  <si>
    <t>2.4</t>
  </si>
  <si>
    <t>Provide Flap Control</t>
  </si>
  <si>
    <t xml:space="preserve">Loss of flaps retraction capability </t>
  </si>
  <si>
    <t>Climb</t>
  </si>
  <si>
    <t>Loss of flaps extension capability</t>
  </si>
  <si>
    <t xml:space="preserve">Approach Landing </t>
  </si>
  <si>
    <t>Flaps extend Asymmetrically</t>
  </si>
  <si>
    <t>Approach Landing</t>
  </si>
  <si>
    <t>2.5</t>
  </si>
  <si>
    <t>Insure aircraft balance</t>
  </si>
  <si>
    <t>FC 2.5-01</t>
  </si>
  <si>
    <t>Engine separation</t>
  </si>
  <si>
    <t>CAT ???</t>
  </si>
  <si>
    <t>Engine mounted front of the aircraft</t>
  </si>
  <si>
    <t>FC 2.5-02</t>
  </si>
  <si>
    <t>Propeller blade separation</t>
  </si>
  <si>
    <t>MAJ on ground ?
HAZ in flight ??</t>
  </si>
  <si>
    <t>Provide propulsion</t>
  </si>
  <si>
    <t>3.1</t>
  </si>
  <si>
    <t>Provide means to store fuel</t>
  </si>
  <si>
    <t>Detected fuel tank leakage</t>
  </si>
  <si>
    <t>Fuel leaks from wing: decreased range. Slight increase of pilot’s workload. Low fuel pressure warning light and fuel pressure indication available to alert the pilot in order to switch to the other tank. TBM: max allowed disim 15 gallons a major leak would result in increase workload for aircraft landing</t>
  </si>
  <si>
    <t>ATA 28</t>
  </si>
  <si>
    <t>Undetected fuel tank leakage</t>
  </si>
  <si>
    <t>same as FC 3.1-01 w/o pilot warning</t>
  </si>
  <si>
    <t>Fuel leakage (other than fuel tank)</t>
  </si>
  <si>
    <t>obj : couvrir les conséquences d'une fuite de carburant autre que la perte de la fonction elle-même. A voir selon les zones avion</t>
  </si>
  <si>
    <t>3.2</t>
  </si>
  <si>
    <t>Supply fuel to the engine</t>
  </si>
  <si>
    <t>Total loss of positive fuel pressure supply</t>
  </si>
  <si>
    <t xml:space="preserve">MAJ </t>
  </si>
  <si>
    <t>result is  engine IFSD</t>
  </si>
  <si>
    <t>Loss fo capability to balance fuel tank</t>
  </si>
  <si>
    <t>3.3</t>
  </si>
  <si>
    <t>Provide fuel filtering</t>
  </si>
  <si>
    <t>Loss/degradation of  fuel filtering function</t>
  </si>
  <si>
    <t>3.4</t>
  </si>
  <si>
    <t>Provide gravity refueling capability</t>
  </si>
  <si>
    <t>Loss of gravity refueling capability </t>
  </si>
  <si>
    <t>Ground Refueling</t>
  </si>
  <si>
    <t>3.5</t>
  </si>
  <si>
    <t>Provides fuel drainage function</t>
  </si>
  <si>
    <t>Fails to permit draining of water and/or fuel.</t>
  </si>
  <si>
    <t>Pre-flight check</t>
  </si>
  <si>
    <t>Fails to shut-off water and/or fuel drain</t>
  </si>
  <si>
    <t>3.6</t>
  </si>
  <si>
    <t>Provide fuel venting</t>
  </si>
  <si>
    <t>Inability to relieve positive / negative pressure through the vent lines (both tanks affected) .</t>
  </si>
  <si>
    <t>Climb and descent IFR</t>
  </si>
  <si>
    <t>might be a consequence of a icing especially vent tubes have a small diamater
-TBM : worst case consequence fuel leak (no damage to structure)
- 10Y : either size the wing as the TBM or consider the use of pressure relief valves or a pressure relief aera at wing skin)</t>
  </si>
  <si>
    <t>Inability to relieve positive / negative pressure through the vent lines (one tank affected) .</t>
  </si>
  <si>
    <t xml:space="preserve">Climb and descent </t>
  </si>
  <si>
    <t>idem FC 3.6-01</t>
  </si>
  <si>
    <t>3.7</t>
  </si>
  <si>
    <t>Provide fuel supply Shut off</t>
  </si>
  <si>
    <t>Fails to shut-off fuel supply when required</t>
  </si>
  <si>
    <t>Large reduction in safety margins, only if combined to other. Severity classification takes into account the worst case of uncontrolled fire propagation</t>
  </si>
  <si>
    <t>3.8</t>
  </si>
  <si>
    <t>Provide propulsion control</t>
  </si>
  <si>
    <t>Loss of function control – hunting and surging</t>
  </si>
  <si>
    <t>Take Off</t>
  </si>
  <si>
    <t>ATA 61</t>
  </si>
  <si>
    <t>Loss of propulsive power</t>
  </si>
  <si>
    <t>Inadvertant application of full power</t>
  </si>
  <si>
    <t>All (LDG)</t>
  </si>
  <si>
    <t>MAJ (HAZ)</t>
  </si>
  <si>
    <t>Inadvertant application of reverse power</t>
  </si>
  <si>
    <t>Inability to feather</t>
  </si>
  <si>
    <t>Landing (autre phases ?)</t>
  </si>
  <si>
    <t>Inability to disc/reverse</t>
  </si>
  <si>
    <t>Landing</t>
  </si>
  <si>
    <t>On s'en rends compte au moment où on doit le déconnecter, pas de CAS message</t>
  </si>
  <si>
    <t>3.9</t>
  </si>
  <si>
    <t>Provide air to the engine</t>
  </si>
  <si>
    <t>Not reported inertial separator failed in active position</t>
  </si>
  <si>
    <t>Hot Day  Flight</t>
  </si>
  <si>
    <t>idem IFSD</t>
  </si>
  <si>
    <t>ATA 71</t>
  </si>
  <si>
    <t>Reported inertial separator failed in active position</t>
  </si>
  <si>
    <t>Not reported inertial separator failed in inactive position</t>
  </si>
  <si>
    <t xml:space="preserve">All </t>
  </si>
  <si>
    <t>MAJ
(HAZ) (icing)</t>
  </si>
  <si>
    <t>Majeur mais hazardous en condition givrante</t>
  </si>
  <si>
    <t>Reported inertial separator failed in inactive position</t>
  </si>
  <si>
    <t>3.10</t>
  </si>
  <si>
    <t>Provide means for Engine start</t>
  </si>
  <si>
    <t>Loss of starter function</t>
  </si>
  <si>
    <t>Ground             Before Take Off</t>
  </si>
  <si>
    <t xml:space="preserve">Inability to start engine – Mission delayed /aborted </t>
  </si>
  <si>
    <t>ATA 80</t>
  </si>
  <si>
    <t>Loss of starter function combined with engine shut down in flight</t>
  </si>
  <si>
    <t xml:space="preserve">MIN </t>
  </si>
  <si>
    <t>Possible attempt wind mill start? If not then forced landing required. Double failure case End situation is engine inflight shutdown as a worst case</t>
  </si>
  <si>
    <t>Provide aircraft Ice protection</t>
  </si>
  <si>
    <t>4.1</t>
  </si>
  <si>
    <t xml:space="preserve">Provide Pitot heating   </t>
  </si>
  <si>
    <t>Not reported loss of all pitot heating function in ice condition</t>
  </si>
  <si>
    <t>Flight – in icing</t>
  </si>
  <si>
    <t>The crew won’t have any reliable airspeed information. Stall warning is available. Pilot can estimate airspeed by means of flight attitude/altitude and engine power setting.</t>
  </si>
  <si>
    <t>ATA 30</t>
  </si>
  <si>
    <t>Reported loss of all Pitot heating function in icing conditions</t>
  </si>
  <si>
    <t>Stall warning is available. Pilot can estimate airspeed by means of flight attitude/altitude and engine power setting.</t>
  </si>
  <si>
    <t xml:space="preserve">Not reported loss of one pitot heating function in ice conditions </t>
  </si>
  <si>
    <t xml:space="preserve">ATA 30 </t>
  </si>
  <si>
    <t>FC4.1-04</t>
  </si>
  <si>
    <t>Reported loss of one Pitot heating funcion in icing conditions</t>
  </si>
  <si>
    <t>La signalement de la perte du réchauffage Pitot est-il individuel pour chaque Pitot ?</t>
  </si>
  <si>
    <t>4.2</t>
  </si>
  <si>
    <t>Provide Stall/AoA heating</t>
  </si>
  <si>
    <t xml:space="preserve">Not reported loss of Stall/AoA heating </t>
  </si>
  <si>
    <t xml:space="preserve">Reported loss of Stall/AoA heating </t>
  </si>
  <si>
    <t>4.3</t>
  </si>
  <si>
    <t>Provide airframe ice protection</t>
  </si>
  <si>
    <t>Not reported loss of airframe ice protection</t>
  </si>
  <si>
    <t>partial or total loss
Detectable by visaul check on wing
Procedure is to exit icing conditions ASAP</t>
  </si>
  <si>
    <t>Reported loss of airframe ice protection</t>
  </si>
  <si>
    <t>idem FC 4.3-01 ?</t>
  </si>
  <si>
    <t xml:space="preserve">Not reported loss of protection on one of surfaces </t>
  </si>
  <si>
    <t>Possible ice build up on surface effected.No warning except effects on handling</t>
  </si>
  <si>
    <t>Reported loss of protection on one of surfaces</t>
  </si>
  <si>
    <t>idem FC 4.3-03</t>
  </si>
  <si>
    <t>4.4</t>
  </si>
  <si>
    <t>Provide Windshield ice protection</t>
  </si>
  <si>
    <t>Loss of  windshield ice protection</t>
  </si>
  <si>
    <t>MAJ suppression "not reported" parce que impossible</t>
  </si>
  <si>
    <t>4.5</t>
  </si>
  <si>
    <t>Provide ice detection means</t>
  </si>
  <si>
    <t>Reported loss of ice detection means</t>
  </si>
  <si>
    <t xml:space="preserve">TBM : ice light 9Y : Ice light + ide detection  </t>
  </si>
  <si>
    <t>Not reported loss of ice detection means "advisory"</t>
  </si>
  <si>
    <t>9Y + auto 10Y (HAZ)</t>
  </si>
  <si>
    <t>4.6</t>
  </si>
  <si>
    <t>Provide Propeller De-ice</t>
  </si>
  <si>
    <t>Not reported loss of propeller ice protection</t>
  </si>
  <si>
    <t>Reported loss of propeller ice protection</t>
  </si>
  <si>
    <t>4.7</t>
  </si>
  <si>
    <t>Provide engine air inlet protection</t>
  </si>
  <si>
    <t>Not reported loss of engine air inlet ice protection function</t>
  </si>
  <si>
    <t>Failure will result in ice build up around air inlet and reduction in power</t>
  </si>
  <si>
    <t>Reported loss of engine air inlet ice protection function</t>
  </si>
  <si>
    <t>Provide navigation and communication</t>
  </si>
  <si>
    <t>5.1</t>
  </si>
  <si>
    <t>Provide communication</t>
  </si>
  <si>
    <t>Total loss of communication</t>
  </si>
  <si>
    <t>-Primary flight parameters
-Transponders are still operational (7600 or 7700)
-Specific procedures are applicable (triangular distress patterns)</t>
  </si>
  <si>
    <t>ATA 34</t>
  </si>
  <si>
    <t xml:space="preserve">Loss of Communication combined with total loss of Navigation means </t>
  </si>
  <si>
    <t>HAZ ?</t>
  </si>
  <si>
    <t>-Inability to navigate using Radio navigation and GPS.
-Inability to communicate using VHF.</t>
  </si>
  <si>
    <t>ATA 23</t>
  </si>
  <si>
    <t>5.2</t>
  </si>
  <si>
    <t xml:space="preserve">Provide Navigation ability &amp; aids </t>
  </si>
  <si>
    <t>Total loss of Navigation means</t>
  </si>
  <si>
    <t>-Loss of accurate aircraft location data.
-Loss of the ability to perform the navigation using radio navigation means and GPS.
-Use of primary flight parameters and ATC aid in order to complete the flight.</t>
  </si>
  <si>
    <t>Misleading Navigation Data</t>
  </si>
  <si>
    <t>-Unknown loss of accurate aircraft location data.
-During approach phase, temporary inadvertent disorientation near the ground can occur.
-Through inconsistencies of navigation indications, the pilot is able to identify the failing source and consequently, relies on consistent navigation sources.
-Correction of the followed path to reach the desired destination.</t>
  </si>
  <si>
    <t>Provide on ground mobility</t>
  </si>
  <si>
    <t>6.1</t>
  </si>
  <si>
    <t>Provide On ground support</t>
  </si>
  <si>
    <t xml:space="preserve">Loss of shock absorption function </t>
  </si>
  <si>
    <t xml:space="preserve">Landing </t>
  </si>
  <si>
    <t>Possible degradation in A/C handling and structural damage from landing loads.</t>
  </si>
  <si>
    <t>ATA32/ATA29</t>
  </si>
  <si>
    <t>Loss of landing gear streering</t>
  </si>
  <si>
    <t xml:space="preserve">Reported loss of capability  to extend all or any one gear </t>
  </si>
  <si>
    <t>Emergency landing conditions apply Assume failure is evident to the crew (TBD)</t>
  </si>
  <si>
    <t xml:space="preserve">Not reported loss of capability to extend all or any one gear </t>
  </si>
  <si>
    <t>FC 6.1-05</t>
  </si>
  <si>
    <t xml:space="preserve">Not reported unability to Retract all or any one gear </t>
  </si>
  <si>
    <t>After Take Off</t>
  </si>
  <si>
    <t>Assume possible to fully re-extend gear for normal landing.Assume failure is evident to the crew (TBD)</t>
  </si>
  <si>
    <t>FC 6.1-06</t>
  </si>
  <si>
    <t xml:space="preserve">Reported unability to Retract all or any one gear </t>
  </si>
  <si>
    <t>FC 6.1-07</t>
  </si>
  <si>
    <t>Uncommanded  extension</t>
  </si>
  <si>
    <t>TBD</t>
  </si>
  <si>
    <t>TBD. Effect depends on airspeed Depends wether it is indicated or not</t>
  </si>
  <si>
    <t>FC 6.1-08</t>
  </si>
  <si>
    <t>Uncommanded retraction</t>
  </si>
  <si>
    <t>TBD. Issue only on ground and potentially just after T/O (if prop can interfere with ground) Conequences depend on A/C speed</t>
  </si>
  <si>
    <t>6.2</t>
  </si>
  <si>
    <t>Provide On ground  deceleration</t>
  </si>
  <si>
    <t>Loss of ground deceleration: symmetric</t>
  </si>
  <si>
    <t>Loss of ground deceleration: : asymmetric</t>
  </si>
  <si>
    <t>Uncommanded  on ground deceleration</t>
  </si>
  <si>
    <t>6.3</t>
  </si>
  <si>
    <t>Provide On ground direction control</t>
  </si>
  <si>
    <t>Gear jammed in off centre position</t>
  </si>
  <si>
    <t>Difficulty in directional control. Possible swing of aircraft and/or excessive tire wear -- off</t>
  </si>
  <si>
    <t>Loss of steering capability (free wheel)</t>
  </si>
  <si>
    <t>Ground - taxi</t>
  </si>
  <si>
    <t>Steering  by differential braking only</t>
  </si>
  <si>
    <t>6.4</t>
  </si>
  <si>
    <t>Hydraulic fluid leakage</t>
  </si>
  <si>
    <t>MIN/   MAJ(Train)</t>
  </si>
  <si>
    <t>De quel fluid s'agit-il ?</t>
  </si>
  <si>
    <t>obj : couvrir les conséquences d'une fuite dr fluide hydraulique autre que la perte de la fonction elle-même. A voir selon les zones avion</t>
  </si>
  <si>
    <t>Provide Visual Aids - Lighting</t>
  </si>
  <si>
    <t>7.1</t>
  </si>
  <si>
    <t>Provide emergency lights</t>
  </si>
  <si>
    <t>Loss of emergency lights</t>
  </si>
  <si>
    <t xml:space="preserve">Flight Night </t>
  </si>
  <si>
    <t>ATA 33</t>
  </si>
  <si>
    <t>7.2</t>
  </si>
  <si>
    <t>Provide Instrument lights</t>
  </si>
  <si>
    <t>Loss of Instrument lights</t>
  </si>
  <si>
    <t>7.3</t>
  </si>
  <si>
    <t xml:space="preserve">Provide panel lights </t>
  </si>
  <si>
    <t>Loss of panel lights</t>
  </si>
  <si>
    <t>7.4</t>
  </si>
  <si>
    <t>Provide Map lights</t>
  </si>
  <si>
    <t>Loss of Map lights</t>
  </si>
  <si>
    <t>MIN/NSE</t>
  </si>
  <si>
    <t>7.5</t>
  </si>
  <si>
    <t>Provide strobe lights</t>
  </si>
  <si>
    <t>FC 7.5-01</t>
  </si>
  <si>
    <t>Loss of strobe lights</t>
  </si>
  <si>
    <t xml:space="preserve">All Night </t>
  </si>
  <si>
    <t>7.6</t>
  </si>
  <si>
    <t>Provide NAV lights</t>
  </si>
  <si>
    <t>FC 7.6-01</t>
  </si>
  <si>
    <t>Loss of NAV lights</t>
  </si>
  <si>
    <t>All Night</t>
  </si>
  <si>
    <t>7.7</t>
  </si>
  <si>
    <t>Provide Landing /taxi light</t>
  </si>
  <si>
    <t>FC 7.7-01</t>
  </si>
  <si>
    <t>Loss of landing/taxi light</t>
  </si>
  <si>
    <t>Landing Taxi VFR Night</t>
  </si>
  <si>
    <t>Provide primary flight data</t>
  </si>
  <si>
    <t>8.1</t>
  </si>
  <si>
    <t xml:space="preserve">Provide altitude information </t>
  </si>
  <si>
    <t>Loss of barometric altitude information</t>
  </si>
  <si>
    <t>MAJ IFR MIN VFR</t>
  </si>
  <si>
    <t>HAZ IFR MAJVFR</t>
  </si>
  <si>
    <t xml:space="preserve">collision with ground is possible: crew cannot establish aircraft altitude and no external reference is available. </t>
  </si>
  <si>
    <t>FC 8.1-02</t>
  </si>
  <si>
    <t xml:space="preserve">Misleading  barometric altitude information </t>
  </si>
  <si>
    <t>8.2</t>
  </si>
  <si>
    <t>Provide airspeed information</t>
  </si>
  <si>
    <t>Loss of airspeed information</t>
  </si>
  <si>
    <t>Descent Approach Landing IFR</t>
  </si>
  <si>
    <t>-Loss of critical information to remain within permitted airspeed range.
-The pilot can use AFM performance tables which give IAS according to temperature, pressure altitude, torque and fuel flow.</t>
  </si>
  <si>
    <t>FC 8.2-02</t>
  </si>
  <si>
    <t>Misleading  airspeed information</t>
  </si>
  <si>
    <t>idem FC 9.2-01</t>
  </si>
  <si>
    <t>8.3</t>
  </si>
  <si>
    <t xml:space="preserve">Provide attitude information </t>
  </si>
  <si>
    <t xml:space="preserve">Loss of attitude information </t>
  </si>
  <si>
    <t xml:space="preserve">Descent Approach Landing IFR/VFR </t>
  </si>
  <si>
    <t>Catastrophic IFR, MIN VFR</t>
  </si>
  <si>
    <t>Catastrophic IFR, Major VFR</t>
  </si>
  <si>
    <t>-The pilot could inadvertently exceed attitude limits, which could result in the loss of control of the aircraft in IMC conditions</t>
  </si>
  <si>
    <t>FC 8.3-02</t>
  </si>
  <si>
    <t>Misleading  attitude information</t>
  </si>
  <si>
    <t>Catastrophic IFR, (Major) MIN VFR</t>
  </si>
  <si>
    <t>8.4</t>
  </si>
  <si>
    <t>Provide heading information</t>
  </si>
  <si>
    <t>Total loss of heading information</t>
  </si>
  <si>
    <t>Flight IFR/VFR Night</t>
  </si>
  <si>
    <t>-Degradation of aircraft direction information display leading to a slight reduction in safety margin.
-GPS navigation needed (track). (Garmin FHA MAJ)</t>
  </si>
  <si>
    <t>FC 8.4-02</t>
  </si>
  <si>
    <t>Misleading heading information</t>
  </si>
  <si>
    <t>(Major) MIN</t>
  </si>
  <si>
    <t>-Inadvertent heading error that could result in deviation from the flight plan.
-After failure condition identification, the pilot can isolate the misleading information using other heading (or direction) sources. He can then switch to the AHRS second source using PFD softkeys.
-GPS navigation possible</t>
  </si>
  <si>
    <t>8.5</t>
  </si>
  <si>
    <t>Provide side slip information</t>
  </si>
  <si>
    <t>Loss of slip-skid information</t>
  </si>
  <si>
    <t>(Minor) MAJ</t>
  </si>
  <si>
    <t>FC 8.5-02</t>
  </si>
  <si>
    <t>Misleading slip-skip information</t>
  </si>
  <si>
    <t>8.6</t>
  </si>
  <si>
    <t>Provide Turn and bank information</t>
  </si>
  <si>
    <t xml:space="preserve">Loss of Rate of Turn display </t>
  </si>
  <si>
    <t>FC 8.6-02</t>
  </si>
  <si>
    <t>Misleading ratenof turn display</t>
  </si>
  <si>
    <t>8.7</t>
  </si>
  <si>
    <t>Provide vertical speed information</t>
  </si>
  <si>
    <t xml:space="preserve">Loss of vertical speed display </t>
  </si>
  <si>
    <t>FC 8.7-02</t>
  </si>
  <si>
    <t>Misleading of vertical speed display</t>
  </si>
  <si>
    <t>Provide surveillance and identification</t>
  </si>
  <si>
    <t>9.1</t>
  </si>
  <si>
    <t>Provide Transponder Data</t>
  </si>
  <si>
    <t>Loss of ATC Transponder COM</t>
  </si>
  <si>
    <t>Misleading altitude information provided from Transponder to ATC COM</t>
  </si>
  <si>
    <t>Provide on-board energy for systems</t>
  </si>
  <si>
    <t>10.1</t>
  </si>
  <si>
    <t>Provide electrical power</t>
  </si>
  <si>
    <t>Total loss of Electrical Power</t>
  </si>
  <si>
    <t>HAZ IFR MAJ VFR</t>
  </si>
  <si>
    <t>All electrical powered systems inoperative. namely loss of: The ability of the crew to cope with adverse operating conditions is largely reduced due to an excessive increase in crew workload: aircraft attitude can be maintained by mean of outside references only</t>
  </si>
  <si>
    <t>ATA 24</t>
  </si>
  <si>
    <t xml:space="preserve"> Loss of generated power – Main &amp; Standby</t>
  </si>
  <si>
    <t>Secondary power available  through the backup battery. Loss of non essential loads. Significant increase of crew workload to perform load shed. Battery available – over one hour Stand-by instrument is still available (built-in battery).</t>
  </si>
  <si>
    <t>10.2</t>
  </si>
  <si>
    <t>Provide Engine Bleed Air</t>
  </si>
  <si>
    <t>FC 10.2-01</t>
  </si>
  <si>
    <t>Total loss of bleed air</t>
  </si>
  <si>
    <t>ATA 75</t>
  </si>
  <si>
    <t>Tbd Crew &amp; Passenger seating</t>
  </si>
  <si>
    <t>11.1</t>
  </si>
  <si>
    <t>Provide stable crew &amp; passenger accommodation</t>
  </si>
  <si>
    <t>Loss of stable crew accommodation</t>
  </si>
  <si>
    <t xml:space="preserve">T/O Landing Go Around </t>
  </si>
  <si>
    <t>Crew seat suddenly becomes lose</t>
  </si>
  <si>
    <t>ATA 25 Furnishings</t>
  </si>
  <si>
    <t>Provide Passenger &amp; Crew Egress</t>
  </si>
  <si>
    <t>12.1</t>
  </si>
  <si>
    <t>Door opening or detachment in flight</t>
  </si>
  <si>
    <t>Flight Pressurised</t>
  </si>
  <si>
    <t>Sudden cabin depressurization and if detached possible damage to aircraft structure. SSA REQUIRED ON DOOR OPERATING MECHANISM</t>
  </si>
  <si>
    <t>ATA 52</t>
  </si>
  <si>
    <t>Provide aircraft status</t>
  </si>
  <si>
    <t>13.1</t>
  </si>
  <si>
    <t>Provide air conditionning system status</t>
  </si>
  <si>
    <t>Loss of bleed alert</t>
  </si>
  <si>
    <t>FC 13.1-02</t>
  </si>
  <si>
    <t>Untimely bleed alert</t>
  </si>
  <si>
    <t>FC 13.1-03</t>
  </si>
  <si>
    <t>Loss of cabin altitude alert</t>
  </si>
  <si>
    <t>FC 13.1-04</t>
  </si>
  <si>
    <t>Untimely altitude alert</t>
  </si>
  <si>
    <t>FC 13.1-05</t>
  </si>
  <si>
    <t>Loss of cabin differential pressure alert</t>
  </si>
  <si>
    <t>FC 13.1-06</t>
  </si>
  <si>
    <t>Untimely cabin differential pressure alert</t>
  </si>
  <si>
    <t>13.2</t>
  </si>
  <si>
    <t>Provide  flight control system status</t>
  </si>
  <si>
    <t>FC 13.2-01</t>
  </si>
  <si>
    <t>Loss of Trim Position Display</t>
  </si>
  <si>
    <t xml:space="preserve">ATA 27 </t>
  </si>
  <si>
    <t>FC 13.2-02</t>
  </si>
  <si>
    <t>Misleading Trim Position Display</t>
  </si>
  <si>
    <t>T/O</t>
  </si>
  <si>
    <t>-During take off, there is a slight reduction of safety margins due to the fact that the pilot will need to compensate the potential mistrim with yoke and pedal inputs.
-After identification of the misleading condition, pilot does not rely on trim position indication.
-In Flight, the pilot uses efforts feedback to trim the aircraft.</t>
  </si>
  <si>
    <t>FC 13.2-03</t>
  </si>
  <si>
    <t>Loss of Flaps Position alert</t>
  </si>
  <si>
    <t>Pilot is able to check flaps position w/o display use  l'avionique n'est pas le seul contributeur</t>
  </si>
  <si>
    <t>FC 13.2-04</t>
  </si>
  <si>
    <t>Untimely Flaps Position alert</t>
  </si>
  <si>
    <t>13.3</t>
  </si>
  <si>
    <t>Provide electrical power system status</t>
  </si>
  <si>
    <t>FC 13.3-01</t>
  </si>
  <si>
    <t xml:space="preserve">Total loss of display of aircraft electrical power status  (Volts and/or Amps) </t>
  </si>
  <si>
    <t>FC 13.3-02</t>
  </si>
  <si>
    <t>Misleading display of electrical power source voltage or current</t>
  </si>
  <si>
    <t>-Slight increase in workload to determine misleading condition.
 -Loss of the ability to monitor the health of the selected alternator (main orstandby) and the battery.</t>
  </si>
  <si>
    <t>13.4</t>
  </si>
  <si>
    <t>Provide fuel system status</t>
  </si>
  <si>
    <t>FC 13.4-01</t>
  </si>
  <si>
    <t>Loss of Fuel quantity display</t>
  </si>
  <si>
    <t>Pilot is supposed to calculate fuel range and endurance. Maximum fuel imbalance must be avoid.
Fuel low levels warnings are still operational l'avionique n'est pas le seul contributeur</t>
  </si>
  <si>
    <t>FC 13.4-02</t>
  </si>
  <si>
    <t>Misleading of Fuel Quantity display</t>
  </si>
  <si>
    <t>FC 13.4-03</t>
  </si>
  <si>
    <t>Total loss of display of Fuel Flow</t>
  </si>
  <si>
    <t>ATA 7x</t>
  </si>
  <si>
    <t>FC 13.4-04</t>
  </si>
  <si>
    <t>Reported loss of fuel low level sensor</t>
  </si>
  <si>
    <t>Fuel pressure LOW indication available</t>
  </si>
  <si>
    <t>FC 13.4-05</t>
  </si>
  <si>
    <t>Not reported loss of fuel low level sensor</t>
  </si>
  <si>
    <t>FC 13.4-06</t>
  </si>
  <si>
    <t>Untilely fuel low level indication</t>
  </si>
  <si>
    <t>FC 13.4-07</t>
  </si>
  <si>
    <t xml:space="preserve">Loss of fuel pressure alert </t>
  </si>
  <si>
    <t>No effect until a second failure occurs. Slight reduction in safety margins. Fuel pressure indication available Dormant failure</t>
  </si>
  <si>
    <t>FC 13.4-08</t>
  </si>
  <si>
    <t>Untimely fuel pressure alert</t>
  </si>
  <si>
    <t>IFSD CAS message provoque la mise en parche d'une pompe qui augmente la pression</t>
  </si>
  <si>
    <t>FC 13.4-09</t>
  </si>
  <si>
    <t>Loss of fuel imbalanced warning</t>
  </si>
  <si>
    <t>13.5</t>
  </si>
  <si>
    <t>Provide engine system status</t>
  </si>
  <si>
    <t>FC 13.5-01</t>
  </si>
  <si>
    <t>Loss of all essential engine indications</t>
  </si>
  <si>
    <t>-Inadvertent indication error may occur when adjusting throttle to meet particular performances.
-Long term : -After identification of the misleading condition, pilot does not rely on primary engine data indication.</t>
  </si>
  <si>
    <t>ATA 77</t>
  </si>
  <si>
    <t>FC 13.5-02</t>
  </si>
  <si>
    <t>Misleading engine indications</t>
  </si>
  <si>
    <t>Reduced level of engine status indications. Increased pilot workload in order to establish which indication is incorrect – possible mis- management of engine</t>
  </si>
  <si>
    <t>13.6</t>
  </si>
  <si>
    <t>Provide Ice protection system status</t>
  </si>
  <si>
    <t>FC 13.6-01</t>
  </si>
  <si>
    <t xml:space="preserve">loss of Pitot heat caution </t>
  </si>
  <si>
    <t xml:space="preserve">Monitoring of heating system is prevented. Slight reduction in safety margins </t>
  </si>
  <si>
    <t>FC 13.6-02</t>
  </si>
  <si>
    <t>Loss of Pitot heat ON advisory</t>
  </si>
  <si>
    <t>The advisory light indicates that the pitot heat is turned ON, but the actual functioning of heating system is monitored by  light</t>
  </si>
  <si>
    <t>FC 13.6-03</t>
  </si>
  <si>
    <t>Loss of propeller deice alert</t>
  </si>
  <si>
    <t>FC 13.6-04</t>
  </si>
  <si>
    <t>Untimely propeller deice alert</t>
  </si>
  <si>
    <t>FC 13.6-05</t>
  </si>
  <si>
    <t>Loss of intertial separator alert</t>
  </si>
  <si>
    <t>FC 13.6-06</t>
  </si>
  <si>
    <t>Untimely inertial separator alert</t>
  </si>
  <si>
    <t>FC 13.6-07</t>
  </si>
  <si>
    <t>Loss of leading edge deicing system</t>
  </si>
  <si>
    <t>FC 13.6-08</t>
  </si>
  <si>
    <t>Loss of windchill deicing system</t>
  </si>
  <si>
    <t>13.7</t>
  </si>
  <si>
    <t>Provide Oxygen system status</t>
  </si>
  <si>
    <t>FC 13.7-01</t>
  </si>
  <si>
    <t>Not reported loss of oxygen pressure indication in the cabin</t>
  </si>
  <si>
    <t>FC 13.7-02</t>
  </si>
  <si>
    <t>Reported loss of oxygen pressure indication in the cabin</t>
  </si>
  <si>
    <t>FC 13.7-03</t>
  </si>
  <si>
    <t>Misleading oxygen pressure indication in the cabin</t>
  </si>
  <si>
    <t>FC 13.7-04</t>
  </si>
  <si>
    <t>Not reported loss of oxygen indication (tank)</t>
  </si>
  <si>
    <t>FC 13.7-05</t>
  </si>
  <si>
    <t>Reported loss of oxygen indication (tank)</t>
  </si>
  <si>
    <t>13.8</t>
  </si>
  <si>
    <t>Provide On-ground mobility status</t>
  </si>
  <si>
    <t>FC 13.8-01</t>
  </si>
  <si>
    <t>Loss of landing gear status</t>
  </si>
  <si>
    <t>ATA 32</t>
  </si>
  <si>
    <t>FC 13.8-02</t>
  </si>
  <si>
    <t>Mileading landing gear status</t>
  </si>
  <si>
    <t>13.9</t>
  </si>
  <si>
    <t>Provide micellaneous system status</t>
  </si>
  <si>
    <t>FC 13.9-01</t>
  </si>
  <si>
    <t>Loss of Stall alert</t>
  </si>
  <si>
    <t>Takeoff, Approach Landing</t>
  </si>
  <si>
    <t>Minor (with pilot warning) MAJ otherwise</t>
  </si>
  <si>
    <t>The crew will not have any warning  indication from the Stall Warning system. Slight reduction of safety margins. Residual aerodynamic buffeting indication is still available</t>
  </si>
  <si>
    <t>FC 13.9-02</t>
  </si>
  <si>
    <t>Not reported loss of Overspeed alert</t>
  </si>
  <si>
    <t>ATA 31</t>
  </si>
  <si>
    <t>FC 13.9-03</t>
  </si>
  <si>
    <t>Reported loss of Overspeed alert</t>
  </si>
  <si>
    <t>FC 13.9-04</t>
  </si>
  <si>
    <t>Loss of display of Outside air temperature</t>
  </si>
  <si>
    <t> Include a higher level column in order to identify functions at A/C level, as shown.</t>
  </si>
  <si>
    <t>Please regroup, check, and propose tbd items. Comment as necessary.</t>
  </si>
  <si>
    <t>FINAL AIRCRAFT FHA 08/10/2018</t>
  </si>
  <si>
    <t>Effect of Failure Condition on Aircraft/Crew</t>
  </si>
  <si>
    <t xml:space="preserve">Total loss of fresh air </t>
  </si>
  <si>
    <t xml:space="preserve">Loss of cabin environment control – heating, defrost, pressurization control. Possible major distress to pilot </t>
  </si>
  <si>
    <t>Major</t>
  </si>
  <si>
    <t>Also loss of Ice Protection</t>
  </si>
  <si>
    <t>ATA21</t>
  </si>
  <si>
    <t xml:space="preserve">Loss of heating function </t>
  </si>
  <si>
    <t>The cabin environment is not appropriate for human comfort conditions, leading to pilot distress</t>
  </si>
  <si>
    <t xml:space="preserve">Major </t>
  </si>
  <si>
    <t>Significant reduction in safety margins and increase of pilot’s workload in event of defrost function lost when needed</t>
  </si>
  <si>
    <t>Loss of Pressurisation</t>
  </si>
  <si>
    <t>Extreme discomfort for passengers and crew Need for oxygen. Rapid descent if necessary</t>
  </si>
  <si>
    <t>Minor </t>
  </si>
  <si>
    <t>Slow loss would be most critical if not detected</t>
  </si>
  <si>
    <t>Overpressure of cabin</t>
  </si>
  <si>
    <t xml:space="preserve">Possible structural failure if not detected </t>
  </si>
  <si>
    <t>Catastrophic</t>
  </si>
  <si>
    <t>Overpressure warning available as well as dump function SSA REQUIRED</t>
  </si>
  <si>
    <t xml:space="preserve">Likely discomfort in the cabin </t>
  </si>
  <si>
    <t xml:space="preserve">Minor </t>
  </si>
  <si>
    <t>cooling fluid leakage</t>
  </si>
  <si>
    <t>Loss of oxygen pressure indication in the cabin</t>
  </si>
  <si>
    <t>ATA35</t>
  </si>
  <si>
    <t>Inability to provide oxygen to the crew.</t>
  </si>
  <si>
    <t>Inability to provide oxygen to the passengers.</t>
  </si>
  <si>
    <t>Inadvertent deployment of oxygen.</t>
  </si>
  <si>
    <t>oxygen leakage</t>
  </si>
  <si>
    <t>Hazardous</t>
  </si>
  <si>
    <t>ATA22</t>
  </si>
  <si>
    <t>Total Loss of Autopilot</t>
  </si>
  <si>
    <t>MIN
MAJ w/o warning</t>
  </si>
  <si>
    <t>-Pilot can perform Go Around maneuver
-AP/Trims master switch is available to remove power from the AP servos
-Pilot can overpower (demonstration method to be reviewed)</t>
  </si>
  <si>
    <t>-Pilot has already his hands on the yoke and can thus overpower and disconnect (using AP/Trims quick disconnect switch or AP/Trims master switch) with reasonable delay
-A/P is engaged in the selected FD mode and as such does not lead to a rapid change in aircraft attitude
-Pilot is alerted of AP engagement (PFD annunciations)</t>
  </si>
  <si>
    <t>Excess mistrim w/o warning</t>
  </si>
  <si>
    <t>-Pilot can perform Go Around maneuver
-AP/Trims master switch is available to remove power from the AP servos
-Pilot can overpower (demonstration method to be reviewed) à confirmer avec S.Jacques</t>
  </si>
  <si>
    <t>-Pilot has already his hands on the yoke and can thus overpower and disconnect (using AP/Trims quick disconnect switch or AP/Trims master switch) with reasonable delay
-A/P is engaged in the selected FD mode and as such does not lead to a rapid change in aircraft attitude
-Pilot is alerted of AP engagement (PFD annunciations) à confirmer avec S.Jacques</t>
  </si>
  <si>
    <t>à confirmer avec S.Jacques</t>
  </si>
  <si>
    <t>-AP/Trims quick disconnect switch and AP/trims master switch are operational.
-Pitch axis: Mechanical pitch trim wheel is available to the pilot to stop the runaway
-Yaw axis: Yaw trim actuator is slow and unchanged. Yaw trim runaway has already been certified as part of TBM700 initial certification (cf. certification card 23.677b attached which demonstrates that a 5s rudder trim runaway at VMO has no impact on safety) à confirmer avec S.Jacques</t>
  </si>
  <si>
    <t xml:space="preserve"> It is stated in CS23.1309 that the stated requirements do not apply to – The flight structure (such as wing, empennage, control surfaces and their systems, fuselage, engine mounting,and landing gear and their related primary attachments)</t>
  </si>
  <si>
    <t>Point avec SJ du 21/09/18 : rapporter articles couvrant les cdes de vol et voir comment les traiter (syst méca? Marges ou analyse safety ?)Recouper avec FHA avionique concernant les actionneurs de trim</t>
  </si>
  <si>
    <t>Roll main surface control locked .Also includes Spoilers which are directly attached to Aileron surfaces</t>
  </si>
  <si>
    <t>It is stated in CS23.1309 that the stated requirements do not apply to – The flight structure (such as wing, empennage, control surfaces and their systems, fuselage, engine mounting,and landing gear and their related primary attachments)</t>
  </si>
  <si>
    <t>Disconnect of spoiler effects considered negligible. Wrong for the TBM</t>
  </si>
  <si>
    <t>Roll main surface control loose .Also includes Spoilers which are directly attached to Aileron surfaces</t>
  </si>
  <si>
    <t>rudder trim runaway</t>
  </si>
  <si>
    <t>rudder trim control loose</t>
  </si>
  <si>
    <t>rudder trim control locked</t>
  </si>
  <si>
    <t>pitch trim runaway</t>
  </si>
  <si>
    <t>pitch trim control loose</t>
  </si>
  <si>
    <t>pitch trim control locked</t>
  </si>
  <si>
    <t>roll trim runaway</t>
  </si>
  <si>
    <t>Climb/cruise/endurance performances reduction</t>
  </si>
  <si>
    <t>Minor</t>
  </si>
  <si>
    <t>Crew can decide to abort mission.</t>
  </si>
  <si>
    <t>Landing distance increased, aircraft will stall at a higher speed (stall warning will compensate for aerodynamic configuration).  Pilot will approach and land at higher speed. Slight increase of crew’s workload.</t>
  </si>
  <si>
    <t>TBM : visible from cockpit</t>
  </si>
  <si>
    <t>Possible insufficient altitude for crew to compensate for asymmetry</t>
  </si>
  <si>
    <t xml:space="preserve"> SSA REQUIRED </t>
  </si>
  <si>
    <t>Loss of means to store fuel in one tank (major leakage)</t>
  </si>
  <si>
    <t>Fuel leaks from wing: decreased range. Slight increase of pilot’s workload.</t>
  </si>
  <si>
    <t>Low fuel pressure warning light and fuel pressure indication available to alert the pilot in order to switch to the other tank. TBM: max allowed disim 15 gallons a major leak would result in increase workload for aircraft landing</t>
  </si>
  <si>
    <t>ATA28</t>
  </si>
  <si>
    <t>Fuel starvation: engine shut down. Loss of electrical generation. Large increase of pilot’s workload: crew is required to follow the forced landing procedure at maximum glide.</t>
  </si>
  <si>
    <t>Major (en d result is  engine IFSD)</t>
  </si>
  <si>
    <t>Low fuel pressure warning light and fuel pressure indication available to alert the pilot. Battery available to feed essential equipment for period of time SSA REQUIRED(barré)</t>
  </si>
  <si>
    <t xml:space="preserve">Electrical pump failure </t>
  </si>
  <si>
    <t xml:space="preserve">Take off Approach Landing </t>
  </si>
  <si>
    <t>Engine driven gear pump provides enough fuel supply:  electrical fuel pump, activated during takeoff and landing, provides a stand-by provision in event of engine driven gear pump failure. Slight reduction in safety margins.</t>
  </si>
  <si>
    <t>NOTE: engine driven gear pump failure is not assessed because it is a part of engine. 21/09/18 : covered by procedure. No effect if engine pump works.In case both pumps are lost (descent below 18000ft) : MIN ; engine suction is sufficient below 18000ft. Ajouter cas cruise</t>
  </si>
  <si>
    <t>Likely fuel contamination. Significant reduction of the safety margins against fuel starvation</t>
  </si>
  <si>
    <t>NSE to MIN</t>
  </si>
  <si>
    <t xml:space="preserve">21/09/18 : Filter checked before flight </t>
  </si>
  <si>
    <t>Refueling prevented. Increased maintenance workload for corrective action</t>
  </si>
  <si>
    <t>Possible cause – fuel cap jammed</t>
  </si>
  <si>
    <t xml:space="preserve">Water and fuel cannot be drained from the tank. </t>
  </si>
  <si>
    <t>The drainage of the fuel is operated only during ground operations (pre-flight check) to check for water in the fuel. Impossibility of draining results in flight abortion</t>
  </si>
  <si>
    <t>Water and/or fuel drain cannot be closed. Increased maintenance workload for corrective action.</t>
  </si>
  <si>
    <t xml:space="preserve">The drainage of the fuel is operated only on the ground operation (pre-flight check) to check  for water in the fuel. </t>
  </si>
  <si>
    <t>The tank could suffer a strong deformation (even a rupture causing an overboard fuel leakage).Large reduction of safety margins. Likely engine fuel starvation, then loss of electrical generation.Large increase of pilot’s workload: crew is required to follow the forced landing procedure at maximum glide.</t>
  </si>
  <si>
    <t>Hazardous </t>
  </si>
  <si>
    <t>Severity classification accounts for the worst case of engine shut down due to fuel starvation. Low fuel pressure warning light and fuel pressure indication available to alert the pilot. SSA REQUIRED</t>
  </si>
  <si>
    <t>The tank could suffer a strong deformation (even a rupture causing an overboard fuel leakage).Decreased range. Significant reduction of safety margins.</t>
  </si>
  <si>
    <t>Major </t>
  </si>
  <si>
    <t>Low fuel pressure warning light and fuel pressure indication available to alert timely the pilot in order to switch to the other tank. WILL BE ADDRESSED IN SSA FOR FC28-09</t>
  </si>
  <si>
    <t>Provide Fuel Supply Shut off</t>
  </si>
  <si>
    <t>Large reduction in safety margins.</t>
  </si>
  <si>
    <t>The pre-flight check of the fuel selector/shut-off valve reduces the dormancy time of this failure. Severity classification takes into account the worst case of uncontrolled fire propagation. SSA REQUIRED</t>
  </si>
  <si>
    <t>hydraulic fluid leakage</t>
  </si>
  <si>
    <t>Provide Engine Power Control</t>
  </si>
  <si>
    <t xml:space="preserve"> Loss of throttle control – throttle in low setting</t>
  </si>
  <si>
    <t>Descent</t>
  </si>
  <si>
    <t>Unable to increase power and possibility unable to maintain required safe descent rate. Possible forced landing</t>
  </si>
  <si>
    <t>Results in In-flight engine shut-down</t>
  </si>
  <si>
    <t>ATA76</t>
  </si>
  <si>
    <t>Loss of throttle control – throttle in high setting</t>
  </si>
  <si>
    <t>Difficulty in maintaining safe flight and landing. Shut off fuel supply if able to carry out a glide landing</t>
  </si>
  <si>
    <t>Provide Propeller Pitch Control</t>
  </si>
  <si>
    <t>Asymmetry can be balanced by flight controls</t>
  </si>
  <si>
    <t>ATA61</t>
  </si>
  <si>
    <t>Uncommanded inputs</t>
  </si>
  <si>
    <t>FC 3.10-03</t>
  </si>
  <si>
    <t>Increased ground handling problems</t>
  </si>
  <si>
    <t>3.11</t>
  </si>
  <si>
    <t>Provide Engine Cowl Control</t>
  </si>
  <si>
    <t>FC 3.11-01</t>
  </si>
  <si>
    <t>Failed in closed position</t>
  </si>
  <si>
    <t>Increased for engine temperature monitoring and power control</t>
  </si>
  <si>
    <t>Operational limitations</t>
  </si>
  <si>
    <t>ATA71</t>
  </si>
  <si>
    <t>FC 3.11-02</t>
  </si>
  <si>
    <t>Failed in open position</t>
  </si>
  <si>
    <t>Possible over cooling of engine</t>
  </si>
  <si>
    <t>3.12</t>
  </si>
  <si>
    <t>FC 3.12-01</t>
  </si>
  <si>
    <t>Inability to start Engine</t>
  </si>
  <si>
    <t>ATA80</t>
  </si>
  <si>
    <t>FC 3.12-02</t>
  </si>
  <si>
    <t>Inability to start engine coupled with a recoverable in flight shutdown</t>
  </si>
  <si>
    <t>Possible attempt wind mill start? If not then forced landing required</t>
  </si>
  <si>
    <t>Double failure case End situation is engine inflight shutdown as a worst case</t>
  </si>
  <si>
    <t>FC 4.1-01</t>
  </si>
  <si>
    <t>Loss of function in ice conditions</t>
  </si>
  <si>
    <t>Caution light ON: total loss of airspeed information, The crew won’t have any reliable airspeed information, which could result in a significant reduction in safety margins. Significant  workload for the flight crew and reduction of safety margins is envisaged.</t>
  </si>
  <si>
    <t xml:space="preserve">ATA30 </t>
  </si>
  <si>
    <t xml:space="preserve">Provide De-ice for empennage  &amp; wings </t>
  </si>
  <si>
    <t>Total loss of system functionality</t>
  </si>
  <si>
    <t>Total loss of de-ice function to airframe resulting in possible ice build up and loss of lift/control. Reduction in system pressure (heavy leakage) can have similar but reduced effects – but no warning?</t>
  </si>
  <si>
    <t>Warning provided – need to exit icing conditions. If no warning – handling condition effects SSA REQUIRED</t>
  </si>
  <si>
    <t>ATA30</t>
  </si>
  <si>
    <t>Total loss of system functionality w/o warning</t>
  </si>
  <si>
    <t>Loss of protection on one of surfaces</t>
  </si>
  <si>
    <t>Possible ice build up on surface effected</t>
  </si>
  <si>
    <t>No warning except effects on handling</t>
  </si>
  <si>
    <t>System Overpressure resulting in detachment/damage of boots</t>
  </si>
  <si>
    <t>Identified effects on boots will result in aircraft handling effects</t>
  </si>
  <si>
    <t>Overpressure warning?</t>
  </si>
  <si>
    <t>Provide Windshield De-ice</t>
  </si>
  <si>
    <t>Loss of Deice function in ice conditions</t>
  </si>
  <si>
    <t>Loss of de-icing will be directly evident to crew. Try using demist / cabin heating Impact on forward vision</t>
  </si>
  <si>
    <t>Warning provided ? Side slip for forward vision</t>
  </si>
  <si>
    <t>loss of ice detection means</t>
  </si>
  <si>
    <t xml:space="preserve">loss of ice detection means w/o warning </t>
  </si>
  <si>
    <t xml:space="preserve">If warning not working (double failure) then ice build up will result in reduction of  lift </t>
  </si>
  <si>
    <t>Loss of Deice function on one blade</t>
  </si>
  <si>
    <t>Failure evident due to build up on one prop resulting in vibration effects</t>
  </si>
  <si>
    <t>No warning for single blade loss</t>
  </si>
  <si>
    <t>Loss of Protection function</t>
  </si>
  <si>
    <t xml:space="preserve">Loss of VHF COMM </t>
  </si>
  <si>
    <t>Loss of any means to communicate with the ground stations. No response to any interrogation from the ground stations.</t>
  </si>
  <si>
    <t xml:space="preserve">Severity classification based on availability of Transponder. </t>
  </si>
  <si>
    <t>ATA23</t>
  </si>
  <si>
    <t>FC 5.1-03</t>
  </si>
  <si>
    <t xml:space="preserve">Misleading/poor communication </t>
  </si>
  <si>
    <t xml:space="preserve">Pilot and ground facilities will misunderstand each other. Pilot could follow wrong procedures. No latent failure: pilot detects such occurrence by the quality of received signals and transmissions. Pilot will apply the procedures prescribed for radio failure event. </t>
  </si>
  <si>
    <t xml:space="preserve">Severity classification accounts for the availability of Transponder. </t>
  </si>
  <si>
    <t>FC 5.1-04</t>
  </si>
  <si>
    <t xml:space="preserve">The ability of the crew to cope with adverse operating conditions is largely reduced due to an increase in workload: pilot will have to rely upon magnetic compass and visual cues. Homing navigation must be conducted in VFR, by ground reference only. Pilot is responsible to maintain VMC and self separation from ground following radio failure procedures (VFR). </t>
  </si>
  <si>
    <t xml:space="preserve">This failure includes all other comms sources. Standard system architecture – hence no SSA required </t>
  </si>
  <si>
    <t>Provide Navigation ability &amp; aids Provide VHF NAV</t>
  </si>
  <si>
    <t xml:space="preserve">Total loss of function </t>
  </si>
  <si>
    <t xml:space="preserve">Flight IFR/VFR Night </t>
  </si>
  <si>
    <t>Loss of MKR, GS and VOR/LOC signals. COMM and GPS system still available.</t>
  </si>
  <si>
    <t>Misleading navigation information</t>
  </si>
  <si>
    <t xml:space="preserve">Approach IFR </t>
  </si>
  <si>
    <t>Pilot will have wrong navigation information. Pilot should only perform ILS/VOR approach in VMC/VFR, workload significantly increased.</t>
  </si>
  <si>
    <t>VHF NAV wrong information should be identified and corrected by visual crosscheck</t>
  </si>
  <si>
    <t>FC 5.2-03</t>
  </si>
  <si>
    <t>Communication means and transponders are still operational</t>
  </si>
  <si>
    <t>FC 5.2-04</t>
  </si>
  <si>
    <t>Provide control flight indications</t>
  </si>
  <si>
    <t>Total Loss of Display of Trim Position Display</t>
  </si>
  <si>
    <t>Total Loss of Flaps Position Display</t>
  </si>
  <si>
    <t>Misleading Flaps Position Display</t>
  </si>
  <si>
    <t>Provide electrical power status</t>
  </si>
  <si>
    <t>ATA24</t>
  </si>
  <si>
    <t>Misleading display of (Volts and/or Amps) of electrical power source status</t>
  </si>
  <si>
    <t>provide fuel indications</t>
  </si>
  <si>
    <t>Total loss of display of Fuel quantity</t>
  </si>
  <si>
    <t>Misleading display of Fuel Quantity</t>
  </si>
  <si>
    <t>FC 6.3-03</t>
  </si>
  <si>
    <t>FC 6.3-04</t>
  </si>
  <si>
    <t>Loss of indication</t>
  </si>
  <si>
    <t>No effect until a second failure occurs. Slight reduction in safety margins.</t>
  </si>
  <si>
    <t>Fuel pressure indication available Dormant failure</t>
  </si>
  <si>
    <t>FC 6.3-05</t>
  </si>
  <si>
    <t xml:space="preserve">Provide Fuel Pressure  monitoring  </t>
  </si>
  <si>
    <t>tbd</t>
  </si>
  <si>
    <t>Minor or NSE</t>
  </si>
  <si>
    <t>FC 6.3-06</t>
  </si>
  <si>
    <t>Misleading monitoring</t>
  </si>
  <si>
    <t>Provide engine indications</t>
  </si>
  <si>
    <t>Combined loss of all engine indications: display of significant powerplant parameters is not available.</t>
  </si>
  <si>
    <t>Reversionary displays are not available, but engine noise and power lever position allow assessment of engine operating point. Increased risk of possible engine failure due to pilot mishandling. Results in engine inflight shutdown as a worst case Displays part of Garmin suite SSA required </t>
  </si>
  <si>
    <t>ATA77</t>
  </si>
  <si>
    <t xml:space="preserve">Misleading engine indications/one item </t>
  </si>
  <si>
    <t>6.5</t>
  </si>
  <si>
    <t>Provide Ice protection</t>
  </si>
  <si>
    <t>loss of Pitot heat ON advisory</t>
  </si>
  <si>
    <t>No safety effects</t>
  </si>
  <si>
    <t>6.6</t>
  </si>
  <si>
    <t>Provide Micellaneous informations</t>
  </si>
  <si>
    <t>Total Loss of Stall Warning</t>
  </si>
  <si>
    <t>ATA31</t>
  </si>
  <si>
    <t>Loss of Stall Warning Indication</t>
  </si>
  <si>
    <t>The crew will not have any warning  indication from the Stall Warning system. Slight reduction of safety margins</t>
  </si>
  <si>
    <t>Residual aerodynamic buffeting indication is still available</t>
  </si>
  <si>
    <t>FC 6.6-03</t>
  </si>
  <si>
    <t>Total Loss of Overspeed Warning</t>
  </si>
  <si>
    <t>FC 6.6-04</t>
  </si>
  <si>
    <t>Total loss of display of Outside Temperature</t>
  </si>
  <si>
    <t>indication</t>
  </si>
  <si>
    <t xml:space="preserve">Unable to Extend all or any one gear </t>
  </si>
  <si>
    <t>Emergency landing conditions apply</t>
  </si>
  <si>
    <t>Assume failure is evident to the crew (TBD)
Différentier cas signalé / non signalé</t>
  </si>
  <si>
    <t xml:space="preserve">Unable to Retract all or any one gear </t>
  </si>
  <si>
    <t>Assume possible to fully re-extend gear for normal landing</t>
  </si>
  <si>
    <t>Loss of ground deceleration: symmetric or asymmetric</t>
  </si>
  <si>
    <t>Pedal brake operation becomes harder than normal.</t>
  </si>
  <si>
    <t xml:space="preserve">Take off Landing </t>
  </si>
  <si>
    <t>Loss of directional control</t>
  </si>
  <si>
    <t>Provide On ground deceleration</t>
  </si>
  <si>
    <t xml:space="preserve">Difficulty in directional control. Possible swing of aircraft and/or excessive tire wear </t>
  </si>
  <si>
    <t xml:space="preserve">  off </t>
  </si>
  <si>
    <t>Loss of function</t>
  </si>
  <si>
    <t>Significant  reduction of safety margins in event of total loss of electrical supply in Night scenario or loss of instruments lights.</t>
  </si>
  <si>
    <t>Portable torch shall be included in a/c kit, new batteries are  required as spare.</t>
  </si>
  <si>
    <t>ATA33</t>
  </si>
  <si>
    <t>Slight increase of pilot workload to see instruments: emergency panel  lights available.</t>
  </si>
  <si>
    <t>Slight increase of pilot workload to see instruments: emergency light available.</t>
  </si>
  <si>
    <t>Slight increase of pilot workload to read maps: panel  lights available.</t>
  </si>
  <si>
    <t xml:space="preserve">Reduction of means to signal aircraft presence. Slight reduction of safety margins </t>
  </si>
  <si>
    <t>NAV light available.</t>
  </si>
  <si>
    <t>Reduction of means to signal aircraft presence. Slight reduction of safety margins</t>
  </si>
  <si>
    <t>Strobe lights available.</t>
  </si>
  <si>
    <t>Loss of all means to illuminate the runway Significant reduction of safety margins Two separate circuits are provided for landing/taxi light</t>
  </si>
  <si>
    <t>Land on major airport only where  runway threshold / touchdown zone lighting is provided</t>
  </si>
  <si>
    <t>Loss of barometric altitude information in IFR/VFR</t>
  </si>
  <si>
    <t xml:space="preserve">Significant reduction in safety margins, collision with ground is possible: crew cannot establish aircraft altitude and no external reference is available. </t>
  </si>
  <si>
    <t>Hazardous IFR Major VFR</t>
  </si>
  <si>
    <t xml:space="preserve"> </t>
  </si>
  <si>
    <t>Loss of Primary means of altitude information in IFR/VFR</t>
  </si>
  <si>
    <t>Need to rely on standby indication means with increased need for reference to alternate means of altitude information. Reduction in safety margins</t>
  </si>
  <si>
    <t xml:space="preserve">Major IFR, Major VFR, </t>
  </si>
  <si>
    <t>FC 9.1-03</t>
  </si>
  <si>
    <t>Misleading  barometric altitude information in IFR/VFR</t>
  </si>
  <si>
    <t xml:space="preserve">Descent Approach Landing Climb IFR </t>
  </si>
  <si>
    <t>Significant reduction in safety margins, collision with ground is possible: crew cannot discern the erroneous information with immediate visual cues and no warning is provided of the unreliable information.</t>
  </si>
  <si>
    <t xml:space="preserve">Mitigating factor: crew can identify that wrong information is being displayed by compared the primary indication with other information </t>
  </si>
  <si>
    <t>9.2</t>
  </si>
  <si>
    <t>Loss of airspeed information in IFR</t>
  </si>
  <si>
    <t>The crew won’t have any reliable airspeed information, which could result in a significant reduction in safety margins. Significant workload for the flight crew is envisaged.</t>
  </si>
  <si>
    <t>Major IFR</t>
  </si>
  <si>
    <t>Loss of Primary means of aIr speed information in IFR</t>
  </si>
  <si>
    <t xml:space="preserve">Descent Approach Landing IFR </t>
  </si>
  <si>
    <t>Need to rely on standby indication means with increased need for reference to alternate means of airspeed information. Reduction in safety margins</t>
  </si>
  <si>
    <t>FC 9.2-03</t>
  </si>
  <si>
    <t>Misleading  airspeed information in IFR</t>
  </si>
  <si>
    <t>Significant reduction in safety margins, and an increased workload for the flight crew for evaluating the airspeed. He could operate the airplane below stall speed or above the limits</t>
  </si>
  <si>
    <t>Stall warning is available Crew can estimate wrong airspeed information by means of flight attitude/altitude and engine power setting.</t>
  </si>
  <si>
    <t>9.3</t>
  </si>
  <si>
    <t xml:space="preserve">The crew won’t have any reliable attitude information, which could result in a significant reduction in safety margins. Significant workload for the flight crew is envisaged. </t>
  </si>
  <si>
    <t>Loss of Primary means of attitude information in IFR</t>
  </si>
  <si>
    <t>Need to rely on standby indication means with increased need for reference to alternate means of attitude information. Reduction in safety margins</t>
  </si>
  <si>
    <t>FC 9.3-03</t>
  </si>
  <si>
    <t>Significant reduction in safety margins, and an increased workload for the flight crew for evaluating the attitude; stall warning still available</t>
  </si>
  <si>
    <t>9.4</t>
  </si>
  <si>
    <t>Total loss of information</t>
  </si>
  <si>
    <t>The navigation capability is reduced and crew workload is slightly increased</t>
  </si>
  <si>
    <t xml:space="preserve">Pilot navigation capabilities should be referred to visual ground cues, GPS and maps </t>
  </si>
  <si>
    <t>Wrong information could cause the pilot to fly off course. Pilot has means to identify information as incorrect by matching it with GPS ground tracking and magnetic compass.</t>
  </si>
  <si>
    <t>9.5</t>
  </si>
  <si>
    <t xml:space="preserve">Loss of turn coordination reference when banking aircraft. </t>
  </si>
  <si>
    <t>9.6</t>
  </si>
  <si>
    <t>Total loss of display of Rate of Turn</t>
  </si>
  <si>
    <t>9.7</t>
  </si>
  <si>
    <t>Total Loss of display of vertical speed</t>
  </si>
  <si>
    <t xml:space="preserve">Loss of capability of receiving and automatically replying to ATC radar beacon interrogations. Alternate procedures may be imposed by ATC. It will affect flight profile and operation. </t>
  </si>
  <si>
    <t xml:space="preserve">COMM system still available. </t>
  </si>
  <si>
    <t xml:space="preserve">Misleading reply to ATC radar beacon interrogations. Alternate procedures may be imposed by ATC. It will affect flight profile and operation Slight increase in crew workload. </t>
  </si>
  <si>
    <t xml:space="preserve">Pilot may be alerted by ATC. COMM and NAV systems still available. Position is always stated independently by ATC ground systems. </t>
  </si>
  <si>
    <t>All electrical powered systems inoperative. namely loss of: The ability of the crew to cope with adverse operating conditions is largely reduced due to an excessive increase in crew workload: aircraft attitude can be maintained by mean of outside references only (terrain, horizon), in VMC, and by mean of reduced cockpit instrument (Altimeter, Airspeed indicator, Magnetic Compass), homing navigation should be conducted by mean of outside reference landmark and Airspeed, Altimeter, Magnetic Compass.</t>
  </si>
  <si>
    <t>This represents a multiple failure situation.   SSA REQUIRED</t>
  </si>
  <si>
    <t>Secondary power available  through the backup battery. Loss of non essential loads. Significant increase of crew workload to perform load shed.</t>
  </si>
  <si>
    <t>Battery available – over one hour Stand-by instrument is still available (built-in battery).</t>
  </si>
  <si>
    <t>11.2</t>
  </si>
  <si>
    <t xml:space="preserve">Total loss of bleed air </t>
  </si>
  <si>
    <t>Also loss of Ice Protection See Also FC21-01</t>
  </si>
  <si>
    <t>Crew seat suddenly becomes lose. Most likely  crew reaction is to pull on the control stick to hold his position.  Loss of airplane control is highly probable for specific combinations of flight phase (e.g. climb), altitude (low) and pilot reaction time (high).</t>
  </si>
  <si>
    <t>Standard type of aircraft seating utilised – no SSA required</t>
  </si>
  <si>
    <t>ATA25 Furnishings</t>
  </si>
  <si>
    <t>Sudden cabin depressurization and if detached possible damage to aircraft structure.</t>
  </si>
  <si>
    <t>All doors have double security SSA REQUIRED ON DOOR OPERATING MECHANISM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</si>
</sst>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_€_-;\-* #,##0.00\ _€_-;_-* &quot;-&quot;??\ _€_-;_-@_-"/>
    <numFmt numFmtId="165" formatCode="0.0E+00"/>
    <numFmt numFmtId="166" formatCode="0E+00"/>
  </numFmts>
  <fonts count="11" x14ac:knownFonts="1">
    <font>
      <sz val="11"/>
      <color theme="1"/>
      <name val="Calibri"/>
      <family val="2"/>
      <scheme val="minor"/>
    </font>
    <font>
      <sz val="11"/>
      <color theme="1"/>
      <name val="Calibri Light"/>
      <family val="2"/>
      <scheme val="major"/>
    </font>
    <font>
      <sz val="10"/>
      <name val="Arial"/>
      <family val="2"/>
    </font>
    <font>
      <b/>
      <sz val="11"/>
      <color theme="1"/>
      <name val="Calibri"/>
      <family val="2"/>
      <scheme val="minor"/>
    </font>
    <font>
      <b/>
      <sz val="11"/>
      <color theme="1"/>
      <name val="Calibri Light"/>
      <family val="2"/>
      <scheme val="major"/>
    </font>
    <font>
      <sz val="18"/>
      <color theme="1"/>
      <name val="Calibri"/>
      <family val="2"/>
      <scheme val="minor"/>
    </font>
    <font>
      <sz val="11"/>
      <color theme="1"/>
      <name val="Calibri"/>
      <family val="2"/>
      <scheme val="minor"/>
    </font>
    <font>
      <sz val="11"/>
      <name val="Calibri"/>
      <family val="2"/>
      <scheme val="minor"/>
    </font>
    <font>
      <sz val="10"/>
      <color theme="1"/>
      <name val="Calibri"/>
      <family val="2"/>
      <scheme val="minor"/>
    </font>
    <font>
      <sz val="10"/>
      <color theme="1"/>
      <name val="Calibri Light"/>
      <family val="2"/>
      <scheme val="major"/>
    </font>
    <font>
      <b/>
      <sz val="10"/>
      <color theme="1"/>
      <name val="Calibri Light"/>
      <family val="2"/>
      <scheme val="major"/>
    </font>
  </fonts>
  <fills count="12">
    <fill>
      <patternFill patternType="none"/>
    </fill>
    <fill>
      <patternFill patternType="gray125"/>
    </fill>
    <fill>
      <patternFill patternType="solid">
        <fgColor rgb="FFD9D9D9"/>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5" tint="0.39997558519241921"/>
        <bgColor indexed="64"/>
      </patternFill>
    </fill>
    <fill>
      <patternFill patternType="solid">
        <fgColor theme="5" tint="0.59999389629810485"/>
        <bgColor indexed="64"/>
      </patternFill>
    </fill>
    <fill>
      <patternFill patternType="solid">
        <fgColor theme="5"/>
        <bgColor indexed="64"/>
      </patternFill>
    </fill>
    <fill>
      <patternFill patternType="solid">
        <fgColor theme="7" tint="0.79998168889431442"/>
        <bgColor indexed="64"/>
      </patternFill>
    </fill>
    <fill>
      <patternFill patternType="solid">
        <fgColor rgb="FFFFFF00"/>
        <bgColor indexed="64"/>
      </patternFill>
    </fill>
  </fills>
  <borders count="13">
    <border>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style="medium">
        <color indexed="64"/>
      </right>
      <top style="medium">
        <color indexed="64"/>
      </top>
      <bottom/>
      <diagonal/>
    </border>
    <border>
      <left style="thin">
        <color auto="1"/>
      </left>
      <right style="thin">
        <color auto="1"/>
      </right>
      <top style="thin">
        <color auto="1"/>
      </top>
      <bottom style="thin">
        <color auto="1"/>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s>
  <cellStyleXfs count="3">
    <xf numFmtId="0" fontId="0" fillId="0" borderId="0"/>
    <xf numFmtId="0" fontId="2" fillId="0" borderId="0"/>
    <xf numFmtId="164" fontId="6" fillId="0" borderId="0" applyFont="0" applyFill="0" applyBorder="0" applyAlignment="0" applyProtection="0"/>
  </cellStyleXfs>
  <cellXfs count="235">
    <xf numFmtId="0" fontId="0" fillId="0" borderId="0" xfId="0"/>
    <xf numFmtId="0" fontId="0" fillId="0" borderId="0" xfId="0" applyFont="1" applyAlignment="1">
      <alignment vertical="center" wrapText="1"/>
    </xf>
    <xf numFmtId="0" fontId="1" fillId="0" borderId="1" xfId="0" applyFont="1" applyFill="1" applyBorder="1" applyAlignment="1">
      <alignment horizontal="left" vertical="center" wrapText="1"/>
    </xf>
    <xf numFmtId="0" fontId="0" fillId="0" borderId="0" xfId="0" applyFont="1" applyBorder="1" applyAlignment="1">
      <alignment vertical="center" wrapText="1"/>
    </xf>
    <xf numFmtId="0" fontId="0" fillId="0" borderId="1" xfId="0" applyFont="1" applyFill="1" applyBorder="1" applyAlignment="1">
      <alignment vertical="center" wrapText="1"/>
    </xf>
    <xf numFmtId="0" fontId="0" fillId="0" borderId="0" xfId="0" applyFont="1" applyAlignment="1">
      <alignment vertical="center" wrapText="1"/>
    </xf>
    <xf numFmtId="0" fontId="0" fillId="0" borderId="3" xfId="0" applyFont="1" applyBorder="1" applyAlignment="1">
      <alignment vertical="center" wrapText="1"/>
    </xf>
    <xf numFmtId="0" fontId="1" fillId="0" borderId="3" xfId="0" applyFont="1" applyBorder="1" applyAlignment="1">
      <alignment horizontal="left" vertical="center" wrapText="1"/>
    </xf>
    <xf numFmtId="0" fontId="0" fillId="0" borderId="2" xfId="0" applyFont="1" applyBorder="1" applyAlignment="1">
      <alignment vertical="center" wrapText="1"/>
    </xf>
    <xf numFmtId="0" fontId="0" fillId="0" borderId="4" xfId="0" applyFont="1" applyBorder="1" applyAlignment="1">
      <alignment vertical="center" wrapText="1"/>
    </xf>
    <xf numFmtId="0" fontId="0" fillId="0" borderId="1" xfId="0" applyFont="1" applyBorder="1" applyAlignment="1">
      <alignment vertical="center" wrapText="1"/>
    </xf>
    <xf numFmtId="0" fontId="1" fillId="0" borderId="1" xfId="0" applyFont="1" applyBorder="1" applyAlignment="1">
      <alignment horizontal="left" vertical="center" wrapText="1"/>
    </xf>
    <xf numFmtId="11" fontId="0" fillId="0" borderId="3" xfId="0" applyNumberFormat="1" applyFont="1" applyBorder="1" applyAlignment="1">
      <alignment vertical="center" wrapText="1"/>
    </xf>
    <xf numFmtId="0" fontId="0" fillId="0" borderId="5" xfId="0" applyFont="1" applyBorder="1" applyAlignment="1">
      <alignment vertical="center" wrapText="1"/>
    </xf>
    <xf numFmtId="0" fontId="1" fillId="0" borderId="5" xfId="0" applyFont="1" applyFill="1" applyBorder="1" applyAlignment="1">
      <alignment horizontal="left" vertical="center" wrapText="1"/>
    </xf>
    <xf numFmtId="0" fontId="1" fillId="0" borderId="3" xfId="1" applyFont="1" applyFill="1" applyBorder="1" applyAlignment="1">
      <alignment horizontal="left" vertical="center" wrapText="1"/>
    </xf>
    <xf numFmtId="0" fontId="0" fillId="0" borderId="0" xfId="0" applyFont="1" applyBorder="1" applyAlignment="1">
      <alignment vertical="center" wrapText="1"/>
    </xf>
    <xf numFmtId="0" fontId="1" fillId="0" borderId="0" xfId="0" applyFont="1" applyBorder="1" applyAlignment="1">
      <alignment horizontal="left" vertical="center" wrapText="1"/>
    </xf>
    <xf numFmtId="0" fontId="0" fillId="0" borderId="0" xfId="0" applyFont="1" applyBorder="1" applyAlignment="1">
      <alignment horizontal="center" vertical="center" wrapText="1"/>
    </xf>
    <xf numFmtId="0" fontId="3" fillId="0" borderId="0" xfId="0" applyFont="1" applyBorder="1" applyAlignment="1">
      <alignment vertical="center" wrapText="1"/>
    </xf>
    <xf numFmtId="0" fontId="1" fillId="0" borderId="3" xfId="0" applyFont="1" applyFill="1" applyBorder="1" applyAlignment="1">
      <alignment horizontal="left" vertical="center" wrapText="1"/>
    </xf>
    <xf numFmtId="0" fontId="0" fillId="0" borderId="3" xfId="0" applyFont="1" applyFill="1" applyBorder="1" applyAlignment="1">
      <alignment vertical="center" wrapText="1"/>
    </xf>
    <xf numFmtId="0" fontId="1" fillId="0" borderId="5" xfId="0" applyFont="1" applyBorder="1" applyAlignment="1">
      <alignment horizontal="left" vertical="center" wrapText="1"/>
    </xf>
    <xf numFmtId="0" fontId="1" fillId="0" borderId="3" xfId="0" applyFont="1" applyFill="1" applyBorder="1" applyAlignment="1">
      <alignment horizontal="left" vertical="center"/>
    </xf>
    <xf numFmtId="0" fontId="1" fillId="0" borderId="1" xfId="1" applyFont="1" applyFill="1" applyBorder="1" applyAlignment="1">
      <alignment horizontal="left" vertical="center" wrapText="1"/>
    </xf>
    <xf numFmtId="0" fontId="1" fillId="0" borderId="5" xfId="1" applyFont="1" applyFill="1" applyBorder="1" applyAlignment="1">
      <alignment horizontal="left" vertical="center" wrapText="1"/>
    </xf>
    <xf numFmtId="0" fontId="0" fillId="0" borderId="0" xfId="0" applyFont="1" applyFill="1" applyAlignment="1">
      <alignment vertical="center" wrapText="1"/>
    </xf>
    <xf numFmtId="0" fontId="0" fillId="0" borderId="7" xfId="0" applyFont="1" applyBorder="1" applyAlignment="1">
      <alignment horizontal="center" vertical="center" wrapText="1"/>
    </xf>
    <xf numFmtId="11" fontId="0" fillId="0" borderId="1" xfId="0" applyNumberFormat="1" applyFont="1" applyBorder="1" applyAlignment="1">
      <alignment vertical="center" wrapText="1"/>
    </xf>
    <xf numFmtId="0" fontId="1" fillId="0" borderId="5" xfId="0" applyFont="1" applyFill="1" applyBorder="1" applyAlignment="1">
      <alignment horizontal="left" vertical="center"/>
    </xf>
    <xf numFmtId="0" fontId="0" fillId="0" borderId="5" xfId="0" applyFont="1" applyFill="1" applyBorder="1" applyAlignment="1">
      <alignment vertical="center" wrapText="1"/>
    </xf>
    <xf numFmtId="0" fontId="3" fillId="0" borderId="0" xfId="0" applyFont="1" applyBorder="1" applyAlignment="1">
      <alignment horizontal="left" vertical="center" wrapText="1"/>
    </xf>
    <xf numFmtId="0" fontId="1" fillId="0" borderId="1" xfId="0" applyFont="1" applyFill="1" applyBorder="1" applyAlignment="1">
      <alignment vertical="center" wrapText="1"/>
    </xf>
    <xf numFmtId="0" fontId="1" fillId="0" borderId="1" xfId="0" applyFont="1" applyFill="1" applyBorder="1" applyAlignment="1">
      <alignment horizontal="left" vertical="center"/>
    </xf>
    <xf numFmtId="0" fontId="0" fillId="5" borderId="1" xfId="0" applyFont="1" applyFill="1" applyBorder="1" applyAlignment="1">
      <alignment vertical="center" wrapText="1"/>
    </xf>
    <xf numFmtId="0" fontId="0" fillId="5" borderId="3" xfId="0" applyFont="1" applyFill="1" applyBorder="1" applyAlignment="1">
      <alignment vertical="center" wrapText="1"/>
    </xf>
    <xf numFmtId="0" fontId="0" fillId="5" borderId="5" xfId="0" applyFont="1" applyFill="1" applyBorder="1" applyAlignment="1">
      <alignment vertical="center" wrapText="1"/>
    </xf>
    <xf numFmtId="166" fontId="0" fillId="5" borderId="3" xfId="0" applyNumberFormat="1" applyFont="1" applyFill="1" applyBorder="1" applyAlignment="1">
      <alignment vertical="center" wrapText="1"/>
    </xf>
    <xf numFmtId="0" fontId="0" fillId="0" borderId="6" xfId="0" applyFont="1" applyBorder="1" applyAlignment="1">
      <alignment horizontal="center" vertical="center" wrapText="1"/>
    </xf>
    <xf numFmtId="0" fontId="0" fillId="0" borderId="3" xfId="0" applyFont="1" applyBorder="1" applyAlignment="1">
      <alignment horizontal="left" vertical="center" wrapText="1"/>
    </xf>
    <xf numFmtId="165" fontId="0" fillId="5" borderId="1" xfId="2" applyNumberFormat="1" applyFont="1" applyFill="1" applyBorder="1" applyAlignment="1">
      <alignment vertical="center" wrapText="1"/>
    </xf>
    <xf numFmtId="0" fontId="1" fillId="0" borderId="3" xfId="0" applyFont="1" applyBorder="1" applyAlignment="1">
      <alignment horizontal="left" vertical="center"/>
    </xf>
    <xf numFmtId="0" fontId="1" fillId="0" borderId="6" xfId="0" applyFont="1" applyFill="1" applyBorder="1" applyAlignment="1">
      <alignment horizontal="left" vertical="center" wrapText="1"/>
    </xf>
    <xf numFmtId="0" fontId="1" fillId="6" borderId="1" xfId="0" applyFont="1" applyFill="1" applyBorder="1" applyAlignment="1">
      <alignment horizontal="left" vertical="center" wrapText="1"/>
    </xf>
    <xf numFmtId="0" fontId="1" fillId="6" borderId="1" xfId="0" applyFont="1" applyFill="1" applyBorder="1" applyAlignment="1">
      <alignment vertical="center" wrapText="1"/>
    </xf>
    <xf numFmtId="0" fontId="0" fillId="6" borderId="1" xfId="0" applyFont="1" applyFill="1" applyBorder="1" applyAlignment="1">
      <alignment vertical="center" wrapText="1"/>
    </xf>
    <xf numFmtId="0" fontId="1" fillId="6" borderId="3" xfId="0" applyFont="1" applyFill="1" applyBorder="1" applyAlignment="1">
      <alignment horizontal="left" vertical="center" wrapText="1"/>
    </xf>
    <xf numFmtId="0" fontId="0" fillId="6" borderId="3" xfId="0" applyFont="1" applyFill="1" applyBorder="1" applyAlignment="1">
      <alignment vertical="center" wrapText="1"/>
    </xf>
    <xf numFmtId="0" fontId="0" fillId="6" borderId="3" xfId="0" applyFill="1" applyBorder="1" applyAlignment="1">
      <alignment horizontal="center" vertical="center" wrapText="1"/>
    </xf>
    <xf numFmtId="0" fontId="1" fillId="6" borderId="3" xfId="1" applyFont="1" applyFill="1" applyBorder="1" applyAlignment="1">
      <alignment horizontal="left" vertical="center" wrapText="1"/>
    </xf>
    <xf numFmtId="0" fontId="1" fillId="0" borderId="3" xfId="0" applyFont="1" applyFill="1" applyBorder="1" applyAlignment="1">
      <alignment vertical="center" wrapText="1"/>
    </xf>
    <xf numFmtId="0" fontId="7" fillId="5" borderId="3" xfId="0" applyFont="1" applyFill="1" applyBorder="1" applyAlignment="1">
      <alignment vertical="center" wrapText="1"/>
    </xf>
    <xf numFmtId="165" fontId="0" fillId="5" borderId="3" xfId="2" applyNumberFormat="1" applyFont="1" applyFill="1" applyBorder="1" applyAlignment="1">
      <alignment vertical="center" wrapText="1"/>
    </xf>
    <xf numFmtId="0" fontId="4" fillId="3" borderId="9"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0" borderId="6" xfId="0" applyFont="1" applyBorder="1" applyAlignment="1">
      <alignment vertical="center" wrapText="1"/>
    </xf>
    <xf numFmtId="0" fontId="3" fillId="0" borderId="6" xfId="0" applyFont="1" applyBorder="1" applyAlignment="1">
      <alignment horizontal="left" vertical="center" wrapText="1"/>
    </xf>
    <xf numFmtId="0" fontId="1" fillId="0" borderId="6" xfId="0" applyFont="1" applyBorder="1" applyAlignment="1">
      <alignment horizontal="left" vertical="center" wrapText="1"/>
    </xf>
    <xf numFmtId="0" fontId="0" fillId="0" borderId="6" xfId="0" applyFont="1" applyBorder="1" applyAlignment="1">
      <alignment vertical="center" wrapText="1"/>
    </xf>
    <xf numFmtId="0" fontId="0" fillId="0" borderId="0" xfId="0" applyFont="1" applyAlignment="1">
      <alignment horizontal="center" vertical="center" wrapText="1"/>
    </xf>
    <xf numFmtId="11" fontId="0" fillId="0" borderId="3" xfId="0" applyNumberFormat="1" applyFont="1" applyFill="1" applyBorder="1" applyAlignment="1">
      <alignment vertical="center" wrapText="1"/>
    </xf>
    <xf numFmtId="11" fontId="0" fillId="0" borderId="5" xfId="0" applyNumberFormat="1" applyFont="1" applyFill="1" applyBorder="1" applyAlignment="1">
      <alignment vertical="center" wrapText="1"/>
    </xf>
    <xf numFmtId="0" fontId="0" fillId="0" borderId="3" xfId="0" applyFont="1" applyFill="1" applyBorder="1" applyAlignment="1">
      <alignment horizontal="left" vertical="center" wrapText="1"/>
    </xf>
    <xf numFmtId="0" fontId="7" fillId="5" borderId="1" xfId="0" applyFont="1" applyFill="1" applyBorder="1" applyAlignment="1">
      <alignment vertical="center" wrapText="1"/>
    </xf>
    <xf numFmtId="0" fontId="0" fillId="6" borderId="5" xfId="0" applyFont="1" applyFill="1" applyBorder="1" applyAlignment="1">
      <alignment horizontal="center" vertical="center" wrapText="1"/>
    </xf>
    <xf numFmtId="0" fontId="3" fillId="6" borderId="1" xfId="0" applyFont="1" applyFill="1" applyBorder="1" applyAlignment="1">
      <alignment horizontal="left" vertical="center" wrapText="1"/>
    </xf>
    <xf numFmtId="0" fontId="0" fillId="0" borderId="3" xfId="0" quotePrefix="1" applyFont="1" applyBorder="1"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8" fillId="6" borderId="1" xfId="0" applyFont="1" applyFill="1" applyBorder="1" applyAlignment="1">
      <alignment horizontal="center" vertical="center" wrapText="1"/>
    </xf>
    <xf numFmtId="0" fontId="8" fillId="6" borderId="3" xfId="0" applyFont="1" applyFill="1" applyBorder="1" applyAlignment="1">
      <alignment horizontal="center" vertical="center" wrapText="1"/>
    </xf>
    <xf numFmtId="0" fontId="8" fillId="6" borderId="5" xfId="0" applyFont="1" applyFill="1" applyBorder="1" applyAlignment="1">
      <alignment horizontal="center" vertical="center" wrapText="1"/>
    </xf>
    <xf numFmtId="0" fontId="9" fillId="6" borderId="1" xfId="0" applyFont="1" applyFill="1" applyBorder="1" applyAlignment="1">
      <alignment vertical="center" wrapText="1"/>
    </xf>
    <xf numFmtId="0" fontId="8" fillId="6" borderId="3" xfId="0" applyFont="1" applyFill="1" applyBorder="1" applyAlignment="1">
      <alignment horizontal="justify" vertical="center" wrapText="1"/>
    </xf>
    <xf numFmtId="0" fontId="8" fillId="6" borderId="3" xfId="0" applyFont="1" applyFill="1" applyBorder="1" applyAlignment="1">
      <alignment vertical="center" wrapText="1"/>
    </xf>
    <xf numFmtId="0" fontId="8" fillId="0" borderId="3" xfId="0" applyFont="1" applyFill="1" applyBorder="1" applyAlignment="1">
      <alignment vertical="center" wrapText="1"/>
    </xf>
    <xf numFmtId="0" fontId="8" fillId="0" borderId="5" xfId="0" applyFont="1" applyFill="1" applyBorder="1" applyAlignment="1">
      <alignment vertical="center" wrapText="1"/>
    </xf>
    <xf numFmtId="0" fontId="8" fillId="6" borderId="1" xfId="0" applyFont="1" applyFill="1" applyBorder="1" applyAlignment="1">
      <alignment vertical="center" wrapText="1"/>
    </xf>
    <xf numFmtId="0" fontId="8" fillId="0" borderId="3" xfId="0" applyFont="1" applyBorder="1" applyAlignment="1">
      <alignment vertical="center" wrapText="1"/>
    </xf>
    <xf numFmtId="0" fontId="8" fillId="0" borderId="5" xfId="0" applyFont="1" applyBorder="1" applyAlignment="1">
      <alignment vertical="center" wrapText="1"/>
    </xf>
    <xf numFmtId="0" fontId="8" fillId="0" borderId="1" xfId="0" applyFont="1" applyBorder="1" applyAlignment="1">
      <alignment vertical="center" wrapText="1"/>
    </xf>
    <xf numFmtId="0" fontId="8" fillId="0" borderId="1" xfId="0" applyFont="1" applyFill="1" applyBorder="1" applyAlignment="1">
      <alignment vertical="center" wrapText="1"/>
    </xf>
    <xf numFmtId="0" fontId="0" fillId="0" borderId="0" xfId="0" applyFont="1" applyFill="1" applyBorder="1" applyAlignment="1">
      <alignment vertical="center" wrapText="1"/>
    </xf>
    <xf numFmtId="0" fontId="3" fillId="4" borderId="9" xfId="0" applyFont="1" applyFill="1" applyBorder="1" applyAlignment="1">
      <alignment horizontal="center" vertical="center" wrapText="1"/>
    </xf>
    <xf numFmtId="0" fontId="4" fillId="2" borderId="9" xfId="0" applyFont="1" applyFill="1" applyBorder="1" applyAlignment="1">
      <alignment vertical="center" wrapText="1"/>
    </xf>
    <xf numFmtId="0" fontId="4" fillId="2" borderId="9" xfId="0" applyFont="1" applyFill="1" applyBorder="1" applyAlignment="1">
      <alignment horizontal="center" vertical="center" wrapText="1"/>
    </xf>
    <xf numFmtId="0" fontId="4" fillId="2" borderId="9" xfId="0" applyFont="1" applyFill="1" applyBorder="1" applyAlignment="1">
      <alignment horizontal="left" vertical="center" wrapText="1"/>
    </xf>
    <xf numFmtId="0" fontId="4" fillId="3" borderId="9" xfId="0" applyFont="1" applyFill="1" applyBorder="1" applyAlignment="1">
      <alignment vertical="center" wrapText="1"/>
    </xf>
    <xf numFmtId="0" fontId="0" fillId="0" borderId="1" xfId="0" applyBorder="1"/>
    <xf numFmtId="0" fontId="0" fillId="0" borderId="3" xfId="0" applyBorder="1"/>
    <xf numFmtId="0" fontId="1" fillId="6" borderId="3" xfId="0" applyFont="1" applyFill="1" applyBorder="1" applyAlignment="1">
      <alignment horizontal="left" vertical="center"/>
    </xf>
    <xf numFmtId="0" fontId="0" fillId="0" borderId="5" xfId="0" applyBorder="1"/>
    <xf numFmtId="0" fontId="3" fillId="4" borderId="3" xfId="0" applyFont="1" applyFill="1" applyBorder="1" applyAlignment="1">
      <alignment horizontal="center" vertical="center" wrapText="1"/>
    </xf>
    <xf numFmtId="0" fontId="4" fillId="2" borderId="3" xfId="0" applyFont="1" applyFill="1" applyBorder="1" applyAlignment="1">
      <alignment vertical="center" wrapText="1"/>
    </xf>
    <xf numFmtId="0" fontId="4" fillId="2" borderId="3" xfId="0" applyFont="1" applyFill="1" applyBorder="1" applyAlignment="1">
      <alignment horizontal="center" vertical="center" wrapText="1"/>
    </xf>
    <xf numFmtId="0" fontId="4" fillId="2" borderId="3" xfId="0" applyFont="1" applyFill="1" applyBorder="1" applyAlignment="1">
      <alignment horizontal="left" vertical="center" wrapText="1"/>
    </xf>
    <xf numFmtId="0" fontId="10" fillId="3" borderId="3" xfId="0" applyFont="1" applyFill="1" applyBorder="1" applyAlignment="1">
      <alignment horizontal="center" vertical="center" wrapText="1"/>
    </xf>
    <xf numFmtId="0" fontId="10" fillId="3" borderId="3" xfId="0" applyFont="1" applyFill="1" applyBorder="1" applyAlignment="1">
      <alignment vertical="center" wrapText="1"/>
    </xf>
    <xf numFmtId="0" fontId="1" fillId="6" borderId="1" xfId="1" applyFont="1" applyFill="1" applyBorder="1" applyAlignment="1">
      <alignment horizontal="left" vertical="center" wrapText="1"/>
    </xf>
    <xf numFmtId="0" fontId="8" fillId="0" borderId="6" xfId="0" applyFont="1" applyBorder="1" applyAlignment="1">
      <alignment vertical="center" wrapText="1"/>
    </xf>
    <xf numFmtId="0" fontId="0" fillId="0" borderId="6" xfId="0" applyBorder="1"/>
    <xf numFmtId="0" fontId="0" fillId="0" borderId="0" xfId="0" applyFill="1"/>
    <xf numFmtId="0" fontId="0" fillId="0" borderId="0" xfId="0" applyFont="1" applyFill="1" applyBorder="1" applyAlignment="1">
      <alignment horizontal="center" vertical="center" wrapText="1"/>
    </xf>
    <xf numFmtId="0" fontId="0" fillId="6" borderId="1" xfId="0" applyFill="1" applyBorder="1" applyAlignment="1">
      <alignment horizontal="left" vertical="center" wrapText="1"/>
    </xf>
    <xf numFmtId="0" fontId="0" fillId="7" borderId="1" xfId="0" applyFill="1" applyBorder="1" applyAlignment="1">
      <alignment horizontal="left" vertical="center" wrapText="1"/>
    </xf>
    <xf numFmtId="0" fontId="0" fillId="6" borderId="3" xfId="0" applyFill="1" applyBorder="1" applyAlignment="1">
      <alignment horizontal="left" vertical="center" wrapText="1"/>
    </xf>
    <xf numFmtId="0" fontId="0" fillId="7" borderId="3" xfId="0" applyFill="1" applyBorder="1" applyAlignment="1">
      <alignment horizontal="left" vertical="center" wrapText="1"/>
    </xf>
    <xf numFmtId="0" fontId="0" fillId="6" borderId="5" xfId="0" applyFill="1" applyBorder="1" applyAlignment="1">
      <alignment horizontal="left" vertical="center" wrapText="1"/>
    </xf>
    <xf numFmtId="0" fontId="0" fillId="7" borderId="5" xfId="0" applyFill="1" applyBorder="1" applyAlignment="1">
      <alignment horizontal="left" vertical="center" wrapText="1"/>
    </xf>
    <xf numFmtId="0" fontId="0" fillId="6" borderId="6" xfId="0" applyFill="1" applyBorder="1" applyAlignment="1">
      <alignment horizontal="left" vertical="center" wrapText="1"/>
    </xf>
    <xf numFmtId="0" fontId="0" fillId="7" borderId="6" xfId="0" applyFill="1" applyBorder="1" applyAlignment="1">
      <alignment horizontal="left" vertical="center" wrapText="1"/>
    </xf>
    <xf numFmtId="0" fontId="0" fillId="5" borderId="10" xfId="0" applyFill="1" applyBorder="1" applyAlignment="1">
      <alignment horizontal="left" vertical="center" wrapText="1"/>
    </xf>
    <xf numFmtId="0" fontId="0" fillId="0" borderId="3" xfId="0" quotePrefix="1" applyFont="1" applyFill="1" applyBorder="1" applyAlignment="1">
      <alignment vertical="center" wrapText="1"/>
    </xf>
    <xf numFmtId="0" fontId="0" fillId="0" borderId="5" xfId="0" quotePrefix="1" applyFont="1" applyFill="1" applyBorder="1" applyAlignment="1">
      <alignment vertical="center" wrapText="1"/>
    </xf>
    <xf numFmtId="0" fontId="0" fillId="8" borderId="6" xfId="0" applyFill="1" applyBorder="1" applyAlignment="1">
      <alignment horizontal="left" vertical="center" wrapText="1"/>
    </xf>
    <xf numFmtId="0" fontId="0" fillId="8" borderId="1" xfId="0" applyFill="1" applyBorder="1" applyAlignment="1">
      <alignment horizontal="left" vertical="center" wrapText="1"/>
    </xf>
    <xf numFmtId="0" fontId="0" fillId="8" borderId="3" xfId="0" applyFill="1" applyBorder="1" applyAlignment="1">
      <alignment horizontal="left" vertical="center" wrapText="1"/>
    </xf>
    <xf numFmtId="0" fontId="0" fillId="8" borderId="5" xfId="0" applyFill="1" applyBorder="1" applyAlignment="1">
      <alignment horizontal="left" vertical="center" wrapText="1"/>
    </xf>
    <xf numFmtId="0" fontId="0" fillId="0" borderId="1" xfId="0" quotePrefix="1" applyFont="1" applyFill="1" applyBorder="1" applyAlignment="1">
      <alignment vertical="center" wrapText="1"/>
    </xf>
    <xf numFmtId="11" fontId="0" fillId="0" borderId="1" xfId="0" applyNumberFormat="1" applyFont="1" applyFill="1" applyBorder="1" applyAlignment="1">
      <alignment vertical="center" wrapText="1"/>
    </xf>
    <xf numFmtId="20" fontId="0" fillId="0" borderId="3" xfId="0" applyNumberFormat="1" applyFont="1" applyFill="1" applyBorder="1" applyAlignment="1">
      <alignment vertical="center" wrapText="1"/>
    </xf>
    <xf numFmtId="0" fontId="1" fillId="9" borderId="3" xfId="0" applyFont="1" applyFill="1" applyBorder="1" applyAlignment="1">
      <alignment vertical="center" wrapText="1"/>
    </xf>
    <xf numFmtId="0" fontId="0" fillId="9" borderId="3" xfId="0" applyFont="1" applyFill="1" applyBorder="1" applyAlignment="1">
      <alignment vertical="center" wrapText="1"/>
    </xf>
    <xf numFmtId="0" fontId="1" fillId="9" borderId="1" xfId="0" applyFont="1" applyFill="1" applyBorder="1" applyAlignment="1">
      <alignment vertical="center" wrapText="1"/>
    </xf>
    <xf numFmtId="0" fontId="1" fillId="9" borderId="5" xfId="0" applyFont="1" applyFill="1" applyBorder="1" applyAlignment="1">
      <alignment vertical="center" wrapText="1"/>
    </xf>
    <xf numFmtId="0" fontId="1" fillId="0" borderId="5" xfId="0" applyFont="1" applyFill="1" applyBorder="1" applyAlignment="1">
      <alignment vertical="center" wrapText="1"/>
    </xf>
    <xf numFmtId="0" fontId="7" fillId="5" borderId="5" xfId="0" applyFont="1" applyFill="1" applyBorder="1" applyAlignment="1">
      <alignment vertical="center" wrapText="1"/>
    </xf>
    <xf numFmtId="0" fontId="1" fillId="10" borderId="3" xfId="0" applyFont="1" applyFill="1" applyBorder="1" applyAlignment="1">
      <alignment horizontal="left" vertical="center" wrapText="1"/>
    </xf>
    <xf numFmtId="0" fontId="0" fillId="10" borderId="3" xfId="0" applyFont="1" applyFill="1" applyBorder="1" applyAlignment="1">
      <alignment vertical="center" wrapText="1"/>
    </xf>
    <xf numFmtId="0" fontId="8" fillId="10" borderId="3" xfId="0" applyFont="1" applyFill="1" applyBorder="1" applyAlignment="1">
      <alignment horizontal="center" vertical="center" wrapText="1"/>
    </xf>
    <xf numFmtId="0" fontId="0" fillId="10" borderId="3" xfId="0" applyFont="1" applyFill="1" applyBorder="1" applyAlignment="1">
      <alignment horizontal="center" vertical="center" wrapText="1"/>
    </xf>
    <xf numFmtId="0" fontId="0" fillId="10" borderId="0" xfId="0" applyFont="1" applyFill="1" applyAlignment="1">
      <alignment vertical="center" wrapText="1"/>
    </xf>
    <xf numFmtId="0" fontId="0" fillId="10" borderId="6" xfId="0" applyFont="1" applyFill="1" applyBorder="1" applyAlignment="1">
      <alignment horizontal="center" vertical="center" wrapText="1"/>
    </xf>
    <xf numFmtId="0" fontId="3" fillId="10" borderId="6" xfId="0" applyFont="1" applyFill="1" applyBorder="1" applyAlignment="1">
      <alignment vertical="center" wrapText="1"/>
    </xf>
    <xf numFmtId="0" fontId="3" fillId="10" borderId="6" xfId="0" applyFont="1" applyFill="1" applyBorder="1" applyAlignment="1">
      <alignment horizontal="left" vertical="center" wrapText="1"/>
    </xf>
    <xf numFmtId="0" fontId="1" fillId="10" borderId="6" xfId="0" applyFont="1" applyFill="1" applyBorder="1" applyAlignment="1">
      <alignment horizontal="left" vertical="center" wrapText="1"/>
    </xf>
    <xf numFmtId="0" fontId="0" fillId="10" borderId="6" xfId="0" applyFont="1" applyFill="1" applyBorder="1" applyAlignment="1">
      <alignment vertical="center" wrapText="1"/>
    </xf>
    <xf numFmtId="0" fontId="8" fillId="10" borderId="6" xfId="0" applyFont="1" applyFill="1" applyBorder="1" applyAlignment="1">
      <alignment horizontal="center" vertical="center" wrapText="1"/>
    </xf>
    <xf numFmtId="0" fontId="0" fillId="9" borderId="3" xfId="0" applyFont="1" applyFill="1" applyBorder="1" applyAlignment="1">
      <alignment horizontal="left" vertical="center" wrapText="1"/>
    </xf>
    <xf numFmtId="0" fontId="1" fillId="10" borderId="3" xfId="0" applyFont="1" applyFill="1" applyBorder="1" applyAlignment="1">
      <alignment horizontal="left" vertical="center"/>
    </xf>
    <xf numFmtId="0" fontId="0" fillId="10" borderId="3" xfId="0" applyFont="1" applyFill="1" applyBorder="1" applyAlignment="1">
      <alignment horizontal="left" vertical="center" wrapText="1"/>
    </xf>
    <xf numFmtId="11" fontId="0" fillId="10" borderId="3" xfId="0" applyNumberFormat="1" applyFont="1" applyFill="1" applyBorder="1" applyAlignment="1">
      <alignment vertical="center" wrapText="1"/>
    </xf>
    <xf numFmtId="0" fontId="0" fillId="0" borderId="12" xfId="0" applyFont="1" applyFill="1" applyBorder="1" applyAlignment="1">
      <alignment vertical="center" wrapText="1"/>
    </xf>
    <xf numFmtId="0" fontId="8" fillId="6" borderId="12" xfId="0" applyFont="1" applyFill="1" applyBorder="1" applyAlignment="1">
      <alignment horizontal="center" vertical="center" wrapText="1"/>
    </xf>
    <xf numFmtId="0" fontId="0" fillId="6" borderId="12" xfId="0" applyFont="1" applyFill="1" applyBorder="1" applyAlignment="1">
      <alignment horizontal="center" vertical="center" wrapText="1"/>
    </xf>
    <xf numFmtId="0" fontId="0" fillId="5" borderId="12" xfId="0" applyFont="1" applyFill="1" applyBorder="1" applyAlignment="1">
      <alignment vertical="center" wrapText="1"/>
    </xf>
    <xf numFmtId="0" fontId="1" fillId="11" borderId="3" xfId="0" applyFont="1" applyFill="1" applyBorder="1" applyAlignment="1">
      <alignment horizontal="left" vertical="center" wrapText="1"/>
    </xf>
    <xf numFmtId="0" fontId="0" fillId="11" borderId="3" xfId="0" applyFont="1" applyFill="1" applyBorder="1" applyAlignment="1">
      <alignment vertical="center" wrapText="1"/>
    </xf>
    <xf numFmtId="0" fontId="8" fillId="11" borderId="3" xfId="0" applyFont="1" applyFill="1" applyBorder="1" applyAlignment="1">
      <alignment horizontal="center" vertical="center" wrapText="1"/>
    </xf>
    <xf numFmtId="0" fontId="0" fillId="11" borderId="3" xfId="0" applyFont="1" applyFill="1" applyBorder="1" applyAlignment="1">
      <alignment horizontal="center" vertical="center" wrapText="1"/>
    </xf>
    <xf numFmtId="0" fontId="0" fillId="11" borderId="0" xfId="0" applyFont="1" applyFill="1" applyAlignment="1">
      <alignment vertical="center" wrapText="1"/>
    </xf>
    <xf numFmtId="0" fontId="1" fillId="11" borderId="5" xfId="0" applyFont="1" applyFill="1" applyBorder="1" applyAlignment="1">
      <alignment horizontal="left" vertical="center" wrapText="1"/>
    </xf>
    <xf numFmtId="0" fontId="0" fillId="11" borderId="5" xfId="0" applyFont="1" applyFill="1" applyBorder="1" applyAlignment="1">
      <alignment vertical="center" wrapText="1"/>
    </xf>
    <xf numFmtId="0" fontId="8" fillId="11" borderId="5" xfId="0" applyFont="1" applyFill="1" applyBorder="1" applyAlignment="1">
      <alignment horizontal="center" vertical="center" wrapText="1"/>
    </xf>
    <xf numFmtId="0" fontId="0" fillId="11" borderId="5" xfId="0" applyFont="1" applyFill="1" applyBorder="1" applyAlignment="1">
      <alignment horizontal="center" vertical="center" wrapText="1"/>
    </xf>
    <xf numFmtId="0" fontId="0" fillId="0" borderId="3" xfId="0" applyFont="1" applyFill="1" applyBorder="1" applyAlignment="1">
      <alignment horizontal="center" vertical="center" wrapText="1"/>
    </xf>
    <xf numFmtId="0" fontId="0" fillId="0" borderId="5"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5" xfId="0" applyFont="1" applyBorder="1" applyAlignment="1">
      <alignment horizontal="center" vertical="center" wrapText="1"/>
    </xf>
    <xf numFmtId="0" fontId="3" fillId="0" borderId="1" xfId="0" applyFont="1" applyBorder="1" applyAlignment="1">
      <alignment horizontal="left" vertical="center" wrapText="1"/>
    </xf>
    <xf numFmtId="0" fontId="3" fillId="0" borderId="5" xfId="0" applyFont="1" applyBorder="1" applyAlignment="1">
      <alignment horizontal="left" vertical="center" wrapText="1"/>
    </xf>
    <xf numFmtId="0" fontId="3" fillId="0" borderId="3" xfId="0" applyFont="1" applyFill="1" applyBorder="1" applyAlignment="1">
      <alignment horizontal="left" vertical="center" wrapText="1"/>
    </xf>
    <xf numFmtId="0" fontId="0" fillId="0" borderId="3" xfId="0" applyFont="1" applyBorder="1" applyAlignment="1">
      <alignment horizontal="center" vertical="center" wrapText="1"/>
    </xf>
    <xf numFmtId="0" fontId="3" fillId="0" borderId="3" xfId="0" applyFont="1" applyBorder="1" applyAlignment="1">
      <alignment vertical="center" wrapText="1"/>
    </xf>
    <xf numFmtId="0" fontId="3" fillId="0" borderId="5" xfId="0" applyFont="1" applyBorder="1" applyAlignment="1">
      <alignment vertical="center" wrapText="1"/>
    </xf>
    <xf numFmtId="0" fontId="1" fillId="0" borderId="1"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3" fillId="0" borderId="3" xfId="0" applyFont="1" applyBorder="1" applyAlignment="1">
      <alignment horizontal="left" vertical="center" wrapText="1"/>
    </xf>
    <xf numFmtId="0" fontId="3" fillId="0" borderId="1" xfId="0" applyFont="1" applyBorder="1" applyAlignment="1">
      <alignment vertical="center" wrapText="1"/>
    </xf>
    <xf numFmtId="0" fontId="3" fillId="0" borderId="3" xfId="0" applyFont="1" applyFill="1" applyBorder="1" applyAlignment="1">
      <alignment vertical="center" wrapText="1"/>
    </xf>
    <xf numFmtId="0" fontId="3" fillId="0" borderId="5" xfId="0" applyFont="1" applyFill="1" applyBorder="1" applyAlignment="1">
      <alignment vertical="center" wrapText="1"/>
    </xf>
    <xf numFmtId="0" fontId="0" fillId="0" borderId="3" xfId="0" applyBorder="1" applyAlignment="1">
      <alignment horizontal="center" vertical="center" wrapText="1"/>
    </xf>
    <xf numFmtId="0" fontId="3" fillId="0" borderId="5" xfId="0" applyFont="1" applyFill="1" applyBorder="1" applyAlignment="1">
      <alignment horizontal="left" vertical="center" wrapText="1"/>
    </xf>
    <xf numFmtId="0" fontId="0" fillId="0" borderId="3" xfId="0" applyFill="1" applyBorder="1" applyAlignment="1">
      <alignment horizontal="center" vertical="center" wrapText="1"/>
    </xf>
    <xf numFmtId="0" fontId="0" fillId="0" borderId="2" xfId="0" applyFont="1" applyBorder="1" applyAlignment="1">
      <alignment horizontal="center" vertical="center" wrapText="1"/>
    </xf>
    <xf numFmtId="0" fontId="0" fillId="0" borderId="4" xfId="0" applyFont="1" applyBorder="1" applyAlignment="1">
      <alignment horizontal="center" vertical="center" wrapText="1"/>
    </xf>
    <xf numFmtId="0" fontId="0" fillId="6" borderId="1" xfId="0" applyFont="1" applyFill="1" applyBorder="1" applyAlignment="1">
      <alignment horizontal="center" vertical="center" wrapText="1"/>
    </xf>
    <xf numFmtId="0" fontId="0" fillId="6" borderId="3" xfId="0" applyFont="1" applyFill="1" applyBorder="1" applyAlignment="1">
      <alignment horizontal="center" vertical="center" wrapText="1"/>
    </xf>
    <xf numFmtId="0" fontId="3" fillId="6" borderId="1" xfId="0" applyFont="1" applyFill="1" applyBorder="1" applyAlignment="1">
      <alignment vertical="center" wrapText="1"/>
    </xf>
    <xf numFmtId="0" fontId="3" fillId="6" borderId="3" xfId="0" applyFont="1" applyFill="1" applyBorder="1" applyAlignment="1">
      <alignment vertical="center" wrapText="1"/>
    </xf>
    <xf numFmtId="0" fontId="3" fillId="6" borderId="3" xfId="0" applyFont="1" applyFill="1" applyBorder="1" applyAlignment="1">
      <alignment horizontal="left" vertical="center" wrapText="1"/>
    </xf>
    <xf numFmtId="0" fontId="3" fillId="0" borderId="1" xfId="0" applyFont="1" applyFill="1" applyBorder="1" applyAlignment="1">
      <alignment horizontal="center" vertical="center" wrapText="1"/>
    </xf>
    <xf numFmtId="0" fontId="3" fillId="0" borderId="3"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0" fillId="0" borderId="3" xfId="0" applyFont="1" applyFill="1" applyBorder="1" applyAlignment="1">
      <alignment horizontal="center" vertical="center" wrapText="1"/>
    </xf>
    <xf numFmtId="0" fontId="0" fillId="0" borderId="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0" fillId="0" borderId="11" xfId="0" applyFont="1" applyFill="1" applyBorder="1" applyAlignment="1">
      <alignment horizontal="center" vertical="center" wrapText="1"/>
    </xf>
    <xf numFmtId="0" fontId="0" fillId="0" borderId="12"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5" xfId="0" applyFont="1" applyBorder="1" applyAlignment="1">
      <alignment horizontal="center" vertical="center" wrapText="1"/>
    </xf>
    <xf numFmtId="0" fontId="3" fillId="0" borderId="1" xfId="0" applyFont="1" applyBorder="1" applyAlignment="1">
      <alignment horizontal="left" vertical="center" wrapText="1"/>
    </xf>
    <xf numFmtId="0" fontId="3" fillId="0" borderId="5" xfId="0" applyFont="1" applyBorder="1" applyAlignment="1">
      <alignment horizontal="left" vertical="center" wrapText="1"/>
    </xf>
    <xf numFmtId="0" fontId="3" fillId="0" borderId="3" xfId="0" applyFont="1" applyFill="1" applyBorder="1" applyAlignment="1">
      <alignment horizontal="left" vertical="center" wrapText="1"/>
    </xf>
    <xf numFmtId="0" fontId="0" fillId="0" borderId="3" xfId="0" applyFont="1" applyBorder="1" applyAlignment="1">
      <alignment horizontal="center" vertical="center" wrapText="1"/>
    </xf>
    <xf numFmtId="0" fontId="3" fillId="0" borderId="3" xfId="0" applyFont="1" applyBorder="1" applyAlignment="1">
      <alignment vertical="center" wrapText="1"/>
    </xf>
    <xf numFmtId="0" fontId="3" fillId="0" borderId="5" xfId="0" applyFont="1" applyBorder="1" applyAlignment="1">
      <alignment vertical="center" wrapText="1"/>
    </xf>
    <xf numFmtId="0" fontId="3" fillId="0" borderId="1" xfId="0" applyFont="1" applyFill="1" applyBorder="1" applyAlignment="1">
      <alignment horizontal="left" vertical="center" wrapText="1"/>
    </xf>
    <xf numFmtId="0" fontId="3" fillId="0" borderId="12" xfId="0" applyFont="1" applyFill="1" applyBorder="1" applyAlignment="1">
      <alignment horizontal="left" vertical="center" wrapText="1"/>
    </xf>
    <xf numFmtId="0" fontId="1" fillId="0" borderId="1"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3" xfId="0" applyFont="1" applyBorder="1" applyAlignment="1">
      <alignment horizontal="left" vertical="center" wrapText="1"/>
    </xf>
    <xf numFmtId="0" fontId="0" fillId="0" borderId="3" xfId="0" applyBorder="1" applyAlignment="1">
      <alignment horizontal="center" vertical="center" wrapText="1"/>
    </xf>
    <xf numFmtId="0" fontId="0" fillId="0" borderId="5" xfId="0" applyBorder="1" applyAlignment="1">
      <alignment horizontal="center" vertical="center" wrapText="1"/>
    </xf>
    <xf numFmtId="0" fontId="3" fillId="0" borderId="1" xfId="0" applyFont="1" applyBorder="1" applyAlignment="1">
      <alignment vertical="center" wrapText="1"/>
    </xf>
    <xf numFmtId="0" fontId="0" fillId="0" borderId="12"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1" xfId="0" applyFont="1" applyFill="1" applyBorder="1" applyAlignment="1">
      <alignment vertical="center" wrapText="1"/>
    </xf>
    <xf numFmtId="0" fontId="3" fillId="0" borderId="3" xfId="0" applyFont="1" applyFill="1" applyBorder="1" applyAlignment="1">
      <alignment vertical="center" wrapText="1"/>
    </xf>
    <xf numFmtId="0" fontId="3" fillId="0" borderId="5" xfId="0" applyFont="1" applyFill="1" applyBorder="1" applyAlignment="1">
      <alignment vertical="center" wrapText="1"/>
    </xf>
    <xf numFmtId="0" fontId="3" fillId="0" borderId="5" xfId="0" applyFont="1" applyFill="1" applyBorder="1" applyAlignment="1">
      <alignment horizontal="left" vertical="center" wrapText="1"/>
    </xf>
    <xf numFmtId="0" fontId="0" fillId="0" borderId="3" xfId="0" applyFill="1" applyBorder="1" applyAlignment="1">
      <alignment horizontal="center" vertical="center" wrapText="1"/>
    </xf>
    <xf numFmtId="0" fontId="0" fillId="0" borderId="5" xfId="0" applyFill="1" applyBorder="1" applyAlignment="1">
      <alignment horizontal="center" vertical="center" wrapText="1"/>
    </xf>
    <xf numFmtId="0" fontId="0" fillId="0" borderId="1" xfId="0" applyBorder="1" applyAlignment="1">
      <alignment horizontal="center" vertical="center" wrapText="1"/>
    </xf>
    <xf numFmtId="0" fontId="3" fillId="0" borderId="9" xfId="0" applyFont="1" applyBorder="1" applyAlignment="1">
      <alignment horizontal="center" vertical="center" wrapText="1"/>
    </xf>
    <xf numFmtId="0" fontId="3" fillId="0" borderId="2" xfId="0" applyFont="1" applyBorder="1" applyAlignment="1">
      <alignment horizontal="center" vertical="center" wrapText="1"/>
    </xf>
    <xf numFmtId="0" fontId="3" fillId="0" borderId="4" xfId="0" applyFont="1" applyBorder="1" applyAlignment="1">
      <alignment horizontal="center" vertical="center" wrapText="1"/>
    </xf>
    <xf numFmtId="0" fontId="0" fillId="0" borderId="9" xfId="0" applyFont="1" applyBorder="1" applyAlignment="1">
      <alignment horizontal="center" vertical="center" wrapText="1"/>
    </xf>
    <xf numFmtId="0" fontId="0" fillId="0" borderId="2" xfId="0" applyFont="1" applyBorder="1" applyAlignment="1">
      <alignment horizontal="center" vertical="center" wrapText="1"/>
    </xf>
    <xf numFmtId="0" fontId="0" fillId="0" borderId="4" xfId="0" applyFont="1" applyBorder="1" applyAlignment="1">
      <alignment horizontal="center" vertical="center" wrapText="1"/>
    </xf>
    <xf numFmtId="0" fontId="5" fillId="0" borderId="8" xfId="0" applyFont="1" applyBorder="1" applyAlignment="1">
      <alignment horizontal="center" vertical="center" wrapText="1"/>
    </xf>
    <xf numFmtId="0" fontId="0" fillId="6" borderId="1" xfId="0" applyFont="1" applyFill="1" applyBorder="1" applyAlignment="1">
      <alignment horizontal="center" vertical="center" wrapText="1"/>
    </xf>
    <xf numFmtId="0" fontId="0" fillId="6" borderId="3" xfId="0" applyFont="1" applyFill="1" applyBorder="1" applyAlignment="1">
      <alignment horizontal="center" vertical="center" wrapText="1"/>
    </xf>
    <xf numFmtId="0" fontId="3" fillId="6" borderId="1" xfId="0" applyFont="1" applyFill="1" applyBorder="1" applyAlignment="1">
      <alignment vertical="center" wrapText="1"/>
    </xf>
    <xf numFmtId="0" fontId="3" fillId="6" borderId="3" xfId="0" applyFont="1" applyFill="1" applyBorder="1" applyAlignment="1">
      <alignment vertical="center" wrapText="1"/>
    </xf>
    <xf numFmtId="0" fontId="3" fillId="6" borderId="1" xfId="0" applyFont="1" applyFill="1" applyBorder="1" applyAlignment="1">
      <alignment horizontal="center" vertical="center" wrapText="1"/>
    </xf>
    <xf numFmtId="0" fontId="3" fillId="6" borderId="3" xfId="0" applyFont="1" applyFill="1" applyBorder="1" applyAlignment="1">
      <alignment horizontal="center" vertical="center" wrapText="1"/>
    </xf>
    <xf numFmtId="0" fontId="3" fillId="6" borderId="3" xfId="0" applyFont="1" applyFill="1" applyBorder="1" applyAlignment="1">
      <alignment horizontal="left" vertical="center" wrapText="1"/>
    </xf>
  </cellXfs>
  <cellStyles count="3">
    <cellStyle name="Milliers" xfId="2" builtinId="3"/>
    <cellStyle name="Normal" xfId="0" builtinId="0"/>
    <cellStyle name="Normal 2" xfId="1" xr:uid="{00000000-0005-0000-0000-00000200000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BBDFC4"/>
      <color rgb="FFC0EAD4"/>
      <color rgb="FFCDE5D5"/>
      <color rgb="FFCAE8D1"/>
      <color rgb="FFAEDCB9"/>
      <color rgb="FFA1251B"/>
      <color rgb="FFF2D6AC"/>
      <color rgb="FFF5D89D"/>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1:P172"/>
  <sheetViews>
    <sheetView topLeftCell="A55" workbookViewId="0">
      <selection activeCell="K8" sqref="K8"/>
    </sheetView>
  </sheetViews>
  <sheetFormatPr baseColWidth="10" defaultColWidth="11.42578125" defaultRowHeight="15" x14ac:dyDescent="0.25"/>
  <cols>
    <col min="1" max="1" width="11.42578125" style="67"/>
    <col min="2" max="2" width="10.5703125" style="67" customWidth="1"/>
    <col min="3" max="3" width="10.85546875" style="67" customWidth="1"/>
    <col min="4" max="4" width="9.7109375" style="67" customWidth="1"/>
    <col min="5" max="5" width="9" style="67" customWidth="1"/>
    <col min="6" max="10" width="11.42578125" style="67"/>
    <col min="11" max="11" width="24.140625" style="67" customWidth="1"/>
    <col min="12" max="12" width="25.85546875" style="67" customWidth="1"/>
    <col min="13" max="13" width="25" style="67" customWidth="1"/>
    <col min="14" max="16384" width="11.42578125" style="67"/>
  </cols>
  <sheetData>
    <row r="1" spans="2:16" ht="30.75" thickBot="1" x14ac:dyDescent="0.3">
      <c r="H1" s="67" t="s">
        <v>0</v>
      </c>
      <c r="K1" s="68" t="s">
        <v>1</v>
      </c>
      <c r="L1" s="68" t="s">
        <v>2</v>
      </c>
      <c r="M1" s="68" t="s">
        <v>3</v>
      </c>
    </row>
    <row r="2" spans="2:16" ht="34.5" customHeight="1" x14ac:dyDescent="0.25">
      <c r="B2" s="2" t="s">
        <v>4</v>
      </c>
      <c r="C2" s="103">
        <f>IF(FHA!H3=outil!K$2,1,IF(FHA!H3=outil!K$3,2,IF(FHA!H3=outil!K$4,3,IF(FHA!H3=outil!K$5,4,IF(FHA!H3=outil!K$6,5," ")))))</f>
        <v>5</v>
      </c>
      <c r="D2" s="103">
        <f>IF(FHA!I3=outil!L$2,1,IF(FHA!I3=outil!L$3,2,IF(FHA!I3=outil!L$4,3,IF(FHA!I3=outil!L$5,4,IF(FHA!I3=outil!L$6,5," ")))))</f>
        <v>5</v>
      </c>
      <c r="E2" s="103">
        <f>IF(FHA!J3=outil!M$2,1,IF(FHA!J3=outil!M$3,2,IF(FHA!J3=outil!M$4,3,IF(FHA!J3=outil!M$5,4,IF(FHA!J3=outil!M$6,5," ")))))</f>
        <v>5</v>
      </c>
      <c r="F2" s="103">
        <f>IF(C2=D2=E2,C2,MIN(C2,D2,E2))</f>
        <v>5</v>
      </c>
      <c r="G2" s="104" t="str">
        <f t="shared" ref="G2:G33" si="0">VLOOKUP(F2,$O$2:$P$6,2,FALSE)</f>
        <v>NSE</v>
      </c>
      <c r="H2" s="115" t="str">
        <f t="shared" ref="H2:H7" si="1">IF(F2=1,"SSA Required",IF(F2=2,"SSA Required"," "))</f>
        <v xml:space="preserve"> </v>
      </c>
      <c r="J2" s="67" t="s">
        <v>5</v>
      </c>
      <c r="K2" s="67" t="s">
        <v>6</v>
      </c>
      <c r="L2" s="67" t="s">
        <v>7</v>
      </c>
      <c r="M2" s="67" t="s">
        <v>8</v>
      </c>
      <c r="O2" s="111">
        <v>1</v>
      </c>
      <c r="P2" s="111" t="s">
        <v>5</v>
      </c>
    </row>
    <row r="3" spans="2:16" ht="45.75" customHeight="1" x14ac:dyDescent="0.25">
      <c r="B3" s="20" t="s">
        <v>9</v>
      </c>
      <c r="C3" s="105" t="str">
        <f>IF(FHA!H4=outil!K$2,1,IF(FHA!H4=outil!K$3,2,IF(FHA!H4=outil!K$4,3,IF(FHA!H4=outil!K$5,4,IF(FHA!H4=outil!K$6,5," ")))))</f>
        <v xml:space="preserve"> </v>
      </c>
      <c r="D3" s="105" t="str">
        <f>IF(FHA!I4=outil!L$2,1,IF(FHA!I4=outil!L$3,2,IF(FHA!I4=outil!L$4,3,IF(FHA!I4=outil!L$5,4,IF(FHA!I4=outil!L$6,5," ")))))</f>
        <v xml:space="preserve"> </v>
      </c>
      <c r="E3" s="105" t="str">
        <f>IF(FHA!J4=outil!M$2,1,IF(FHA!J4=outil!M$3,2,IF(FHA!J4=outil!M$4,3,IF(FHA!J4=outil!M$5,4,IF(FHA!J4=outil!M$6,5," ")))))</f>
        <v xml:space="preserve"> </v>
      </c>
      <c r="F3" s="105">
        <f t="shared" ref="F3:F27" si="2">IF(C3=D3=E3,C3,MIN(C3,D3,E3))</f>
        <v>0</v>
      </c>
      <c r="G3" s="106" t="e">
        <f t="shared" si="0"/>
        <v>#N/A</v>
      </c>
      <c r="H3" s="116" t="str">
        <f t="shared" si="1"/>
        <v xml:space="preserve"> </v>
      </c>
      <c r="J3" s="67" t="s">
        <v>10</v>
      </c>
      <c r="K3" s="67" t="s">
        <v>11</v>
      </c>
      <c r="L3" s="67" t="s">
        <v>12</v>
      </c>
      <c r="M3" s="67" t="s">
        <v>13</v>
      </c>
      <c r="O3" s="111">
        <v>2</v>
      </c>
      <c r="P3" s="111" t="s">
        <v>10</v>
      </c>
    </row>
    <row r="4" spans="2:16" ht="57" customHeight="1" x14ac:dyDescent="0.25">
      <c r="B4" s="20" t="s">
        <v>14</v>
      </c>
      <c r="C4" s="105" t="str">
        <f>IF(FHA!H5=outil!K$2,1,IF(FHA!H5=outil!K$3,2,IF(FHA!H5=outil!K$4,3,IF(FHA!H5=outil!K$5,4,IF(FHA!H5=outil!K$6,5," ")))))</f>
        <v xml:space="preserve"> </v>
      </c>
      <c r="D4" s="105" t="str">
        <f>IF(FHA!I5=outil!L$2,1,IF(FHA!I5=outil!L$3,2,IF(FHA!I5=outil!L$4,3,IF(FHA!I5=outil!L$5,4,IF(FHA!I5=outil!L$6,5," ")))))</f>
        <v xml:space="preserve"> </v>
      </c>
      <c r="E4" s="105" t="str">
        <f>IF(FHA!J5=outil!M$2,1,IF(FHA!J5=outil!M$3,2,IF(FHA!J5=outil!M$4,3,IF(FHA!J5=outil!M$5,4,IF(FHA!J5=outil!M$6,5," ")))))</f>
        <v xml:space="preserve"> </v>
      </c>
      <c r="F4" s="105">
        <f t="shared" si="2"/>
        <v>0</v>
      </c>
      <c r="G4" s="106" t="e">
        <f t="shared" si="0"/>
        <v>#N/A</v>
      </c>
      <c r="H4" s="116" t="str">
        <f t="shared" si="1"/>
        <v xml:space="preserve"> </v>
      </c>
      <c r="J4" s="67" t="s">
        <v>15</v>
      </c>
      <c r="K4" s="67" t="s">
        <v>16</v>
      </c>
      <c r="L4" s="67" t="s">
        <v>17</v>
      </c>
      <c r="M4" s="67" t="s">
        <v>18</v>
      </c>
      <c r="O4" s="111">
        <v>3</v>
      </c>
      <c r="P4" s="111" t="s">
        <v>15</v>
      </c>
    </row>
    <row r="5" spans="2:16" ht="54" customHeight="1" x14ac:dyDescent="0.25">
      <c r="B5" s="20" t="s">
        <v>19</v>
      </c>
      <c r="C5" s="105" t="str">
        <f>IF(FHA!H6=outil!K$2,1,IF(FHA!H6=outil!K$3,2,IF(FHA!H6=outil!K$4,3,IF(FHA!H6=outil!K$5,4,IF(FHA!H6=outil!K$6,5," ")))))</f>
        <v xml:space="preserve"> </v>
      </c>
      <c r="D5" s="105" t="str">
        <f>IF(FHA!I6=outil!L$2,1,IF(FHA!I6=outil!L$3,2,IF(FHA!I6=outil!L$4,3,IF(FHA!I6=outil!L$5,4,IF(FHA!I6=outil!L$6,5," ")))))</f>
        <v xml:space="preserve"> </v>
      </c>
      <c r="E5" s="105" t="str">
        <f>IF(FHA!J6=outil!M$2,1,IF(FHA!J6=outil!M$3,2,IF(FHA!J6=outil!M$4,3,IF(FHA!J6=outil!M$5,4,IF(FHA!J6=outil!M$6,5," ")))))</f>
        <v xml:space="preserve"> </v>
      </c>
      <c r="F5" s="105">
        <f t="shared" si="2"/>
        <v>0</v>
      </c>
      <c r="G5" s="106" t="e">
        <f t="shared" si="0"/>
        <v>#N/A</v>
      </c>
      <c r="H5" s="116" t="str">
        <f t="shared" si="1"/>
        <v xml:space="preserve"> </v>
      </c>
      <c r="J5" s="67" t="s">
        <v>20</v>
      </c>
      <c r="K5" s="67" t="s">
        <v>21</v>
      </c>
      <c r="L5" s="67" t="s">
        <v>22</v>
      </c>
      <c r="M5" s="67" t="s">
        <v>23</v>
      </c>
      <c r="O5" s="111">
        <v>4</v>
      </c>
      <c r="P5" s="111" t="s">
        <v>20</v>
      </c>
    </row>
    <row r="6" spans="2:16" ht="44.25" customHeight="1" x14ac:dyDescent="0.25">
      <c r="B6" s="20" t="s">
        <v>24</v>
      </c>
      <c r="C6" s="105" t="str">
        <f>IF(FHA!H7=outil!K$2,1,IF(FHA!H7=outil!K$3,2,IF(FHA!H7=outil!K$4,3,IF(FHA!H7=outil!K$5,4,IF(FHA!H7=outil!K$6,5," ")))))</f>
        <v xml:space="preserve"> </v>
      </c>
      <c r="D6" s="105" t="str">
        <f>IF(FHA!I7=outil!L$2,1,IF(FHA!I7=outil!L$3,2,IF(FHA!I7=outil!L$4,3,IF(FHA!I7=outil!L$5,4,IF(FHA!I7=outil!L$6,5," ")))))</f>
        <v xml:space="preserve"> </v>
      </c>
      <c r="E6" s="105" t="str">
        <f>IF(FHA!J7=outil!M$2,1,IF(FHA!J7=outil!M$3,2,IF(FHA!J7=outil!M$4,3,IF(FHA!J7=outil!M$5,4,IF(FHA!J7=outil!M$6,5," ")))))</f>
        <v xml:space="preserve"> </v>
      </c>
      <c r="F6" s="105">
        <f t="shared" si="2"/>
        <v>0</v>
      </c>
      <c r="G6" s="106" t="e">
        <f t="shared" si="0"/>
        <v>#N/A</v>
      </c>
      <c r="H6" s="116" t="str">
        <f t="shared" si="1"/>
        <v xml:space="preserve"> </v>
      </c>
      <c r="J6" s="67" t="s">
        <v>25</v>
      </c>
      <c r="K6" s="67" t="s">
        <v>26</v>
      </c>
      <c r="L6" s="67" t="s">
        <v>27</v>
      </c>
      <c r="M6" s="67" t="s">
        <v>28</v>
      </c>
      <c r="O6" s="111">
        <v>5</v>
      </c>
      <c r="P6" s="111" t="s">
        <v>25</v>
      </c>
    </row>
    <row r="7" spans="2:16" x14ac:dyDescent="0.25">
      <c r="B7" s="20" t="s">
        <v>29</v>
      </c>
      <c r="C7" s="105" t="str">
        <f>IF(FHA!H8=outil!K$2,1,IF(FHA!H8=outil!K$3,2,IF(FHA!H8=outil!K$4,3,IF(FHA!H8=outil!K$5,4,IF(FHA!H8=outil!K$6,5," ")))))</f>
        <v xml:space="preserve"> </v>
      </c>
      <c r="D7" s="105" t="str">
        <f>IF(FHA!I8=outil!L$2,1,IF(FHA!I8=outil!L$3,2,IF(FHA!I8=outil!L$4,3,IF(FHA!I8=outil!L$5,4,IF(FHA!I8=outil!L$6,5," ")))))</f>
        <v xml:space="preserve"> </v>
      </c>
      <c r="E7" s="105" t="str">
        <f>IF(FHA!J8=outil!M$2,1,IF(FHA!J8=outil!M$3,2,IF(FHA!J8=outil!M$4,3,IF(FHA!J8=outil!M$5,4,IF(FHA!J8=outil!M$6,5," ")))))</f>
        <v xml:space="preserve"> </v>
      </c>
      <c r="F7" s="105">
        <f t="shared" si="2"/>
        <v>0</v>
      </c>
      <c r="G7" s="106" t="e">
        <f t="shared" si="0"/>
        <v>#N/A</v>
      </c>
      <c r="H7" s="116" t="str">
        <f t="shared" si="1"/>
        <v xml:space="preserve"> </v>
      </c>
      <c r="K7" s="67" t="s">
        <v>30</v>
      </c>
      <c r="L7" s="67" t="s">
        <v>30</v>
      </c>
      <c r="M7" s="67" t="s">
        <v>30</v>
      </c>
    </row>
    <row r="8" spans="2:16" x14ac:dyDescent="0.25">
      <c r="B8" s="20" t="s">
        <v>31</v>
      </c>
      <c r="C8" s="105" t="str">
        <f>IF(FHA!H9=outil!K$2,1,IF(FHA!H9=outil!K$3,2,IF(FHA!H9=outil!K$4,3,IF(FHA!H9=outil!K$5,4,IF(FHA!H9=outil!K$6,5," ")))))</f>
        <v xml:space="preserve"> </v>
      </c>
      <c r="D8" s="105" t="str">
        <f>IF(FHA!I9=outil!L$2,1,IF(FHA!I9=outil!L$3,2,IF(FHA!I9=outil!L$4,3,IF(FHA!I9=outil!L$5,4,IF(FHA!I9=outil!L$6,5," ")))))</f>
        <v xml:space="preserve"> </v>
      </c>
      <c r="E8" s="105" t="str">
        <f>IF(FHA!J9=outil!M$2,1,IF(FHA!J9=outil!M$3,2,IF(FHA!J9=outil!M$4,3,IF(FHA!J9=outil!M$5,4,IF(FHA!J9=outil!M$6,5," ")))))</f>
        <v xml:space="preserve"> </v>
      </c>
      <c r="F8" s="105">
        <f t="shared" si="2"/>
        <v>0</v>
      </c>
      <c r="G8" s="106" t="e">
        <f t="shared" si="0"/>
        <v>#N/A</v>
      </c>
      <c r="H8" s="116" t="str">
        <f>IF(F8=1,"SSA Required",IF(F8=2,"SSA Required"," "))</f>
        <v xml:space="preserve"> </v>
      </c>
    </row>
    <row r="9" spans="2:16" x14ac:dyDescent="0.25">
      <c r="B9" s="20" t="s">
        <v>32</v>
      </c>
      <c r="C9" s="105" t="str">
        <f>IF(FHA!H10=outil!K$2,1,IF(FHA!H10=outil!K$3,2,IF(FHA!H10=outil!K$4,3,IF(FHA!H10=outil!K$5,4,IF(FHA!H10=outil!K$6,5," ")))))</f>
        <v xml:space="preserve"> </v>
      </c>
      <c r="D9" s="105" t="str">
        <f>IF(FHA!I10=outil!L$2,1,IF(FHA!I10=outil!L$3,2,IF(FHA!I10=outil!L$4,3,IF(FHA!I10=outil!L$5,4,IF(FHA!I10=outil!L$6,5," ")))))</f>
        <v xml:space="preserve"> </v>
      </c>
      <c r="E9" s="105" t="str">
        <f>IF(FHA!J10=outil!M$2,1,IF(FHA!J10=outil!M$3,2,IF(FHA!J10=outil!M$4,3,IF(FHA!J10=outil!M$5,4,IF(FHA!J10=outil!M$6,5," ")))))</f>
        <v xml:space="preserve"> </v>
      </c>
      <c r="F9" s="105">
        <f t="shared" si="2"/>
        <v>0</v>
      </c>
      <c r="G9" s="106" t="e">
        <f t="shared" si="0"/>
        <v>#N/A</v>
      </c>
      <c r="H9" s="116" t="str">
        <f t="shared" ref="H9:H72" si="3">IF(F9=1,"SSA Required",IF(F9=2,"SSA Required"," "))</f>
        <v xml:space="preserve"> </v>
      </c>
    </row>
    <row r="10" spans="2:16" x14ac:dyDescent="0.25">
      <c r="B10" s="20" t="s">
        <v>33</v>
      </c>
      <c r="C10" s="105" t="str">
        <f>IF(FHA!H11=outil!K$2,1,IF(FHA!H11=outil!K$3,2,IF(FHA!H11=outil!K$4,3,IF(FHA!H11=outil!K$5,4,IF(FHA!H11=outil!K$6,5," ")))))</f>
        <v xml:space="preserve"> </v>
      </c>
      <c r="D10" s="105" t="str">
        <f>IF(FHA!I11=outil!L$2,1,IF(FHA!I11=outil!L$3,2,IF(FHA!I11=outil!L$4,3,IF(FHA!I11=outil!L$5,4,IF(FHA!I11=outil!L$6,5," ")))))</f>
        <v xml:space="preserve"> </v>
      </c>
      <c r="E10" s="105" t="str">
        <f>IF(FHA!J11=outil!M$2,1,IF(FHA!J11=outil!M$3,2,IF(FHA!J11=outil!M$4,3,IF(FHA!J11=outil!M$5,4,IF(FHA!J11=outil!M$6,5," ")))))</f>
        <v xml:space="preserve"> </v>
      </c>
      <c r="F10" s="105">
        <f t="shared" si="2"/>
        <v>0</v>
      </c>
      <c r="G10" s="106" t="e">
        <f t="shared" si="0"/>
        <v>#N/A</v>
      </c>
      <c r="H10" s="116" t="str">
        <f t="shared" si="3"/>
        <v xml:space="preserve"> </v>
      </c>
    </row>
    <row r="11" spans="2:16" x14ac:dyDescent="0.25">
      <c r="B11" s="20" t="s">
        <v>34</v>
      </c>
      <c r="C11" s="105" t="str">
        <f>IF(FHA!H12=outil!K$2,1,IF(FHA!H12=outil!K$3,2,IF(FHA!H12=outil!K$4,3,IF(FHA!H12=outil!K$5,4,IF(FHA!H12=outil!K$6,5," ")))))</f>
        <v xml:space="preserve"> </v>
      </c>
      <c r="D11" s="105" t="str">
        <f>IF(FHA!I12=outil!L$2,1,IF(FHA!I12=outil!L$3,2,IF(FHA!I12=outil!L$4,3,IF(FHA!I12=outil!L$5,4,IF(FHA!I12=outil!L$6,5," ")))))</f>
        <v xml:space="preserve"> </v>
      </c>
      <c r="E11" s="105" t="str">
        <f>IF(FHA!J12=outil!M$2,1,IF(FHA!J12=outil!M$3,2,IF(FHA!J12=outil!M$4,3,IF(FHA!J12=outil!M$5,4,IF(FHA!J12=outil!M$6,5," ")))))</f>
        <v xml:space="preserve"> </v>
      </c>
      <c r="F11" s="105">
        <f t="shared" si="2"/>
        <v>0</v>
      </c>
      <c r="G11" s="106" t="e">
        <f t="shared" si="0"/>
        <v>#N/A</v>
      </c>
      <c r="H11" s="116" t="str">
        <f t="shared" si="3"/>
        <v xml:space="preserve"> </v>
      </c>
    </row>
    <row r="12" spans="2:16" x14ac:dyDescent="0.25">
      <c r="B12" s="20" t="s">
        <v>35</v>
      </c>
      <c r="C12" s="105" t="str">
        <f>IF(FHA!H13=outil!K$2,1,IF(FHA!H13=outil!K$3,2,IF(FHA!H13=outil!K$4,3,IF(FHA!H13=outil!K$5,4,IF(FHA!H13=outil!K$6,5," ")))))</f>
        <v xml:space="preserve"> </v>
      </c>
      <c r="D12" s="105" t="str">
        <f>IF(FHA!I13=outil!L$2,1,IF(FHA!I13=outil!L$3,2,IF(FHA!I13=outil!L$4,3,IF(FHA!I13=outil!L$5,4,IF(FHA!I13=outil!L$6,5," ")))))</f>
        <v xml:space="preserve"> </v>
      </c>
      <c r="E12" s="105" t="str">
        <f>IF(FHA!J13=outil!M$2,1,IF(FHA!J13=outil!M$3,2,IF(FHA!J13=outil!M$4,3,IF(FHA!J13=outil!M$5,4,IF(FHA!J13=outil!M$6,5," ")))))</f>
        <v xml:space="preserve"> </v>
      </c>
      <c r="F12" s="105">
        <f t="shared" si="2"/>
        <v>0</v>
      </c>
      <c r="G12" s="106" t="e">
        <f t="shared" si="0"/>
        <v>#N/A</v>
      </c>
      <c r="H12" s="116" t="str">
        <f t="shared" si="3"/>
        <v xml:space="preserve"> </v>
      </c>
    </row>
    <row r="13" spans="2:16" x14ac:dyDescent="0.25">
      <c r="B13" s="23" t="s">
        <v>36</v>
      </c>
      <c r="C13" s="105" t="str">
        <f>IF(FHA!H14=outil!K$2,1,IF(FHA!H14=outil!K$3,2,IF(FHA!H14=outil!K$4,3,IF(FHA!H14=outil!K$5,4,IF(FHA!H14=outil!K$6,5," ")))))</f>
        <v xml:space="preserve"> </v>
      </c>
      <c r="D13" s="105" t="str">
        <f>IF(FHA!I14=outil!L$2,1,IF(FHA!I14=outil!L$3,2,IF(FHA!I14=outil!L$4,3,IF(FHA!I14=outil!L$5,4,IF(FHA!I14=outil!L$6,5," ")))))</f>
        <v xml:space="preserve"> </v>
      </c>
      <c r="E13" s="105" t="str">
        <f>IF(FHA!J14=outil!M$2,1,IF(FHA!J14=outil!M$3,2,IF(FHA!J14=outil!M$4,3,IF(FHA!J14=outil!M$5,4,IF(FHA!J14=outil!M$6,5," ")))))</f>
        <v xml:space="preserve"> </v>
      </c>
      <c r="F13" s="105">
        <f t="shared" si="2"/>
        <v>0</v>
      </c>
      <c r="G13" s="106" t="e">
        <f t="shared" si="0"/>
        <v>#N/A</v>
      </c>
      <c r="H13" s="116" t="str">
        <f t="shared" si="3"/>
        <v xml:space="preserve"> </v>
      </c>
    </row>
    <row r="14" spans="2:16" x14ac:dyDescent="0.25">
      <c r="B14" s="23" t="s">
        <v>37</v>
      </c>
      <c r="C14" s="105" t="str">
        <f>IF(FHA!H15=outil!K$2,1,IF(FHA!H15=outil!K$3,2,IF(FHA!H15=outil!K$4,3,IF(FHA!H15=outil!K$5,4,IF(FHA!H15=outil!K$6,5," ")))))</f>
        <v xml:space="preserve"> </v>
      </c>
      <c r="D14" s="105" t="str">
        <f>IF(FHA!I15=outil!L$2,1,IF(FHA!I15=outil!L$3,2,IF(FHA!I15=outil!L$4,3,IF(FHA!I15=outil!L$5,4,IF(FHA!I15=outil!L$6,5," ")))))</f>
        <v xml:space="preserve"> </v>
      </c>
      <c r="E14" s="105" t="str">
        <f>IF(FHA!J15=outil!M$2,1,IF(FHA!J15=outil!M$3,2,IF(FHA!J15=outil!M$4,3,IF(FHA!J15=outil!M$5,4,IF(FHA!J15=outil!M$6,5," ")))))</f>
        <v xml:space="preserve"> </v>
      </c>
      <c r="F14" s="105">
        <f t="shared" si="2"/>
        <v>0</v>
      </c>
      <c r="G14" s="106" t="e">
        <f t="shared" si="0"/>
        <v>#N/A</v>
      </c>
      <c r="H14" s="116" t="str">
        <f t="shared" si="3"/>
        <v xml:space="preserve"> </v>
      </c>
    </row>
    <row r="15" spans="2:16" x14ac:dyDescent="0.25">
      <c r="B15" s="23" t="s">
        <v>38</v>
      </c>
      <c r="C15" s="105" t="str">
        <f>IF(FHA!H16=outil!K$2,1,IF(FHA!H16=outil!K$3,2,IF(FHA!H16=outil!K$4,3,IF(FHA!H16=outil!K$5,4,IF(FHA!H16=outil!K$6,5," ")))))</f>
        <v xml:space="preserve"> </v>
      </c>
      <c r="D15" s="105" t="str">
        <f>IF(FHA!I16=outil!L$2,1,IF(FHA!I16=outil!L$3,2,IF(FHA!I16=outil!L$4,3,IF(FHA!I16=outil!L$5,4,IF(FHA!I16=outil!L$6,5," ")))))</f>
        <v xml:space="preserve"> </v>
      </c>
      <c r="E15" s="105" t="str">
        <f>IF(FHA!J16=outil!M$2,1,IF(FHA!J16=outil!M$3,2,IF(FHA!J16=outil!M$4,3,IF(FHA!J16=outil!M$5,4,IF(FHA!J16=outil!M$6,5," ")))))</f>
        <v xml:space="preserve"> </v>
      </c>
      <c r="F15" s="105">
        <f t="shared" si="2"/>
        <v>0</v>
      </c>
      <c r="G15" s="106" t="e">
        <f t="shared" si="0"/>
        <v>#N/A</v>
      </c>
      <c r="H15" s="116" t="str">
        <f t="shared" si="3"/>
        <v xml:space="preserve"> </v>
      </c>
    </row>
    <row r="16" spans="2:16" x14ac:dyDescent="0.25">
      <c r="B16" s="23" t="s">
        <v>39</v>
      </c>
      <c r="C16" s="105" t="str">
        <f>IF(FHA!H17=outil!K$2,1,IF(FHA!H17=outil!K$3,2,IF(FHA!H17=outil!K$4,3,IF(FHA!H17=outil!K$5,4,IF(FHA!H17=outil!K$6,5," ")))))</f>
        <v xml:space="preserve"> </v>
      </c>
      <c r="D16" s="105" t="str">
        <f>IF(FHA!I17=outil!L$2,1,IF(FHA!I17=outil!L$3,2,IF(FHA!I17=outil!L$4,3,IF(FHA!I17=outil!L$5,4,IF(FHA!I17=outil!L$6,5," ")))))</f>
        <v xml:space="preserve"> </v>
      </c>
      <c r="E16" s="105" t="str">
        <f>IF(FHA!J17=outil!M$2,1,IF(FHA!J17=outil!M$3,2,IF(FHA!J17=outil!M$4,3,IF(FHA!J17=outil!M$5,4,IF(FHA!J17=outil!M$6,5," ")))))</f>
        <v xml:space="preserve"> </v>
      </c>
      <c r="F16" s="105">
        <f t="shared" si="2"/>
        <v>0</v>
      </c>
      <c r="G16" s="106" t="e">
        <f t="shared" si="0"/>
        <v>#N/A</v>
      </c>
      <c r="H16" s="116" t="str">
        <f t="shared" si="3"/>
        <v xml:space="preserve"> </v>
      </c>
    </row>
    <row r="17" spans="2:8" x14ac:dyDescent="0.25">
      <c r="B17" s="23" t="s">
        <v>40</v>
      </c>
      <c r="C17" s="105" t="str">
        <f>IF(FHA!H18=outil!K$2,1,IF(FHA!H18=outil!K$3,2,IF(FHA!H18=outil!K$4,3,IF(FHA!H18=outil!K$5,4,IF(FHA!H18=outil!K$6,5," ")))))</f>
        <v xml:space="preserve"> </v>
      </c>
      <c r="D17" s="105" t="str">
        <f>IF(FHA!I18=outil!L$2,1,IF(FHA!I18=outil!L$3,2,IF(FHA!I18=outil!L$4,3,IF(FHA!I18=outil!L$5,4,IF(FHA!I18=outil!L$6,5," ")))))</f>
        <v xml:space="preserve"> </v>
      </c>
      <c r="E17" s="105" t="str">
        <f>IF(FHA!J18=outil!M$2,1,IF(FHA!J18=outil!M$3,2,IF(FHA!J18=outil!M$4,3,IF(FHA!J18=outil!M$5,4,IF(FHA!J18=outil!M$6,5," ")))))</f>
        <v xml:space="preserve"> </v>
      </c>
      <c r="F17" s="105">
        <f t="shared" si="2"/>
        <v>0</v>
      </c>
      <c r="G17" s="106" t="e">
        <f t="shared" si="0"/>
        <v>#N/A</v>
      </c>
      <c r="H17" s="116" t="str">
        <f t="shared" si="3"/>
        <v xml:space="preserve"> </v>
      </c>
    </row>
    <row r="18" spans="2:8" ht="15.75" thickBot="1" x14ac:dyDescent="0.3">
      <c r="B18" s="29" t="s">
        <v>41</v>
      </c>
      <c r="C18" s="107" t="str">
        <f>IF(FHA!H19=outil!K$2,1,IF(FHA!H19=outil!K$3,2,IF(FHA!H19=outil!K$4,3,IF(FHA!H19=outil!K$5,4,IF(FHA!H19=outil!K$6,5," ")))))</f>
        <v xml:space="preserve"> </v>
      </c>
      <c r="D18" s="107" t="str">
        <f>IF(FHA!I19=outil!L$2,1,IF(FHA!I19=outil!L$3,2,IF(FHA!I19=outil!L$4,3,IF(FHA!I19=outil!L$5,4,IF(FHA!I19=outil!L$6,5," ")))))</f>
        <v xml:space="preserve"> </v>
      </c>
      <c r="E18" s="107" t="str">
        <f>IF(FHA!J19=outil!M$2,1,IF(FHA!J19=outil!M$3,2,IF(FHA!J19=outil!M$4,3,IF(FHA!J19=outil!M$5,4,IF(FHA!J19=outil!M$6,5," ")))))</f>
        <v xml:space="preserve"> </v>
      </c>
      <c r="F18" s="107">
        <f t="shared" si="2"/>
        <v>0</v>
      </c>
      <c r="G18" s="108" t="e">
        <f t="shared" si="0"/>
        <v>#N/A</v>
      </c>
      <c r="H18" s="117" t="str">
        <f t="shared" si="3"/>
        <v xml:space="preserve"> </v>
      </c>
    </row>
    <row r="19" spans="2:8" x14ac:dyDescent="0.25">
      <c r="B19" s="33" t="s">
        <v>42</v>
      </c>
      <c r="C19" s="103" t="str">
        <f>IF(FHA!H20=outil!K$2,1,IF(FHA!H20=outil!K$3,2,IF(FHA!H20=outil!K$4,3,IF(FHA!H20=outil!K$5,4,IF(FHA!H20=outil!K$6,5," ")))))</f>
        <v xml:space="preserve"> </v>
      </c>
      <c r="D19" s="103" t="str">
        <f>IF(FHA!I20=outil!L$2,1,IF(FHA!I20=outil!L$3,2,IF(FHA!I20=outil!L$4,3,IF(FHA!I20=outil!L$5,4,IF(FHA!I20=outil!L$6,5," ")))))</f>
        <v xml:space="preserve"> </v>
      </c>
      <c r="E19" s="103" t="str">
        <f>IF(FHA!J20=outil!M$2,1,IF(FHA!J20=outil!M$3,2,IF(FHA!J20=outil!M$4,3,IF(FHA!J20=outil!M$5,4,IF(FHA!J20=outil!M$6,5," ")))))</f>
        <v xml:space="preserve"> </v>
      </c>
      <c r="F19" s="103">
        <f t="shared" si="2"/>
        <v>0</v>
      </c>
      <c r="G19" s="104" t="e">
        <f t="shared" si="0"/>
        <v>#N/A</v>
      </c>
      <c r="H19" s="115" t="str">
        <f t="shared" si="3"/>
        <v xml:space="preserve"> </v>
      </c>
    </row>
    <row r="20" spans="2:8" x14ac:dyDescent="0.25">
      <c r="B20" s="23" t="s">
        <v>43</v>
      </c>
      <c r="C20" s="105" t="str">
        <f>IF(FHA!H21=outil!K$2,1,IF(FHA!H21=outil!K$3,2,IF(FHA!H21=outil!K$4,3,IF(FHA!H21=outil!K$5,4,IF(FHA!H21=outil!K$6,5," ")))))</f>
        <v xml:space="preserve"> </v>
      </c>
      <c r="D20" s="105" t="str">
        <f>IF(FHA!I21=outil!L$2,1,IF(FHA!I21=outil!L$3,2,IF(FHA!I21=outil!L$4,3,IF(FHA!I21=outil!L$5,4,IF(FHA!I21=outil!L$6,5," ")))))</f>
        <v xml:space="preserve"> </v>
      </c>
      <c r="E20" s="105" t="str">
        <f>IF(FHA!J21=outil!M$2,1,IF(FHA!J21=outil!M$3,2,IF(FHA!J21=outil!M$4,3,IF(FHA!J21=outil!M$5,4,IF(FHA!J21=outil!M$6,5," ")))))</f>
        <v xml:space="preserve"> </v>
      </c>
      <c r="F20" s="105">
        <f t="shared" si="2"/>
        <v>0</v>
      </c>
      <c r="G20" s="106" t="e">
        <f t="shared" si="0"/>
        <v>#N/A</v>
      </c>
      <c r="H20" s="116" t="str">
        <f t="shared" si="3"/>
        <v xml:space="preserve"> </v>
      </c>
    </row>
    <row r="21" spans="2:8" x14ac:dyDescent="0.25">
      <c r="B21" s="23" t="s">
        <v>44</v>
      </c>
      <c r="C21" s="105" t="str">
        <f>IF(FHA!H22=outil!K$2,1,IF(FHA!H22=outil!K$3,2,IF(FHA!H22=outil!K$4,3,IF(FHA!H22=outil!K$5,4,IF(FHA!H22=outil!K$6,5," ")))))</f>
        <v xml:space="preserve"> </v>
      </c>
      <c r="D21" s="105" t="str">
        <f>IF(FHA!I22=outil!L$2,1,IF(FHA!I22=outil!L$3,2,IF(FHA!I22=outil!L$4,3,IF(FHA!I22=outil!L$5,4,IF(FHA!I22=outil!L$6,5," ")))))</f>
        <v xml:space="preserve"> </v>
      </c>
      <c r="E21" s="105" t="str">
        <f>IF(FHA!J22=outil!M$2,1,IF(FHA!J22=outil!M$3,2,IF(FHA!J22=outil!M$4,3,IF(FHA!J22=outil!M$5,4,IF(FHA!J22=outil!M$6,5," ")))))</f>
        <v xml:space="preserve"> </v>
      </c>
      <c r="F21" s="105">
        <f t="shared" si="2"/>
        <v>0</v>
      </c>
      <c r="G21" s="106" t="e">
        <f t="shared" si="0"/>
        <v>#N/A</v>
      </c>
      <c r="H21" s="116" t="str">
        <f t="shared" si="3"/>
        <v xml:space="preserve"> </v>
      </c>
    </row>
    <row r="22" spans="2:8" x14ac:dyDescent="0.25">
      <c r="B22" s="23" t="s">
        <v>45</v>
      </c>
      <c r="C22" s="105" t="str">
        <f>IF(FHA!H23=outil!K$2,1,IF(FHA!H23=outil!K$3,2,IF(FHA!H23=outil!K$4,3,IF(FHA!H23=outil!K$5,4,IF(FHA!H23=outil!K$6,5," ")))))</f>
        <v xml:space="preserve"> </v>
      </c>
      <c r="D22" s="105" t="str">
        <f>IF(FHA!I23=outil!L$2,1,IF(FHA!I23=outil!L$3,2,IF(FHA!I23=outil!L$4,3,IF(FHA!I23=outil!L$5,4,IF(FHA!I23=outil!L$6,5," ")))))</f>
        <v xml:space="preserve"> </v>
      </c>
      <c r="E22" s="105" t="str">
        <f>IF(FHA!J23=outil!M$2,1,IF(FHA!J23=outil!M$3,2,IF(FHA!J23=outil!M$4,3,IF(FHA!J23=outil!M$5,4,IF(FHA!J23=outil!M$6,5," ")))))</f>
        <v xml:space="preserve"> </v>
      </c>
      <c r="F22" s="105">
        <f t="shared" si="2"/>
        <v>0</v>
      </c>
      <c r="G22" s="106" t="e">
        <f t="shared" si="0"/>
        <v>#N/A</v>
      </c>
      <c r="H22" s="116" t="str">
        <f t="shared" si="3"/>
        <v xml:space="preserve"> </v>
      </c>
    </row>
    <row r="23" spans="2:8" x14ac:dyDescent="0.25">
      <c r="B23" s="23" t="s">
        <v>46</v>
      </c>
      <c r="C23" s="105" t="str">
        <f>IF(FHA!H24=outil!K$2,1,IF(FHA!H24=outil!K$3,2,IF(FHA!H24=outil!K$4,3,IF(FHA!H24=outil!K$5,4,IF(FHA!H24=outil!K$6,5," ")))))</f>
        <v xml:space="preserve"> </v>
      </c>
      <c r="D23" s="105" t="str">
        <f>IF(FHA!I24=outil!L$2,1,IF(FHA!I24=outil!L$3,2,IF(FHA!I24=outil!L$4,3,IF(FHA!I24=outil!L$5,4,IF(FHA!I24=outil!L$6,5," ")))))</f>
        <v xml:space="preserve"> </v>
      </c>
      <c r="E23" s="105" t="str">
        <f>IF(FHA!J24=outil!M$2,1,IF(FHA!J24=outil!M$3,2,IF(FHA!J24=outil!M$4,3,IF(FHA!J24=outil!M$5,4,IF(FHA!J24=outil!M$6,5," ")))))</f>
        <v xml:space="preserve"> </v>
      </c>
      <c r="F23" s="105">
        <f t="shared" si="2"/>
        <v>0</v>
      </c>
      <c r="G23" s="106" t="e">
        <f t="shared" si="0"/>
        <v>#N/A</v>
      </c>
      <c r="H23" s="116" t="str">
        <f t="shared" si="3"/>
        <v xml:space="preserve"> </v>
      </c>
    </row>
    <row r="24" spans="2:8" x14ac:dyDescent="0.25">
      <c r="B24" s="23" t="s">
        <v>47</v>
      </c>
      <c r="C24" s="105" t="str">
        <f>IF(FHA!H25=outil!K$2,1,IF(FHA!H25=outil!K$3,2,IF(FHA!H25=outil!K$4,3,IF(FHA!H25=outil!K$5,4,IF(FHA!H25=outil!K$6,5," ")))))</f>
        <v xml:space="preserve"> </v>
      </c>
      <c r="D24" s="105" t="str">
        <f>IF(FHA!I25=outil!L$2,1,IF(FHA!I25=outil!L$3,2,IF(FHA!I25=outil!L$4,3,IF(FHA!I25=outil!L$5,4,IF(FHA!I25=outil!L$6,5," ")))))</f>
        <v xml:space="preserve"> </v>
      </c>
      <c r="E24" s="105" t="str">
        <f>IF(FHA!J25=outil!M$2,1,IF(FHA!J25=outil!M$3,2,IF(FHA!J25=outil!M$4,3,IF(FHA!J25=outil!M$5,4,IF(FHA!J25=outil!M$6,5," ")))))</f>
        <v xml:space="preserve"> </v>
      </c>
      <c r="F24" s="105">
        <f t="shared" si="2"/>
        <v>0</v>
      </c>
      <c r="G24" s="106" t="e">
        <f t="shared" si="0"/>
        <v>#N/A</v>
      </c>
      <c r="H24" s="116" t="str">
        <f t="shared" si="3"/>
        <v xml:space="preserve"> </v>
      </c>
    </row>
    <row r="25" spans="2:8" x14ac:dyDescent="0.25">
      <c r="B25" s="23" t="s">
        <v>48</v>
      </c>
      <c r="C25" s="105" t="str">
        <f>IF(FHA!H26=outil!K$2,1,IF(FHA!H26=outil!K$3,2,IF(FHA!H26=outil!K$4,3,IF(FHA!H26=outil!K$5,4,IF(FHA!H26=outil!K$6,5," ")))))</f>
        <v xml:space="preserve"> </v>
      </c>
      <c r="D25" s="105" t="str">
        <f>IF(FHA!I26=outil!L$2,1,IF(FHA!I26=outil!L$3,2,IF(FHA!I26=outil!L$4,3,IF(FHA!I26=outil!L$5,4,IF(FHA!I26=outil!L$6,5," ")))))</f>
        <v xml:space="preserve"> </v>
      </c>
      <c r="E25" s="105" t="str">
        <f>IF(FHA!J26=outil!M$2,1,IF(FHA!J26=outil!M$3,2,IF(FHA!J26=outil!M$4,3,IF(FHA!J26=outil!M$5,4,IF(FHA!J26=outil!M$6,5," ")))))</f>
        <v xml:space="preserve"> </v>
      </c>
      <c r="F25" s="105">
        <f t="shared" si="2"/>
        <v>0</v>
      </c>
      <c r="G25" s="106" t="e">
        <f t="shared" si="0"/>
        <v>#N/A</v>
      </c>
      <c r="H25" s="116" t="str">
        <f t="shared" si="3"/>
        <v xml:space="preserve"> </v>
      </c>
    </row>
    <row r="26" spans="2:8" x14ac:dyDescent="0.25">
      <c r="B26" s="23" t="s">
        <v>49</v>
      </c>
      <c r="C26" s="105" t="str">
        <f>IF(FHA!H27=outil!K$2,1,IF(FHA!H27=outil!K$3,2,IF(FHA!H27=outil!K$4,3,IF(FHA!H27=outil!K$5,4,IF(FHA!H27=outil!K$6,5," ")))))</f>
        <v xml:space="preserve"> </v>
      </c>
      <c r="D26" s="105" t="str">
        <f>IF(FHA!I27=outil!L$2,1,IF(FHA!I27=outil!L$3,2,IF(FHA!I27=outil!L$4,3,IF(FHA!I27=outil!L$5,4,IF(FHA!I27=outil!L$6,5," ")))))</f>
        <v xml:space="preserve"> </v>
      </c>
      <c r="E26" s="105" t="str">
        <f>IF(FHA!J27=outil!M$2,1,IF(FHA!J27=outil!M$3,2,IF(FHA!J27=outil!M$4,3,IF(FHA!J27=outil!M$5,4,IF(FHA!J27=outil!M$6,5," ")))))</f>
        <v xml:space="preserve"> </v>
      </c>
      <c r="F26" s="105">
        <f t="shared" si="2"/>
        <v>0</v>
      </c>
      <c r="G26" s="106" t="e">
        <f t="shared" si="0"/>
        <v>#N/A</v>
      </c>
      <c r="H26" s="116" t="str">
        <f t="shared" si="3"/>
        <v xml:space="preserve"> </v>
      </c>
    </row>
    <row r="27" spans="2:8" x14ac:dyDescent="0.25">
      <c r="B27" s="23" t="s">
        <v>50</v>
      </c>
      <c r="C27" s="105" t="str">
        <f>IF(FHA!H28=outil!K$2,1,IF(FHA!H28=outil!K$3,2,IF(FHA!H28=outil!K$4,3,IF(FHA!H28=outil!K$5,4,IF(FHA!H28=outil!K$6,5," ")))))</f>
        <v xml:space="preserve"> </v>
      </c>
      <c r="D27" s="105" t="str">
        <f>IF(FHA!I28=outil!L$2,1,IF(FHA!I28=outil!L$3,2,IF(FHA!I28=outil!L$4,3,IF(FHA!I28=outil!L$5,4,IF(FHA!I28=outil!L$6,5," ")))))</f>
        <v xml:space="preserve"> </v>
      </c>
      <c r="E27" s="105" t="str">
        <f>IF(FHA!J28=outil!M$2,1,IF(FHA!J28=outil!M$3,2,IF(FHA!J28=outil!M$4,3,IF(FHA!J28=outil!M$5,4,IF(FHA!J28=outil!M$6,5," ")))))</f>
        <v xml:space="preserve"> </v>
      </c>
      <c r="F27" s="105">
        <f t="shared" si="2"/>
        <v>0</v>
      </c>
      <c r="G27" s="106" t="e">
        <f t="shared" si="0"/>
        <v>#N/A</v>
      </c>
      <c r="H27" s="116" t="str">
        <f t="shared" si="3"/>
        <v xml:space="preserve"> </v>
      </c>
    </row>
    <row r="28" spans="2:8" x14ac:dyDescent="0.25">
      <c r="B28" s="23" t="s">
        <v>51</v>
      </c>
      <c r="C28" s="105" t="str">
        <f>IF(FHA!H29=outil!K$2,1,IF(FHA!H29=outil!K$3,2,IF(FHA!H29=outil!K$4,3,IF(FHA!H29=outil!K$5,4,IF(FHA!H29=outil!K$6,5," ")))))</f>
        <v xml:space="preserve"> </v>
      </c>
      <c r="D28" s="105" t="str">
        <f>IF(FHA!I29=outil!L$2,1,IF(FHA!I29=outil!L$3,2,IF(FHA!I29=outil!L$4,3,IF(FHA!I29=outil!L$5,4,IF(FHA!I29=outil!L$6,5," ")))))</f>
        <v xml:space="preserve"> </v>
      </c>
      <c r="E28" s="105" t="str">
        <f>IF(FHA!J29=outil!M$2,1,IF(FHA!J29=outil!M$3,2,IF(FHA!J29=outil!M$4,3,IF(FHA!J29=outil!M$5,4,IF(FHA!J29=outil!M$6,5," ")))))</f>
        <v xml:space="preserve"> </v>
      </c>
      <c r="F28" s="105">
        <f t="shared" ref="F28:F91" si="4">IF(C28=D28=E28,C28,MIN(C28,D28,E28))</f>
        <v>0</v>
      </c>
      <c r="G28" s="106" t="e">
        <f t="shared" si="0"/>
        <v>#N/A</v>
      </c>
      <c r="H28" s="116" t="str">
        <f t="shared" si="3"/>
        <v xml:space="preserve"> </v>
      </c>
    </row>
    <row r="29" spans="2:8" x14ac:dyDescent="0.25">
      <c r="B29" s="23" t="s">
        <v>52</v>
      </c>
      <c r="C29" s="105" t="str">
        <f>IF(FHA!H30=outil!K$2,1,IF(FHA!H30=outil!K$3,2,IF(FHA!H30=outil!K$4,3,IF(FHA!H30=outil!K$5,4,IF(FHA!H30=outil!K$6,5," ")))))</f>
        <v xml:space="preserve"> </v>
      </c>
      <c r="D29" s="105" t="str">
        <f>IF(FHA!I30=outil!L$2,1,IF(FHA!I30=outil!L$3,2,IF(FHA!I30=outil!L$4,3,IF(FHA!I30=outil!L$5,4,IF(FHA!I30=outil!L$6,5," ")))))</f>
        <v xml:space="preserve"> </v>
      </c>
      <c r="E29" s="105" t="str">
        <f>IF(FHA!J30=outil!M$2,1,IF(FHA!J30=outil!M$3,2,IF(FHA!J30=outil!M$4,3,IF(FHA!J30=outil!M$5,4,IF(FHA!J30=outil!M$6,5," ")))))</f>
        <v xml:space="preserve"> </v>
      </c>
      <c r="F29" s="105">
        <f t="shared" si="4"/>
        <v>0</v>
      </c>
      <c r="G29" s="106" t="e">
        <f t="shared" si="0"/>
        <v>#N/A</v>
      </c>
      <c r="H29" s="116" t="str">
        <f t="shared" si="3"/>
        <v xml:space="preserve"> </v>
      </c>
    </row>
    <row r="30" spans="2:8" x14ac:dyDescent="0.25">
      <c r="B30" s="23" t="s">
        <v>53</v>
      </c>
      <c r="C30" s="105" t="str">
        <f>IF(FHA!H31=outil!K$2,1,IF(FHA!H31=outil!K$3,2,IF(FHA!H31=outil!K$4,3,IF(FHA!H31=outil!K$5,4,IF(FHA!H31=outil!K$6,5," ")))))</f>
        <v xml:space="preserve"> </v>
      </c>
      <c r="D30" s="105" t="str">
        <f>IF(FHA!I31=outil!L$2,1,IF(FHA!I31=outil!L$3,2,IF(FHA!I31=outil!L$4,3,IF(FHA!I31=outil!L$5,4,IF(FHA!I31=outil!L$6,5," ")))))</f>
        <v xml:space="preserve"> </v>
      </c>
      <c r="E30" s="105" t="str">
        <f>IF(FHA!J31=outil!M$2,1,IF(FHA!J31=outil!M$3,2,IF(FHA!J31=outil!M$4,3,IF(FHA!J31=outil!M$5,4,IF(FHA!J31=outil!M$6,5," ")))))</f>
        <v xml:space="preserve"> </v>
      </c>
      <c r="F30" s="105">
        <f t="shared" si="4"/>
        <v>0</v>
      </c>
      <c r="G30" s="106" t="e">
        <f t="shared" si="0"/>
        <v>#N/A</v>
      </c>
      <c r="H30" s="116" t="str">
        <f t="shared" si="3"/>
        <v xml:space="preserve"> </v>
      </c>
    </row>
    <row r="31" spans="2:8" x14ac:dyDescent="0.25">
      <c r="B31" s="23" t="s">
        <v>54</v>
      </c>
      <c r="C31" s="105" t="str">
        <f>IF(FHA!H32=outil!K$2,1,IF(FHA!H32=outil!K$3,2,IF(FHA!H32=outil!K$4,3,IF(FHA!H32=outil!K$5,4,IF(FHA!H32=outil!K$6,5," ")))))</f>
        <v xml:space="preserve"> </v>
      </c>
      <c r="D31" s="105" t="str">
        <f>IF(FHA!I32=outil!L$2,1,IF(FHA!I32=outil!L$3,2,IF(FHA!I32=outil!L$4,3,IF(FHA!I32=outil!L$5,4,IF(FHA!I32=outil!L$6,5," ")))))</f>
        <v xml:space="preserve"> </v>
      </c>
      <c r="E31" s="105" t="str">
        <f>IF(FHA!J32=outil!M$2,1,IF(FHA!J32=outil!M$3,2,IF(FHA!J32=outil!M$4,3,IF(FHA!J32=outil!M$5,4,IF(FHA!J32=outil!M$6,5," ")))))</f>
        <v xml:space="preserve"> </v>
      </c>
      <c r="F31" s="105">
        <f t="shared" si="4"/>
        <v>0</v>
      </c>
      <c r="G31" s="106" t="e">
        <f t="shared" si="0"/>
        <v>#N/A</v>
      </c>
      <c r="H31" s="116" t="str">
        <f t="shared" si="3"/>
        <v xml:space="preserve"> </v>
      </c>
    </row>
    <row r="32" spans="2:8" x14ac:dyDescent="0.25">
      <c r="B32" s="23" t="s">
        <v>55</v>
      </c>
      <c r="C32" s="105" t="str">
        <f>IF(FHA!H33=outil!K$2,1,IF(FHA!H33=outil!K$3,2,IF(FHA!H33=outil!K$4,3,IF(FHA!H33=outil!K$5,4,IF(FHA!H33=outil!K$6,5," ")))))</f>
        <v xml:space="preserve"> </v>
      </c>
      <c r="D32" s="105" t="str">
        <f>IF(FHA!I33=outil!L$2,1,IF(FHA!I33=outil!L$3,2,IF(FHA!I33=outil!L$4,3,IF(FHA!I33=outil!L$5,4,IF(FHA!I33=outil!L$6,5," ")))))</f>
        <v xml:space="preserve"> </v>
      </c>
      <c r="E32" s="105" t="str">
        <f>IF(FHA!J33=outil!M$2,1,IF(FHA!J33=outil!M$3,2,IF(FHA!J33=outil!M$4,3,IF(FHA!J33=outil!M$5,4,IF(FHA!J33=outil!M$6,5," ")))))</f>
        <v xml:space="preserve"> </v>
      </c>
      <c r="F32" s="105">
        <f t="shared" si="4"/>
        <v>0</v>
      </c>
      <c r="G32" s="106" t="e">
        <f t="shared" si="0"/>
        <v>#N/A</v>
      </c>
      <c r="H32" s="116" t="str">
        <f t="shared" si="3"/>
        <v xml:space="preserve"> </v>
      </c>
    </row>
    <row r="33" spans="2:8" x14ac:dyDescent="0.25">
      <c r="B33" s="20" t="s">
        <v>56</v>
      </c>
      <c r="C33" s="105" t="str">
        <f>IF(FHA!H34=outil!K$2,1,IF(FHA!H34=outil!K$3,2,IF(FHA!H34=outil!K$4,3,IF(FHA!H34=outil!K$5,4,IF(FHA!H34=outil!K$6,5," ")))))</f>
        <v xml:space="preserve"> </v>
      </c>
      <c r="D33" s="105" t="str">
        <f>IF(FHA!I34=outil!L$2,1,IF(FHA!I34=outil!L$3,2,IF(FHA!I34=outil!L$4,3,IF(FHA!I34=outil!L$5,4,IF(FHA!I34=outil!L$6,5," ")))))</f>
        <v xml:space="preserve"> </v>
      </c>
      <c r="E33" s="105" t="str">
        <f>IF(FHA!J34=outil!M$2,1,IF(FHA!J34=outil!M$3,2,IF(FHA!J34=outil!M$4,3,IF(FHA!J34=outil!M$5,4,IF(FHA!J34=outil!M$6,5," ")))))</f>
        <v xml:space="preserve"> </v>
      </c>
      <c r="F33" s="105">
        <f t="shared" si="4"/>
        <v>0</v>
      </c>
      <c r="G33" s="106" t="e">
        <f t="shared" si="0"/>
        <v>#N/A</v>
      </c>
      <c r="H33" s="116" t="str">
        <f t="shared" si="3"/>
        <v xml:space="preserve"> </v>
      </c>
    </row>
    <row r="34" spans="2:8" x14ac:dyDescent="0.25">
      <c r="B34" s="20" t="s">
        <v>57</v>
      </c>
      <c r="C34" s="105" t="str">
        <f>IF(FHA!H35=outil!K$2,1,IF(FHA!H35=outil!K$3,2,IF(FHA!H35=outil!K$4,3,IF(FHA!H35=outil!K$5,4,IF(FHA!H35=outil!K$6,5," ")))))</f>
        <v xml:space="preserve"> </v>
      </c>
      <c r="D34" s="105" t="str">
        <f>IF(FHA!I35=outil!L$2,1,IF(FHA!I35=outil!L$3,2,IF(FHA!I35=outil!L$4,3,IF(FHA!I35=outil!L$5,4,IF(FHA!I35=outil!L$6,5," ")))))</f>
        <v xml:space="preserve"> </v>
      </c>
      <c r="E34" s="105" t="str">
        <f>IF(FHA!J35=outil!M$2,1,IF(FHA!J35=outil!M$3,2,IF(FHA!J35=outil!M$4,3,IF(FHA!J35=outil!M$5,4,IF(FHA!J35=outil!M$6,5," ")))))</f>
        <v xml:space="preserve"> </v>
      </c>
      <c r="F34" s="105">
        <f t="shared" si="4"/>
        <v>0</v>
      </c>
      <c r="G34" s="106" t="e">
        <f t="shared" ref="G34:G65" si="5">VLOOKUP(F34,$O$2:$P$6,2,FALSE)</f>
        <v>#N/A</v>
      </c>
      <c r="H34" s="116" t="str">
        <f t="shared" si="3"/>
        <v xml:space="preserve"> </v>
      </c>
    </row>
    <row r="35" spans="2:8" x14ac:dyDescent="0.25">
      <c r="B35" s="20" t="s">
        <v>58</v>
      </c>
      <c r="C35" s="105" t="str">
        <f>IF(FHA!H36=outil!K$2,1,IF(FHA!H36=outil!K$3,2,IF(FHA!H36=outil!K$4,3,IF(FHA!H36=outil!K$5,4,IF(FHA!H36=outil!K$6,5," ")))))</f>
        <v xml:space="preserve"> </v>
      </c>
      <c r="D35" s="105" t="str">
        <f>IF(FHA!I36=outil!L$2,1,IF(FHA!I36=outil!L$3,2,IF(FHA!I36=outil!L$4,3,IF(FHA!I36=outil!L$5,4,IF(FHA!I36=outil!L$6,5," ")))))</f>
        <v xml:space="preserve"> </v>
      </c>
      <c r="E35" s="105" t="str">
        <f>IF(FHA!J36=outil!M$2,1,IF(FHA!J36=outil!M$3,2,IF(FHA!J36=outil!M$4,3,IF(FHA!J36=outil!M$5,4,IF(FHA!J36=outil!M$6,5," ")))))</f>
        <v xml:space="preserve"> </v>
      </c>
      <c r="F35" s="105">
        <f t="shared" si="4"/>
        <v>0</v>
      </c>
      <c r="G35" s="106" t="e">
        <f t="shared" si="5"/>
        <v>#N/A</v>
      </c>
      <c r="H35" s="116" t="str">
        <f t="shared" si="3"/>
        <v xml:space="preserve"> </v>
      </c>
    </row>
    <row r="36" spans="2:8" x14ac:dyDescent="0.25">
      <c r="B36" s="20" t="s">
        <v>59</v>
      </c>
      <c r="C36" s="105" t="str">
        <f>IF(FHA!H37=outil!K$2,1,IF(FHA!H37=outil!K$3,2,IF(FHA!H37=outil!K$4,3,IF(FHA!H37=outil!K$5,4,IF(FHA!H37=outil!K$6,5," ")))))</f>
        <v xml:space="preserve"> </v>
      </c>
      <c r="D36" s="105" t="str">
        <f>IF(FHA!I37=outil!L$2,1,IF(FHA!I37=outil!L$3,2,IF(FHA!I37=outil!L$4,3,IF(FHA!I37=outil!L$5,4,IF(FHA!I37=outil!L$6,5," ")))))</f>
        <v xml:space="preserve"> </v>
      </c>
      <c r="E36" s="105" t="str">
        <f>IF(FHA!J37=outil!M$2,1,IF(FHA!J37=outil!M$3,2,IF(FHA!J37=outil!M$4,3,IF(FHA!J37=outil!M$5,4,IF(FHA!J37=outil!M$6,5," ")))))</f>
        <v xml:space="preserve"> </v>
      </c>
      <c r="F36" s="105">
        <f t="shared" si="4"/>
        <v>0</v>
      </c>
      <c r="G36" s="106" t="e">
        <f t="shared" si="5"/>
        <v>#N/A</v>
      </c>
      <c r="H36" s="116" t="str">
        <f t="shared" si="3"/>
        <v xml:space="preserve"> </v>
      </c>
    </row>
    <row r="37" spans="2:8" x14ac:dyDescent="0.25">
      <c r="B37" s="20" t="s">
        <v>60</v>
      </c>
      <c r="C37" s="105" t="str">
        <f>IF(FHA!H38=outil!K$2,1,IF(FHA!H38=outil!K$3,2,IF(FHA!H38=outil!K$4,3,IF(FHA!H38=outil!K$5,4,IF(FHA!H38=outil!K$6,5," ")))))</f>
        <v xml:space="preserve"> </v>
      </c>
      <c r="D37" s="105" t="str">
        <f>IF(FHA!I38=outil!L$2,1,IF(FHA!I38=outil!L$3,2,IF(FHA!I38=outil!L$4,3,IF(FHA!I38=outil!L$5,4,IF(FHA!I38=outil!L$6,5," ")))))</f>
        <v xml:space="preserve"> </v>
      </c>
      <c r="E37" s="105" t="str">
        <f>IF(FHA!J38=outil!M$2,1,IF(FHA!J38=outil!M$3,2,IF(FHA!J38=outil!M$4,3,IF(FHA!J38=outil!M$5,4,IF(FHA!J38=outil!M$6,5," ")))))</f>
        <v xml:space="preserve"> </v>
      </c>
      <c r="F37" s="105">
        <f t="shared" si="4"/>
        <v>0</v>
      </c>
      <c r="G37" s="106" t="e">
        <f t="shared" si="5"/>
        <v>#N/A</v>
      </c>
      <c r="H37" s="116" t="str">
        <f t="shared" si="3"/>
        <v xml:space="preserve"> </v>
      </c>
    </row>
    <row r="38" spans="2:8" x14ac:dyDescent="0.25">
      <c r="B38" s="20" t="s">
        <v>61</v>
      </c>
      <c r="C38" s="105" t="str">
        <f>IF(FHA!H39=outil!K$2,1,IF(FHA!H39=outil!K$3,2,IF(FHA!H39=outil!K$4,3,IF(FHA!H39=outil!K$5,4,IF(FHA!H39=outil!K$6,5," ")))))</f>
        <v xml:space="preserve"> </v>
      </c>
      <c r="D38" s="105" t="str">
        <f>IF(FHA!I39=outil!L$2,1,IF(FHA!I39=outil!L$3,2,IF(FHA!I39=outil!L$4,3,IF(FHA!I39=outil!L$5,4,IF(FHA!I39=outil!L$6,5," ")))))</f>
        <v xml:space="preserve"> </v>
      </c>
      <c r="E38" s="105" t="str">
        <f>IF(FHA!J39=outil!M$2,1,IF(FHA!J39=outil!M$3,2,IF(FHA!J39=outil!M$4,3,IF(FHA!J39=outil!M$5,4,IF(FHA!J39=outil!M$6,5," ")))))</f>
        <v xml:space="preserve"> </v>
      </c>
      <c r="F38" s="105">
        <f t="shared" si="4"/>
        <v>0</v>
      </c>
      <c r="G38" s="106" t="e">
        <f t="shared" si="5"/>
        <v>#N/A</v>
      </c>
      <c r="H38" s="116" t="str">
        <f t="shared" si="3"/>
        <v xml:space="preserve"> </v>
      </c>
    </row>
    <row r="39" spans="2:8" x14ac:dyDescent="0.25">
      <c r="B39" s="20" t="s">
        <v>62</v>
      </c>
      <c r="C39" s="105" t="str">
        <f>IF(FHA!H40=outil!K$2,1,IF(FHA!H40=outil!K$3,2,IF(FHA!H40=outil!K$4,3,IF(FHA!H40=outil!K$5,4,IF(FHA!H40=outil!K$6,5," ")))))</f>
        <v xml:space="preserve"> </v>
      </c>
      <c r="D39" s="105" t="str">
        <f>IF(FHA!I40=outil!L$2,1,IF(FHA!I40=outil!L$3,2,IF(FHA!I40=outil!L$4,3,IF(FHA!I40=outil!L$5,4,IF(FHA!I40=outil!L$6,5," ")))))</f>
        <v xml:space="preserve"> </v>
      </c>
      <c r="E39" s="105" t="str">
        <f>IF(FHA!J40=outil!M$2,1,IF(FHA!J40=outil!M$3,2,IF(FHA!J40=outil!M$4,3,IF(FHA!J40=outil!M$5,4,IF(FHA!J40=outil!M$6,5," ")))))</f>
        <v xml:space="preserve"> </v>
      </c>
      <c r="F39" s="105">
        <f t="shared" si="4"/>
        <v>0</v>
      </c>
      <c r="G39" s="106" t="e">
        <f t="shared" si="5"/>
        <v>#N/A</v>
      </c>
      <c r="H39" s="116" t="str">
        <f t="shared" si="3"/>
        <v xml:space="preserve"> </v>
      </c>
    </row>
    <row r="40" spans="2:8" x14ac:dyDescent="0.25">
      <c r="B40" s="20" t="s">
        <v>63</v>
      </c>
      <c r="C40" s="105" t="str">
        <f>IF(FHA!H41=outil!K$2,1,IF(FHA!H41=outil!K$3,2,IF(FHA!H41=outil!K$4,3,IF(FHA!H41=outil!K$5,4,IF(FHA!H41=outil!K$6,5," ")))))</f>
        <v xml:space="preserve"> </v>
      </c>
      <c r="D40" s="105" t="str">
        <f>IF(FHA!I41=outil!L$2,1,IF(FHA!I41=outil!L$3,2,IF(FHA!I41=outil!L$4,3,IF(FHA!I41=outil!L$5,4,IF(FHA!I41=outil!L$6,5," ")))))</f>
        <v xml:space="preserve"> </v>
      </c>
      <c r="E40" s="105" t="str">
        <f>IF(FHA!J41=outil!M$2,1,IF(FHA!J41=outil!M$3,2,IF(FHA!J41=outil!M$4,3,IF(FHA!J41=outil!M$5,4,IF(FHA!J41=outil!M$6,5," ")))))</f>
        <v xml:space="preserve"> </v>
      </c>
      <c r="F40" s="105">
        <f t="shared" si="4"/>
        <v>0</v>
      </c>
      <c r="G40" s="106" t="e">
        <f t="shared" si="5"/>
        <v>#N/A</v>
      </c>
      <c r="H40" s="116" t="str">
        <f t="shared" si="3"/>
        <v xml:space="preserve"> </v>
      </c>
    </row>
    <row r="41" spans="2:8" x14ac:dyDescent="0.25">
      <c r="B41" s="20" t="s">
        <v>64</v>
      </c>
      <c r="C41" s="105" t="str">
        <f>IF(FHA!H42=outil!K$2,1,IF(FHA!H42=outil!K$3,2,IF(FHA!H42=outil!K$4,3,IF(FHA!H42=outil!K$5,4,IF(FHA!H42=outil!K$6,5," ")))))</f>
        <v xml:space="preserve"> </v>
      </c>
      <c r="D41" s="105" t="str">
        <f>IF(FHA!I42=outil!L$2,1,IF(FHA!I42=outil!L$3,2,IF(FHA!I42=outil!L$4,3,IF(FHA!I42=outil!L$5,4,IF(FHA!I42=outil!L$6,5," ")))))</f>
        <v xml:space="preserve"> </v>
      </c>
      <c r="E41" s="105" t="str">
        <f>IF(FHA!J42=outil!M$2,1,IF(FHA!J42=outil!M$3,2,IF(FHA!J42=outil!M$4,3,IF(FHA!J42=outil!M$5,4,IF(FHA!J42=outil!M$6,5," ")))))</f>
        <v xml:space="preserve"> </v>
      </c>
      <c r="F41" s="105">
        <f t="shared" si="4"/>
        <v>0</v>
      </c>
      <c r="G41" s="106" t="e">
        <f t="shared" si="5"/>
        <v>#N/A</v>
      </c>
      <c r="H41" s="116" t="str">
        <f t="shared" si="3"/>
        <v xml:space="preserve"> </v>
      </c>
    </row>
    <row r="42" spans="2:8" x14ac:dyDescent="0.25">
      <c r="B42" s="20" t="s">
        <v>65</v>
      </c>
      <c r="C42" s="105" t="str">
        <f>IF(FHA!H43=outil!K$2,1,IF(FHA!H43=outil!K$3,2,IF(FHA!H43=outil!K$4,3,IF(FHA!H43=outil!K$5,4,IF(FHA!H43=outil!K$6,5," ")))))</f>
        <v xml:space="preserve"> </v>
      </c>
      <c r="D42" s="105" t="str">
        <f>IF(FHA!I43=outil!L$2,1,IF(FHA!I43=outil!L$3,2,IF(FHA!I43=outil!L$4,3,IF(FHA!I43=outil!L$5,4,IF(FHA!I43=outil!L$6,5," ")))))</f>
        <v xml:space="preserve"> </v>
      </c>
      <c r="E42" s="105" t="str">
        <f>IF(FHA!J43=outil!M$2,1,IF(FHA!J43=outil!M$3,2,IF(FHA!J43=outil!M$4,3,IF(FHA!J43=outil!M$5,4,IF(FHA!J43=outil!M$6,5," ")))))</f>
        <v xml:space="preserve"> </v>
      </c>
      <c r="F42" s="105">
        <f t="shared" si="4"/>
        <v>0</v>
      </c>
      <c r="G42" s="106" t="e">
        <f t="shared" si="5"/>
        <v>#N/A</v>
      </c>
      <c r="H42" s="116" t="str">
        <f t="shared" si="3"/>
        <v xml:space="preserve"> </v>
      </c>
    </row>
    <row r="43" spans="2:8" x14ac:dyDescent="0.25">
      <c r="B43" s="20" t="s">
        <v>66</v>
      </c>
      <c r="C43" s="105" t="str">
        <f>IF(FHA!H44=outil!K$2,1,IF(FHA!H44=outil!K$3,2,IF(FHA!H44=outil!K$4,3,IF(FHA!H44=outil!K$5,4,IF(FHA!H44=outil!K$6,5," ")))))</f>
        <v xml:space="preserve"> </v>
      </c>
      <c r="D43" s="105" t="str">
        <f>IF(FHA!I44=outil!L$2,1,IF(FHA!I44=outil!L$3,2,IF(FHA!I44=outil!L$4,3,IF(FHA!I44=outil!L$5,4,IF(FHA!I44=outil!L$6,5," ")))))</f>
        <v xml:space="preserve"> </v>
      </c>
      <c r="E43" s="105" t="str">
        <f>IF(FHA!J44=outil!M$2,1,IF(FHA!J44=outil!M$3,2,IF(FHA!J44=outil!M$4,3,IF(FHA!J44=outil!M$5,4,IF(FHA!J44=outil!M$6,5," ")))))</f>
        <v xml:space="preserve"> </v>
      </c>
      <c r="F43" s="105">
        <f t="shared" si="4"/>
        <v>0</v>
      </c>
      <c r="G43" s="106" t="e">
        <f t="shared" si="5"/>
        <v>#N/A</v>
      </c>
      <c r="H43" s="116" t="str">
        <f t="shared" si="3"/>
        <v xml:space="preserve"> </v>
      </c>
    </row>
    <row r="44" spans="2:8" x14ac:dyDescent="0.25">
      <c r="B44" s="20" t="s">
        <v>67</v>
      </c>
      <c r="C44" s="105" t="str">
        <f>IF(FHA!H45=outil!K$2,1,IF(FHA!H45=outil!K$3,2,IF(FHA!H45=outil!K$4,3,IF(FHA!H45=outil!K$5,4,IF(FHA!H45=outil!K$6,5," ")))))</f>
        <v xml:space="preserve"> </v>
      </c>
      <c r="D44" s="105" t="str">
        <f>IF(FHA!I45=outil!L$2,1,IF(FHA!I45=outil!L$3,2,IF(FHA!I45=outil!L$4,3,IF(FHA!I45=outil!L$5,4,IF(FHA!I45=outil!L$6,5," ")))))</f>
        <v xml:space="preserve"> </v>
      </c>
      <c r="E44" s="105" t="str">
        <f>IF(FHA!J45=outil!M$2,1,IF(FHA!J45=outil!M$3,2,IF(FHA!J45=outil!M$4,3,IF(FHA!J45=outil!M$5,4,IF(FHA!J45=outil!M$6,5," ")))))</f>
        <v xml:space="preserve"> </v>
      </c>
      <c r="F44" s="105">
        <f t="shared" si="4"/>
        <v>0</v>
      </c>
      <c r="G44" s="106" t="e">
        <f t="shared" si="5"/>
        <v>#N/A</v>
      </c>
      <c r="H44" s="116" t="str">
        <f t="shared" si="3"/>
        <v xml:space="preserve"> </v>
      </c>
    </row>
    <row r="45" spans="2:8" x14ac:dyDescent="0.25">
      <c r="B45" s="20" t="s">
        <v>68</v>
      </c>
      <c r="C45" s="105" t="str">
        <f>IF(FHA!H46=outil!K$2,1,IF(FHA!H46=outil!K$3,2,IF(FHA!H46=outil!K$4,3,IF(FHA!H46=outil!K$5,4,IF(FHA!H46=outil!K$6,5," ")))))</f>
        <v xml:space="preserve"> </v>
      </c>
      <c r="D45" s="105" t="str">
        <f>IF(FHA!I46=outil!L$2,1,IF(FHA!I46=outil!L$3,2,IF(FHA!I46=outil!L$4,3,IF(FHA!I46=outil!L$5,4,IF(FHA!I46=outil!L$6,5," ")))))</f>
        <v xml:space="preserve"> </v>
      </c>
      <c r="E45" s="105" t="str">
        <f>IF(FHA!J46=outil!M$2,1,IF(FHA!J46=outil!M$3,2,IF(FHA!J46=outil!M$4,3,IF(FHA!J46=outil!M$5,4,IF(FHA!J46=outil!M$6,5," ")))))</f>
        <v xml:space="preserve"> </v>
      </c>
      <c r="F45" s="105">
        <f t="shared" si="4"/>
        <v>0</v>
      </c>
      <c r="G45" s="106" t="e">
        <f t="shared" si="5"/>
        <v>#N/A</v>
      </c>
      <c r="H45" s="116" t="str">
        <f t="shared" si="3"/>
        <v xml:space="preserve"> </v>
      </c>
    </row>
    <row r="46" spans="2:8" x14ac:dyDescent="0.25">
      <c r="B46" s="20" t="s">
        <v>69</v>
      </c>
      <c r="C46" s="105" t="str">
        <f>IF(FHA!H47=outil!K$2,1,IF(FHA!H47=outil!K$3,2,IF(FHA!H47=outil!K$4,3,IF(FHA!H47=outil!K$5,4,IF(FHA!H47=outil!K$6,5," ")))))</f>
        <v xml:space="preserve"> </v>
      </c>
      <c r="D46" s="105" t="str">
        <f>IF(FHA!I47=outil!L$2,1,IF(FHA!I47=outil!L$3,2,IF(FHA!I47=outil!L$4,3,IF(FHA!I47=outil!L$5,4,IF(FHA!I47=outil!L$6,5," ")))))</f>
        <v xml:space="preserve"> </v>
      </c>
      <c r="E46" s="105" t="str">
        <f>IF(FHA!J47=outil!M$2,1,IF(FHA!J47=outil!M$3,2,IF(FHA!J47=outil!M$4,3,IF(FHA!J47=outil!M$5,4,IF(FHA!J47=outil!M$6,5," ")))))</f>
        <v xml:space="preserve"> </v>
      </c>
      <c r="F46" s="105">
        <f t="shared" si="4"/>
        <v>0</v>
      </c>
      <c r="G46" s="106" t="e">
        <f t="shared" si="5"/>
        <v>#N/A</v>
      </c>
      <c r="H46" s="116" t="str">
        <f t="shared" si="3"/>
        <v xml:space="preserve"> </v>
      </c>
    </row>
    <row r="47" spans="2:8" x14ac:dyDescent="0.25">
      <c r="B47" s="20" t="s">
        <v>70</v>
      </c>
      <c r="C47" s="105" t="str">
        <f>IF(FHA!H48=outil!K$2,1,IF(FHA!H48=outil!K$3,2,IF(FHA!H48=outil!K$4,3,IF(FHA!H48=outil!K$5,4,IF(FHA!H48=outil!K$6,5," ")))))</f>
        <v xml:space="preserve"> </v>
      </c>
      <c r="D47" s="105" t="str">
        <f>IF(FHA!I48=outil!L$2,1,IF(FHA!I48=outil!L$3,2,IF(FHA!I48=outil!L$4,3,IF(FHA!I48=outil!L$5,4,IF(FHA!I48=outil!L$6,5," ")))))</f>
        <v xml:space="preserve"> </v>
      </c>
      <c r="E47" s="105" t="str">
        <f>IF(FHA!J48=outil!M$2,1,IF(FHA!J48=outil!M$3,2,IF(FHA!J48=outil!M$4,3,IF(FHA!J48=outil!M$5,4,IF(FHA!J48=outil!M$6,5," ")))))</f>
        <v xml:space="preserve"> </v>
      </c>
      <c r="F47" s="105">
        <f t="shared" si="4"/>
        <v>0</v>
      </c>
      <c r="G47" s="106" t="e">
        <f t="shared" si="5"/>
        <v>#N/A</v>
      </c>
      <c r="H47" s="116" t="str">
        <f t="shared" si="3"/>
        <v xml:space="preserve"> </v>
      </c>
    </row>
    <row r="48" spans="2:8" x14ac:dyDescent="0.25">
      <c r="B48" s="20" t="s">
        <v>71</v>
      </c>
      <c r="C48" s="105" t="str">
        <f>IF(FHA!H49=outil!K$2,1,IF(FHA!H49=outil!K$3,2,IF(FHA!H49=outil!K$4,3,IF(FHA!H49=outil!K$5,4,IF(FHA!H49=outil!K$6,5," ")))))</f>
        <v xml:space="preserve"> </v>
      </c>
      <c r="D48" s="105" t="str">
        <f>IF(FHA!I49=outil!L$2,1,IF(FHA!I49=outil!L$3,2,IF(FHA!I49=outil!L$4,3,IF(FHA!I49=outil!L$5,4,IF(FHA!I49=outil!L$6,5," ")))))</f>
        <v xml:space="preserve"> </v>
      </c>
      <c r="E48" s="105" t="str">
        <f>IF(FHA!J49=outil!M$2,1,IF(FHA!J49=outil!M$3,2,IF(FHA!J49=outil!M$4,3,IF(FHA!J49=outil!M$5,4,IF(FHA!J49=outil!M$6,5," ")))))</f>
        <v xml:space="preserve"> </v>
      </c>
      <c r="F48" s="105">
        <f t="shared" si="4"/>
        <v>0</v>
      </c>
      <c r="G48" s="106" t="e">
        <f t="shared" si="5"/>
        <v>#N/A</v>
      </c>
      <c r="H48" s="116" t="str">
        <f t="shared" si="3"/>
        <v xml:space="preserve"> </v>
      </c>
    </row>
    <row r="49" spans="2:8" x14ac:dyDescent="0.25">
      <c r="B49" s="20" t="s">
        <v>72</v>
      </c>
      <c r="C49" s="105" t="str">
        <f>IF(FHA!H50=outil!K$2,1,IF(FHA!H50=outil!K$3,2,IF(FHA!H50=outil!K$4,3,IF(FHA!H50=outil!K$5,4,IF(FHA!H50=outil!K$6,5," ")))))</f>
        <v xml:space="preserve"> </v>
      </c>
      <c r="D49" s="105" t="str">
        <f>IF(FHA!I50=outil!L$2,1,IF(FHA!I50=outil!L$3,2,IF(FHA!I50=outil!L$4,3,IF(FHA!I50=outil!L$5,4,IF(FHA!I50=outil!L$6,5," ")))))</f>
        <v xml:space="preserve"> </v>
      </c>
      <c r="E49" s="105" t="str">
        <f>IF(FHA!J50=outil!M$2,1,IF(FHA!J50=outil!M$3,2,IF(FHA!J50=outil!M$4,3,IF(FHA!J50=outil!M$5,4,IF(FHA!J50=outil!M$6,5," ")))))</f>
        <v xml:space="preserve"> </v>
      </c>
      <c r="F49" s="105">
        <f t="shared" si="4"/>
        <v>0</v>
      </c>
      <c r="G49" s="106" t="e">
        <f t="shared" si="5"/>
        <v>#N/A</v>
      </c>
      <c r="H49" s="116" t="str">
        <f t="shared" si="3"/>
        <v xml:space="preserve"> </v>
      </c>
    </row>
    <row r="50" spans="2:8" x14ac:dyDescent="0.25">
      <c r="B50" s="20" t="s">
        <v>73</v>
      </c>
      <c r="C50" s="105" t="str">
        <f>IF(FHA!H51=outil!K$2,1,IF(FHA!H51=outil!K$3,2,IF(FHA!H51=outil!K$4,3,IF(FHA!H51=outil!K$5,4,IF(FHA!H51=outil!K$6,5," ")))))</f>
        <v xml:space="preserve"> </v>
      </c>
      <c r="D50" s="105" t="str">
        <f>IF(FHA!I51=outil!L$2,1,IF(FHA!I51=outil!L$3,2,IF(FHA!I51=outil!L$4,3,IF(FHA!I51=outil!L$5,4,IF(FHA!I51=outil!L$6,5," ")))))</f>
        <v xml:space="preserve"> </v>
      </c>
      <c r="E50" s="105" t="str">
        <f>IF(FHA!J51=outil!M$2,1,IF(FHA!J51=outil!M$3,2,IF(FHA!J51=outil!M$4,3,IF(FHA!J51=outil!M$5,4,IF(FHA!J51=outil!M$6,5," ")))))</f>
        <v xml:space="preserve"> </v>
      </c>
      <c r="F50" s="105">
        <f t="shared" si="4"/>
        <v>0</v>
      </c>
      <c r="G50" s="106" t="e">
        <f t="shared" si="5"/>
        <v>#N/A</v>
      </c>
      <c r="H50" s="116" t="str">
        <f t="shared" si="3"/>
        <v xml:space="preserve"> </v>
      </c>
    </row>
    <row r="51" spans="2:8" x14ac:dyDescent="0.25">
      <c r="B51" s="20" t="s">
        <v>74</v>
      </c>
      <c r="C51" s="105" t="str">
        <f>IF(FHA!H52=outil!K$2,1,IF(FHA!H52=outil!K$3,2,IF(FHA!H52=outil!K$4,3,IF(FHA!H52=outil!K$5,4,IF(FHA!H52=outil!K$6,5," ")))))</f>
        <v xml:space="preserve"> </v>
      </c>
      <c r="D51" s="105" t="str">
        <f>IF(FHA!I52=outil!L$2,1,IF(FHA!I52=outil!L$3,2,IF(FHA!I52=outil!L$4,3,IF(FHA!I52=outil!L$5,4,IF(FHA!I52=outil!L$6,5," ")))))</f>
        <v xml:space="preserve"> </v>
      </c>
      <c r="E51" s="105" t="str">
        <f>IF(FHA!J52=outil!M$2,1,IF(FHA!J52=outil!M$3,2,IF(FHA!J52=outil!M$4,3,IF(FHA!J52=outil!M$5,4,IF(FHA!J52=outil!M$6,5," ")))))</f>
        <v xml:space="preserve"> </v>
      </c>
      <c r="F51" s="105">
        <f t="shared" si="4"/>
        <v>0</v>
      </c>
      <c r="G51" s="106" t="e">
        <f t="shared" si="5"/>
        <v>#N/A</v>
      </c>
      <c r="H51" s="116" t="str">
        <f t="shared" si="3"/>
        <v xml:space="preserve"> </v>
      </c>
    </row>
    <row r="52" spans="2:8" ht="15.75" thickBot="1" x14ac:dyDescent="0.3">
      <c r="B52" s="14" t="s">
        <v>75</v>
      </c>
      <c r="C52" s="107" t="str">
        <f>IF(FHA!H55=outil!K$2,1,IF(FHA!H55=outil!K$3,2,IF(FHA!H55=outil!K$4,3,IF(FHA!H55=outil!K$5,4,IF(FHA!H55=outil!K$6,5," ")))))</f>
        <v xml:space="preserve"> </v>
      </c>
      <c r="D52" s="107" t="str">
        <f>IF(FHA!I55=outil!L$2,1,IF(FHA!I55=outil!L$3,2,IF(FHA!I55=outil!L$4,3,IF(FHA!I55=outil!L$5,4,IF(FHA!I55=outil!L$6,5," ")))))</f>
        <v xml:space="preserve"> </v>
      </c>
      <c r="E52" s="107" t="str">
        <f>IF(FHA!J55=outil!M$2,1,IF(FHA!J55=outil!M$3,2,IF(FHA!J55=outil!M$4,3,IF(FHA!J55=outil!M$5,4,IF(FHA!J55=outil!M$6,5," ")))))</f>
        <v xml:space="preserve"> </v>
      </c>
      <c r="F52" s="107">
        <f t="shared" si="4"/>
        <v>0</v>
      </c>
      <c r="G52" s="108" t="e">
        <f t="shared" si="5"/>
        <v>#N/A</v>
      </c>
      <c r="H52" s="117" t="str">
        <f t="shared" si="3"/>
        <v xml:space="preserve"> </v>
      </c>
    </row>
    <row r="53" spans="2:8" x14ac:dyDescent="0.25">
      <c r="B53" s="2" t="s">
        <v>76</v>
      </c>
      <c r="C53" s="103" t="str">
        <f>IF(FHA!H56=outil!K$2,1,IF(FHA!H56=outil!K$3,2,IF(FHA!H56=outil!K$4,3,IF(FHA!H56=outil!K$5,4,IF(FHA!H56=outil!K$6,5," ")))))</f>
        <v xml:space="preserve"> </v>
      </c>
      <c r="D53" s="103" t="str">
        <f>IF(FHA!I56=outil!L$2,1,IF(FHA!I56=outil!L$3,2,IF(FHA!I56=outil!L$4,3,IF(FHA!I56=outil!L$5,4,IF(FHA!I56=outil!L$6,5," ")))))</f>
        <v xml:space="preserve"> </v>
      </c>
      <c r="E53" s="103" t="str">
        <f>IF(FHA!J56=outil!M$2,1,IF(FHA!J56=outil!M$3,2,IF(FHA!J56=outil!M$4,3,IF(FHA!J56=outil!M$5,4,IF(FHA!J56=outil!M$6,5," ")))))</f>
        <v xml:space="preserve"> </v>
      </c>
      <c r="F53" s="103">
        <f t="shared" si="4"/>
        <v>0</v>
      </c>
      <c r="G53" s="104" t="e">
        <f t="shared" si="5"/>
        <v>#N/A</v>
      </c>
      <c r="H53" s="115" t="str">
        <f t="shared" si="3"/>
        <v xml:space="preserve"> </v>
      </c>
    </row>
    <row r="54" spans="2:8" x14ac:dyDescent="0.25">
      <c r="B54" s="20" t="s">
        <v>77</v>
      </c>
      <c r="C54" s="105" t="str">
        <f>IF(FHA!H57=outil!K$2,1,IF(FHA!H57=outil!K$3,2,IF(FHA!H57=outil!K$4,3,IF(FHA!H57=outil!K$5,4,IF(FHA!H57=outil!K$6,5," ")))))</f>
        <v xml:space="preserve"> </v>
      </c>
      <c r="D54" s="105" t="str">
        <f>IF(FHA!I57=outil!L$2,1,IF(FHA!I57=outil!L$3,2,IF(FHA!I57=outil!L$4,3,IF(FHA!I57=outil!L$5,4,IF(FHA!I57=outil!L$6,5," ")))))</f>
        <v xml:space="preserve"> </v>
      </c>
      <c r="E54" s="105" t="str">
        <f>IF(FHA!J57=outil!M$2,1,IF(FHA!J57=outil!M$3,2,IF(FHA!J57=outil!M$4,3,IF(FHA!J57=outil!M$5,4,IF(FHA!J57=outil!M$6,5," ")))))</f>
        <v xml:space="preserve"> </v>
      </c>
      <c r="F54" s="105">
        <f t="shared" si="4"/>
        <v>0</v>
      </c>
      <c r="G54" s="106" t="e">
        <f t="shared" si="5"/>
        <v>#N/A</v>
      </c>
      <c r="H54" s="116" t="str">
        <f t="shared" si="3"/>
        <v xml:space="preserve"> </v>
      </c>
    </row>
    <row r="55" spans="2:8" x14ac:dyDescent="0.25">
      <c r="B55" s="20" t="s">
        <v>78</v>
      </c>
      <c r="C55" s="105" t="str">
        <f>IF(FHA!H58=outil!K$2,1,IF(FHA!H58=outil!K$3,2,IF(FHA!H58=outil!K$4,3,IF(FHA!H58=outil!K$5,4,IF(FHA!H58=outil!K$6,5," ")))))</f>
        <v xml:space="preserve"> </v>
      </c>
      <c r="D55" s="105" t="str">
        <f>IF(FHA!I58=outil!L$2,1,IF(FHA!I58=outil!L$3,2,IF(FHA!I58=outil!L$4,3,IF(FHA!I58=outil!L$5,4,IF(FHA!I58=outil!L$6,5," ")))))</f>
        <v xml:space="preserve"> </v>
      </c>
      <c r="E55" s="105" t="str">
        <f>IF(FHA!J58=outil!M$2,1,IF(FHA!J58=outil!M$3,2,IF(FHA!J58=outil!M$4,3,IF(FHA!J58=outil!M$5,4,IF(FHA!J58=outil!M$6,5," ")))))</f>
        <v xml:space="preserve"> </v>
      </c>
      <c r="F55" s="105">
        <f t="shared" si="4"/>
        <v>0</v>
      </c>
      <c r="G55" s="106" t="e">
        <f t="shared" si="5"/>
        <v>#N/A</v>
      </c>
      <c r="H55" s="116" t="str">
        <f t="shared" si="3"/>
        <v xml:space="preserve"> </v>
      </c>
    </row>
    <row r="56" spans="2:8" x14ac:dyDescent="0.25">
      <c r="B56" s="20" t="s">
        <v>79</v>
      </c>
      <c r="C56" s="105" t="str">
        <f>IF(FHA!H59=outil!K$2,1,IF(FHA!H59=outil!K$3,2,IF(FHA!H59=outil!K$4,3,IF(FHA!H59=outil!K$5,4,IF(FHA!H59=outil!K$6,5," ")))))</f>
        <v xml:space="preserve"> </v>
      </c>
      <c r="D56" s="105" t="str">
        <f>IF(FHA!I59=outil!L$2,1,IF(FHA!I59=outil!L$3,2,IF(FHA!I59=outil!L$4,3,IF(FHA!I59=outil!L$5,4,IF(FHA!I59=outil!L$6,5," ")))))</f>
        <v xml:space="preserve"> </v>
      </c>
      <c r="E56" s="105" t="str">
        <f>IF(FHA!J59=outil!M$2,1,IF(FHA!J59=outil!M$3,2,IF(FHA!J59=outil!M$4,3,IF(FHA!J59=outil!M$5,4,IF(FHA!J59=outil!M$6,5," ")))))</f>
        <v xml:space="preserve"> </v>
      </c>
      <c r="F56" s="105">
        <f t="shared" si="4"/>
        <v>0</v>
      </c>
      <c r="G56" s="106" t="e">
        <f t="shared" si="5"/>
        <v>#N/A</v>
      </c>
      <c r="H56" s="116" t="str">
        <f t="shared" si="3"/>
        <v xml:space="preserve"> </v>
      </c>
    </row>
    <row r="57" spans="2:8" x14ac:dyDescent="0.25">
      <c r="B57" s="20" t="s">
        <v>80</v>
      </c>
      <c r="C57" s="105" t="str">
        <f>IF(FHA!H60=outil!K$2,1,IF(FHA!H60=outil!K$3,2,IF(FHA!H60=outil!K$4,3,IF(FHA!H60=outil!K$5,4,IF(FHA!H60=outil!K$6,5," ")))))</f>
        <v xml:space="preserve"> </v>
      </c>
      <c r="D57" s="105" t="str">
        <f>IF(FHA!I60=outil!L$2,1,IF(FHA!I60=outil!L$3,2,IF(FHA!I60=outil!L$4,3,IF(FHA!I60=outil!L$5,4,IF(FHA!I60=outil!L$6,5," ")))))</f>
        <v xml:space="preserve"> </v>
      </c>
      <c r="E57" s="105" t="str">
        <f>IF(FHA!J60=outil!M$2,1,IF(FHA!J60=outil!M$3,2,IF(FHA!J60=outil!M$4,3,IF(FHA!J60=outil!M$5,4,IF(FHA!J60=outil!M$6,5," ")))))</f>
        <v xml:space="preserve"> </v>
      </c>
      <c r="F57" s="105">
        <f t="shared" si="4"/>
        <v>0</v>
      </c>
      <c r="G57" s="106" t="e">
        <f t="shared" si="5"/>
        <v>#N/A</v>
      </c>
      <c r="H57" s="116" t="str">
        <f t="shared" si="3"/>
        <v xml:space="preserve"> </v>
      </c>
    </row>
    <row r="58" spans="2:8" x14ac:dyDescent="0.25">
      <c r="B58" s="20" t="s">
        <v>81</v>
      </c>
      <c r="C58" s="105" t="e">
        <f>IF(FHA!#REF!=outil!K$2,1,IF(FHA!#REF!=outil!K$3,2,IF(FHA!#REF!=outil!K$4,3,IF(FHA!#REF!=outil!K$5,4,IF(FHA!#REF!=outil!K$6,5," ")))))</f>
        <v>#REF!</v>
      </c>
      <c r="D58" s="105" t="e">
        <f>IF(FHA!#REF!=outil!L$2,1,IF(FHA!#REF!=outil!L$3,2,IF(FHA!#REF!=outil!L$4,3,IF(FHA!#REF!=outil!L$5,4,IF(FHA!#REF!=outil!L$6,5," ")))))</f>
        <v>#REF!</v>
      </c>
      <c r="E58" s="105" t="e">
        <f>IF(FHA!#REF!=outil!M$2,1,IF(FHA!#REF!=outil!M$3,2,IF(FHA!#REF!=outil!M$4,3,IF(FHA!#REF!=outil!M$5,4,IF(FHA!#REF!=outil!M$6,5," ")))))</f>
        <v>#REF!</v>
      </c>
      <c r="F58" s="105" t="e">
        <f t="shared" si="4"/>
        <v>#REF!</v>
      </c>
      <c r="G58" s="106" t="e">
        <f t="shared" si="5"/>
        <v>#REF!</v>
      </c>
      <c r="H58" s="116" t="e">
        <f t="shared" si="3"/>
        <v>#REF!</v>
      </c>
    </row>
    <row r="59" spans="2:8" x14ac:dyDescent="0.25">
      <c r="B59" s="20" t="s">
        <v>82</v>
      </c>
      <c r="C59" s="105" t="e">
        <f>IF(FHA!#REF!=outil!K$2,1,IF(FHA!#REF!=outil!K$3,2,IF(FHA!#REF!=outil!K$4,3,IF(FHA!#REF!=outil!K$5,4,IF(FHA!#REF!=outil!K$6,5," ")))))</f>
        <v>#REF!</v>
      </c>
      <c r="D59" s="105" t="e">
        <f>IF(FHA!#REF!=outil!L$2,1,IF(FHA!#REF!=outil!L$3,2,IF(FHA!#REF!=outil!L$4,3,IF(FHA!#REF!=outil!L$5,4,IF(FHA!#REF!=outil!L$6,5," ")))))</f>
        <v>#REF!</v>
      </c>
      <c r="E59" s="105" t="e">
        <f>IF(FHA!#REF!=outil!M$2,1,IF(FHA!#REF!=outil!M$3,2,IF(FHA!#REF!=outil!M$4,3,IF(FHA!#REF!=outil!M$5,4,IF(FHA!#REF!=outil!M$6,5," ")))))</f>
        <v>#REF!</v>
      </c>
      <c r="F59" s="105" t="e">
        <f t="shared" si="4"/>
        <v>#REF!</v>
      </c>
      <c r="G59" s="106" t="e">
        <f t="shared" si="5"/>
        <v>#REF!</v>
      </c>
      <c r="H59" s="116" t="e">
        <f t="shared" si="3"/>
        <v>#REF!</v>
      </c>
    </row>
    <row r="60" spans="2:8" x14ac:dyDescent="0.25">
      <c r="B60" s="20" t="s">
        <v>83</v>
      </c>
      <c r="C60" s="105" t="e">
        <f>IF(FHA!#REF!=outil!K$2,1,IF(FHA!#REF!=outil!K$3,2,IF(FHA!#REF!=outil!K$4,3,IF(FHA!#REF!=outil!K$5,4,IF(FHA!#REF!=outil!K$6,5," ")))))</f>
        <v>#REF!</v>
      </c>
      <c r="D60" s="105" t="e">
        <f>IF(FHA!#REF!=outil!L$2,1,IF(FHA!#REF!=outil!L$3,2,IF(FHA!#REF!=outil!L$4,3,IF(FHA!#REF!=outil!L$5,4,IF(FHA!#REF!=outil!L$6,5," ")))))</f>
        <v>#REF!</v>
      </c>
      <c r="E60" s="105" t="e">
        <f>IF(FHA!#REF!=outil!M$2,1,IF(FHA!#REF!=outil!M$3,2,IF(FHA!#REF!=outil!M$4,3,IF(FHA!#REF!=outil!M$5,4,IF(FHA!#REF!=outil!M$6,5," ")))))</f>
        <v>#REF!</v>
      </c>
      <c r="F60" s="105" t="e">
        <f t="shared" si="4"/>
        <v>#REF!</v>
      </c>
      <c r="G60" s="106" t="e">
        <f t="shared" si="5"/>
        <v>#REF!</v>
      </c>
      <c r="H60" s="116" t="e">
        <f t="shared" si="3"/>
        <v>#REF!</v>
      </c>
    </row>
    <row r="61" spans="2:8" x14ac:dyDescent="0.25">
      <c r="B61" s="20" t="s">
        <v>84</v>
      </c>
      <c r="C61" s="105" t="e">
        <f>IF(FHA!#REF!=outil!K$2,1,IF(FHA!#REF!=outil!K$3,2,IF(FHA!#REF!=outil!K$4,3,IF(FHA!#REF!=outil!K$5,4,IF(FHA!#REF!=outil!K$6,5," ")))))</f>
        <v>#REF!</v>
      </c>
      <c r="D61" s="105" t="e">
        <f>IF(FHA!#REF!=outil!L$2,1,IF(FHA!#REF!=outil!L$3,2,IF(FHA!#REF!=outil!L$4,3,IF(FHA!#REF!=outil!L$5,4,IF(FHA!#REF!=outil!L$6,5," ")))))</f>
        <v>#REF!</v>
      </c>
      <c r="E61" s="105" t="e">
        <f>IF(FHA!#REF!=outil!M$2,1,IF(FHA!#REF!=outil!M$3,2,IF(FHA!#REF!=outil!M$4,3,IF(FHA!#REF!=outil!M$5,4,IF(FHA!#REF!=outil!M$6,5," ")))))</f>
        <v>#REF!</v>
      </c>
      <c r="F61" s="105" t="e">
        <f t="shared" si="4"/>
        <v>#REF!</v>
      </c>
      <c r="G61" s="106" t="e">
        <f t="shared" si="5"/>
        <v>#REF!</v>
      </c>
      <c r="H61" s="116" t="e">
        <f t="shared" si="3"/>
        <v>#REF!</v>
      </c>
    </row>
    <row r="62" spans="2:8" x14ac:dyDescent="0.25">
      <c r="B62" s="20" t="s">
        <v>85</v>
      </c>
      <c r="C62" s="105" t="str">
        <f>IF(FHA!H61=outil!K$2,1,IF(FHA!H61=outil!K$3,2,IF(FHA!H61=outil!K$4,3,IF(FHA!H61=outil!K$5,4,IF(FHA!H61=outil!K$6,5," ")))))</f>
        <v xml:space="preserve"> </v>
      </c>
      <c r="D62" s="105" t="str">
        <f>IF(FHA!I61=outil!L$2,1,IF(FHA!I61=outil!L$3,2,IF(FHA!I61=outil!L$4,3,IF(FHA!I61=outil!L$5,4,IF(FHA!I61=outil!L$6,5," ")))))</f>
        <v xml:space="preserve"> </v>
      </c>
      <c r="E62" s="105" t="str">
        <f>IF(FHA!J61=outil!M$2,1,IF(FHA!J61=outil!M$3,2,IF(FHA!J61=outil!M$4,3,IF(FHA!J61=outil!M$5,4,IF(FHA!J61=outil!M$6,5," ")))))</f>
        <v xml:space="preserve"> </v>
      </c>
      <c r="F62" s="105">
        <f t="shared" si="4"/>
        <v>0</v>
      </c>
      <c r="G62" s="106" t="e">
        <f t="shared" si="5"/>
        <v>#N/A</v>
      </c>
      <c r="H62" s="116" t="str">
        <f t="shared" si="3"/>
        <v xml:space="preserve"> </v>
      </c>
    </row>
    <row r="63" spans="2:8" x14ac:dyDescent="0.25">
      <c r="B63" s="20" t="s">
        <v>86</v>
      </c>
      <c r="C63" s="105" t="str">
        <f>IF(FHA!H62=outil!K$2,1,IF(FHA!H62=outil!K$3,2,IF(FHA!H62=outil!K$4,3,IF(FHA!H62=outil!K$5,4,IF(FHA!H62=outil!K$6,5," ")))))</f>
        <v xml:space="preserve"> </v>
      </c>
      <c r="D63" s="105" t="str">
        <f>IF(FHA!I62=outil!L$2,1,IF(FHA!I62=outil!L$3,2,IF(FHA!I62=outil!L$4,3,IF(FHA!I62=outil!L$5,4,IF(FHA!I62=outil!L$6,5," ")))))</f>
        <v xml:space="preserve"> </v>
      </c>
      <c r="E63" s="105" t="str">
        <f>IF(FHA!J62=outil!M$2,1,IF(FHA!J62=outil!M$3,2,IF(FHA!J62=outil!M$4,3,IF(FHA!J62=outil!M$5,4,IF(FHA!J62=outil!M$6,5," ")))))</f>
        <v xml:space="preserve"> </v>
      </c>
      <c r="F63" s="105">
        <f t="shared" si="4"/>
        <v>0</v>
      </c>
      <c r="G63" s="106" t="e">
        <f t="shared" si="5"/>
        <v>#N/A</v>
      </c>
      <c r="H63" s="116" t="str">
        <f t="shared" si="3"/>
        <v xml:space="preserve"> </v>
      </c>
    </row>
    <row r="64" spans="2:8" x14ac:dyDescent="0.25">
      <c r="B64" s="20" t="s">
        <v>87</v>
      </c>
      <c r="C64" s="105" t="str">
        <f>IF(FHA!H63=outil!K$2,1,IF(FHA!H63=outil!K$3,2,IF(FHA!H63=outil!K$4,3,IF(FHA!H63=outil!K$5,4,IF(FHA!H63=outil!K$6,5," ")))))</f>
        <v xml:space="preserve"> </v>
      </c>
      <c r="D64" s="105" t="str">
        <f>IF(FHA!I63=outil!L$2,1,IF(FHA!I63=outil!L$3,2,IF(FHA!I63=outil!L$4,3,IF(FHA!I63=outil!L$5,4,IF(FHA!I63=outil!L$6,5," ")))))</f>
        <v xml:space="preserve"> </v>
      </c>
      <c r="E64" s="105" t="str">
        <f>IF(FHA!J63=outil!M$2,1,IF(FHA!J63=outil!M$3,2,IF(FHA!J63=outil!M$4,3,IF(FHA!J63=outil!M$5,4,IF(FHA!J63=outil!M$6,5," ")))))</f>
        <v xml:space="preserve"> </v>
      </c>
      <c r="F64" s="105">
        <f t="shared" si="4"/>
        <v>0</v>
      </c>
      <c r="G64" s="106" t="e">
        <f t="shared" si="5"/>
        <v>#N/A</v>
      </c>
      <c r="H64" s="116" t="str">
        <f t="shared" si="3"/>
        <v xml:space="preserve"> </v>
      </c>
    </row>
    <row r="65" spans="2:8" x14ac:dyDescent="0.25">
      <c r="B65" s="20" t="s">
        <v>88</v>
      </c>
      <c r="C65" s="105" t="str">
        <f>IF(FHA!H64=outil!K$2,1,IF(FHA!H64=outil!K$3,2,IF(FHA!H64=outil!K$4,3,IF(FHA!H64=outil!K$5,4,IF(FHA!H64=outil!K$6,5," ")))))</f>
        <v xml:space="preserve"> </v>
      </c>
      <c r="D65" s="105" t="str">
        <f>IF(FHA!I64=outil!L$2,1,IF(FHA!I64=outil!L$3,2,IF(FHA!I64=outil!L$4,3,IF(FHA!I64=outil!L$5,4,IF(FHA!I64=outil!L$6,5," ")))))</f>
        <v xml:space="preserve"> </v>
      </c>
      <c r="E65" s="105" t="str">
        <f>IF(FHA!J64=outil!M$2,1,IF(FHA!J64=outil!M$3,2,IF(FHA!J64=outil!M$4,3,IF(FHA!J64=outil!M$5,4,IF(FHA!J64=outil!M$6,5," ")))))</f>
        <v xml:space="preserve"> </v>
      </c>
      <c r="F65" s="105">
        <f t="shared" si="4"/>
        <v>0</v>
      </c>
      <c r="G65" s="106" t="e">
        <f t="shared" si="5"/>
        <v>#N/A</v>
      </c>
      <c r="H65" s="116" t="str">
        <f t="shared" si="3"/>
        <v xml:space="preserve"> </v>
      </c>
    </row>
    <row r="66" spans="2:8" x14ac:dyDescent="0.25">
      <c r="B66" s="20" t="s">
        <v>89</v>
      </c>
      <c r="C66" s="105" t="str">
        <f>IF(FHA!H65=outil!K$2,1,IF(FHA!H65=outil!K$3,2,IF(FHA!H65=outil!K$4,3,IF(FHA!H65=outil!K$5,4,IF(FHA!H65=outil!K$6,5," ")))))</f>
        <v xml:space="preserve"> </v>
      </c>
      <c r="D66" s="105" t="str">
        <f>IF(FHA!I65=outil!L$2,1,IF(FHA!I65=outil!L$3,2,IF(FHA!I65=outil!L$4,3,IF(FHA!I65=outil!L$5,4,IF(FHA!I65=outil!L$6,5," ")))))</f>
        <v xml:space="preserve"> </v>
      </c>
      <c r="E66" s="105" t="str">
        <f>IF(FHA!J65=outil!M$2,1,IF(FHA!J65=outil!M$3,2,IF(FHA!J65=outil!M$4,3,IF(FHA!J65=outil!M$5,4,IF(FHA!J65=outil!M$6,5," ")))))</f>
        <v xml:space="preserve"> </v>
      </c>
      <c r="F66" s="105">
        <f t="shared" si="4"/>
        <v>0</v>
      </c>
      <c r="G66" s="106" t="e">
        <f t="shared" ref="G66:G97" si="6">VLOOKUP(F66,$O$2:$P$6,2,FALSE)</f>
        <v>#N/A</v>
      </c>
      <c r="H66" s="116" t="str">
        <f t="shared" si="3"/>
        <v xml:space="preserve"> </v>
      </c>
    </row>
    <row r="67" spans="2:8" x14ac:dyDescent="0.25">
      <c r="B67" s="20" t="s">
        <v>90</v>
      </c>
      <c r="C67" s="105" t="str">
        <f>IF(FHA!H66=outil!K$2,1,IF(FHA!H66=outil!K$3,2,IF(FHA!H66=outil!K$4,3,IF(FHA!H66=outil!K$5,4,IF(FHA!H66=outil!K$6,5," ")))))</f>
        <v xml:space="preserve"> </v>
      </c>
      <c r="D67" s="105" t="str">
        <f>IF(FHA!I66=outil!L$2,1,IF(FHA!I66=outil!L$3,2,IF(FHA!I66=outil!L$4,3,IF(FHA!I66=outil!L$5,4,IF(FHA!I66=outil!L$6,5," ")))))</f>
        <v xml:space="preserve"> </v>
      </c>
      <c r="E67" s="105" t="str">
        <f>IF(FHA!J66=outil!M$2,1,IF(FHA!J66=outil!M$3,2,IF(FHA!J66=outil!M$4,3,IF(FHA!J66=outil!M$5,4,IF(FHA!J66=outil!M$6,5," ")))))</f>
        <v xml:space="preserve"> </v>
      </c>
      <c r="F67" s="105">
        <f t="shared" si="4"/>
        <v>0</v>
      </c>
      <c r="G67" s="106" t="e">
        <f t="shared" si="6"/>
        <v>#N/A</v>
      </c>
      <c r="H67" s="116" t="str">
        <f t="shared" si="3"/>
        <v xml:space="preserve"> </v>
      </c>
    </row>
    <row r="68" spans="2:8" x14ac:dyDescent="0.25">
      <c r="B68" s="20" t="s">
        <v>91</v>
      </c>
      <c r="C68" s="105" t="str">
        <f>IF(FHA!H67=outil!K$2,1,IF(FHA!H67=outil!K$3,2,IF(FHA!H67=outil!K$4,3,IF(FHA!H67=outil!K$5,4,IF(FHA!H67=outil!K$6,5," ")))))</f>
        <v xml:space="preserve"> </v>
      </c>
      <c r="D68" s="105" t="str">
        <f>IF(FHA!I67=outil!L$2,1,IF(FHA!I67=outil!L$3,2,IF(FHA!I67=outil!L$4,3,IF(FHA!I67=outil!L$5,4,IF(FHA!I67=outil!L$6,5," ")))))</f>
        <v xml:space="preserve"> </v>
      </c>
      <c r="E68" s="105" t="str">
        <f>IF(FHA!J67=outil!M$2,1,IF(FHA!J67=outil!M$3,2,IF(FHA!J67=outil!M$4,3,IF(FHA!J67=outil!M$5,4,IF(FHA!J67=outil!M$6,5," ")))))</f>
        <v xml:space="preserve"> </v>
      </c>
      <c r="F68" s="105">
        <f t="shared" si="4"/>
        <v>0</v>
      </c>
      <c r="G68" s="106" t="e">
        <f t="shared" si="6"/>
        <v>#N/A</v>
      </c>
      <c r="H68" s="116" t="str">
        <f t="shared" si="3"/>
        <v xml:space="preserve"> </v>
      </c>
    </row>
    <row r="69" spans="2:8" x14ac:dyDescent="0.25">
      <c r="B69" s="20" t="s">
        <v>92</v>
      </c>
      <c r="C69" s="105" t="str">
        <f>IF(FHA!H68=outil!K$2,1,IF(FHA!H68=outil!K$3,2,IF(FHA!H68=outil!K$4,3,IF(FHA!H68=outil!K$5,4,IF(FHA!H68=outil!K$6,5," ")))))</f>
        <v xml:space="preserve"> </v>
      </c>
      <c r="D69" s="105" t="str">
        <f>IF(FHA!I68=outil!L$2,1,IF(FHA!I68=outil!L$3,2,IF(FHA!I68=outil!L$4,3,IF(FHA!I68=outil!L$5,4,IF(FHA!I68=outil!L$6,5," ")))))</f>
        <v xml:space="preserve"> </v>
      </c>
      <c r="E69" s="105" t="str">
        <f>IF(FHA!J68=outil!M$2,1,IF(FHA!J68=outil!M$3,2,IF(FHA!J68=outil!M$4,3,IF(FHA!J68=outil!M$5,4,IF(FHA!J68=outil!M$6,5," ")))))</f>
        <v xml:space="preserve"> </v>
      </c>
      <c r="F69" s="105">
        <f t="shared" si="4"/>
        <v>0</v>
      </c>
      <c r="G69" s="106" t="e">
        <f t="shared" si="6"/>
        <v>#N/A</v>
      </c>
      <c r="H69" s="116" t="str">
        <f t="shared" si="3"/>
        <v xml:space="preserve"> </v>
      </c>
    </row>
    <row r="70" spans="2:8" x14ac:dyDescent="0.25">
      <c r="B70" s="20" t="s">
        <v>93</v>
      </c>
      <c r="C70" s="105" t="str">
        <f>IF(FHA!H69=outil!K$2,1,IF(FHA!H69=outil!K$3,2,IF(FHA!H69=outil!K$4,3,IF(FHA!H69=outil!K$5,4,IF(FHA!H69=outil!K$6,5," ")))))</f>
        <v xml:space="preserve"> </v>
      </c>
      <c r="D70" s="105" t="str">
        <f>IF(FHA!I69=outil!L$2,1,IF(FHA!I69=outil!L$3,2,IF(FHA!I69=outil!L$4,3,IF(FHA!I69=outil!L$5,4,IF(FHA!I69=outil!L$6,5," ")))))</f>
        <v xml:space="preserve"> </v>
      </c>
      <c r="E70" s="105" t="str">
        <f>IF(FHA!J69=outil!M$2,1,IF(FHA!J69=outil!M$3,2,IF(FHA!J69=outil!M$4,3,IF(FHA!J69=outil!M$5,4,IF(FHA!J69=outil!M$6,5," ")))))</f>
        <v xml:space="preserve"> </v>
      </c>
      <c r="F70" s="105">
        <f t="shared" si="4"/>
        <v>0</v>
      </c>
      <c r="G70" s="106" t="e">
        <f t="shared" si="6"/>
        <v>#N/A</v>
      </c>
      <c r="H70" s="116" t="str">
        <f t="shared" si="3"/>
        <v xml:space="preserve"> </v>
      </c>
    </row>
    <row r="71" spans="2:8" x14ac:dyDescent="0.25">
      <c r="B71" s="20" t="s">
        <v>94</v>
      </c>
      <c r="C71" s="105" t="str">
        <f>IF(FHA!H70=outil!K$2,1,IF(FHA!H70=outil!K$3,2,IF(FHA!H70=outil!K$4,3,IF(FHA!H70=outil!K$5,4,IF(FHA!H70=outil!K$6,5," ")))))</f>
        <v xml:space="preserve"> </v>
      </c>
      <c r="D71" s="105" t="str">
        <f>IF(FHA!I70=outil!L$2,1,IF(FHA!I70=outil!L$3,2,IF(FHA!I70=outil!L$4,3,IF(FHA!I70=outil!L$5,4,IF(FHA!I70=outil!L$6,5," ")))))</f>
        <v xml:space="preserve"> </v>
      </c>
      <c r="E71" s="105" t="str">
        <f>IF(FHA!J70=outil!M$2,1,IF(FHA!J70=outil!M$3,2,IF(FHA!J70=outil!M$4,3,IF(FHA!J70=outil!M$5,4,IF(FHA!J70=outil!M$6,5," ")))))</f>
        <v xml:space="preserve"> </v>
      </c>
      <c r="F71" s="105">
        <f t="shared" si="4"/>
        <v>0</v>
      </c>
      <c r="G71" s="106" t="e">
        <f t="shared" si="6"/>
        <v>#N/A</v>
      </c>
      <c r="H71" s="116" t="str">
        <f t="shared" si="3"/>
        <v xml:space="preserve"> </v>
      </c>
    </row>
    <row r="72" spans="2:8" x14ac:dyDescent="0.25">
      <c r="B72" s="20" t="s">
        <v>95</v>
      </c>
      <c r="C72" s="105" t="str">
        <f>IF(FHA!H71=outil!K$2,1,IF(FHA!H71=outil!K$3,2,IF(FHA!H71=outil!K$4,3,IF(FHA!H71=outil!K$5,4,IF(FHA!H71=outil!K$6,5," ")))))</f>
        <v xml:space="preserve"> </v>
      </c>
      <c r="D72" s="105" t="str">
        <f>IF(FHA!I71=outil!L$2,1,IF(FHA!I71=outil!L$3,2,IF(FHA!I71=outil!L$4,3,IF(FHA!I71=outil!L$5,4,IF(FHA!I71=outil!L$6,5," ")))))</f>
        <v xml:space="preserve"> </v>
      </c>
      <c r="E72" s="105" t="str">
        <f>IF(FHA!J71=outil!M$2,1,IF(FHA!J71=outil!M$3,2,IF(FHA!J71=outil!M$4,3,IF(FHA!J71=outil!M$5,4,IF(FHA!J71=outil!M$6,5," ")))))</f>
        <v xml:space="preserve"> </v>
      </c>
      <c r="F72" s="105">
        <f t="shared" si="4"/>
        <v>0</v>
      </c>
      <c r="G72" s="106" t="e">
        <f t="shared" si="6"/>
        <v>#N/A</v>
      </c>
      <c r="H72" s="116" t="str">
        <f t="shared" si="3"/>
        <v xml:space="preserve"> </v>
      </c>
    </row>
    <row r="73" spans="2:8" x14ac:dyDescent="0.25">
      <c r="B73" s="20" t="s">
        <v>96</v>
      </c>
      <c r="C73" s="105" t="str">
        <f>IF(FHA!H72=outil!K$2,1,IF(FHA!H72=outil!K$3,2,IF(FHA!H72=outil!K$4,3,IF(FHA!H72=outil!K$5,4,IF(FHA!H72=outil!K$6,5," ")))))</f>
        <v xml:space="preserve"> </v>
      </c>
      <c r="D73" s="105" t="str">
        <f>IF(FHA!I72=outil!L$2,1,IF(FHA!I72=outil!L$3,2,IF(FHA!I72=outil!L$4,3,IF(FHA!I72=outil!L$5,4,IF(FHA!I72=outil!L$6,5," ")))))</f>
        <v xml:space="preserve"> </v>
      </c>
      <c r="E73" s="105" t="str">
        <f>IF(FHA!J72=outil!M$2,1,IF(FHA!J72=outil!M$3,2,IF(FHA!J72=outil!M$4,3,IF(FHA!J72=outil!M$5,4,IF(FHA!J72=outil!M$6,5," ")))))</f>
        <v xml:space="preserve"> </v>
      </c>
      <c r="F73" s="105">
        <f t="shared" si="4"/>
        <v>0</v>
      </c>
      <c r="G73" s="106" t="e">
        <f t="shared" si="6"/>
        <v>#N/A</v>
      </c>
      <c r="H73" s="116" t="str">
        <f t="shared" ref="H73:H136" si="7">IF(F73=1,"SSA Required",IF(F73=2,"SSA Required"," "))</f>
        <v xml:space="preserve"> </v>
      </c>
    </row>
    <row r="74" spans="2:8" x14ac:dyDescent="0.25">
      <c r="B74" s="20" t="s">
        <v>97</v>
      </c>
      <c r="C74" s="105" t="e">
        <f>IF(FHA!#REF!=outil!K$2,1,IF(FHA!#REF!=outil!K$3,2,IF(FHA!#REF!=outil!K$4,3,IF(FHA!#REF!=outil!K$5,4,IF(FHA!#REF!=outil!K$6,5," ")))))</f>
        <v>#REF!</v>
      </c>
      <c r="D74" s="105" t="e">
        <f>IF(FHA!#REF!=outil!L$2,1,IF(FHA!#REF!=outil!L$3,2,IF(FHA!#REF!=outil!L$4,3,IF(FHA!#REF!=outil!L$5,4,IF(FHA!#REF!=outil!L$6,5," ")))))</f>
        <v>#REF!</v>
      </c>
      <c r="E74" s="105" t="e">
        <f>IF(FHA!#REF!=outil!M$2,1,IF(FHA!#REF!=outil!M$3,2,IF(FHA!#REF!=outil!M$4,3,IF(FHA!#REF!=outil!M$5,4,IF(FHA!#REF!=outil!M$6,5," ")))))</f>
        <v>#REF!</v>
      </c>
      <c r="F74" s="105" t="e">
        <f t="shared" si="4"/>
        <v>#REF!</v>
      </c>
      <c r="G74" s="106" t="e">
        <f t="shared" si="6"/>
        <v>#REF!</v>
      </c>
      <c r="H74" s="116" t="e">
        <f t="shared" si="7"/>
        <v>#REF!</v>
      </c>
    </row>
    <row r="75" spans="2:8" x14ac:dyDescent="0.25">
      <c r="B75" s="20" t="s">
        <v>98</v>
      </c>
      <c r="C75" s="105" t="str">
        <f>IF(FHA!H74=outil!K$2,1,IF(FHA!H74=outil!K$3,2,IF(FHA!H74=outil!K$4,3,IF(FHA!H74=outil!K$5,4,IF(FHA!H74=outil!K$6,5," ")))))</f>
        <v xml:space="preserve"> </v>
      </c>
      <c r="D75" s="105" t="str">
        <f>IF(FHA!I74=outil!L$2,1,IF(FHA!I74=outil!L$3,2,IF(FHA!I74=outil!L$4,3,IF(FHA!I74=outil!L$5,4,IF(FHA!I74=outil!L$6,5," ")))))</f>
        <v xml:space="preserve"> </v>
      </c>
      <c r="E75" s="105" t="str">
        <f>IF(FHA!J74=outil!M$2,1,IF(FHA!J74=outil!M$3,2,IF(FHA!J74=outil!M$4,3,IF(FHA!J74=outil!M$5,4,IF(FHA!J74=outil!M$6,5," ")))))</f>
        <v xml:space="preserve"> </v>
      </c>
      <c r="F75" s="105">
        <f t="shared" si="4"/>
        <v>0</v>
      </c>
      <c r="G75" s="106" t="e">
        <f t="shared" si="6"/>
        <v>#N/A</v>
      </c>
      <c r="H75" s="116" t="str">
        <f t="shared" si="7"/>
        <v xml:space="preserve"> </v>
      </c>
    </row>
    <row r="76" spans="2:8" x14ac:dyDescent="0.25">
      <c r="B76" s="20" t="s">
        <v>99</v>
      </c>
      <c r="C76" s="105" t="str">
        <f>IF(FHA!H75=outil!K$2,1,IF(FHA!H75=outil!K$3,2,IF(FHA!H75=outil!K$4,3,IF(FHA!H75=outil!K$5,4,IF(FHA!H75=outil!K$6,5," ")))))</f>
        <v xml:space="preserve"> </v>
      </c>
      <c r="D76" s="105" t="str">
        <f>IF(FHA!I75=outil!L$2,1,IF(FHA!I75=outil!L$3,2,IF(FHA!I75=outil!L$4,3,IF(FHA!I75=outil!L$5,4,IF(FHA!I75=outil!L$6,5," ")))))</f>
        <v xml:space="preserve"> </v>
      </c>
      <c r="E76" s="105" t="str">
        <f>IF(FHA!J75=outil!M$2,1,IF(FHA!J75=outil!M$3,2,IF(FHA!J75=outil!M$4,3,IF(FHA!J75=outil!M$5,4,IF(FHA!J75=outil!M$6,5," ")))))</f>
        <v xml:space="preserve"> </v>
      </c>
      <c r="F76" s="105">
        <f t="shared" si="4"/>
        <v>0</v>
      </c>
      <c r="G76" s="106" t="e">
        <f t="shared" si="6"/>
        <v>#N/A</v>
      </c>
      <c r="H76" s="116" t="str">
        <f t="shared" si="7"/>
        <v xml:space="preserve"> </v>
      </c>
    </row>
    <row r="77" spans="2:8" x14ac:dyDescent="0.25">
      <c r="B77" s="20" t="s">
        <v>100</v>
      </c>
      <c r="C77" s="105" t="str">
        <f>IF(FHA!H76=outil!K$2,1,IF(FHA!H76=outil!K$3,2,IF(FHA!H76=outil!K$4,3,IF(FHA!H76=outil!K$5,4,IF(FHA!H76=outil!K$6,5," ")))))</f>
        <v xml:space="preserve"> </v>
      </c>
      <c r="D77" s="105" t="str">
        <f>IF(FHA!I76=outil!L$2,1,IF(FHA!I76=outil!L$3,2,IF(FHA!I76=outil!L$4,3,IF(FHA!I76=outil!L$5,4,IF(FHA!I76=outil!L$6,5," ")))))</f>
        <v xml:space="preserve"> </v>
      </c>
      <c r="E77" s="105" t="str">
        <f>IF(FHA!J76=outil!M$2,1,IF(FHA!J76=outil!M$3,2,IF(FHA!J76=outil!M$4,3,IF(FHA!J76=outil!M$5,4,IF(FHA!J76=outil!M$6,5," ")))))</f>
        <v xml:space="preserve"> </v>
      </c>
      <c r="F77" s="105">
        <f t="shared" si="4"/>
        <v>0</v>
      </c>
      <c r="G77" s="106" t="e">
        <f t="shared" si="6"/>
        <v>#N/A</v>
      </c>
      <c r="H77" s="116" t="str">
        <f t="shared" si="7"/>
        <v xml:space="preserve"> </v>
      </c>
    </row>
    <row r="78" spans="2:8" x14ac:dyDescent="0.25">
      <c r="B78" s="20" t="s">
        <v>101</v>
      </c>
      <c r="C78" s="105" t="str">
        <f>IF(FHA!H77=outil!K$2,1,IF(FHA!H77=outil!K$3,2,IF(FHA!H77=outil!K$4,3,IF(FHA!H77=outil!K$5,4,IF(FHA!H77=outil!K$6,5," ")))))</f>
        <v xml:space="preserve"> </v>
      </c>
      <c r="D78" s="105" t="str">
        <f>IF(FHA!I77=outil!L$2,1,IF(FHA!I77=outil!L$3,2,IF(FHA!I77=outil!L$4,3,IF(FHA!I77=outil!L$5,4,IF(FHA!I77=outil!L$6,5," ")))))</f>
        <v xml:space="preserve"> </v>
      </c>
      <c r="E78" s="105" t="str">
        <f>IF(FHA!J77=outil!M$2,1,IF(FHA!J77=outil!M$3,2,IF(FHA!J77=outil!M$4,3,IF(FHA!J77=outil!M$5,4,IF(FHA!J77=outil!M$6,5," ")))))</f>
        <v xml:space="preserve"> </v>
      </c>
      <c r="F78" s="105">
        <f t="shared" si="4"/>
        <v>0</v>
      </c>
      <c r="G78" s="106" t="e">
        <f t="shared" si="6"/>
        <v>#N/A</v>
      </c>
      <c r="H78" s="116" t="str">
        <f t="shared" si="7"/>
        <v xml:space="preserve"> </v>
      </c>
    </row>
    <row r="79" spans="2:8" x14ac:dyDescent="0.25">
      <c r="B79" s="20" t="s">
        <v>102</v>
      </c>
      <c r="C79" s="105" t="str">
        <f>IF(FHA!H78=outil!K$2,1,IF(FHA!H78=outil!K$3,2,IF(FHA!H78=outil!K$4,3,IF(FHA!H78=outil!K$5,4,IF(FHA!H78=outil!K$6,5," ")))))</f>
        <v xml:space="preserve"> </v>
      </c>
      <c r="D79" s="105" t="str">
        <f>IF(FHA!I78=outil!L$2,1,IF(FHA!I78=outil!L$3,2,IF(FHA!I78=outil!L$4,3,IF(FHA!I78=outil!L$5,4,IF(FHA!I78=outil!L$6,5," ")))))</f>
        <v xml:space="preserve"> </v>
      </c>
      <c r="E79" s="105" t="str">
        <f>IF(FHA!J78=outil!M$2,1,IF(FHA!J78=outil!M$3,2,IF(FHA!J78=outil!M$4,3,IF(FHA!J78=outil!M$5,4,IF(FHA!J78=outil!M$6,5," ")))))</f>
        <v xml:space="preserve"> </v>
      </c>
      <c r="F79" s="105">
        <f t="shared" si="4"/>
        <v>0</v>
      </c>
      <c r="G79" s="106" t="e">
        <f t="shared" si="6"/>
        <v>#N/A</v>
      </c>
      <c r="H79" s="116" t="str">
        <f t="shared" si="7"/>
        <v xml:space="preserve"> </v>
      </c>
    </row>
    <row r="80" spans="2:8" ht="15.75" thickBot="1" x14ac:dyDescent="0.3">
      <c r="B80" s="14" t="s">
        <v>103</v>
      </c>
      <c r="C80" s="107" t="str">
        <f>IF(FHA!H79=outil!K$2,1,IF(FHA!H79=outil!K$3,2,IF(FHA!H79=outil!K$4,3,IF(FHA!H79=outil!K$5,4,IF(FHA!H79=outil!K$6,5," ")))))</f>
        <v xml:space="preserve"> </v>
      </c>
      <c r="D80" s="107" t="str">
        <f>IF(FHA!I79=outil!L$2,1,IF(FHA!I79=outil!L$3,2,IF(FHA!I79=outil!L$4,3,IF(FHA!I79=outil!L$5,4,IF(FHA!I79=outil!L$6,5," ")))))</f>
        <v xml:space="preserve"> </v>
      </c>
      <c r="E80" s="107" t="str">
        <f>IF(FHA!J79=outil!M$2,1,IF(FHA!J79=outil!M$3,2,IF(FHA!J79=outil!M$4,3,IF(FHA!J79=outil!M$5,4,IF(FHA!J79=outil!M$6,5," ")))))</f>
        <v xml:space="preserve"> </v>
      </c>
      <c r="F80" s="107">
        <f t="shared" si="4"/>
        <v>0</v>
      </c>
      <c r="G80" s="108" t="e">
        <f t="shared" si="6"/>
        <v>#N/A</v>
      </c>
      <c r="H80" s="117" t="str">
        <f t="shared" si="7"/>
        <v xml:space="preserve"> </v>
      </c>
    </row>
    <row r="81" spans="2:8" x14ac:dyDescent="0.25">
      <c r="B81" s="4" t="s">
        <v>104</v>
      </c>
      <c r="C81" s="103" t="str">
        <f>IF(FHA!H80=outil!K$2,1,IF(FHA!H80=outil!K$3,2,IF(FHA!H80=outil!K$4,3,IF(FHA!H80=outil!K$5,4,IF(FHA!H80=outil!K$6,5," ")))))</f>
        <v xml:space="preserve"> </v>
      </c>
      <c r="D81" s="103" t="str">
        <f>IF(FHA!I80=outil!L$2,1,IF(FHA!I80=outil!L$3,2,IF(FHA!I80=outil!L$4,3,IF(FHA!I80=outil!L$5,4,IF(FHA!I80=outil!L$6,5," ")))))</f>
        <v xml:space="preserve"> </v>
      </c>
      <c r="E81" s="103" t="str">
        <f>IF(FHA!J80=outil!M$2,1,IF(FHA!J80=outil!M$3,2,IF(FHA!J80=outil!M$4,3,IF(FHA!J80=outil!M$5,4,IF(FHA!J80=outil!M$6,5," ")))))</f>
        <v xml:space="preserve"> </v>
      </c>
      <c r="F81" s="103">
        <f t="shared" si="4"/>
        <v>0</v>
      </c>
      <c r="G81" s="104" t="e">
        <f t="shared" si="6"/>
        <v>#N/A</v>
      </c>
      <c r="H81" s="115" t="str">
        <f t="shared" si="7"/>
        <v xml:space="preserve"> </v>
      </c>
    </row>
    <row r="82" spans="2:8" x14ac:dyDescent="0.25">
      <c r="B82" s="21" t="s">
        <v>105</v>
      </c>
      <c r="C82" s="105" t="str">
        <f>IF(FHA!H82=outil!K$2,1,IF(FHA!H82=outil!K$3,2,IF(FHA!H82=outil!K$4,3,IF(FHA!H82=outil!K$5,4,IF(FHA!H82=outil!K$6,5," ")))))</f>
        <v xml:space="preserve"> </v>
      </c>
      <c r="D82" s="105" t="str">
        <f>IF(FHA!I82=outil!L$2,1,IF(FHA!I82=outil!L$3,2,IF(FHA!I82=outil!L$4,3,IF(FHA!I82=outil!L$5,4,IF(FHA!I82=outil!L$6,5," ")))))</f>
        <v xml:space="preserve"> </v>
      </c>
      <c r="E82" s="105" t="str">
        <f>IF(FHA!J82=outil!M$2,1,IF(FHA!J82=outil!M$3,2,IF(FHA!J82=outil!M$4,3,IF(FHA!J82=outil!M$5,4,IF(FHA!J82=outil!M$6,5," ")))))</f>
        <v xml:space="preserve"> </v>
      </c>
      <c r="F82" s="105">
        <f t="shared" si="4"/>
        <v>0</v>
      </c>
      <c r="G82" s="106" t="e">
        <f t="shared" si="6"/>
        <v>#N/A</v>
      </c>
      <c r="H82" s="116" t="str">
        <f t="shared" si="7"/>
        <v xml:space="preserve"> </v>
      </c>
    </row>
    <row r="83" spans="2:8" x14ac:dyDescent="0.25">
      <c r="B83" s="21" t="s">
        <v>106</v>
      </c>
      <c r="C83" s="105" t="str">
        <f>IF(FHA!H81=outil!K$2,1,IF(FHA!H81=outil!K$3,2,IF(FHA!H81=outil!K$4,3,IF(FHA!H81=outil!K$5,4,IF(FHA!H81=outil!K$6,5," ")))))</f>
        <v xml:space="preserve"> </v>
      </c>
      <c r="D83" s="105" t="str">
        <f>IF(FHA!I81=outil!L$2,1,IF(FHA!I81=outil!L$3,2,IF(FHA!I81=outil!L$4,3,IF(FHA!I81=outil!L$5,4,IF(FHA!I81=outil!L$6,5," ")))))</f>
        <v xml:space="preserve"> </v>
      </c>
      <c r="E83" s="105" t="str">
        <f>IF(FHA!J81=outil!M$2,1,IF(FHA!J81=outil!M$3,2,IF(FHA!J81=outil!M$4,3,IF(FHA!J81=outil!M$5,4,IF(FHA!J81=outil!M$6,5," ")))))</f>
        <v xml:space="preserve"> </v>
      </c>
      <c r="F83" s="105">
        <f t="shared" si="4"/>
        <v>0</v>
      </c>
      <c r="G83" s="106" t="e">
        <f t="shared" si="6"/>
        <v>#N/A</v>
      </c>
      <c r="H83" s="116" t="str">
        <f t="shared" si="7"/>
        <v xml:space="preserve"> </v>
      </c>
    </row>
    <row r="84" spans="2:8" x14ac:dyDescent="0.25">
      <c r="B84" s="21" t="s">
        <v>107</v>
      </c>
      <c r="C84" s="105" t="str">
        <f>IF(FHA!H84=outil!K$2,1,IF(FHA!H84=outil!K$3,2,IF(FHA!H84=outil!K$4,3,IF(FHA!H84=outil!K$5,4,IF(FHA!H84=outil!K$6,5," ")))))</f>
        <v xml:space="preserve"> </v>
      </c>
      <c r="D84" s="105" t="str">
        <f>IF(FHA!I84=outil!L$2,1,IF(FHA!I84=outil!L$3,2,IF(FHA!I84=outil!L$4,3,IF(FHA!I84=outil!L$5,4,IF(FHA!I84=outil!L$6,5," ")))))</f>
        <v xml:space="preserve"> </v>
      </c>
      <c r="E84" s="105" t="str">
        <f>IF(FHA!J84=outil!M$2,1,IF(FHA!J84=outil!M$3,2,IF(FHA!J84=outil!M$4,3,IF(FHA!J84=outil!M$5,4,IF(FHA!J84=outil!M$6,5," ")))))</f>
        <v xml:space="preserve"> </v>
      </c>
      <c r="F84" s="105">
        <f t="shared" si="4"/>
        <v>0</v>
      </c>
      <c r="G84" s="106" t="e">
        <f t="shared" si="6"/>
        <v>#N/A</v>
      </c>
      <c r="H84" s="116" t="str">
        <f t="shared" si="7"/>
        <v xml:space="preserve"> </v>
      </c>
    </row>
    <row r="85" spans="2:8" x14ac:dyDescent="0.25">
      <c r="B85" s="21" t="s">
        <v>108</v>
      </c>
      <c r="C85" s="105" t="str">
        <f>IF(FHA!H85=outil!K$2,1,IF(FHA!H85=outil!K$3,2,IF(FHA!H85=outil!K$4,3,IF(FHA!H85=outil!K$5,4,IF(FHA!H85=outil!K$6,5," ")))))</f>
        <v xml:space="preserve"> </v>
      </c>
      <c r="D85" s="105" t="str">
        <f>IF(FHA!I85=outil!L$2,1,IF(FHA!I85=outil!L$3,2,IF(FHA!I85=outil!L$4,3,IF(FHA!I85=outil!L$5,4,IF(FHA!I85=outil!L$6,5," ")))))</f>
        <v xml:space="preserve"> </v>
      </c>
      <c r="E85" s="105" t="str">
        <f>IF(FHA!J85=outil!M$2,1,IF(FHA!J85=outil!M$3,2,IF(FHA!J85=outil!M$4,3,IF(FHA!J85=outil!M$5,4,IF(FHA!J85=outil!M$6,5," ")))))</f>
        <v xml:space="preserve"> </v>
      </c>
      <c r="F85" s="105">
        <f t="shared" si="4"/>
        <v>0</v>
      </c>
      <c r="G85" s="106" t="e">
        <f t="shared" si="6"/>
        <v>#N/A</v>
      </c>
      <c r="H85" s="116" t="str">
        <f t="shared" si="7"/>
        <v xml:space="preserve"> </v>
      </c>
    </row>
    <row r="86" spans="2:8" x14ac:dyDescent="0.25">
      <c r="B86" s="20" t="s">
        <v>109</v>
      </c>
      <c r="C86" s="105" t="str">
        <f>IF(FHA!H86=outil!K$2,1,IF(FHA!H86=outil!K$3,2,IF(FHA!H86=outil!K$4,3,IF(FHA!H86=outil!K$5,4,IF(FHA!H86=outil!K$6,5," ")))))</f>
        <v xml:space="preserve"> </v>
      </c>
      <c r="D86" s="105" t="str">
        <f>IF(FHA!I86=outil!L$2,1,IF(FHA!I86=outil!L$3,2,IF(FHA!I86=outil!L$4,3,IF(FHA!I86=outil!L$5,4,IF(FHA!I86=outil!L$6,5," ")))))</f>
        <v xml:space="preserve"> </v>
      </c>
      <c r="E86" s="105" t="str">
        <f>IF(FHA!J86=outil!M$2,1,IF(FHA!J86=outil!M$3,2,IF(FHA!J86=outil!M$4,3,IF(FHA!J86=outil!M$5,4,IF(FHA!J86=outil!M$6,5," ")))))</f>
        <v xml:space="preserve"> </v>
      </c>
      <c r="F86" s="105">
        <f t="shared" si="4"/>
        <v>0</v>
      </c>
      <c r="G86" s="106" t="e">
        <f t="shared" si="6"/>
        <v>#N/A</v>
      </c>
      <c r="H86" s="116" t="str">
        <f t="shared" si="7"/>
        <v xml:space="preserve"> </v>
      </c>
    </row>
    <row r="87" spans="2:8" x14ac:dyDescent="0.25">
      <c r="B87" s="20" t="s">
        <v>110</v>
      </c>
      <c r="C87" s="105" t="str">
        <f>IF(FHA!H87=outil!K$2,1,IF(FHA!H87=outil!K$3,2,IF(FHA!H87=outil!K$4,3,IF(FHA!H87=outil!K$5,4,IF(FHA!H87=outil!K$6,5," ")))))</f>
        <v xml:space="preserve"> </v>
      </c>
      <c r="D87" s="105" t="str">
        <f>IF(FHA!I87=outil!L$2,1,IF(FHA!I87=outil!L$3,2,IF(FHA!I87=outil!L$4,3,IF(FHA!I87=outil!L$5,4,IF(FHA!I87=outil!L$6,5," ")))))</f>
        <v xml:space="preserve"> </v>
      </c>
      <c r="E87" s="105" t="str">
        <f>IF(FHA!J87=outil!M$2,1,IF(FHA!J87=outil!M$3,2,IF(FHA!J87=outil!M$4,3,IF(FHA!J87=outil!M$5,4,IF(FHA!J87=outil!M$6,5," ")))))</f>
        <v xml:space="preserve"> </v>
      </c>
      <c r="F87" s="105">
        <f t="shared" si="4"/>
        <v>0</v>
      </c>
      <c r="G87" s="106" t="e">
        <f t="shared" si="6"/>
        <v>#N/A</v>
      </c>
      <c r="H87" s="116" t="str">
        <f t="shared" si="7"/>
        <v xml:space="preserve"> </v>
      </c>
    </row>
    <row r="88" spans="2:8" x14ac:dyDescent="0.25">
      <c r="B88" s="20" t="s">
        <v>111</v>
      </c>
      <c r="C88" s="105" t="str">
        <f>IF(FHA!H88=outil!K$2,1,IF(FHA!H88=outil!K$3,2,IF(FHA!H88=outil!K$4,3,IF(FHA!H88=outil!K$5,4,IF(FHA!H88=outil!K$6,5," ")))))</f>
        <v xml:space="preserve"> </v>
      </c>
      <c r="D88" s="105" t="str">
        <f>IF(FHA!I88=outil!L$2,1,IF(FHA!I88=outil!L$3,2,IF(FHA!I88=outil!L$4,3,IF(FHA!I88=outil!L$5,4,IF(FHA!I88=outil!L$6,5," ")))))</f>
        <v xml:space="preserve"> </v>
      </c>
      <c r="E88" s="105" t="str">
        <f>IF(FHA!J88=outil!M$2,1,IF(FHA!J88=outil!M$3,2,IF(FHA!J88=outil!M$4,3,IF(FHA!J88=outil!M$5,4,IF(FHA!J88=outil!M$6,5," ")))))</f>
        <v xml:space="preserve"> </v>
      </c>
      <c r="F88" s="105">
        <f t="shared" si="4"/>
        <v>0</v>
      </c>
      <c r="G88" s="106" t="e">
        <f t="shared" si="6"/>
        <v>#N/A</v>
      </c>
      <c r="H88" s="116" t="str">
        <f t="shared" si="7"/>
        <v xml:space="preserve"> </v>
      </c>
    </row>
    <row r="89" spans="2:8" x14ac:dyDescent="0.25">
      <c r="B89" s="20" t="s">
        <v>112</v>
      </c>
      <c r="C89" s="105" t="str">
        <f>IF(FHA!H89=outil!K$2,1,IF(FHA!H89=outil!K$3,2,IF(FHA!H89=outil!K$4,3,IF(FHA!H89=outil!K$5,4,IF(FHA!H89=outil!K$6,5," ")))))</f>
        <v xml:space="preserve"> </v>
      </c>
      <c r="D89" s="105" t="str">
        <f>IF(FHA!I89=outil!L$2,1,IF(FHA!I89=outil!L$3,2,IF(FHA!I89=outil!L$4,3,IF(FHA!I89=outil!L$5,4,IF(FHA!I89=outil!L$6,5," ")))))</f>
        <v xml:space="preserve"> </v>
      </c>
      <c r="E89" s="105" t="str">
        <f>IF(FHA!J89=outil!M$2,1,IF(FHA!J89=outil!M$3,2,IF(FHA!J89=outil!M$4,3,IF(FHA!J89=outil!M$5,4,IF(FHA!J89=outil!M$6,5," ")))))</f>
        <v xml:space="preserve"> </v>
      </c>
      <c r="F89" s="105">
        <f t="shared" si="4"/>
        <v>0</v>
      </c>
      <c r="G89" s="106" t="e">
        <f t="shared" si="6"/>
        <v>#N/A</v>
      </c>
      <c r="H89" s="116" t="str">
        <f t="shared" si="7"/>
        <v xml:space="preserve"> </v>
      </c>
    </row>
    <row r="90" spans="2:8" x14ac:dyDescent="0.25">
      <c r="B90" s="20" t="s">
        <v>113</v>
      </c>
      <c r="C90" s="105" t="str">
        <f>IF(FHA!H90=outil!K$2,1,IF(FHA!H90=outil!K$3,2,IF(FHA!H90=outil!K$4,3,IF(FHA!H90=outil!K$5,4,IF(FHA!H90=outil!K$6,5," ")))))</f>
        <v xml:space="preserve"> </v>
      </c>
      <c r="D90" s="105" t="str">
        <f>IF(FHA!I90=outil!L$2,1,IF(FHA!I90=outil!L$3,2,IF(FHA!I90=outil!L$4,3,IF(FHA!I90=outil!L$5,4,IF(FHA!I90=outil!L$6,5," ")))))</f>
        <v xml:space="preserve"> </v>
      </c>
      <c r="E90" s="105" t="str">
        <f>IF(FHA!J90=outil!M$2,1,IF(FHA!J90=outil!M$3,2,IF(FHA!J90=outil!M$4,3,IF(FHA!J90=outil!M$5,4,IF(FHA!J90=outil!M$6,5," ")))))</f>
        <v xml:space="preserve"> </v>
      </c>
      <c r="F90" s="105">
        <f t="shared" si="4"/>
        <v>0</v>
      </c>
      <c r="G90" s="106" t="e">
        <f t="shared" si="6"/>
        <v>#N/A</v>
      </c>
      <c r="H90" s="116" t="str">
        <f t="shared" si="7"/>
        <v xml:space="preserve"> </v>
      </c>
    </row>
    <row r="91" spans="2:8" x14ac:dyDescent="0.25">
      <c r="B91" s="20" t="s">
        <v>114</v>
      </c>
      <c r="C91" s="105" t="str">
        <f>IF(FHA!H91=outil!K$2,1,IF(FHA!H91=outil!K$3,2,IF(FHA!H91=outil!K$4,3,IF(FHA!H91=outil!K$5,4,IF(FHA!H91=outil!K$6,5," ")))))</f>
        <v xml:space="preserve"> </v>
      </c>
      <c r="D91" s="105" t="str">
        <f>IF(FHA!I91=outil!L$2,1,IF(FHA!I91=outil!L$3,2,IF(FHA!I91=outil!L$4,3,IF(FHA!I91=outil!L$5,4,IF(FHA!I91=outil!L$6,5," ")))))</f>
        <v xml:space="preserve"> </v>
      </c>
      <c r="E91" s="105" t="str">
        <f>IF(FHA!J91=outil!M$2,1,IF(FHA!J91=outil!M$3,2,IF(FHA!J91=outil!M$4,3,IF(FHA!J91=outil!M$5,4,IF(FHA!J91=outil!M$6,5," ")))))</f>
        <v xml:space="preserve"> </v>
      </c>
      <c r="F91" s="105">
        <f t="shared" si="4"/>
        <v>0</v>
      </c>
      <c r="G91" s="106" t="e">
        <f t="shared" si="6"/>
        <v>#N/A</v>
      </c>
      <c r="H91" s="116" t="str">
        <f t="shared" si="7"/>
        <v xml:space="preserve"> </v>
      </c>
    </row>
    <row r="92" spans="2:8" x14ac:dyDescent="0.25">
      <c r="B92" s="20" t="s">
        <v>115</v>
      </c>
      <c r="C92" s="105" t="str">
        <f>IF(FHA!H92=outil!K$2,1,IF(FHA!H92=outil!K$3,2,IF(FHA!H92=outil!K$4,3,IF(FHA!H92=outil!K$5,4,IF(FHA!H92=outil!K$6,5," ")))))</f>
        <v xml:space="preserve"> </v>
      </c>
      <c r="D92" s="105" t="str">
        <f>IF(FHA!I92=outil!L$2,1,IF(FHA!I92=outil!L$3,2,IF(FHA!I92=outil!L$4,3,IF(FHA!I92=outil!L$5,4,IF(FHA!I92=outil!L$6,5," ")))))</f>
        <v xml:space="preserve"> </v>
      </c>
      <c r="E92" s="105" t="str">
        <f>IF(FHA!J92=outil!M$2,1,IF(FHA!J92=outil!M$3,2,IF(FHA!J92=outil!M$4,3,IF(FHA!J92=outil!M$5,4,IF(FHA!J92=outil!M$6,5," ")))))</f>
        <v xml:space="preserve"> </v>
      </c>
      <c r="F92" s="105">
        <f t="shared" ref="F92:F155" si="8">IF(C92=D92=E92,C92,MIN(C92,D92,E92))</f>
        <v>0</v>
      </c>
      <c r="G92" s="106" t="e">
        <f t="shared" si="6"/>
        <v>#N/A</v>
      </c>
      <c r="H92" s="116" t="str">
        <f t="shared" si="7"/>
        <v xml:space="preserve"> </v>
      </c>
    </row>
    <row r="93" spans="2:8" x14ac:dyDescent="0.25">
      <c r="B93" s="20" t="s">
        <v>116</v>
      </c>
      <c r="C93" s="105" t="str">
        <f>IF(FHA!H93=outil!K$2,1,IF(FHA!H93=outil!K$3,2,IF(FHA!H93=outil!K$4,3,IF(FHA!H93=outil!K$5,4,IF(FHA!H93=outil!K$6,5," ")))))</f>
        <v xml:space="preserve"> </v>
      </c>
      <c r="D93" s="105" t="str">
        <f>IF(FHA!I93=outil!L$2,1,IF(FHA!I93=outil!L$3,2,IF(FHA!I93=outil!L$4,3,IF(FHA!I93=outil!L$5,4,IF(FHA!I93=outil!L$6,5," ")))))</f>
        <v xml:space="preserve"> </v>
      </c>
      <c r="E93" s="105" t="str">
        <f>IF(FHA!J93=outil!M$2,1,IF(FHA!J93=outil!M$3,2,IF(FHA!J93=outil!M$4,3,IF(FHA!J93=outil!M$5,4,IF(FHA!J93=outil!M$6,5," ")))))</f>
        <v xml:space="preserve"> </v>
      </c>
      <c r="F93" s="105">
        <f t="shared" si="8"/>
        <v>0</v>
      </c>
      <c r="G93" s="106" t="e">
        <f t="shared" si="6"/>
        <v>#N/A</v>
      </c>
      <c r="H93" s="116" t="str">
        <f t="shared" si="7"/>
        <v xml:space="preserve"> </v>
      </c>
    </row>
    <row r="94" spans="2:8" x14ac:dyDescent="0.25">
      <c r="B94" s="20" t="s">
        <v>117</v>
      </c>
      <c r="C94" s="105" t="str">
        <f>IF(FHA!H94=outil!K$2,1,IF(FHA!H94=outil!K$3,2,IF(FHA!H94=outil!K$4,3,IF(FHA!H94=outil!K$5,4,IF(FHA!H94=outil!K$6,5," ")))))</f>
        <v xml:space="preserve"> </v>
      </c>
      <c r="D94" s="105" t="str">
        <f>IF(FHA!I94=outil!L$2,1,IF(FHA!I94=outil!L$3,2,IF(FHA!I94=outil!L$4,3,IF(FHA!I94=outil!L$5,4,IF(FHA!I94=outil!L$6,5," ")))))</f>
        <v xml:space="preserve"> </v>
      </c>
      <c r="E94" s="105" t="str">
        <f>IF(FHA!J94=outil!M$2,1,IF(FHA!J94=outil!M$3,2,IF(FHA!J94=outil!M$4,3,IF(FHA!J94=outil!M$5,4,IF(FHA!J94=outil!M$6,5," ")))))</f>
        <v xml:space="preserve"> </v>
      </c>
      <c r="F94" s="105">
        <f t="shared" si="8"/>
        <v>0</v>
      </c>
      <c r="G94" s="106" t="e">
        <f t="shared" si="6"/>
        <v>#N/A</v>
      </c>
      <c r="H94" s="116" t="str">
        <f t="shared" si="7"/>
        <v xml:space="preserve"> </v>
      </c>
    </row>
    <row r="95" spans="2:8" x14ac:dyDescent="0.25">
      <c r="B95" s="20" t="s">
        <v>118</v>
      </c>
      <c r="C95" s="105" t="str">
        <f>IF(FHA!H95=outil!K$2,1,IF(FHA!H95=outil!K$3,2,IF(FHA!H95=outil!K$4,3,IF(FHA!H95=outil!K$5,4,IF(FHA!H95=outil!K$6,5," ")))))</f>
        <v xml:space="preserve"> </v>
      </c>
      <c r="D95" s="105" t="str">
        <f>IF(FHA!I95=outil!L$2,1,IF(FHA!I95=outil!L$3,2,IF(FHA!I95=outil!L$4,3,IF(FHA!I95=outil!L$5,4,IF(FHA!I95=outil!L$6,5," ")))))</f>
        <v xml:space="preserve"> </v>
      </c>
      <c r="E95" s="105" t="str">
        <f>IF(FHA!J95=outil!M$2,1,IF(FHA!J95=outil!M$3,2,IF(FHA!J95=outil!M$4,3,IF(FHA!J95=outil!M$5,4,IF(FHA!J95=outil!M$6,5," ")))))</f>
        <v xml:space="preserve"> </v>
      </c>
      <c r="F95" s="105">
        <f t="shared" si="8"/>
        <v>0</v>
      </c>
      <c r="G95" s="106" t="e">
        <f t="shared" si="6"/>
        <v>#N/A</v>
      </c>
      <c r="H95" s="116" t="str">
        <f t="shared" si="7"/>
        <v xml:space="preserve"> </v>
      </c>
    </row>
    <row r="96" spans="2:8" ht="15.75" thickBot="1" x14ac:dyDescent="0.3">
      <c r="B96" s="14" t="s">
        <v>119</v>
      </c>
      <c r="C96" s="107" t="str">
        <f>IF(FHA!H96=outil!K$2,1,IF(FHA!H96=outil!K$3,2,IF(FHA!H96=outil!K$4,3,IF(FHA!H96=outil!K$5,4,IF(FHA!H96=outil!K$6,5," ")))))</f>
        <v xml:space="preserve"> </v>
      </c>
      <c r="D96" s="107" t="str">
        <f>IF(FHA!I96=outil!L$2,1,IF(FHA!I96=outil!L$3,2,IF(FHA!I96=outil!L$4,3,IF(FHA!I96=outil!L$5,4,IF(FHA!I96=outil!L$6,5," ")))))</f>
        <v xml:space="preserve"> </v>
      </c>
      <c r="E96" s="107" t="str">
        <f>IF(FHA!J96=outil!M$2,1,IF(FHA!J96=outil!M$3,2,IF(FHA!J96=outil!M$4,3,IF(FHA!J96=outil!M$5,4,IF(FHA!J96=outil!M$6,5," ")))))</f>
        <v xml:space="preserve"> </v>
      </c>
      <c r="F96" s="107">
        <f t="shared" si="8"/>
        <v>0</v>
      </c>
      <c r="G96" s="108" t="e">
        <f t="shared" si="6"/>
        <v>#N/A</v>
      </c>
      <c r="H96" s="117" t="str">
        <f t="shared" si="7"/>
        <v xml:space="preserve"> </v>
      </c>
    </row>
    <row r="97" spans="2:8" x14ac:dyDescent="0.25">
      <c r="B97" s="24" t="s">
        <v>120</v>
      </c>
      <c r="C97" s="103" t="str">
        <f>IF(FHA!H97=outil!K$2,1,IF(FHA!H97=outil!K$3,2,IF(FHA!H97=outil!K$4,3,IF(FHA!H97=outil!K$5,4,IF(FHA!H97=outil!K$6,5," ")))))</f>
        <v xml:space="preserve"> </v>
      </c>
      <c r="D97" s="103" t="str">
        <f>IF(FHA!I97=outil!L$2,1,IF(FHA!I97=outil!L$3,2,IF(FHA!I97=outil!L$4,3,IF(FHA!I97=outil!L$5,4,IF(FHA!I97=outil!L$6,5," ")))))</f>
        <v xml:space="preserve"> </v>
      </c>
      <c r="E97" s="103" t="str">
        <f>IF(FHA!J97=outil!M$2,1,IF(FHA!J97=outil!M$3,2,IF(FHA!J97=outil!M$4,3,IF(FHA!J97=outil!M$5,4,IF(FHA!J97=outil!M$6,5," ")))))</f>
        <v xml:space="preserve"> </v>
      </c>
      <c r="F97" s="103">
        <f t="shared" si="8"/>
        <v>0</v>
      </c>
      <c r="G97" s="104" t="e">
        <f t="shared" si="6"/>
        <v>#N/A</v>
      </c>
      <c r="H97" s="115" t="str">
        <f t="shared" si="7"/>
        <v xml:space="preserve"> </v>
      </c>
    </row>
    <row r="98" spans="2:8" x14ac:dyDescent="0.25">
      <c r="B98" s="15" t="s">
        <v>121</v>
      </c>
      <c r="C98" s="105" t="str">
        <f>IF(FHA!H98=outil!K$2,1,IF(FHA!H98=outil!K$3,2,IF(FHA!H98=outil!K$4,3,IF(FHA!H98=outil!K$5,4,IF(FHA!H98=outil!K$6,5," ")))))</f>
        <v xml:space="preserve"> </v>
      </c>
      <c r="D98" s="105" t="str">
        <f>IF(FHA!I98=outil!L$2,1,IF(FHA!I98=outil!L$3,2,IF(FHA!I98=outil!L$4,3,IF(FHA!I98=outil!L$5,4,IF(FHA!I98=outil!L$6,5," ")))))</f>
        <v xml:space="preserve"> </v>
      </c>
      <c r="E98" s="105" t="str">
        <f>IF(FHA!J98=outil!M$2,1,IF(FHA!J98=outil!M$3,2,IF(FHA!J98=outil!M$4,3,IF(FHA!J98=outil!M$5,4,IF(FHA!J98=outil!M$6,5," ")))))</f>
        <v xml:space="preserve"> </v>
      </c>
      <c r="F98" s="105">
        <f t="shared" si="8"/>
        <v>0</v>
      </c>
      <c r="G98" s="106" t="e">
        <f t="shared" ref="G98:G129" si="9">VLOOKUP(F98,$O$2:$P$6,2,FALSE)</f>
        <v>#N/A</v>
      </c>
      <c r="H98" s="116" t="str">
        <f t="shared" si="7"/>
        <v xml:space="preserve"> </v>
      </c>
    </row>
    <row r="99" spans="2:8" x14ac:dyDescent="0.25">
      <c r="B99" s="20" t="s">
        <v>122</v>
      </c>
      <c r="C99" s="105" t="str">
        <f>IF(FHA!H99=outil!K$2,1,IF(FHA!H99=outil!K$3,2,IF(FHA!H99=outil!K$4,3,IF(FHA!H99=outil!K$5,4,IF(FHA!H99=outil!K$6,5," ")))))</f>
        <v xml:space="preserve"> </v>
      </c>
      <c r="D99" s="105" t="str">
        <f>IF(FHA!I99=outil!L$2,1,IF(FHA!I99=outil!L$3,2,IF(FHA!I99=outil!L$4,3,IF(FHA!I99=outil!L$5,4,IF(FHA!I99=outil!L$6,5," ")))))</f>
        <v xml:space="preserve"> </v>
      </c>
      <c r="E99" s="105" t="str">
        <f>IF(FHA!J99=outil!M$2,1,IF(FHA!J99=outil!M$3,2,IF(FHA!J99=outil!M$4,3,IF(FHA!J99=outil!M$5,4,IF(FHA!J99=outil!M$6,5," ")))))</f>
        <v xml:space="preserve"> </v>
      </c>
      <c r="F99" s="105">
        <f t="shared" si="8"/>
        <v>0</v>
      </c>
      <c r="G99" s="106" t="e">
        <f t="shared" si="9"/>
        <v>#N/A</v>
      </c>
      <c r="H99" s="116" t="str">
        <f t="shared" si="7"/>
        <v xml:space="preserve"> </v>
      </c>
    </row>
    <row r="100" spans="2:8" ht="15.75" thickBot="1" x14ac:dyDescent="0.3">
      <c r="B100" s="14" t="s">
        <v>123</v>
      </c>
      <c r="C100" s="107" t="str">
        <f>IF(FHA!H100=outil!K$2,1,IF(FHA!H100=outil!K$3,2,IF(FHA!H100=outil!K$4,3,IF(FHA!H100=outil!K$5,4,IF(FHA!H100=outil!K$6,5," ")))))</f>
        <v xml:space="preserve"> </v>
      </c>
      <c r="D100" s="107" t="str">
        <f>IF(FHA!I100=outil!L$2,1,IF(FHA!I100=outil!L$3,2,IF(FHA!I100=outil!L$4,3,IF(FHA!I100=outil!L$5,4,IF(FHA!I100=outil!L$6,5," ")))))</f>
        <v xml:space="preserve"> </v>
      </c>
      <c r="E100" s="107" t="str">
        <f>IF(FHA!J100=outil!M$2,1,IF(FHA!J100=outil!M$3,2,IF(FHA!J100=outil!M$4,3,IF(FHA!J100=outil!M$5,4,IF(FHA!J100=outil!M$6,5," ")))))</f>
        <v xml:space="preserve"> </v>
      </c>
      <c r="F100" s="107">
        <f t="shared" si="8"/>
        <v>0</v>
      </c>
      <c r="G100" s="108" t="e">
        <f t="shared" si="9"/>
        <v>#N/A</v>
      </c>
      <c r="H100" s="117" t="str">
        <f t="shared" si="7"/>
        <v xml:space="preserve"> </v>
      </c>
    </row>
    <row r="101" spans="2:8" x14ac:dyDescent="0.25">
      <c r="B101" s="2" t="s">
        <v>124</v>
      </c>
      <c r="C101" s="103" t="str">
        <f>IF(FHA!H143=outil!K$2,1,IF(FHA!H143=outil!K$3,2,IF(FHA!H143=outil!K$4,3,IF(FHA!H143=outil!K$5,4,IF(FHA!H143=outil!K$6,5," ")))))</f>
        <v xml:space="preserve"> </v>
      </c>
      <c r="D101" s="103" t="str">
        <f>IF(FHA!I143=outil!L$2,1,IF(FHA!I143=outil!L$3,2,IF(FHA!I143=outil!L$4,3,IF(FHA!I143=outil!L$5,4,IF(FHA!I143=outil!L$6,5," ")))))</f>
        <v xml:space="preserve"> </v>
      </c>
      <c r="E101" s="103" t="str">
        <f>IF(FHA!J143=outil!M$2,1,IF(FHA!J143=outil!M$3,2,IF(FHA!J143=outil!M$4,3,IF(FHA!J143=outil!M$5,4,IF(FHA!J143=outil!M$6,5," ")))))</f>
        <v xml:space="preserve"> </v>
      </c>
      <c r="F101" s="103">
        <f t="shared" si="8"/>
        <v>0</v>
      </c>
      <c r="G101" s="104" t="e">
        <f t="shared" si="9"/>
        <v>#N/A</v>
      </c>
      <c r="H101" s="115" t="str">
        <f t="shared" si="7"/>
        <v xml:space="preserve"> </v>
      </c>
    </row>
    <row r="102" spans="2:8" x14ac:dyDescent="0.25">
      <c r="B102" s="20" t="s">
        <v>125</v>
      </c>
      <c r="C102" s="105" t="str">
        <f>IF(FHA!H144=outil!K$2,1,IF(FHA!H144=outil!K$3,2,IF(FHA!H144=outil!K$4,3,IF(FHA!H144=outil!K$5,4,IF(FHA!H144=outil!K$6,5," ")))))</f>
        <v xml:space="preserve"> </v>
      </c>
      <c r="D102" s="105" t="str">
        <f>IF(FHA!I144=outil!L$2,1,IF(FHA!I144=outil!L$3,2,IF(FHA!I144=outil!L$4,3,IF(FHA!I144=outil!L$5,4,IF(FHA!I144=outil!L$6,5," ")))))</f>
        <v xml:space="preserve"> </v>
      </c>
      <c r="E102" s="105" t="str">
        <f>IF(FHA!J144=outil!M$2,1,IF(FHA!J144=outil!M$3,2,IF(FHA!J144=outil!M$4,3,IF(FHA!J144=outil!M$5,4,IF(FHA!J144=outil!M$6,5," ")))))</f>
        <v xml:space="preserve"> </v>
      </c>
      <c r="F102" s="105">
        <f t="shared" si="8"/>
        <v>0</v>
      </c>
      <c r="G102" s="106" t="e">
        <f t="shared" si="9"/>
        <v>#N/A</v>
      </c>
      <c r="H102" s="116" t="str">
        <f t="shared" si="7"/>
        <v xml:space="preserve"> </v>
      </c>
    </row>
    <row r="103" spans="2:8" x14ac:dyDescent="0.25">
      <c r="B103" s="20" t="s">
        <v>126</v>
      </c>
      <c r="C103" s="105" t="str">
        <f>IF(FHA!H145=outil!K$2,1,IF(FHA!H145=outil!K$3,2,IF(FHA!H145=outil!K$4,3,IF(FHA!H145=outil!K$5,4,IF(FHA!H145=outil!K$6,5," ")))))</f>
        <v xml:space="preserve"> </v>
      </c>
      <c r="D103" s="105" t="str">
        <f>IF(FHA!I145=outil!L$2,1,IF(FHA!I145=outil!L$3,2,IF(FHA!I145=outil!L$4,3,IF(FHA!I145=outil!L$5,4,IF(FHA!I145=outil!L$6,5," ")))))</f>
        <v xml:space="preserve"> </v>
      </c>
      <c r="E103" s="105" t="str">
        <f>IF(FHA!J145=outil!M$2,1,IF(FHA!J145=outil!M$3,2,IF(FHA!J145=outil!M$4,3,IF(FHA!J145=outil!M$5,4,IF(FHA!J145=outil!M$6,5," ")))))</f>
        <v xml:space="preserve"> </v>
      </c>
      <c r="F103" s="105">
        <f t="shared" si="8"/>
        <v>0</v>
      </c>
      <c r="G103" s="106" t="e">
        <f t="shared" si="9"/>
        <v>#N/A</v>
      </c>
      <c r="H103" s="116" t="str">
        <f t="shared" si="7"/>
        <v xml:space="preserve"> </v>
      </c>
    </row>
    <row r="104" spans="2:8" x14ac:dyDescent="0.25">
      <c r="B104" s="20" t="s">
        <v>127</v>
      </c>
      <c r="C104" s="105" t="str">
        <f>IF(FHA!H146=outil!K$2,1,IF(FHA!H146=outil!K$3,2,IF(FHA!H146=outil!K$4,3,IF(FHA!H146=outil!K$5,4,IF(FHA!H146=outil!K$6,5," ")))))</f>
        <v xml:space="preserve"> </v>
      </c>
      <c r="D104" s="105" t="str">
        <f>IF(FHA!I146=outil!L$2,1,IF(FHA!I146=outil!L$3,2,IF(FHA!I146=outil!L$4,3,IF(FHA!I146=outil!L$5,4,IF(FHA!I146=outil!L$6,5," ")))))</f>
        <v xml:space="preserve"> </v>
      </c>
      <c r="E104" s="105" t="str">
        <f>IF(FHA!J146=outil!M$2,1,IF(FHA!J146=outil!M$3,2,IF(FHA!J146=outil!M$4,3,IF(FHA!J146=outil!M$5,4,IF(FHA!J146=outil!M$6,5," ")))))</f>
        <v xml:space="preserve"> </v>
      </c>
      <c r="F104" s="105">
        <f t="shared" si="8"/>
        <v>0</v>
      </c>
      <c r="G104" s="106" t="e">
        <f t="shared" si="9"/>
        <v>#N/A</v>
      </c>
      <c r="H104" s="116" t="str">
        <f t="shared" si="7"/>
        <v xml:space="preserve"> </v>
      </c>
    </row>
    <row r="105" spans="2:8" x14ac:dyDescent="0.25">
      <c r="B105" s="15" t="s">
        <v>128</v>
      </c>
      <c r="C105" s="105" t="str">
        <f>IF(FHA!H149=outil!K$2,1,IF(FHA!H149=outil!K$3,2,IF(FHA!H149=outil!K$4,3,IF(FHA!H149=outil!K$5,4,IF(FHA!H149=outil!K$6,5," ")))))</f>
        <v xml:space="preserve"> </v>
      </c>
      <c r="D105" s="105" t="str">
        <f>IF(FHA!I149=outil!L$2,1,IF(FHA!I149=outil!L$3,2,IF(FHA!I149=outil!L$4,3,IF(FHA!I149=outil!L$5,4,IF(FHA!I149=outil!L$6,5," ")))))</f>
        <v xml:space="preserve"> </v>
      </c>
      <c r="E105" s="105" t="str">
        <f>IF(FHA!J149=outil!M$2,1,IF(FHA!J149=outil!M$3,2,IF(FHA!J149=outil!M$4,3,IF(FHA!J149=outil!M$5,4,IF(FHA!J149=outil!M$6,5," ")))))</f>
        <v xml:space="preserve"> </v>
      </c>
      <c r="F105" s="105">
        <f t="shared" si="8"/>
        <v>0</v>
      </c>
      <c r="G105" s="106" t="e">
        <f t="shared" si="9"/>
        <v>#N/A</v>
      </c>
      <c r="H105" s="116" t="str">
        <f t="shared" si="7"/>
        <v xml:space="preserve"> </v>
      </c>
    </row>
    <row r="106" spans="2:8" x14ac:dyDescent="0.25">
      <c r="B106" s="15" t="s">
        <v>129</v>
      </c>
      <c r="C106" s="105" t="str">
        <f>IF(FHA!H150=outil!K$2,1,IF(FHA!H150=outil!K$3,2,IF(FHA!H150=outil!K$4,3,IF(FHA!H150=outil!K$5,4,IF(FHA!H150=outil!K$6,5," ")))))</f>
        <v xml:space="preserve"> </v>
      </c>
      <c r="D106" s="105" t="str">
        <f>IF(FHA!I150=outil!L$2,1,IF(FHA!I150=outil!L$3,2,IF(FHA!I150=outil!L$4,3,IF(FHA!I150=outil!L$5,4,IF(FHA!I150=outil!L$6,5," ")))))</f>
        <v xml:space="preserve"> </v>
      </c>
      <c r="E106" s="105" t="str">
        <f>IF(FHA!J150=outil!M$2,1,IF(FHA!J150=outil!M$3,2,IF(FHA!J150=outil!M$4,3,IF(FHA!J150=outil!M$5,4,IF(FHA!J150=outil!M$6,5," ")))))</f>
        <v xml:space="preserve"> </v>
      </c>
      <c r="F106" s="105">
        <f t="shared" si="8"/>
        <v>0</v>
      </c>
      <c r="G106" s="106" t="e">
        <f t="shared" si="9"/>
        <v>#N/A</v>
      </c>
      <c r="H106" s="116" t="str">
        <f t="shared" si="7"/>
        <v xml:space="preserve"> </v>
      </c>
    </row>
    <row r="107" spans="2:8" x14ac:dyDescent="0.25">
      <c r="B107" s="15" t="s">
        <v>130</v>
      </c>
      <c r="C107" s="105" t="str">
        <f>IF(FHA!H151=outil!K$2,1,IF(FHA!H151=outil!K$3,2,IF(FHA!H151=outil!K$4,3,IF(FHA!H151=outil!K$5,4,IF(FHA!H151=outil!K$6,5," ")))))</f>
        <v xml:space="preserve"> </v>
      </c>
      <c r="D107" s="105" t="str">
        <f>IF(FHA!I151=outil!L$2,1,IF(FHA!I151=outil!L$3,2,IF(FHA!I151=outil!L$4,3,IF(FHA!I151=outil!L$5,4,IF(FHA!I151=outil!L$6,5," ")))))</f>
        <v xml:space="preserve"> </v>
      </c>
      <c r="E107" s="105" t="str">
        <f>IF(FHA!J151=outil!M$2,1,IF(FHA!J151=outil!M$3,2,IF(FHA!J151=outil!M$4,3,IF(FHA!J151=outil!M$5,4,IF(FHA!J151=outil!M$6,5," ")))))</f>
        <v xml:space="preserve"> </v>
      </c>
      <c r="F107" s="105">
        <f t="shared" si="8"/>
        <v>0</v>
      </c>
      <c r="G107" s="106" t="e">
        <f t="shared" si="9"/>
        <v>#N/A</v>
      </c>
      <c r="H107" s="116" t="str">
        <f t="shared" si="7"/>
        <v xml:space="preserve"> </v>
      </c>
    </row>
    <row r="108" spans="2:8" x14ac:dyDescent="0.25">
      <c r="B108" s="15" t="s">
        <v>131</v>
      </c>
      <c r="C108" s="105" t="str">
        <f>IF(FHA!H152=outil!K$2,1,IF(FHA!H152=outil!K$3,2,IF(FHA!H152=outil!K$4,3,IF(FHA!H152=outil!K$5,4,IF(FHA!H152=outil!K$6,5," ")))))</f>
        <v xml:space="preserve"> </v>
      </c>
      <c r="D108" s="105" t="str">
        <f>IF(FHA!I152=outil!L$2,1,IF(FHA!I152=outil!L$3,2,IF(FHA!I152=outil!L$4,3,IF(FHA!I152=outil!L$5,4,IF(FHA!I152=outil!L$6,5," ")))))</f>
        <v xml:space="preserve"> </v>
      </c>
      <c r="E108" s="105" t="str">
        <f>IF(FHA!J152=outil!M$2,1,IF(FHA!J152=outil!M$3,2,IF(FHA!J152=outil!M$4,3,IF(FHA!J152=outil!M$5,4,IF(FHA!J152=outil!M$6,5," ")))))</f>
        <v xml:space="preserve"> </v>
      </c>
      <c r="F108" s="105">
        <f t="shared" si="8"/>
        <v>0</v>
      </c>
      <c r="G108" s="106" t="e">
        <f t="shared" si="9"/>
        <v>#N/A</v>
      </c>
      <c r="H108" s="116" t="str">
        <f t="shared" si="7"/>
        <v xml:space="preserve"> </v>
      </c>
    </row>
    <row r="109" spans="2:8" x14ac:dyDescent="0.25">
      <c r="B109" s="20" t="s">
        <v>132</v>
      </c>
      <c r="C109" s="105" t="str">
        <f>IF(FHA!H153=outil!K$2,1,IF(FHA!H153=outil!K$3,2,IF(FHA!H153=outil!K$4,3,IF(FHA!H153=outil!K$5,4,IF(FHA!H153=outil!K$6,5," ")))))</f>
        <v xml:space="preserve"> </v>
      </c>
      <c r="D109" s="105" t="str">
        <f>IF(FHA!I153=outil!L$2,1,IF(FHA!I153=outil!L$3,2,IF(FHA!I153=outil!L$4,3,IF(FHA!I153=outil!L$5,4,IF(FHA!I153=outil!L$6,5," ")))))</f>
        <v xml:space="preserve"> </v>
      </c>
      <c r="E109" s="105" t="str">
        <f>IF(FHA!J153=outil!M$2,1,IF(FHA!J153=outil!M$3,2,IF(FHA!J153=outil!M$4,3,IF(FHA!J153=outil!M$5,4,IF(FHA!J153=outil!M$6,5," ")))))</f>
        <v xml:space="preserve"> </v>
      </c>
      <c r="F109" s="105">
        <f t="shared" si="8"/>
        <v>0</v>
      </c>
      <c r="G109" s="106" t="e">
        <f t="shared" si="9"/>
        <v>#N/A</v>
      </c>
      <c r="H109" s="116" t="str">
        <f t="shared" si="7"/>
        <v xml:space="preserve"> </v>
      </c>
    </row>
    <row r="110" spans="2:8" x14ac:dyDescent="0.25">
      <c r="B110" s="20" t="s">
        <v>133</v>
      </c>
      <c r="C110" s="105" t="str">
        <f>IF(FHA!H154=outil!K$2,1,IF(FHA!H154=outil!K$3,2,IF(FHA!H154=outil!K$4,3,IF(FHA!H154=outil!K$5,4,IF(FHA!H154=outil!K$6,5," ")))))</f>
        <v xml:space="preserve"> </v>
      </c>
      <c r="D110" s="105" t="str">
        <f>IF(FHA!I154=outil!L$2,1,IF(FHA!I154=outil!L$3,2,IF(FHA!I154=outil!L$4,3,IF(FHA!I154=outil!L$5,4,IF(FHA!I154=outil!L$6,5," ")))))</f>
        <v xml:space="preserve"> </v>
      </c>
      <c r="E110" s="105" t="str">
        <f>IF(FHA!J154=outil!M$2,1,IF(FHA!J154=outil!M$3,2,IF(FHA!J154=outil!M$4,3,IF(FHA!J154=outil!M$5,4,IF(FHA!J154=outil!M$6,5," ")))))</f>
        <v xml:space="preserve"> </v>
      </c>
      <c r="F110" s="105">
        <f t="shared" si="8"/>
        <v>0</v>
      </c>
      <c r="G110" s="106" t="e">
        <f t="shared" si="9"/>
        <v>#N/A</v>
      </c>
      <c r="H110" s="116" t="str">
        <f t="shared" si="7"/>
        <v xml:space="preserve"> </v>
      </c>
    </row>
    <row r="111" spans="2:8" x14ac:dyDescent="0.25">
      <c r="B111" s="20" t="s">
        <v>134</v>
      </c>
      <c r="C111" s="105" t="str">
        <f>IF(FHA!H155=outil!K$2,1,IF(FHA!H155=outil!K$3,2,IF(FHA!H155=outil!K$4,3,IF(FHA!H155=outil!K$5,4,IF(FHA!H155=outil!K$6,5," ")))))</f>
        <v xml:space="preserve"> </v>
      </c>
      <c r="D111" s="105" t="str">
        <f>IF(FHA!I155=outil!L$2,1,IF(FHA!I155=outil!L$3,2,IF(FHA!I155=outil!L$4,3,IF(FHA!I155=outil!L$5,4,IF(FHA!I155=outil!L$6,5," ")))))</f>
        <v xml:space="preserve"> </v>
      </c>
      <c r="E111" s="105" t="str">
        <f>IF(FHA!J155=outil!M$2,1,IF(FHA!J155=outil!M$3,2,IF(FHA!J155=outil!M$4,3,IF(FHA!J155=outil!M$5,4,IF(FHA!J155=outil!M$6,5," ")))))</f>
        <v xml:space="preserve"> </v>
      </c>
      <c r="F111" s="105">
        <f t="shared" si="8"/>
        <v>0</v>
      </c>
      <c r="G111" s="106" t="e">
        <f t="shared" si="9"/>
        <v>#N/A</v>
      </c>
      <c r="H111" s="116" t="str">
        <f t="shared" si="7"/>
        <v xml:space="preserve"> </v>
      </c>
    </row>
    <row r="112" spans="2:8" x14ac:dyDescent="0.25">
      <c r="B112" s="20" t="s">
        <v>135</v>
      </c>
      <c r="C112" s="105" t="str">
        <f>IF(FHA!H156=outil!K$2,1,IF(FHA!H156=outil!K$3,2,IF(FHA!H156=outil!K$4,3,IF(FHA!H156=outil!K$5,4,IF(FHA!H156=outil!K$6,5," ")))))</f>
        <v xml:space="preserve"> </v>
      </c>
      <c r="D112" s="105" t="str">
        <f>IF(FHA!I156=outil!L$2,1,IF(FHA!I156=outil!L$3,2,IF(FHA!I156=outil!L$4,3,IF(FHA!I156=outil!L$5,4,IF(FHA!I156=outil!L$6,5," ")))))</f>
        <v xml:space="preserve"> </v>
      </c>
      <c r="E112" s="105" t="str">
        <f>IF(FHA!J156=outil!M$2,1,IF(FHA!J156=outil!M$3,2,IF(FHA!J156=outil!M$4,3,IF(FHA!J156=outil!M$5,4,IF(FHA!J156=outil!M$6,5," ")))))</f>
        <v xml:space="preserve"> </v>
      </c>
      <c r="F112" s="105">
        <f t="shared" si="8"/>
        <v>0</v>
      </c>
      <c r="G112" s="106" t="e">
        <f t="shared" si="9"/>
        <v>#N/A</v>
      </c>
      <c r="H112" s="116" t="str">
        <f t="shared" si="7"/>
        <v xml:space="preserve"> </v>
      </c>
    </row>
    <row r="113" spans="2:8" x14ac:dyDescent="0.25">
      <c r="B113" s="20" t="s">
        <v>136</v>
      </c>
      <c r="C113" s="105" t="str">
        <f>IF(FHA!H157=outil!K$2,1,IF(FHA!H157=outil!K$3,2,IF(FHA!H157=outil!K$4,3,IF(FHA!H157=outil!K$5,4,IF(FHA!H157=outil!K$6,5," ")))))</f>
        <v xml:space="preserve"> </v>
      </c>
      <c r="D113" s="105" t="str">
        <f>IF(FHA!I157=outil!L$2,1,IF(FHA!I157=outil!L$3,2,IF(FHA!I157=outil!L$4,3,IF(FHA!I157=outil!L$5,4,IF(FHA!I157=outil!L$6,5," ")))))</f>
        <v xml:space="preserve"> </v>
      </c>
      <c r="E113" s="105" t="str">
        <f>IF(FHA!J157=outil!M$2,1,IF(FHA!J157=outil!M$3,2,IF(FHA!J157=outil!M$4,3,IF(FHA!J157=outil!M$5,4,IF(FHA!J157=outil!M$6,5," ")))))</f>
        <v xml:space="preserve"> </v>
      </c>
      <c r="F113" s="105">
        <f t="shared" si="8"/>
        <v>0</v>
      </c>
      <c r="G113" s="106" t="e">
        <f t="shared" si="9"/>
        <v>#N/A</v>
      </c>
      <c r="H113" s="116" t="str">
        <f t="shared" si="7"/>
        <v xml:space="preserve"> </v>
      </c>
    </row>
    <row r="114" spans="2:8" x14ac:dyDescent="0.25">
      <c r="B114" s="20" t="s">
        <v>137</v>
      </c>
      <c r="C114" s="105" t="str">
        <f>IF(FHA!H158=outil!K$2,1,IF(FHA!H158=outil!K$3,2,IF(FHA!H158=outil!K$4,3,IF(FHA!H158=outil!K$5,4,IF(FHA!H158=outil!K$6,5," ")))))</f>
        <v xml:space="preserve"> </v>
      </c>
      <c r="D114" s="105" t="str">
        <f>IF(FHA!I158=outil!L$2,1,IF(FHA!I158=outil!L$3,2,IF(FHA!I158=outil!L$4,3,IF(FHA!I158=outil!L$5,4,IF(FHA!I158=outil!L$6,5," ")))))</f>
        <v xml:space="preserve"> </v>
      </c>
      <c r="E114" s="105" t="str">
        <f>IF(FHA!J158=outil!M$2,1,IF(FHA!J158=outil!M$3,2,IF(FHA!J158=outil!M$4,3,IF(FHA!J158=outil!M$5,4,IF(FHA!J158=outil!M$6,5," ")))))</f>
        <v xml:space="preserve"> </v>
      </c>
      <c r="F114" s="105">
        <f t="shared" si="8"/>
        <v>0</v>
      </c>
      <c r="G114" s="106" t="e">
        <f t="shared" si="9"/>
        <v>#N/A</v>
      </c>
      <c r="H114" s="116" t="str">
        <f t="shared" si="7"/>
        <v xml:space="preserve"> </v>
      </c>
    </row>
    <row r="115" spans="2:8" x14ac:dyDescent="0.25">
      <c r="B115" s="20" t="s">
        <v>138</v>
      </c>
      <c r="C115" s="105" t="str">
        <f>IF(FHA!H160=outil!K$2,1,IF(FHA!H160=outil!K$3,2,IF(FHA!H160=outil!K$4,3,IF(FHA!H160=outil!K$5,4,IF(FHA!H160=outil!K$6,5," ")))))</f>
        <v xml:space="preserve"> </v>
      </c>
      <c r="D115" s="105" t="str">
        <f>IF(FHA!I160=outil!L$2,1,IF(FHA!I160=outil!L$3,2,IF(FHA!I160=outil!L$4,3,IF(FHA!I160=outil!L$5,4,IF(FHA!I160=outil!L$6,5," ")))))</f>
        <v xml:space="preserve"> </v>
      </c>
      <c r="E115" s="105" t="str">
        <f>IF(FHA!J160=outil!M$2,1,IF(FHA!J160=outil!M$3,2,IF(FHA!J160=outil!M$4,3,IF(FHA!J160=outil!M$5,4,IF(FHA!J160=outil!M$6,5," ")))))</f>
        <v xml:space="preserve"> </v>
      </c>
      <c r="F115" s="105">
        <f t="shared" si="8"/>
        <v>0</v>
      </c>
      <c r="G115" s="106" t="e">
        <f t="shared" si="9"/>
        <v>#N/A</v>
      </c>
      <c r="H115" s="116" t="str">
        <f t="shared" si="7"/>
        <v xml:space="preserve"> </v>
      </c>
    </row>
    <row r="116" spans="2:8" x14ac:dyDescent="0.25">
      <c r="B116" s="20" t="s">
        <v>139</v>
      </c>
      <c r="C116" s="105" t="str">
        <f>IF(FHA!H161=outil!K$2,1,IF(FHA!H161=outil!K$3,2,IF(FHA!H161=outil!K$4,3,IF(FHA!H161=outil!K$5,4,IF(FHA!H161=outil!K$6,5," ")))))</f>
        <v xml:space="preserve"> </v>
      </c>
      <c r="D116" s="105" t="str">
        <f>IF(FHA!I161=outil!L$2,1,IF(FHA!I161=outil!L$3,2,IF(FHA!I161=outil!L$4,3,IF(FHA!I161=outil!L$5,4,IF(FHA!I161=outil!L$6,5," ")))))</f>
        <v xml:space="preserve"> </v>
      </c>
      <c r="E116" s="105" t="str">
        <f>IF(FHA!J161=outil!M$2,1,IF(FHA!J161=outil!M$3,2,IF(FHA!J161=outil!M$4,3,IF(FHA!J161=outil!M$5,4,IF(FHA!J161=outil!M$6,5," ")))))</f>
        <v xml:space="preserve"> </v>
      </c>
      <c r="F116" s="105">
        <f t="shared" si="8"/>
        <v>0</v>
      </c>
      <c r="G116" s="106" t="e">
        <f t="shared" si="9"/>
        <v>#N/A</v>
      </c>
      <c r="H116" s="116" t="str">
        <f t="shared" si="7"/>
        <v xml:space="preserve"> </v>
      </c>
    </row>
    <row r="117" spans="2:8" x14ac:dyDescent="0.25">
      <c r="B117" s="20" t="s">
        <v>140</v>
      </c>
      <c r="C117" s="105" t="str">
        <f>IF(FHA!H162=outil!K$2,1,IF(FHA!H162=outil!K$3,2,IF(FHA!H162=outil!K$4,3,IF(FHA!H162=outil!K$5,4,IF(FHA!H162=outil!K$6,5," ")))))</f>
        <v xml:space="preserve"> </v>
      </c>
      <c r="D117" s="105" t="str">
        <f>IF(FHA!I162=outil!L$2,1,IF(FHA!I162=outil!L$3,2,IF(FHA!I162=outil!L$4,3,IF(FHA!I162=outil!L$5,4,IF(FHA!I162=outil!L$6,5," ")))))</f>
        <v xml:space="preserve"> </v>
      </c>
      <c r="E117" s="105" t="str">
        <f>IF(FHA!J162=outil!M$2,1,IF(FHA!J162=outil!M$3,2,IF(FHA!J162=outil!M$4,3,IF(FHA!J162=outil!M$5,4,IF(FHA!J162=outil!M$6,5," ")))))</f>
        <v xml:space="preserve"> </v>
      </c>
      <c r="F117" s="105">
        <f t="shared" si="8"/>
        <v>0</v>
      </c>
      <c r="G117" s="106" t="e">
        <f t="shared" si="9"/>
        <v>#N/A</v>
      </c>
      <c r="H117" s="116" t="str">
        <f t="shared" si="7"/>
        <v xml:space="preserve"> </v>
      </c>
    </row>
    <row r="118" spans="2:8" x14ac:dyDescent="0.25">
      <c r="B118" s="20" t="s">
        <v>141</v>
      </c>
      <c r="C118" s="105" t="str">
        <f>IF(FHA!H163=outil!K$2,1,IF(FHA!H163=outil!K$3,2,IF(FHA!H163=outil!K$4,3,IF(FHA!H163=outil!K$5,4,IF(FHA!H163=outil!K$6,5," ")))))</f>
        <v xml:space="preserve"> </v>
      </c>
      <c r="D118" s="105" t="str">
        <f>IF(FHA!I163=outil!L$2,1,IF(FHA!I163=outil!L$3,2,IF(FHA!I163=outil!L$4,3,IF(FHA!I163=outil!L$5,4,IF(FHA!I163=outil!L$6,5," ")))))</f>
        <v xml:space="preserve"> </v>
      </c>
      <c r="E118" s="105" t="str">
        <f>IF(FHA!J163=outil!M$2,1,IF(FHA!J163=outil!M$3,2,IF(FHA!J163=outil!M$4,3,IF(FHA!J163=outil!M$5,4,IF(FHA!J163=outil!M$6,5," ")))))</f>
        <v xml:space="preserve"> </v>
      </c>
      <c r="F118" s="105">
        <f t="shared" si="8"/>
        <v>0</v>
      </c>
      <c r="G118" s="106" t="e">
        <f t="shared" si="9"/>
        <v>#N/A</v>
      </c>
      <c r="H118" s="116" t="str">
        <f t="shared" si="7"/>
        <v xml:space="preserve"> </v>
      </c>
    </row>
    <row r="119" spans="2:8" x14ac:dyDescent="0.25">
      <c r="B119" s="20" t="s">
        <v>142</v>
      </c>
      <c r="C119" s="105" t="str">
        <f>IF(FHA!H164=outil!K$2,1,IF(FHA!H164=outil!K$3,2,IF(FHA!H164=outil!K$4,3,IF(FHA!H164=outil!K$5,4,IF(FHA!H164=outil!K$6,5," ")))))</f>
        <v xml:space="preserve"> </v>
      </c>
      <c r="D119" s="105" t="str">
        <f>IF(FHA!I164=outil!L$2,1,IF(FHA!I164=outil!L$3,2,IF(FHA!I164=outil!L$4,3,IF(FHA!I164=outil!L$5,4,IF(FHA!I164=outil!L$6,5," ")))))</f>
        <v xml:space="preserve"> </v>
      </c>
      <c r="E119" s="105" t="str">
        <f>IF(FHA!J164=outil!M$2,1,IF(FHA!J164=outil!M$3,2,IF(FHA!J164=outil!M$4,3,IF(FHA!J164=outil!M$5,4,IF(FHA!J164=outil!M$6,5," ")))))</f>
        <v xml:space="preserve"> </v>
      </c>
      <c r="F119" s="105">
        <f t="shared" si="8"/>
        <v>0</v>
      </c>
      <c r="G119" s="106" t="e">
        <f t="shared" si="9"/>
        <v>#N/A</v>
      </c>
      <c r="H119" s="116" t="str">
        <f t="shared" si="7"/>
        <v xml:space="preserve"> </v>
      </c>
    </row>
    <row r="120" spans="2:8" x14ac:dyDescent="0.25">
      <c r="B120" s="20" t="s">
        <v>143</v>
      </c>
      <c r="C120" s="105" t="str">
        <f>IF(FHA!H165=outil!K$2,1,IF(FHA!H165=outil!K$3,2,IF(FHA!H165=outil!K$4,3,IF(FHA!H165=outil!K$5,4,IF(FHA!H165=outil!K$6,5," ")))))</f>
        <v xml:space="preserve"> </v>
      </c>
      <c r="D120" s="105" t="str">
        <f>IF(FHA!I165=outil!L$2,1,IF(FHA!I165=outil!L$3,2,IF(FHA!I165=outil!L$4,3,IF(FHA!I165=outil!L$5,4,IF(FHA!I165=outil!L$6,5," ")))))</f>
        <v xml:space="preserve"> </v>
      </c>
      <c r="E120" s="105" t="str">
        <f>IF(FHA!J165=outil!M$2,1,IF(FHA!J165=outil!M$3,2,IF(FHA!J165=outil!M$4,3,IF(FHA!J165=outil!M$5,4,IF(FHA!J165=outil!M$6,5," ")))))</f>
        <v xml:space="preserve"> </v>
      </c>
      <c r="F120" s="105">
        <f t="shared" si="8"/>
        <v>0</v>
      </c>
      <c r="G120" s="106" t="e">
        <f t="shared" si="9"/>
        <v>#N/A</v>
      </c>
      <c r="H120" s="116" t="str">
        <f t="shared" si="7"/>
        <v xml:space="preserve"> </v>
      </c>
    </row>
    <row r="121" spans="2:8" x14ac:dyDescent="0.25">
      <c r="B121" s="20" t="s">
        <v>144</v>
      </c>
      <c r="C121" s="105" t="str">
        <f>IF(FHA!H166=outil!K$2,1,IF(FHA!H166=outil!K$3,2,IF(FHA!H166=outil!K$4,3,IF(FHA!H166=outil!K$5,4,IF(FHA!H166=outil!K$6,5," ")))))</f>
        <v xml:space="preserve"> </v>
      </c>
      <c r="D121" s="105" t="str">
        <f>IF(FHA!I166=outil!L$2,1,IF(FHA!I166=outil!L$3,2,IF(FHA!I166=outil!L$4,3,IF(FHA!I166=outil!L$5,4,IF(FHA!I166=outil!L$6,5," ")))))</f>
        <v xml:space="preserve"> </v>
      </c>
      <c r="E121" s="105" t="str">
        <f>IF(FHA!J166=outil!M$2,1,IF(FHA!J166=outil!M$3,2,IF(FHA!J166=outil!M$4,3,IF(FHA!J166=outil!M$5,4,IF(FHA!J166=outil!M$6,5," ")))))</f>
        <v xml:space="preserve"> </v>
      </c>
      <c r="F121" s="105">
        <f t="shared" si="8"/>
        <v>0</v>
      </c>
      <c r="G121" s="106" t="e">
        <f t="shared" si="9"/>
        <v>#N/A</v>
      </c>
      <c r="H121" s="116" t="str">
        <f t="shared" si="7"/>
        <v xml:space="preserve"> </v>
      </c>
    </row>
    <row r="122" spans="2:8" x14ac:dyDescent="0.25">
      <c r="B122" s="20" t="s">
        <v>145</v>
      </c>
      <c r="C122" s="105" t="str">
        <f>IF(FHA!H173=outil!K$2,1,IF(FHA!H173=outil!K$3,2,IF(FHA!H173=outil!K$4,3,IF(FHA!H173=outil!K$5,4,IF(FHA!H173=outil!K$6,5," ")))))</f>
        <v xml:space="preserve"> </v>
      </c>
      <c r="D122" s="105" t="str">
        <f>IF(FHA!I173=outil!L$2,1,IF(FHA!I173=outil!L$3,2,IF(FHA!I173=outil!L$4,3,IF(FHA!I173=outil!L$5,4,IF(FHA!I173=outil!L$6,5," ")))))</f>
        <v xml:space="preserve"> </v>
      </c>
      <c r="E122" s="105" t="str">
        <f>IF(FHA!J173=outil!M$2,1,IF(FHA!J173=outil!M$3,2,IF(FHA!J173=outil!M$4,3,IF(FHA!J173=outil!M$5,4,IF(FHA!J173=outil!M$6,5," ")))))</f>
        <v xml:space="preserve"> </v>
      </c>
      <c r="F122" s="105">
        <f t="shared" si="8"/>
        <v>0</v>
      </c>
      <c r="G122" s="106" t="e">
        <f t="shared" si="9"/>
        <v>#N/A</v>
      </c>
      <c r="H122" s="116" t="str">
        <f t="shared" si="7"/>
        <v xml:space="preserve"> </v>
      </c>
    </row>
    <row r="123" spans="2:8" x14ac:dyDescent="0.25">
      <c r="B123" s="23" t="s">
        <v>146</v>
      </c>
      <c r="C123" s="105" t="str">
        <f>IF(FHA!H174=outil!K$2,1,IF(FHA!H174=outil!K$3,2,IF(FHA!H174=outil!K$4,3,IF(FHA!H174=outil!K$5,4,IF(FHA!H174=outil!K$6,5," ")))))</f>
        <v xml:space="preserve"> </v>
      </c>
      <c r="D123" s="105" t="str">
        <f>IF(FHA!I174=outil!L$2,1,IF(FHA!I174=outil!L$3,2,IF(FHA!I174=outil!L$4,3,IF(FHA!I174=outil!L$5,4,IF(FHA!I174=outil!L$6,5," ")))))</f>
        <v xml:space="preserve"> </v>
      </c>
      <c r="E123" s="105" t="str">
        <f>IF(FHA!J174=outil!M$2,1,IF(FHA!J174=outil!M$3,2,IF(FHA!J174=outil!M$4,3,IF(FHA!J174=outil!M$5,4,IF(FHA!J174=outil!M$6,5," ")))))</f>
        <v xml:space="preserve"> </v>
      </c>
      <c r="F123" s="105">
        <f t="shared" si="8"/>
        <v>0</v>
      </c>
      <c r="G123" s="106" t="e">
        <f t="shared" si="9"/>
        <v>#N/A</v>
      </c>
      <c r="H123" s="116" t="str">
        <f t="shared" si="7"/>
        <v xml:space="preserve"> </v>
      </c>
    </row>
    <row r="124" spans="2:8" x14ac:dyDescent="0.25">
      <c r="B124" s="23" t="s">
        <v>147</v>
      </c>
      <c r="C124" s="105" t="str">
        <f>IF(FHA!H175=outil!K$2,1,IF(FHA!H175=outil!K$3,2,IF(FHA!H175=outil!K$4,3,IF(FHA!H175=outil!K$5,4,IF(FHA!H175=outil!K$6,5," ")))))</f>
        <v xml:space="preserve"> </v>
      </c>
      <c r="D124" s="105" t="str">
        <f>IF(FHA!I175=outil!L$2,1,IF(FHA!I175=outil!L$3,2,IF(FHA!I175=outil!L$4,3,IF(FHA!I175=outil!L$5,4,IF(FHA!I175=outil!L$6,5," ")))))</f>
        <v xml:space="preserve"> </v>
      </c>
      <c r="E124" s="105" t="str">
        <f>IF(FHA!J175=outil!M$2,1,IF(FHA!J175=outil!M$3,2,IF(FHA!J175=outil!M$4,3,IF(FHA!J175=outil!M$5,4,IF(FHA!J175=outil!M$6,5," ")))))</f>
        <v xml:space="preserve"> </v>
      </c>
      <c r="F124" s="105">
        <f t="shared" si="8"/>
        <v>0</v>
      </c>
      <c r="G124" s="106" t="e">
        <f t="shared" si="9"/>
        <v>#N/A</v>
      </c>
      <c r="H124" s="116" t="str">
        <f t="shared" si="7"/>
        <v xml:space="preserve"> </v>
      </c>
    </row>
    <row r="125" spans="2:8" x14ac:dyDescent="0.25">
      <c r="B125" s="23" t="s">
        <v>148</v>
      </c>
      <c r="C125" s="105" t="str">
        <f>IF(FHA!H176=outil!K$2,1,IF(FHA!H176=outil!K$3,2,IF(FHA!H176=outil!K$4,3,IF(FHA!H176=outil!K$5,4,IF(FHA!H176=outil!K$6,5," ")))))</f>
        <v xml:space="preserve"> </v>
      </c>
      <c r="D125" s="105" t="str">
        <f>IF(FHA!I176=outil!L$2,1,IF(FHA!I176=outil!L$3,2,IF(FHA!I176=outil!L$4,3,IF(FHA!I176=outil!L$5,4,IF(FHA!I176=outil!L$6,5," ")))))</f>
        <v xml:space="preserve"> </v>
      </c>
      <c r="E125" s="105" t="str">
        <f>IF(FHA!J176=outil!M$2,1,IF(FHA!J176=outil!M$3,2,IF(FHA!J176=outil!M$4,3,IF(FHA!J176=outil!M$5,4,IF(FHA!J176=outil!M$6,5," ")))))</f>
        <v xml:space="preserve"> </v>
      </c>
      <c r="F125" s="105">
        <f t="shared" si="8"/>
        <v>0</v>
      </c>
      <c r="G125" s="106" t="e">
        <f t="shared" si="9"/>
        <v>#N/A</v>
      </c>
      <c r="H125" s="116" t="str">
        <f t="shared" si="7"/>
        <v xml:space="preserve"> </v>
      </c>
    </row>
    <row r="126" spans="2:8" x14ac:dyDescent="0.25">
      <c r="B126" s="23" t="s">
        <v>149</v>
      </c>
      <c r="C126" s="105" t="str">
        <f>IF(FHA!H177=outil!K$2,1,IF(FHA!H177=outil!K$3,2,IF(FHA!H177=outil!K$4,3,IF(FHA!H177=outil!K$5,4,IF(FHA!H177=outil!K$6,5," ")))))</f>
        <v xml:space="preserve"> </v>
      </c>
      <c r="D126" s="105" t="str">
        <f>IF(FHA!I177=outil!L$2,1,IF(FHA!I177=outil!L$3,2,IF(FHA!I177=outil!L$4,3,IF(FHA!I177=outil!L$5,4,IF(FHA!I177=outil!L$6,5," ")))))</f>
        <v xml:space="preserve"> </v>
      </c>
      <c r="E126" s="105" t="str">
        <f>IF(FHA!J177=outil!M$2,1,IF(FHA!J177=outil!M$3,2,IF(FHA!J177=outil!M$4,3,IF(FHA!J177=outil!M$5,4,IF(FHA!J177=outil!M$6,5," ")))))</f>
        <v xml:space="preserve"> </v>
      </c>
      <c r="F126" s="105">
        <f t="shared" si="8"/>
        <v>0</v>
      </c>
      <c r="G126" s="106" t="e">
        <f t="shared" si="9"/>
        <v>#N/A</v>
      </c>
      <c r="H126" s="116" t="str">
        <f t="shared" si="7"/>
        <v xml:space="preserve"> </v>
      </c>
    </row>
    <row r="127" spans="2:8" x14ac:dyDescent="0.25">
      <c r="B127" s="23" t="s">
        <v>150</v>
      </c>
      <c r="C127" s="105" t="str">
        <f>IF(FHA!H178=outil!K$2,1,IF(FHA!H178=outil!K$3,2,IF(FHA!H178=outil!K$4,3,IF(FHA!H178=outil!K$5,4,IF(FHA!H178=outil!K$6,5," ")))))</f>
        <v xml:space="preserve"> </v>
      </c>
      <c r="D127" s="105" t="str">
        <f>IF(FHA!I178=outil!L$2,1,IF(FHA!I178=outil!L$3,2,IF(FHA!I178=outil!L$4,3,IF(FHA!I178=outil!L$5,4,IF(FHA!I178=outil!L$6,5," ")))))</f>
        <v xml:space="preserve"> </v>
      </c>
      <c r="E127" s="105" t="str">
        <f>IF(FHA!J178=outil!M$2,1,IF(FHA!J178=outil!M$3,2,IF(FHA!J178=outil!M$4,3,IF(FHA!J178=outil!M$5,4,IF(FHA!J178=outil!M$6,5," ")))))</f>
        <v xml:space="preserve"> </v>
      </c>
      <c r="F127" s="105">
        <f t="shared" si="8"/>
        <v>0</v>
      </c>
      <c r="G127" s="106" t="e">
        <f t="shared" si="9"/>
        <v>#N/A</v>
      </c>
      <c r="H127" s="116" t="str">
        <f t="shared" si="7"/>
        <v xml:space="preserve"> </v>
      </c>
    </row>
    <row r="128" spans="2:8" x14ac:dyDescent="0.25">
      <c r="B128" s="15" t="s">
        <v>151</v>
      </c>
      <c r="C128" s="105" t="str">
        <f>IF(FHA!H181=outil!K$2,1,IF(FHA!H181=outil!K$3,2,IF(FHA!H181=outil!K$4,3,IF(FHA!H181=outil!K$5,4,IF(FHA!H181=outil!K$6,5," ")))))</f>
        <v xml:space="preserve"> </v>
      </c>
      <c r="D128" s="105" t="str">
        <f>IF(FHA!I181=outil!L$2,1,IF(FHA!I181=outil!L$3,2,IF(FHA!I181=outil!L$4,3,IF(FHA!I181=outil!L$5,4,IF(FHA!I181=outil!L$6,5," ")))))</f>
        <v xml:space="preserve"> </v>
      </c>
      <c r="E128" s="105" t="str">
        <f>IF(FHA!J181=outil!M$2,1,IF(FHA!J181=outil!M$3,2,IF(FHA!J181=outil!M$4,3,IF(FHA!J181=outil!M$5,4,IF(FHA!J181=outil!M$6,5," ")))))</f>
        <v xml:space="preserve"> </v>
      </c>
      <c r="F128" s="105">
        <f t="shared" si="8"/>
        <v>0</v>
      </c>
      <c r="G128" s="106" t="e">
        <f t="shared" si="9"/>
        <v>#N/A</v>
      </c>
      <c r="H128" s="116" t="str">
        <f t="shared" si="7"/>
        <v xml:space="preserve"> </v>
      </c>
    </row>
    <row r="129" spans="2:8" x14ac:dyDescent="0.25">
      <c r="B129" s="15" t="s">
        <v>152</v>
      </c>
      <c r="C129" s="105" t="str">
        <f>IF(FHA!H182=outil!K$2,1,IF(FHA!H182=outil!K$3,2,IF(FHA!H182=outil!K$4,3,IF(FHA!H182=outil!K$5,4,IF(FHA!H182=outil!K$6,5," ")))))</f>
        <v xml:space="preserve"> </v>
      </c>
      <c r="D129" s="105" t="str">
        <f>IF(FHA!I182=outil!L$2,1,IF(FHA!I182=outil!L$3,2,IF(FHA!I182=outil!L$4,3,IF(FHA!I182=outil!L$5,4,IF(FHA!I182=outil!L$6,5," ")))))</f>
        <v xml:space="preserve"> </v>
      </c>
      <c r="E129" s="105" t="str">
        <f>IF(FHA!J182=outil!M$2,1,IF(FHA!J182=outil!M$3,2,IF(FHA!J182=outil!M$4,3,IF(FHA!J182=outil!M$5,4,IF(FHA!J182=outil!M$6,5," ")))))</f>
        <v xml:space="preserve"> </v>
      </c>
      <c r="F129" s="105">
        <f t="shared" si="8"/>
        <v>0</v>
      </c>
      <c r="G129" s="106" t="e">
        <f t="shared" si="9"/>
        <v>#N/A</v>
      </c>
      <c r="H129" s="116" t="str">
        <f t="shared" si="7"/>
        <v xml:space="preserve"> </v>
      </c>
    </row>
    <row r="130" spans="2:8" x14ac:dyDescent="0.25">
      <c r="B130" s="15" t="s">
        <v>153</v>
      </c>
      <c r="C130" s="105" t="str">
        <f>IF(FHA!H183=outil!K$2,1,IF(FHA!H183=outil!K$3,2,IF(FHA!H183=outil!K$4,3,IF(FHA!H183=outil!K$5,4,IF(FHA!H183=outil!K$6,5," ")))))</f>
        <v xml:space="preserve"> </v>
      </c>
      <c r="D130" s="105" t="str">
        <f>IF(FHA!I183=outil!L$2,1,IF(FHA!I183=outil!L$3,2,IF(FHA!I183=outil!L$4,3,IF(FHA!I183=outil!L$5,4,IF(FHA!I183=outil!L$6,5," ")))))</f>
        <v xml:space="preserve"> </v>
      </c>
      <c r="E130" s="105" t="str">
        <f>IF(FHA!J183=outil!M$2,1,IF(FHA!J183=outil!M$3,2,IF(FHA!J183=outil!M$4,3,IF(FHA!J183=outil!M$5,4,IF(FHA!J183=outil!M$6,5," ")))))</f>
        <v xml:space="preserve"> </v>
      </c>
      <c r="F130" s="105">
        <f t="shared" si="8"/>
        <v>0</v>
      </c>
      <c r="G130" s="106" t="e">
        <f t="shared" ref="G130:G161" si="10">VLOOKUP(F130,$O$2:$P$6,2,FALSE)</f>
        <v>#N/A</v>
      </c>
      <c r="H130" s="116" t="str">
        <f t="shared" si="7"/>
        <v xml:space="preserve"> </v>
      </c>
    </row>
    <row r="131" spans="2:8" ht="15.75" thickBot="1" x14ac:dyDescent="0.3">
      <c r="B131" s="25" t="s">
        <v>154</v>
      </c>
      <c r="C131" s="107" t="str">
        <f>IF(FHA!H184=outil!K$2,1,IF(FHA!H184=outil!K$3,2,IF(FHA!H184=outil!K$4,3,IF(FHA!H184=outil!K$5,4,IF(FHA!H184=outil!K$6,5," ")))))</f>
        <v xml:space="preserve"> </v>
      </c>
      <c r="D131" s="107" t="str">
        <f>IF(FHA!I184=outil!L$2,1,IF(FHA!I184=outil!L$3,2,IF(FHA!I184=outil!L$4,3,IF(FHA!I184=outil!L$5,4,IF(FHA!I184=outil!L$6,5," ")))))</f>
        <v xml:space="preserve"> </v>
      </c>
      <c r="E131" s="107" t="str">
        <f>IF(FHA!J184=outil!M$2,1,IF(FHA!J184=outil!M$3,2,IF(FHA!J184=outil!M$4,3,IF(FHA!J184=outil!M$5,4,IF(FHA!J184=outil!M$6,5," ")))))</f>
        <v xml:space="preserve"> </v>
      </c>
      <c r="F131" s="107">
        <f t="shared" si="8"/>
        <v>0</v>
      </c>
      <c r="G131" s="108" t="e">
        <f t="shared" si="10"/>
        <v>#N/A</v>
      </c>
      <c r="H131" s="117" t="str">
        <f t="shared" si="7"/>
        <v xml:space="preserve"> </v>
      </c>
    </row>
    <row r="132" spans="2:8" x14ac:dyDescent="0.25">
      <c r="B132" s="2" t="s">
        <v>155</v>
      </c>
      <c r="C132" s="103" t="str">
        <f>IF(FHA!H101=outil!K$2,1,IF(FHA!H101=outil!K$3,2,IF(FHA!H101=outil!K$4,3,IF(FHA!H101=outil!K$5,4,IF(FHA!H101=outil!K$6,5," ")))))</f>
        <v xml:space="preserve"> </v>
      </c>
      <c r="D132" s="103" t="str">
        <f>IF(FHA!I101=outil!L$2,1,IF(FHA!I101=outil!L$3,2,IF(FHA!I101=outil!L$4,3,IF(FHA!I101=outil!L$5,4,IF(FHA!I101=outil!L$6,5," ")))))</f>
        <v xml:space="preserve"> </v>
      </c>
      <c r="E132" s="103" t="str">
        <f>IF(FHA!J101=outil!M$2,1,IF(FHA!J101=outil!M$3,2,IF(FHA!J101=outil!M$4,3,IF(FHA!J101=outil!M$5,4,IF(FHA!J101=outil!M$6,5," ")))))</f>
        <v xml:space="preserve"> </v>
      </c>
      <c r="F132" s="103">
        <f t="shared" si="8"/>
        <v>0</v>
      </c>
      <c r="G132" s="104" t="e">
        <f t="shared" si="10"/>
        <v>#N/A</v>
      </c>
      <c r="H132" s="115" t="str">
        <f t="shared" si="7"/>
        <v xml:space="preserve"> </v>
      </c>
    </row>
    <row r="133" spans="2:8" x14ac:dyDescent="0.25">
      <c r="B133" s="20" t="s">
        <v>156</v>
      </c>
      <c r="C133" s="105" t="str">
        <f>IF(FHA!H103=outil!K$2,1,IF(FHA!H103=outil!K$3,2,IF(FHA!H103=outil!K$4,3,IF(FHA!H103=outil!K$5,4,IF(FHA!H103=outil!K$6,5," ")))))</f>
        <v xml:space="preserve"> </v>
      </c>
      <c r="D133" s="105" t="str">
        <f>IF(FHA!I103=outil!L$2,1,IF(FHA!I103=outil!L$3,2,IF(FHA!I103=outil!L$4,3,IF(FHA!I103=outil!L$5,4,IF(FHA!I103=outil!L$6,5," ")))))</f>
        <v xml:space="preserve"> </v>
      </c>
      <c r="E133" s="105" t="str">
        <f>IF(FHA!J103=outil!M$2,1,IF(FHA!J103=outil!M$3,2,IF(FHA!J103=outil!M$4,3,IF(FHA!J103=outil!M$5,4,IF(FHA!J103=outil!M$6,5," ")))))</f>
        <v xml:space="preserve"> </v>
      </c>
      <c r="F133" s="105">
        <f t="shared" si="8"/>
        <v>0</v>
      </c>
      <c r="G133" s="106" t="e">
        <f t="shared" si="10"/>
        <v>#N/A</v>
      </c>
      <c r="H133" s="116" t="str">
        <f t="shared" si="7"/>
        <v xml:space="preserve"> </v>
      </c>
    </row>
    <row r="134" spans="2:8" x14ac:dyDescent="0.25">
      <c r="B134" s="20" t="s">
        <v>157</v>
      </c>
      <c r="C134" s="105" t="str">
        <f>IF(FHA!H104=outil!K$2,1,IF(FHA!H104=outil!K$3,2,IF(FHA!H104=outil!K$4,3,IF(FHA!H104=outil!K$5,4,IF(FHA!H104=outil!K$6,5," ")))))</f>
        <v xml:space="preserve"> </v>
      </c>
      <c r="D134" s="105" t="str">
        <f>IF(FHA!I104=outil!L$2,1,IF(FHA!I104=outil!L$3,2,IF(FHA!I104=outil!L$4,3,IF(FHA!I104=outil!L$5,4,IF(FHA!I104=outil!L$6,5," ")))))</f>
        <v xml:space="preserve"> </v>
      </c>
      <c r="E134" s="105" t="str">
        <f>IF(FHA!J104=outil!M$2,1,IF(FHA!J104=outil!M$3,2,IF(FHA!J104=outil!M$4,3,IF(FHA!J104=outil!M$5,4,IF(FHA!J104=outil!M$6,5," ")))))</f>
        <v xml:space="preserve"> </v>
      </c>
      <c r="F134" s="105">
        <f t="shared" si="8"/>
        <v>0</v>
      </c>
      <c r="G134" s="106" t="e">
        <f t="shared" si="10"/>
        <v>#N/A</v>
      </c>
      <c r="H134" s="116" t="str">
        <f t="shared" si="7"/>
        <v xml:space="preserve"> </v>
      </c>
    </row>
    <row r="135" spans="2:8" x14ac:dyDescent="0.25">
      <c r="B135" s="20" t="s">
        <v>158</v>
      </c>
      <c r="C135" s="105" t="str">
        <f>IF(FHA!H105=outil!K$2,1,IF(FHA!H105=outil!K$3,2,IF(FHA!H105=outil!K$4,3,IF(FHA!H105=outil!K$5,4,IF(FHA!H105=outil!K$6,5," ")))))</f>
        <v xml:space="preserve"> </v>
      </c>
      <c r="D135" s="105" t="str">
        <f>IF(FHA!I105=outil!L$2,1,IF(FHA!I105=outil!L$3,2,IF(FHA!I105=outil!L$4,3,IF(FHA!I105=outil!L$5,4,IF(FHA!I105=outil!L$6,5," ")))))</f>
        <v xml:space="preserve"> </v>
      </c>
      <c r="E135" s="105" t="str">
        <f>IF(FHA!J105=outil!M$2,1,IF(FHA!J105=outil!M$3,2,IF(FHA!J105=outil!M$4,3,IF(FHA!J105=outil!M$5,4,IF(FHA!J105=outil!M$6,5," ")))))</f>
        <v xml:space="preserve"> </v>
      </c>
      <c r="F135" s="105">
        <f t="shared" si="8"/>
        <v>0</v>
      </c>
      <c r="G135" s="106" t="e">
        <f t="shared" si="10"/>
        <v>#N/A</v>
      </c>
      <c r="H135" s="116" t="str">
        <f t="shared" si="7"/>
        <v xml:space="preserve"> </v>
      </c>
    </row>
    <row r="136" spans="2:8" x14ac:dyDescent="0.25">
      <c r="B136" s="20" t="s">
        <v>159</v>
      </c>
      <c r="C136" s="105" t="str">
        <f>IF(FHA!H106=outil!K$2,1,IF(FHA!H106=outil!K$3,2,IF(FHA!H106=outil!K$4,3,IF(FHA!H106=outil!K$5,4,IF(FHA!H106=outil!K$6,5," ")))))</f>
        <v xml:space="preserve"> </v>
      </c>
      <c r="D136" s="105" t="str">
        <f>IF(FHA!I106=outil!L$2,1,IF(FHA!I106=outil!L$3,2,IF(FHA!I106=outil!L$4,3,IF(FHA!I106=outil!L$5,4,IF(FHA!I106=outil!L$6,5," ")))))</f>
        <v xml:space="preserve"> </v>
      </c>
      <c r="E136" s="105" t="str">
        <f>IF(FHA!J106=outil!M$2,1,IF(FHA!J106=outil!M$3,2,IF(FHA!J106=outil!M$4,3,IF(FHA!J106=outil!M$5,4,IF(FHA!J106=outil!M$6,5," ")))))</f>
        <v xml:space="preserve"> </v>
      </c>
      <c r="F136" s="105">
        <f t="shared" si="8"/>
        <v>0</v>
      </c>
      <c r="G136" s="106" t="e">
        <f t="shared" si="10"/>
        <v>#N/A</v>
      </c>
      <c r="H136" s="116" t="str">
        <f t="shared" si="7"/>
        <v xml:space="preserve"> </v>
      </c>
    </row>
    <row r="137" spans="2:8" x14ac:dyDescent="0.25">
      <c r="B137" s="20" t="s">
        <v>160</v>
      </c>
      <c r="C137" s="105" t="str">
        <f>IF(FHA!H107=outil!K$2,1,IF(FHA!H107=outil!K$3,2,IF(FHA!H107=outil!K$4,3,IF(FHA!H107=outil!K$5,4,IF(FHA!H107=outil!K$6,5," ")))))</f>
        <v xml:space="preserve"> </v>
      </c>
      <c r="D137" s="105" t="str">
        <f>IF(FHA!I107=outil!L$2,1,IF(FHA!I107=outil!L$3,2,IF(FHA!I107=outil!L$4,3,IF(FHA!I107=outil!L$5,4,IF(FHA!I107=outil!L$6,5," ")))))</f>
        <v xml:space="preserve"> </v>
      </c>
      <c r="E137" s="105" t="str">
        <f>IF(FHA!J107=outil!M$2,1,IF(FHA!J107=outil!M$3,2,IF(FHA!J107=outil!M$4,3,IF(FHA!J107=outil!M$5,4,IF(FHA!J107=outil!M$6,5," ")))))</f>
        <v xml:space="preserve"> </v>
      </c>
      <c r="F137" s="105">
        <f t="shared" si="8"/>
        <v>0</v>
      </c>
      <c r="G137" s="106" t="e">
        <f t="shared" si="10"/>
        <v>#N/A</v>
      </c>
      <c r="H137" s="116" t="str">
        <f t="shared" ref="H137:H172" si="11">IF(F137=1,"SSA Required",IF(F137=2,"SSA Required"," "))</f>
        <v xml:space="preserve"> </v>
      </c>
    </row>
    <row r="138" spans="2:8" x14ac:dyDescent="0.25">
      <c r="B138" s="20" t="s">
        <v>161</v>
      </c>
      <c r="C138" s="105" t="str">
        <f>IF(FHA!H108=outil!K$2,1,IF(FHA!H108=outil!K$3,2,IF(FHA!H108=outil!K$4,3,IF(FHA!H108=outil!K$5,4,IF(FHA!H108=outil!K$6,5," ")))))</f>
        <v xml:space="preserve"> </v>
      </c>
      <c r="D138" s="105" t="str">
        <f>IF(FHA!I108=outil!L$2,1,IF(FHA!I108=outil!L$3,2,IF(FHA!I108=outil!L$4,3,IF(FHA!I108=outil!L$5,4,IF(FHA!I108=outil!L$6,5," ")))))</f>
        <v xml:space="preserve"> </v>
      </c>
      <c r="E138" s="105" t="str">
        <f>IF(FHA!J108=outil!M$2,1,IF(FHA!J108=outil!M$3,2,IF(FHA!J108=outil!M$4,3,IF(FHA!J108=outil!M$5,4,IF(FHA!J108=outil!M$6,5," ")))))</f>
        <v xml:space="preserve"> </v>
      </c>
      <c r="F138" s="105">
        <f t="shared" si="8"/>
        <v>0</v>
      </c>
      <c r="G138" s="106" t="e">
        <f t="shared" si="10"/>
        <v>#N/A</v>
      </c>
      <c r="H138" s="116" t="str">
        <f t="shared" si="11"/>
        <v xml:space="preserve"> </v>
      </c>
    </row>
    <row r="139" spans="2:8" x14ac:dyDescent="0.25">
      <c r="B139" s="20" t="s">
        <v>162</v>
      </c>
      <c r="C139" s="105" t="str">
        <f>IF(FHA!H109=outil!K$2,1,IF(FHA!H109=outil!K$3,2,IF(FHA!H109=outil!K$4,3,IF(FHA!H109=outil!K$5,4,IF(FHA!H109=outil!K$6,5," ")))))</f>
        <v xml:space="preserve"> </v>
      </c>
      <c r="D139" s="105" t="str">
        <f>IF(FHA!I109=outil!L$2,1,IF(FHA!I109=outil!L$3,2,IF(FHA!I109=outil!L$4,3,IF(FHA!I109=outil!L$5,4,IF(FHA!I109=outil!L$6,5," ")))))</f>
        <v xml:space="preserve"> </v>
      </c>
      <c r="E139" s="105" t="str">
        <f>IF(FHA!J109=outil!M$2,1,IF(FHA!J109=outil!M$3,2,IF(FHA!J109=outil!M$4,3,IF(FHA!J109=outil!M$5,4,IF(FHA!J109=outil!M$6,5," ")))))</f>
        <v xml:space="preserve"> </v>
      </c>
      <c r="F139" s="105">
        <f t="shared" si="8"/>
        <v>0</v>
      </c>
      <c r="G139" s="106" t="e">
        <f t="shared" si="10"/>
        <v>#N/A</v>
      </c>
      <c r="H139" s="116" t="str">
        <f t="shared" si="11"/>
        <v xml:space="preserve"> </v>
      </c>
    </row>
    <row r="140" spans="2:8" x14ac:dyDescent="0.25">
      <c r="B140" s="20" t="s">
        <v>163</v>
      </c>
      <c r="C140" s="105" t="str">
        <f>IF(FHA!H110=outil!K$2,1,IF(FHA!H110=outil!K$3,2,IF(FHA!H110=outil!K$4,3,IF(FHA!H110=outil!K$5,4,IF(FHA!H110=outil!K$6,5," ")))))</f>
        <v xml:space="preserve"> </v>
      </c>
      <c r="D140" s="105" t="str">
        <f>IF(FHA!I110=outil!L$2,1,IF(FHA!I110=outil!L$3,2,IF(FHA!I110=outil!L$4,3,IF(FHA!I110=outil!L$5,4,IF(FHA!I110=outil!L$6,5," ")))))</f>
        <v xml:space="preserve"> </v>
      </c>
      <c r="E140" s="105" t="str">
        <f>IF(FHA!J110=outil!M$2,1,IF(FHA!J110=outil!M$3,2,IF(FHA!J110=outil!M$4,3,IF(FHA!J110=outil!M$5,4,IF(FHA!J110=outil!M$6,5," ")))))</f>
        <v xml:space="preserve"> </v>
      </c>
      <c r="F140" s="105">
        <f t="shared" si="8"/>
        <v>0</v>
      </c>
      <c r="G140" s="106" t="e">
        <f t="shared" si="10"/>
        <v>#N/A</v>
      </c>
      <c r="H140" s="116" t="str">
        <f t="shared" si="11"/>
        <v xml:space="preserve"> </v>
      </c>
    </row>
    <row r="141" spans="2:8" x14ac:dyDescent="0.25">
      <c r="B141" s="20" t="s">
        <v>164</v>
      </c>
      <c r="C141" s="105" t="str">
        <f>IF(FHA!H111=outil!K$2,1,IF(FHA!H111=outil!K$3,2,IF(FHA!H111=outil!K$4,3,IF(FHA!H111=outil!K$5,4,IF(FHA!H111=outil!K$6,5," ")))))</f>
        <v xml:space="preserve"> </v>
      </c>
      <c r="D141" s="105" t="str">
        <f>IF(FHA!I111=outil!L$2,1,IF(FHA!I111=outil!L$3,2,IF(FHA!I111=outil!L$4,3,IF(FHA!I111=outil!L$5,4,IF(FHA!I111=outil!L$6,5," ")))))</f>
        <v xml:space="preserve"> </v>
      </c>
      <c r="E141" s="105" t="str">
        <f>IF(FHA!J111=outil!M$2,1,IF(FHA!J111=outil!M$3,2,IF(FHA!J111=outil!M$4,3,IF(FHA!J111=outil!M$5,4,IF(FHA!J111=outil!M$6,5," ")))))</f>
        <v xml:space="preserve"> </v>
      </c>
      <c r="F141" s="105">
        <f t="shared" si="8"/>
        <v>0</v>
      </c>
      <c r="G141" s="106" t="e">
        <f t="shared" si="10"/>
        <v>#N/A</v>
      </c>
      <c r="H141" s="116" t="str">
        <f t="shared" si="11"/>
        <v xml:space="preserve"> </v>
      </c>
    </row>
    <row r="142" spans="2:8" x14ac:dyDescent="0.25">
      <c r="B142" s="20" t="s">
        <v>165</v>
      </c>
      <c r="C142" s="105" t="str">
        <f>IF(FHA!H112=outil!K$2,1,IF(FHA!H112=outil!K$3,2,IF(FHA!H112=outil!K$4,3,IF(FHA!H112=outil!K$5,4,IF(FHA!H112=outil!K$6,5," ")))))</f>
        <v xml:space="preserve"> </v>
      </c>
      <c r="D142" s="105" t="str">
        <f>IF(FHA!I112=outil!L$2,1,IF(FHA!I112=outil!L$3,2,IF(FHA!I112=outil!L$4,3,IF(FHA!I112=outil!L$5,4,IF(FHA!I112=outil!L$6,5," ")))))</f>
        <v xml:space="preserve"> </v>
      </c>
      <c r="E142" s="105" t="str">
        <f>IF(FHA!J112=outil!M$2,1,IF(FHA!J112=outil!M$3,2,IF(FHA!J112=outil!M$4,3,IF(FHA!J112=outil!M$5,4,IF(FHA!J112=outil!M$6,5," ")))))</f>
        <v xml:space="preserve"> </v>
      </c>
      <c r="F142" s="105">
        <f t="shared" si="8"/>
        <v>0</v>
      </c>
      <c r="G142" s="106" t="e">
        <f t="shared" si="10"/>
        <v>#N/A</v>
      </c>
      <c r="H142" s="116" t="str">
        <f t="shared" si="11"/>
        <v xml:space="preserve"> </v>
      </c>
    </row>
    <row r="143" spans="2:8" x14ac:dyDescent="0.25">
      <c r="B143" s="20" t="s">
        <v>166</v>
      </c>
      <c r="C143" s="105" t="str">
        <f>IF(FHA!H113=outil!K$2,1,IF(FHA!H113=outil!K$3,2,IF(FHA!H113=outil!K$4,3,IF(FHA!H113=outil!K$5,4,IF(FHA!H113=outil!K$6,5," ")))))</f>
        <v xml:space="preserve"> </v>
      </c>
      <c r="D143" s="105" t="str">
        <f>IF(FHA!I113=outil!L$2,1,IF(FHA!I113=outil!L$3,2,IF(FHA!I113=outil!L$4,3,IF(FHA!I113=outil!L$5,4,IF(FHA!I113=outil!L$6,5," ")))))</f>
        <v xml:space="preserve"> </v>
      </c>
      <c r="E143" s="105" t="str">
        <f>IF(FHA!J113=outil!M$2,1,IF(FHA!J113=outil!M$3,2,IF(FHA!J113=outil!M$4,3,IF(FHA!J113=outil!M$5,4,IF(FHA!J113=outil!M$6,5," ")))))</f>
        <v xml:space="preserve"> </v>
      </c>
      <c r="F143" s="105">
        <f t="shared" si="8"/>
        <v>0</v>
      </c>
      <c r="G143" s="106" t="e">
        <f t="shared" si="10"/>
        <v>#N/A</v>
      </c>
      <c r="H143" s="116" t="str">
        <f t="shared" si="11"/>
        <v xml:space="preserve"> </v>
      </c>
    </row>
    <row r="144" spans="2:8" ht="15.75" thickBot="1" x14ac:dyDescent="0.3">
      <c r="B144" s="14" t="s">
        <v>167</v>
      </c>
      <c r="C144" s="107" t="str">
        <f>IF(FHA!H114=outil!K$2,1,IF(FHA!H114=outil!K$3,2,IF(FHA!H114=outil!K$4,3,IF(FHA!H114=outil!K$5,4,IF(FHA!H114=outil!K$6,5," ")))))</f>
        <v xml:space="preserve"> </v>
      </c>
      <c r="D144" s="107" t="str">
        <f>IF(FHA!I114=outil!L$2,1,IF(FHA!I114=outil!L$3,2,IF(FHA!I114=outil!L$4,3,IF(FHA!I114=outil!L$5,4,IF(FHA!I114=outil!L$6,5," ")))))</f>
        <v xml:space="preserve"> </v>
      </c>
      <c r="E144" s="107" t="str">
        <f>IF(FHA!J114=outil!M$2,1,IF(FHA!J114=outil!M$3,2,IF(FHA!J114=outil!M$4,3,IF(FHA!J114=outil!M$5,4,IF(FHA!J114=outil!M$6,5," ")))))</f>
        <v xml:space="preserve"> </v>
      </c>
      <c r="F144" s="107">
        <f t="shared" si="8"/>
        <v>0</v>
      </c>
      <c r="G144" s="108" t="e">
        <f t="shared" si="10"/>
        <v>#N/A</v>
      </c>
      <c r="H144" s="117" t="str">
        <f t="shared" si="11"/>
        <v xml:space="preserve"> </v>
      </c>
    </row>
    <row r="145" spans="2:8" x14ac:dyDescent="0.25">
      <c r="B145" s="2" t="s">
        <v>168</v>
      </c>
      <c r="C145" s="103" t="str">
        <f>IF(FHA!H115=outil!K$2,1,IF(FHA!H115=outil!K$3,2,IF(FHA!H115=outil!K$4,3,IF(FHA!H115=outil!K$5,4,IF(FHA!H115=outil!K$6,5," ")))))</f>
        <v xml:space="preserve"> </v>
      </c>
      <c r="D145" s="103" t="str">
        <f>IF(FHA!I115=outil!L$2,1,IF(FHA!I115=outil!L$3,2,IF(FHA!I115=outil!L$4,3,IF(FHA!I115=outil!L$5,4,IF(FHA!I115=outil!L$6,5," ")))))</f>
        <v xml:space="preserve"> </v>
      </c>
      <c r="E145" s="103" t="str">
        <f>IF(FHA!J115=outil!M$2,1,IF(FHA!J115=outil!M$3,2,IF(FHA!J115=outil!M$4,3,IF(FHA!J115=outil!M$5,4,IF(FHA!J115=outil!M$6,5," ")))))</f>
        <v xml:space="preserve"> </v>
      </c>
      <c r="F145" s="103">
        <f t="shared" si="8"/>
        <v>0</v>
      </c>
      <c r="G145" s="104" t="e">
        <f t="shared" si="10"/>
        <v>#N/A</v>
      </c>
      <c r="H145" s="115" t="str">
        <f t="shared" si="11"/>
        <v xml:space="preserve"> </v>
      </c>
    </row>
    <row r="146" spans="2:8" x14ac:dyDescent="0.25">
      <c r="B146" s="20" t="s">
        <v>169</v>
      </c>
      <c r="C146" s="105" t="str">
        <f>IF(FHA!H116=outil!K$2,1,IF(FHA!H116=outil!K$3,2,IF(FHA!H116=outil!K$4,3,IF(FHA!H116=outil!K$5,4,IF(FHA!H116=outil!K$6,5," ")))))</f>
        <v xml:space="preserve"> </v>
      </c>
      <c r="D146" s="105" t="str">
        <f>IF(FHA!I116=outil!L$2,1,IF(FHA!I116=outil!L$3,2,IF(FHA!I116=outil!L$4,3,IF(FHA!I116=outil!L$5,4,IF(FHA!I116=outil!L$6,5," ")))))</f>
        <v xml:space="preserve"> </v>
      </c>
      <c r="E146" s="105" t="str">
        <f>IF(FHA!J116=outil!M$2,1,IF(FHA!J116=outil!M$3,2,IF(FHA!J116=outil!M$4,3,IF(FHA!J116=outil!M$5,4,IF(FHA!J116=outil!M$6,5," ")))))</f>
        <v xml:space="preserve"> </v>
      </c>
      <c r="F146" s="105">
        <f t="shared" si="8"/>
        <v>0</v>
      </c>
      <c r="G146" s="106" t="e">
        <f t="shared" si="10"/>
        <v>#N/A</v>
      </c>
      <c r="H146" s="116" t="str">
        <f t="shared" si="11"/>
        <v xml:space="preserve"> </v>
      </c>
    </row>
    <row r="147" spans="2:8" x14ac:dyDescent="0.25">
      <c r="B147" s="20" t="s">
        <v>170</v>
      </c>
      <c r="C147" s="105" t="str">
        <f>IF(FHA!H117=outil!K$2,1,IF(FHA!H117=outil!K$3,2,IF(FHA!H117=outil!K$4,3,IF(FHA!H117=outil!K$5,4,IF(FHA!H117=outil!K$6,5," ")))))</f>
        <v xml:space="preserve"> </v>
      </c>
      <c r="D147" s="105" t="str">
        <f>IF(FHA!I117=outil!L$2,1,IF(FHA!I117=outil!L$3,2,IF(FHA!I117=outil!L$4,3,IF(FHA!I117=outil!L$5,4,IF(FHA!I117=outil!L$6,5," ")))))</f>
        <v xml:space="preserve"> </v>
      </c>
      <c r="E147" s="105" t="str">
        <f>IF(FHA!J117=outil!M$2,1,IF(FHA!J117=outil!M$3,2,IF(FHA!J117=outil!M$4,3,IF(FHA!J117=outil!M$5,4,IF(FHA!J117=outil!M$6,5," ")))))</f>
        <v xml:space="preserve"> </v>
      </c>
      <c r="F147" s="105">
        <f t="shared" si="8"/>
        <v>0</v>
      </c>
      <c r="G147" s="106" t="e">
        <f t="shared" si="10"/>
        <v>#N/A</v>
      </c>
      <c r="H147" s="116" t="str">
        <f t="shared" si="11"/>
        <v xml:space="preserve"> </v>
      </c>
    </row>
    <row r="148" spans="2:8" x14ac:dyDescent="0.25">
      <c r="B148" s="20" t="s">
        <v>171</v>
      </c>
      <c r="C148" s="105" t="str">
        <f>IF(FHA!H118=outil!K$2,1,IF(FHA!H118=outil!K$3,2,IF(FHA!H118=outil!K$4,3,IF(FHA!H118=outil!K$5,4,IF(FHA!H118=outil!K$6,5," ")))))</f>
        <v xml:space="preserve"> </v>
      </c>
      <c r="D148" s="105" t="str">
        <f>IF(FHA!I118=outil!L$2,1,IF(FHA!I118=outil!L$3,2,IF(FHA!I118=outil!L$4,3,IF(FHA!I118=outil!L$5,4,IF(FHA!I118=outil!L$6,5," ")))))</f>
        <v xml:space="preserve"> </v>
      </c>
      <c r="E148" s="105" t="str">
        <f>IF(FHA!J118=outil!M$2,1,IF(FHA!J118=outil!M$3,2,IF(FHA!J118=outil!M$4,3,IF(FHA!J118=outil!M$5,4,IF(FHA!J118=outil!M$6,5," ")))))</f>
        <v xml:space="preserve"> </v>
      </c>
      <c r="F148" s="105">
        <f t="shared" si="8"/>
        <v>0</v>
      </c>
      <c r="G148" s="106" t="e">
        <f t="shared" si="10"/>
        <v>#N/A</v>
      </c>
      <c r="H148" s="116" t="str">
        <f t="shared" si="11"/>
        <v xml:space="preserve"> </v>
      </c>
    </row>
    <row r="149" spans="2:8" x14ac:dyDescent="0.25">
      <c r="B149" s="20" t="s">
        <v>172</v>
      </c>
      <c r="C149" s="105" t="str">
        <f>IF(FHA!H119=outil!K$2,1,IF(FHA!H119=outil!K$3,2,IF(FHA!H119=outil!K$4,3,IF(FHA!H119=outil!K$5,4,IF(FHA!H119=outil!K$6,5," ")))))</f>
        <v xml:space="preserve"> </v>
      </c>
      <c r="D149" s="105" t="str">
        <f>IF(FHA!I119=outil!L$2,1,IF(FHA!I119=outil!L$3,2,IF(FHA!I119=outil!L$4,3,IF(FHA!I119=outil!L$5,4,IF(FHA!I119=outil!L$6,5," ")))))</f>
        <v xml:space="preserve"> </v>
      </c>
      <c r="E149" s="105" t="str">
        <f>IF(FHA!J119=outil!M$2,1,IF(FHA!J119=outil!M$3,2,IF(FHA!J119=outil!M$4,3,IF(FHA!J119=outil!M$5,4,IF(FHA!J119=outil!M$6,5," ")))))</f>
        <v xml:space="preserve"> </v>
      </c>
      <c r="F149" s="105">
        <f t="shared" si="8"/>
        <v>0</v>
      </c>
      <c r="G149" s="106" t="e">
        <f t="shared" si="10"/>
        <v>#N/A</v>
      </c>
      <c r="H149" s="116" t="str">
        <f t="shared" si="11"/>
        <v xml:space="preserve"> </v>
      </c>
    </row>
    <row r="150" spans="2:8" x14ac:dyDescent="0.25">
      <c r="B150" s="20" t="s">
        <v>173</v>
      </c>
      <c r="C150" s="105" t="str">
        <f>IF(FHA!H120=outil!K$2,1,IF(FHA!H120=outil!K$3,2,IF(FHA!H120=outil!K$4,3,IF(FHA!H120=outil!K$5,4,IF(FHA!H120=outil!K$6,5," ")))))</f>
        <v xml:space="preserve"> </v>
      </c>
      <c r="D150" s="105" t="str">
        <f>IF(FHA!I120=outil!L$2,1,IF(FHA!I120=outil!L$3,2,IF(FHA!I120=outil!L$4,3,IF(FHA!I120=outil!L$5,4,IF(FHA!I120=outil!L$6,5," ")))))</f>
        <v xml:space="preserve"> </v>
      </c>
      <c r="E150" s="105" t="str">
        <f>IF(FHA!J120=outil!M$2,1,IF(FHA!J120=outil!M$3,2,IF(FHA!J120=outil!M$4,3,IF(FHA!J120=outil!M$5,4,IF(FHA!J120=outil!M$6,5," ")))))</f>
        <v xml:space="preserve"> </v>
      </c>
      <c r="F150" s="105">
        <f t="shared" si="8"/>
        <v>0</v>
      </c>
      <c r="G150" s="106" t="e">
        <f t="shared" si="10"/>
        <v>#N/A</v>
      </c>
      <c r="H150" s="116" t="str">
        <f t="shared" si="11"/>
        <v xml:space="preserve"> </v>
      </c>
    </row>
    <row r="151" spans="2:8" ht="15.75" thickBot="1" x14ac:dyDescent="0.3">
      <c r="B151" s="14" t="s">
        <v>174</v>
      </c>
      <c r="C151" s="107" t="str">
        <f>IF(FHA!H121=outil!K$2,1,IF(FHA!H121=outil!K$3,2,IF(FHA!H121=outil!K$4,3,IF(FHA!H121=outil!K$5,4,IF(FHA!H121=outil!K$6,5," ")))))</f>
        <v xml:space="preserve"> </v>
      </c>
      <c r="D151" s="107" t="str">
        <f>IF(FHA!I121=outil!L$2,1,IF(FHA!I121=outil!L$3,2,IF(FHA!I121=outil!L$4,3,IF(FHA!I121=outil!L$5,4,IF(FHA!I121=outil!L$6,5," ")))))</f>
        <v xml:space="preserve"> </v>
      </c>
      <c r="E151" s="107" t="str">
        <f>IF(FHA!J121=outil!M$2,1,IF(FHA!J121=outil!M$3,2,IF(FHA!J121=outil!M$4,3,IF(FHA!J121=outil!M$5,4,IF(FHA!J121=outil!M$6,5," ")))))</f>
        <v xml:space="preserve"> </v>
      </c>
      <c r="F151" s="107">
        <f t="shared" si="8"/>
        <v>0</v>
      </c>
      <c r="G151" s="108" t="e">
        <f t="shared" si="10"/>
        <v>#N/A</v>
      </c>
      <c r="H151" s="117" t="str">
        <f t="shared" si="11"/>
        <v xml:space="preserve"> </v>
      </c>
    </row>
    <row r="152" spans="2:8" x14ac:dyDescent="0.25">
      <c r="B152" s="2" t="s">
        <v>175</v>
      </c>
      <c r="C152" s="103" t="str">
        <f>IF(FHA!H122=outil!K$2,1,IF(FHA!H122=outil!K$3,2,IF(FHA!H122=outil!K$4,3,IF(FHA!H122=outil!K$5,4,IF(FHA!H122=outil!K$6,5," ")))))</f>
        <v xml:space="preserve"> </v>
      </c>
      <c r="D152" s="103" t="str">
        <f>IF(FHA!I122=outil!L$2,1,IF(FHA!I122=outil!L$3,2,IF(FHA!I122=outil!L$4,3,IF(FHA!I122=outil!L$5,4,IF(FHA!I122=outil!L$6,5," ")))))</f>
        <v xml:space="preserve"> </v>
      </c>
      <c r="E152" s="103" t="str">
        <f>IF(FHA!J122=outil!M$2,1,IF(FHA!J122=outil!M$3,2,IF(FHA!J122=outil!M$4,3,IF(FHA!J122=outil!M$5,4,IF(FHA!J122=outil!M$6,5," ")))))</f>
        <v xml:space="preserve"> </v>
      </c>
      <c r="F152" s="103">
        <f t="shared" si="8"/>
        <v>0</v>
      </c>
      <c r="G152" s="104" t="e">
        <f t="shared" si="10"/>
        <v>#N/A</v>
      </c>
      <c r="H152" s="115" t="str">
        <f t="shared" si="11"/>
        <v xml:space="preserve"> </v>
      </c>
    </row>
    <row r="153" spans="2:8" x14ac:dyDescent="0.25">
      <c r="B153" s="20" t="s">
        <v>176</v>
      </c>
      <c r="C153" s="105" t="str">
        <f>IF(FHA!H123=outil!K$2,1,IF(FHA!H123=outil!K$3,2,IF(FHA!H123=outil!K$4,3,IF(FHA!H123=outil!K$5,4,IF(FHA!H123=outil!K$6,5," ")))))</f>
        <v xml:space="preserve"> </v>
      </c>
      <c r="D153" s="105" t="str">
        <f>IF(FHA!I123=outil!L$2,1,IF(FHA!I123=outil!L$3,2,IF(FHA!I123=outil!L$4,3,IF(FHA!I123=outil!L$5,4,IF(FHA!I123=outil!L$6,5," ")))))</f>
        <v xml:space="preserve"> </v>
      </c>
      <c r="E153" s="105" t="str">
        <f>IF(FHA!J123=outil!M$2,1,IF(FHA!J123=outil!M$3,2,IF(FHA!J123=outil!M$4,3,IF(FHA!J123=outil!M$5,4,IF(FHA!J123=outil!M$6,5," ")))))</f>
        <v xml:space="preserve"> </v>
      </c>
      <c r="F153" s="105">
        <f t="shared" si="8"/>
        <v>0</v>
      </c>
      <c r="G153" s="106" t="e">
        <f t="shared" si="10"/>
        <v>#N/A</v>
      </c>
      <c r="H153" s="116" t="str">
        <f t="shared" si="11"/>
        <v xml:space="preserve"> </v>
      </c>
    </row>
    <row r="154" spans="2:8" x14ac:dyDescent="0.25">
      <c r="B154" s="20" t="s">
        <v>177</v>
      </c>
      <c r="C154" s="105" t="str">
        <f>IF(FHA!H124=outil!K$2,1,IF(FHA!H124=outil!K$3,2,IF(FHA!H124=outil!K$4,3,IF(FHA!H124=outil!K$5,4,IF(FHA!H124=outil!K$6,5," ")))))</f>
        <v xml:space="preserve"> </v>
      </c>
      <c r="D154" s="105" t="str">
        <f>IF(FHA!I124=outil!L$2,1,IF(FHA!I124=outil!L$3,2,IF(FHA!I124=outil!L$4,3,IF(FHA!I124=outil!L$5,4,IF(FHA!I124=outil!L$6,5," ")))))</f>
        <v xml:space="preserve"> </v>
      </c>
      <c r="E154" s="105" t="str">
        <f>IF(FHA!J124=outil!M$2,1,IF(FHA!J124=outil!M$3,2,IF(FHA!J124=outil!M$4,3,IF(FHA!J124=outil!M$5,4,IF(FHA!J124=outil!M$6,5," ")))))</f>
        <v xml:space="preserve"> </v>
      </c>
      <c r="F154" s="105">
        <f t="shared" si="8"/>
        <v>0</v>
      </c>
      <c r="G154" s="106" t="e">
        <f t="shared" si="10"/>
        <v>#N/A</v>
      </c>
      <c r="H154" s="116" t="str">
        <f t="shared" si="11"/>
        <v xml:space="preserve"> </v>
      </c>
    </row>
    <row r="155" spans="2:8" x14ac:dyDescent="0.25">
      <c r="B155" s="20" t="s">
        <v>178</v>
      </c>
      <c r="C155" s="105" t="str">
        <f>IF(FHA!H125=outil!K$2,1,IF(FHA!H125=outil!K$3,2,IF(FHA!H125=outil!K$4,3,IF(FHA!H125=outil!K$5,4,IF(FHA!H125=outil!K$6,5," ")))))</f>
        <v xml:space="preserve"> </v>
      </c>
      <c r="D155" s="105" t="str">
        <f>IF(FHA!I125=outil!L$2,1,IF(FHA!I125=outil!L$3,2,IF(FHA!I125=outil!L$4,3,IF(FHA!I125=outil!L$5,4,IF(FHA!I125=outil!L$6,5," ")))))</f>
        <v xml:space="preserve"> </v>
      </c>
      <c r="E155" s="105" t="str">
        <f>IF(FHA!J125=outil!M$2,1,IF(FHA!J125=outil!M$3,2,IF(FHA!J125=outil!M$4,3,IF(FHA!J125=outil!M$5,4,IF(FHA!J125=outil!M$6,5," ")))))</f>
        <v xml:space="preserve"> </v>
      </c>
      <c r="F155" s="105">
        <f t="shared" si="8"/>
        <v>0</v>
      </c>
      <c r="G155" s="106" t="e">
        <f t="shared" si="10"/>
        <v>#N/A</v>
      </c>
      <c r="H155" s="116" t="str">
        <f t="shared" si="11"/>
        <v xml:space="preserve"> </v>
      </c>
    </row>
    <row r="156" spans="2:8" x14ac:dyDescent="0.25">
      <c r="B156" s="20" t="s">
        <v>179</v>
      </c>
      <c r="C156" s="105" t="str">
        <f>IF(FHA!H126=outil!K$2,1,IF(FHA!H126=outil!K$3,2,IF(FHA!H126=outil!K$4,3,IF(FHA!H126=outil!K$5,4,IF(FHA!H126=outil!K$6,5," ")))))</f>
        <v xml:space="preserve"> </v>
      </c>
      <c r="D156" s="105" t="str">
        <f>IF(FHA!I126=outil!L$2,1,IF(FHA!I126=outil!L$3,2,IF(FHA!I126=outil!L$4,3,IF(FHA!I126=outil!L$5,4,IF(FHA!I126=outil!L$6,5," ")))))</f>
        <v xml:space="preserve"> </v>
      </c>
      <c r="E156" s="105" t="str">
        <f>IF(FHA!J126=outil!M$2,1,IF(FHA!J126=outil!M$3,2,IF(FHA!J126=outil!M$4,3,IF(FHA!J126=outil!M$5,4,IF(FHA!J126=outil!M$6,5," ")))))</f>
        <v xml:space="preserve"> </v>
      </c>
      <c r="F156" s="105">
        <f t="shared" ref="F156:F172" si="12">IF(C156=D156=E156,C156,MIN(C156,D156,E156))</f>
        <v>0</v>
      </c>
      <c r="G156" s="106" t="e">
        <f t="shared" si="10"/>
        <v>#N/A</v>
      </c>
      <c r="H156" s="116" t="str">
        <f t="shared" si="11"/>
        <v xml:space="preserve"> </v>
      </c>
    </row>
    <row r="157" spans="2:8" x14ac:dyDescent="0.25">
      <c r="B157" s="20" t="s">
        <v>180</v>
      </c>
      <c r="C157" s="105" t="str">
        <f>IF(FHA!H127=outil!K$2,1,IF(FHA!H127=outil!K$3,2,IF(FHA!H127=outil!K$4,3,IF(FHA!H127=outil!K$5,4,IF(FHA!H127=outil!K$6,5," ")))))</f>
        <v xml:space="preserve"> </v>
      </c>
      <c r="D157" s="105" t="str">
        <f>IF(FHA!I127=outil!L$2,1,IF(FHA!I127=outil!L$3,2,IF(FHA!I127=outil!L$4,3,IF(FHA!I127=outil!L$5,4,IF(FHA!I127=outil!L$6,5," ")))))</f>
        <v xml:space="preserve"> </v>
      </c>
      <c r="E157" s="105" t="str">
        <f>IF(FHA!J127=outil!M$2,1,IF(FHA!J127=outil!M$3,2,IF(FHA!J127=outil!M$4,3,IF(FHA!J127=outil!M$5,4,IF(FHA!J127=outil!M$6,5," ")))))</f>
        <v xml:space="preserve"> </v>
      </c>
      <c r="F157" s="105">
        <f t="shared" si="12"/>
        <v>0</v>
      </c>
      <c r="G157" s="106" t="e">
        <f t="shared" si="10"/>
        <v>#N/A</v>
      </c>
      <c r="H157" s="116" t="str">
        <f t="shared" si="11"/>
        <v xml:space="preserve"> </v>
      </c>
    </row>
    <row r="158" spans="2:8" x14ac:dyDescent="0.25">
      <c r="B158" s="20" t="s">
        <v>181</v>
      </c>
      <c r="C158" s="105" t="str">
        <f>IF(FHA!H128=outil!K$2,1,IF(FHA!H128=outil!K$3,2,IF(FHA!H128=outil!K$4,3,IF(FHA!H128=outil!K$5,4,IF(FHA!H128=outil!K$6,5," ")))))</f>
        <v xml:space="preserve"> </v>
      </c>
      <c r="D158" s="105" t="str">
        <f>IF(FHA!I128=outil!L$2,1,IF(FHA!I128=outil!L$3,2,IF(FHA!I128=outil!L$4,3,IF(FHA!I128=outil!L$5,4,IF(FHA!I128=outil!L$6,5," ")))))</f>
        <v xml:space="preserve"> </v>
      </c>
      <c r="E158" s="105" t="str">
        <f>IF(FHA!J128=outil!M$2,1,IF(FHA!J128=outil!M$3,2,IF(FHA!J128=outil!M$4,3,IF(FHA!J128=outil!M$5,4,IF(FHA!J128=outil!M$6,5," ")))))</f>
        <v xml:space="preserve"> </v>
      </c>
      <c r="F158" s="105">
        <f t="shared" si="12"/>
        <v>0</v>
      </c>
      <c r="G158" s="106" t="e">
        <f t="shared" si="10"/>
        <v>#N/A</v>
      </c>
      <c r="H158" s="116" t="str">
        <f t="shared" si="11"/>
        <v xml:space="preserve"> </v>
      </c>
    </row>
    <row r="159" spans="2:8" x14ac:dyDescent="0.25">
      <c r="B159" s="20" t="s">
        <v>182</v>
      </c>
      <c r="C159" s="105" t="str">
        <f>IF(FHA!H129=outil!K$2,1,IF(FHA!H129=outil!K$3,2,IF(FHA!H129=outil!K$4,3,IF(FHA!H129=outil!K$5,4,IF(FHA!H129=outil!K$6,5," ")))))</f>
        <v xml:space="preserve"> </v>
      </c>
      <c r="D159" s="105" t="str">
        <f>IF(FHA!I129=outil!L$2,1,IF(FHA!I129=outil!L$3,2,IF(FHA!I129=outil!L$4,3,IF(FHA!I129=outil!L$5,4,IF(FHA!I129=outil!L$6,5," ")))))</f>
        <v xml:space="preserve"> </v>
      </c>
      <c r="E159" s="105" t="str">
        <f>IF(FHA!J129=outil!M$2,1,IF(FHA!J129=outil!M$3,2,IF(FHA!J129=outil!M$4,3,IF(FHA!J129=outil!M$5,4,IF(FHA!J129=outil!M$6,5," ")))))</f>
        <v xml:space="preserve"> </v>
      </c>
      <c r="F159" s="105">
        <f t="shared" si="12"/>
        <v>0</v>
      </c>
      <c r="G159" s="106" t="e">
        <f t="shared" si="10"/>
        <v>#N/A</v>
      </c>
      <c r="H159" s="116" t="str">
        <f t="shared" si="11"/>
        <v xml:space="preserve"> </v>
      </c>
    </row>
    <row r="160" spans="2:8" x14ac:dyDescent="0.25">
      <c r="B160" s="20" t="s">
        <v>183</v>
      </c>
      <c r="C160" s="105" t="str">
        <f>IF(FHA!H130=outil!K$2,1,IF(FHA!H130=outil!K$3,2,IF(FHA!H130=outil!K$4,3,IF(FHA!H130=outil!K$5,4,IF(FHA!H130=outil!K$6,5," ")))))</f>
        <v xml:space="preserve"> </v>
      </c>
      <c r="D160" s="105" t="str">
        <f>IF(FHA!I130=outil!L$2,1,IF(FHA!I130=outil!L$3,2,IF(FHA!I130=outil!L$4,3,IF(FHA!I130=outil!L$5,4,IF(FHA!I130=outil!L$6,5," ")))))</f>
        <v xml:space="preserve"> </v>
      </c>
      <c r="E160" s="105" t="str">
        <f>IF(FHA!J130=outil!M$2,1,IF(FHA!J130=outil!M$3,2,IF(FHA!J130=outil!M$4,3,IF(FHA!J130=outil!M$5,4,IF(FHA!J130=outil!M$6,5," ")))))</f>
        <v xml:space="preserve"> </v>
      </c>
      <c r="F160" s="105">
        <f t="shared" si="12"/>
        <v>0</v>
      </c>
      <c r="G160" s="106" t="e">
        <f t="shared" si="10"/>
        <v>#N/A</v>
      </c>
      <c r="H160" s="116" t="str">
        <f t="shared" si="11"/>
        <v xml:space="preserve"> </v>
      </c>
    </row>
    <row r="161" spans="2:8" x14ac:dyDescent="0.25">
      <c r="B161" s="20" t="s">
        <v>184</v>
      </c>
      <c r="C161" s="105" t="str">
        <f>IF(FHA!H131=outil!K$2,1,IF(FHA!H131=outil!K$3,2,IF(FHA!H131=outil!K$4,3,IF(FHA!H131=outil!K$5,4,IF(FHA!H131=outil!K$6,5," ")))))</f>
        <v xml:space="preserve"> </v>
      </c>
      <c r="D161" s="105" t="str">
        <f>IF(FHA!I131=outil!L$2,1,IF(FHA!I131=outil!L$3,2,IF(FHA!I131=outil!L$4,3,IF(FHA!I131=outil!L$5,4,IF(FHA!I131=outil!L$6,5," ")))))</f>
        <v xml:space="preserve"> </v>
      </c>
      <c r="E161" s="105" t="str">
        <f>IF(FHA!J131=outil!M$2,1,IF(FHA!J131=outil!M$3,2,IF(FHA!J131=outil!M$4,3,IF(FHA!J131=outil!M$5,4,IF(FHA!J131=outil!M$6,5," ")))))</f>
        <v xml:space="preserve"> </v>
      </c>
      <c r="F161" s="105">
        <f t="shared" si="12"/>
        <v>0</v>
      </c>
      <c r="G161" s="106" t="e">
        <f t="shared" si="10"/>
        <v>#N/A</v>
      </c>
      <c r="H161" s="116" t="str">
        <f t="shared" si="11"/>
        <v xml:space="preserve"> </v>
      </c>
    </row>
    <row r="162" spans="2:8" x14ac:dyDescent="0.25">
      <c r="B162" s="15" t="s">
        <v>185</v>
      </c>
      <c r="C162" s="105" t="str">
        <f>IF(FHA!H132=outil!K$2,1,IF(FHA!H132=outil!K$3,2,IF(FHA!H132=outil!K$4,3,IF(FHA!H132=outil!K$5,4,IF(FHA!H132=outil!K$6,5," ")))))</f>
        <v xml:space="preserve"> </v>
      </c>
      <c r="D162" s="105" t="str">
        <f>IF(FHA!I132=outil!L$2,1,IF(FHA!I132=outil!L$3,2,IF(FHA!I132=outil!L$4,3,IF(FHA!I132=outil!L$5,4,IF(FHA!I132=outil!L$6,5," ")))))</f>
        <v xml:space="preserve"> </v>
      </c>
      <c r="E162" s="105" t="str">
        <f>IF(FHA!J132=outil!M$2,1,IF(FHA!J132=outil!M$3,2,IF(FHA!J132=outil!M$4,3,IF(FHA!J132=outil!M$5,4,IF(FHA!J132=outil!M$6,5," ")))))</f>
        <v xml:space="preserve"> </v>
      </c>
      <c r="F162" s="105">
        <f t="shared" si="12"/>
        <v>0</v>
      </c>
      <c r="G162" s="106" t="e">
        <f t="shared" ref="G162:G172" si="13">VLOOKUP(F162,$O$2:$P$6,2,FALSE)</f>
        <v>#N/A</v>
      </c>
      <c r="H162" s="116" t="str">
        <f t="shared" si="11"/>
        <v xml:space="preserve"> </v>
      </c>
    </row>
    <row r="163" spans="2:8" x14ac:dyDescent="0.25">
      <c r="B163" s="15" t="s">
        <v>186</v>
      </c>
      <c r="C163" s="105" t="str">
        <f>IF(FHA!H133=outil!K$2,1,IF(FHA!H133=outil!K$3,2,IF(FHA!H133=outil!K$4,3,IF(FHA!H133=outil!K$5,4,IF(FHA!H133=outil!K$6,5," ")))))</f>
        <v xml:space="preserve"> </v>
      </c>
      <c r="D163" s="105" t="str">
        <f>IF(FHA!I133=outil!L$2,1,IF(FHA!I133=outil!L$3,2,IF(FHA!I133=outil!L$4,3,IF(FHA!I133=outil!L$5,4,IF(FHA!I133=outil!L$6,5," ")))))</f>
        <v xml:space="preserve"> </v>
      </c>
      <c r="E163" s="105" t="str">
        <f>IF(FHA!J133=outil!M$2,1,IF(FHA!J133=outil!M$3,2,IF(FHA!J133=outil!M$4,3,IF(FHA!J133=outil!M$5,4,IF(FHA!J133=outil!M$6,5," ")))))</f>
        <v xml:space="preserve"> </v>
      </c>
      <c r="F163" s="105">
        <f t="shared" si="12"/>
        <v>0</v>
      </c>
      <c r="G163" s="106" t="e">
        <f t="shared" si="13"/>
        <v>#N/A</v>
      </c>
      <c r="H163" s="116" t="str">
        <f t="shared" si="11"/>
        <v xml:space="preserve"> </v>
      </c>
    </row>
    <row r="164" spans="2:8" x14ac:dyDescent="0.25">
      <c r="B164" s="20" t="s">
        <v>187</v>
      </c>
      <c r="C164" s="105" t="str">
        <f>IF(FHA!H134=outil!K$2,1,IF(FHA!H134=outil!K$3,2,IF(FHA!H134=outil!K$4,3,IF(FHA!H134=outil!K$5,4,IF(FHA!H134=outil!K$6,5," ")))))</f>
        <v xml:space="preserve"> </v>
      </c>
      <c r="D164" s="105" t="str">
        <f>IF(FHA!I134=outil!L$2,1,IF(FHA!I134=outil!L$3,2,IF(FHA!I134=outil!L$4,3,IF(FHA!I134=outil!L$5,4,IF(FHA!I134=outil!L$6,5," ")))))</f>
        <v xml:space="preserve"> </v>
      </c>
      <c r="E164" s="105" t="str">
        <f>IF(FHA!J134=outil!M$2,1,IF(FHA!J134=outil!M$3,2,IF(FHA!J134=outil!M$4,3,IF(FHA!J134=outil!M$5,4,IF(FHA!J134=outil!M$6,5," ")))))</f>
        <v xml:space="preserve"> </v>
      </c>
      <c r="F164" s="105">
        <f t="shared" si="12"/>
        <v>0</v>
      </c>
      <c r="G164" s="106" t="e">
        <f t="shared" si="13"/>
        <v>#N/A</v>
      </c>
      <c r="H164" s="116" t="str">
        <f t="shared" si="11"/>
        <v xml:space="preserve"> </v>
      </c>
    </row>
    <row r="165" spans="2:8" ht="15.75" thickBot="1" x14ac:dyDescent="0.3">
      <c r="B165" s="14" t="s">
        <v>188</v>
      </c>
      <c r="C165" s="107" t="str">
        <f>IF(FHA!H135=outil!K$2,1,IF(FHA!H135=outil!K$3,2,IF(FHA!H135=outil!K$4,3,IF(FHA!H135=outil!K$5,4,IF(FHA!H135=outil!K$6,5," ")))))</f>
        <v xml:space="preserve"> </v>
      </c>
      <c r="D165" s="107" t="str">
        <f>IF(FHA!I135=outil!L$2,1,IF(FHA!I135=outil!L$3,2,IF(FHA!I135=outil!L$4,3,IF(FHA!I135=outil!L$5,4,IF(FHA!I135=outil!L$6,5," ")))))</f>
        <v xml:space="preserve"> </v>
      </c>
      <c r="E165" s="107" t="str">
        <f>IF(FHA!J135=outil!M$2,1,IF(FHA!J135=outil!M$3,2,IF(FHA!J135=outil!M$4,3,IF(FHA!J135=outil!M$5,4,IF(FHA!J135=outil!M$6,5," ")))))</f>
        <v xml:space="preserve"> </v>
      </c>
      <c r="F165" s="107">
        <f t="shared" si="12"/>
        <v>0</v>
      </c>
      <c r="G165" s="108" t="e">
        <f t="shared" si="13"/>
        <v>#N/A</v>
      </c>
      <c r="H165" s="117" t="str">
        <f t="shared" si="11"/>
        <v xml:space="preserve"> </v>
      </c>
    </row>
    <row r="166" spans="2:8" x14ac:dyDescent="0.25">
      <c r="B166" s="2" t="s">
        <v>189</v>
      </c>
      <c r="C166" s="103" t="str">
        <f>IF(FHA!H136=outil!K$2,1,IF(FHA!H136=outil!K$3,2,IF(FHA!H136=outil!K$4,3,IF(FHA!H136=outil!K$5,4,IF(FHA!H136=outil!K$6,5," ")))))</f>
        <v xml:space="preserve"> </v>
      </c>
      <c r="D166" s="103" t="str">
        <f>IF(FHA!I136=outil!L$2,1,IF(FHA!I136=outil!L$3,2,IF(FHA!I136=outil!L$4,3,IF(FHA!I136=outil!L$5,4,IF(FHA!I136=outil!L$6,5," ")))))</f>
        <v xml:space="preserve"> </v>
      </c>
      <c r="E166" s="103" t="str">
        <f>IF(FHA!J136=outil!M$2,1,IF(FHA!J136=outil!M$3,2,IF(FHA!J136=outil!M$4,3,IF(FHA!J136=outil!M$5,4,IF(FHA!J136=outil!M$6,5," ")))))</f>
        <v xml:space="preserve"> </v>
      </c>
      <c r="F166" s="103">
        <f t="shared" si="12"/>
        <v>0</v>
      </c>
      <c r="G166" s="104" t="e">
        <f t="shared" si="13"/>
        <v>#N/A</v>
      </c>
      <c r="H166" s="115" t="str">
        <f t="shared" si="11"/>
        <v xml:space="preserve"> </v>
      </c>
    </row>
    <row r="167" spans="2:8" ht="15.75" thickBot="1" x14ac:dyDescent="0.3">
      <c r="B167" s="14" t="s">
        <v>190</v>
      </c>
      <c r="C167" s="107" t="str">
        <f>IF(FHA!H137=outil!K$2,1,IF(FHA!H137=outil!K$3,2,IF(FHA!H137=outil!K$4,3,IF(FHA!H137=outil!K$5,4,IF(FHA!H137=outil!K$6,5," ")))))</f>
        <v xml:space="preserve"> </v>
      </c>
      <c r="D167" s="107" t="str">
        <f>IF(FHA!I137=outil!L$2,1,IF(FHA!I137=outil!L$3,2,IF(FHA!I137=outil!L$4,3,IF(FHA!I137=outil!L$5,4,IF(FHA!I137=outil!L$6,5," ")))))</f>
        <v xml:space="preserve"> </v>
      </c>
      <c r="E167" s="107" t="str">
        <f>IF(FHA!J137=outil!M$2,1,IF(FHA!J137=outil!M$3,2,IF(FHA!J137=outil!M$4,3,IF(FHA!J137=outil!M$5,4,IF(FHA!J137=outil!M$6,5," ")))))</f>
        <v xml:space="preserve"> </v>
      </c>
      <c r="F167" s="107">
        <f t="shared" si="12"/>
        <v>0</v>
      </c>
      <c r="G167" s="108" t="e">
        <f t="shared" si="13"/>
        <v>#N/A</v>
      </c>
      <c r="H167" s="117" t="str">
        <f t="shared" si="11"/>
        <v xml:space="preserve"> </v>
      </c>
    </row>
    <row r="168" spans="2:8" x14ac:dyDescent="0.25">
      <c r="B168" s="2" t="s">
        <v>191</v>
      </c>
      <c r="C168" s="103" t="str">
        <f>IF(FHA!H138=outil!K$2,1,IF(FHA!H138=outil!K$3,2,IF(FHA!H138=outil!K$4,3,IF(FHA!H138=outil!K$5,4,IF(FHA!H138=outil!K$6,5," ")))))</f>
        <v xml:space="preserve"> </v>
      </c>
      <c r="D168" s="103" t="str">
        <f>IF(FHA!I138=outil!L$2,1,IF(FHA!I138=outil!L$3,2,IF(FHA!I138=outil!L$4,3,IF(FHA!I138=outil!L$5,4,IF(FHA!I138=outil!L$6,5," ")))))</f>
        <v xml:space="preserve"> </v>
      </c>
      <c r="E168" s="103" t="str">
        <f>IF(FHA!J138=outil!M$2,1,IF(FHA!J138=outil!M$3,2,IF(FHA!J138=outil!M$4,3,IF(FHA!J138=outil!M$5,4,IF(FHA!J138=outil!M$6,5," ")))))</f>
        <v xml:space="preserve"> </v>
      </c>
      <c r="F168" s="103">
        <f t="shared" si="12"/>
        <v>0</v>
      </c>
      <c r="G168" s="104" t="e">
        <f t="shared" si="13"/>
        <v>#N/A</v>
      </c>
      <c r="H168" s="115" t="str">
        <f t="shared" si="11"/>
        <v xml:space="preserve"> </v>
      </c>
    </row>
    <row r="169" spans="2:8" x14ac:dyDescent="0.25">
      <c r="B169" s="20" t="s">
        <v>192</v>
      </c>
      <c r="C169" s="105" t="str">
        <f>IF(FHA!H139=outil!K$2,1,IF(FHA!H139=outil!K$3,2,IF(FHA!H139=outil!K$4,3,IF(FHA!H139=outil!K$5,4,IF(FHA!H139=outil!K$6,5," ")))))</f>
        <v xml:space="preserve"> </v>
      </c>
      <c r="D169" s="105" t="str">
        <f>IF(FHA!I139=outil!L$2,1,IF(FHA!I139=outil!L$3,2,IF(FHA!I139=outil!L$4,3,IF(FHA!I139=outil!L$5,4,IF(FHA!I139=outil!L$6,5," ")))))</f>
        <v xml:space="preserve"> </v>
      </c>
      <c r="E169" s="105" t="str">
        <f>IF(FHA!J139=outil!M$2,1,IF(FHA!J139=outil!M$3,2,IF(FHA!J139=outil!M$4,3,IF(FHA!J139=outil!M$5,4,IF(FHA!J139=outil!M$6,5," ")))))</f>
        <v xml:space="preserve"> </v>
      </c>
      <c r="F169" s="105">
        <f t="shared" si="12"/>
        <v>0</v>
      </c>
      <c r="G169" s="106" t="e">
        <f t="shared" si="13"/>
        <v>#N/A</v>
      </c>
      <c r="H169" s="116" t="str">
        <f t="shared" si="11"/>
        <v xml:space="preserve"> </v>
      </c>
    </row>
    <row r="170" spans="2:8" ht="15.75" thickBot="1" x14ac:dyDescent="0.3">
      <c r="B170" s="14" t="s">
        <v>193</v>
      </c>
      <c r="C170" s="107" t="str">
        <f>IF(FHA!H140=outil!K$2,1,IF(FHA!H140=outil!K$3,2,IF(FHA!H140=outil!K$4,3,IF(FHA!H140=outil!K$5,4,IF(FHA!H140=outil!K$6,5," ")))))</f>
        <v xml:space="preserve"> </v>
      </c>
      <c r="D170" s="107" t="str">
        <f>IF(FHA!I140=outil!L$2,1,IF(FHA!I140=outil!L$3,2,IF(FHA!I140=outil!L$4,3,IF(FHA!I140=outil!L$5,4,IF(FHA!I140=outil!L$6,5," ")))))</f>
        <v xml:space="preserve"> </v>
      </c>
      <c r="E170" s="107" t="str">
        <f>IF(FHA!J140=outil!M$2,1,IF(FHA!J140=outil!M$3,2,IF(FHA!J140=outil!M$4,3,IF(FHA!J140=outil!M$5,4,IF(FHA!J140=outil!M$6,5," ")))))</f>
        <v xml:space="preserve"> </v>
      </c>
      <c r="F170" s="107">
        <f t="shared" si="12"/>
        <v>0</v>
      </c>
      <c r="G170" s="108" t="e">
        <f t="shared" si="13"/>
        <v>#N/A</v>
      </c>
      <c r="H170" s="117" t="str">
        <f t="shared" si="11"/>
        <v xml:space="preserve"> </v>
      </c>
    </row>
    <row r="171" spans="2:8" ht="15.75" thickBot="1" x14ac:dyDescent="0.3">
      <c r="B171" s="42" t="s">
        <v>194</v>
      </c>
      <c r="C171" s="109" t="str">
        <f>IF(FHA!H141=outil!K$2,1,IF(FHA!H141=outil!K$3,2,IF(FHA!H141=outil!K$4,3,IF(FHA!H141=outil!K$5,4,IF(FHA!H141=outil!K$6,5," ")))))</f>
        <v xml:space="preserve"> </v>
      </c>
      <c r="D171" s="109" t="str">
        <f>IF(FHA!I141=outil!L$2,1,IF(FHA!I141=outil!L$3,2,IF(FHA!I141=outil!L$4,3,IF(FHA!I141=outil!L$5,4,IF(FHA!I141=outil!L$6,5," ")))))</f>
        <v xml:space="preserve"> </v>
      </c>
      <c r="E171" s="109" t="str">
        <f>IF(FHA!J141=outil!M$2,1,IF(FHA!J141=outil!M$3,2,IF(FHA!J141=outil!M$4,3,IF(FHA!J141=outil!M$5,4,IF(FHA!J141=outil!M$6,5," ")))))</f>
        <v xml:space="preserve"> </v>
      </c>
      <c r="F171" s="109">
        <f t="shared" si="12"/>
        <v>0</v>
      </c>
      <c r="G171" s="110" t="e">
        <f t="shared" si="13"/>
        <v>#N/A</v>
      </c>
      <c r="H171" s="114" t="str">
        <f t="shared" si="11"/>
        <v xml:space="preserve"> </v>
      </c>
    </row>
    <row r="172" spans="2:8" ht="15.75" thickBot="1" x14ac:dyDescent="0.3">
      <c r="B172" s="57" t="s">
        <v>195</v>
      </c>
      <c r="C172" s="109" t="str">
        <f>IF(FHA!H142=outil!K$2,1,IF(FHA!H142=outil!K$3,2,IF(FHA!H142=outil!K$4,3,IF(FHA!H142=outil!K$5,4,IF(FHA!H142=outil!K$6,5," ")))))</f>
        <v xml:space="preserve"> </v>
      </c>
      <c r="D172" s="109" t="str">
        <f>IF(FHA!I142=outil!L$2,1,IF(FHA!I142=outil!L$3,2,IF(FHA!I142=outil!L$4,3,IF(FHA!I142=outil!L$5,4,IF(FHA!I142=outil!L$6,5," ")))))</f>
        <v xml:space="preserve"> </v>
      </c>
      <c r="E172" s="109" t="str">
        <f>IF(FHA!J142=outil!M$2,1,IF(FHA!J142=outil!M$3,2,IF(FHA!J142=outil!M$4,3,IF(FHA!J142=outil!M$5,4,IF(FHA!J142=outil!M$6,5," ")))))</f>
        <v xml:space="preserve"> </v>
      </c>
      <c r="F172" s="109">
        <f t="shared" si="12"/>
        <v>0</v>
      </c>
      <c r="G172" s="110" t="e">
        <f t="shared" si="13"/>
        <v>#N/A</v>
      </c>
      <c r="H172" s="114" t="str">
        <f t="shared" si="11"/>
        <v xml:space="preserve"> </v>
      </c>
    </row>
  </sheetData>
  <sheetProtection algorithmName="SHA-512" hashValue="iTi9+stfBvns3mjuKPSyYJr4o9AW3knNNUuyLytEzGhya4aPbcVqWSmekl1ByvnaZCmT4ECooeOgIi+ENpnK8A==" saltValue="01uJqGJUyyFb4ZOBa3F0/g==" spinCount="100000" sheet="1" objects="1" scenarios="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86"/>
  <sheetViews>
    <sheetView tabSelected="1" view="pageBreakPreview" zoomScale="60" zoomScaleNormal="85" zoomScalePageLayoutView="85" workbookViewId="0">
      <pane xSplit="6" ySplit="2" topLeftCell="G3" activePane="bottomRight" state="frozen"/>
      <selection pane="topRight" activeCell="G1" sqref="G1"/>
      <selection pane="bottomLeft" activeCell="A3" sqref="A3"/>
      <selection pane="bottomRight" activeCell="F19" sqref="F19"/>
    </sheetView>
  </sheetViews>
  <sheetFormatPr baseColWidth="10" defaultColWidth="11.42578125" defaultRowHeight="15" x14ac:dyDescent="0.25"/>
  <cols>
    <col min="1" max="1" width="5.5703125" style="18" customWidth="1"/>
    <col min="2" max="2" width="24.7109375" style="19" customWidth="1"/>
    <col min="3" max="3" width="5.85546875" style="18" customWidth="1"/>
    <col min="4" max="4" width="26.28515625" style="31" customWidth="1"/>
    <col min="5" max="5" width="12.7109375" style="17" customWidth="1"/>
    <col min="6" max="6" width="47.5703125" style="16" customWidth="1"/>
    <col min="7" max="7" width="17.5703125" style="16" customWidth="1"/>
    <col min="8" max="8" width="19.28515625" style="18" customWidth="1"/>
    <col min="9" max="9" width="24.140625" style="18" customWidth="1"/>
    <col min="10" max="10" width="21.42578125" style="18" customWidth="1"/>
    <col min="11" max="11" width="13.7109375" style="18" customWidth="1"/>
    <col min="12" max="12" width="16" style="16" customWidth="1"/>
    <col min="13" max="14" width="14.42578125" style="16" hidden="1" customWidth="1"/>
    <col min="15" max="15" width="65.42578125" style="16" customWidth="1"/>
    <col min="16" max="16" width="12.7109375" style="16" customWidth="1"/>
    <col min="17" max="17" width="13.28515625" style="3" customWidth="1"/>
    <col min="18" max="18" width="12.28515625" style="16" customWidth="1"/>
    <col min="19" max="16384" width="11.42578125" style="82"/>
  </cols>
  <sheetData>
    <row r="1" spans="1:18" s="16" customFormat="1" ht="41.25" customHeight="1" thickBot="1" x14ac:dyDescent="0.3">
      <c r="A1" s="227" t="s">
        <v>196</v>
      </c>
      <c r="B1" s="227"/>
      <c r="C1" s="227"/>
      <c r="D1" s="227"/>
      <c r="E1" s="227"/>
      <c r="F1" s="227"/>
      <c r="G1" s="227"/>
      <c r="H1" s="227"/>
      <c r="I1" s="227"/>
      <c r="J1" s="227"/>
      <c r="K1" s="227"/>
      <c r="L1" s="227"/>
      <c r="M1" s="227"/>
      <c r="N1" s="227"/>
      <c r="O1" s="227"/>
      <c r="P1" s="227"/>
      <c r="Q1" s="227"/>
      <c r="R1" s="227"/>
    </row>
    <row r="2" spans="1:18" s="1" customFormat="1" ht="33" customHeight="1" thickBot="1" x14ac:dyDescent="0.3">
      <c r="A2" s="54" t="s">
        <v>197</v>
      </c>
      <c r="B2" s="53" t="s">
        <v>198</v>
      </c>
      <c r="C2" s="53" t="s">
        <v>197</v>
      </c>
      <c r="D2" s="53" t="s">
        <v>199</v>
      </c>
      <c r="E2" s="53" t="s">
        <v>200</v>
      </c>
      <c r="F2" s="53" t="s">
        <v>201</v>
      </c>
      <c r="G2" s="53" t="s">
        <v>202</v>
      </c>
      <c r="H2" s="53" t="s">
        <v>203</v>
      </c>
      <c r="I2" s="53" t="s">
        <v>204</v>
      </c>
      <c r="J2" s="53" t="s">
        <v>205</v>
      </c>
      <c r="K2" s="53" t="s">
        <v>206</v>
      </c>
      <c r="L2" s="53" t="s">
        <v>207</v>
      </c>
      <c r="M2" s="53" t="s">
        <v>208</v>
      </c>
      <c r="N2" s="53" t="s">
        <v>0</v>
      </c>
      <c r="O2" s="53" t="s">
        <v>209</v>
      </c>
      <c r="P2" s="53" t="s">
        <v>210</v>
      </c>
      <c r="Q2" s="54" t="s">
        <v>211</v>
      </c>
      <c r="R2" s="54" t="s">
        <v>212</v>
      </c>
    </row>
    <row r="3" spans="1:18" s="1" customFormat="1" ht="42.75" customHeight="1" x14ac:dyDescent="0.25">
      <c r="A3" s="185">
        <v>1</v>
      </c>
      <c r="B3" s="182" t="s">
        <v>213</v>
      </c>
      <c r="C3" s="185" t="s">
        <v>214</v>
      </c>
      <c r="D3" s="200" t="s">
        <v>215</v>
      </c>
      <c r="E3" s="2" t="s">
        <v>4</v>
      </c>
      <c r="F3" s="32" t="s">
        <v>216</v>
      </c>
      <c r="G3" s="32" t="s">
        <v>217</v>
      </c>
      <c r="H3" s="69" t="s">
        <v>26</v>
      </c>
      <c r="I3" s="69" t="s">
        <v>27</v>
      </c>
      <c r="J3" s="69" t="s">
        <v>28</v>
      </c>
      <c r="K3" s="177" t="str">
        <f>IFERROR(outil!G2, " ")</f>
        <v>NSE</v>
      </c>
      <c r="L3" s="32" t="s">
        <v>15</v>
      </c>
      <c r="M3" s="32"/>
      <c r="N3" s="4" t="str">
        <f>outil!H2</f>
        <v xml:space="preserve"> </v>
      </c>
      <c r="O3" s="32"/>
      <c r="P3" s="4" t="s">
        <v>218</v>
      </c>
      <c r="Q3" s="34" t="s">
        <v>219</v>
      </c>
      <c r="R3" s="40">
        <f>POWER(10,-6)</f>
        <v>9.9999999999999995E-7</v>
      </c>
    </row>
    <row r="4" spans="1:18" s="5" customFormat="1" ht="23.25" customHeight="1" x14ac:dyDescent="0.25">
      <c r="A4" s="186"/>
      <c r="B4" s="183"/>
      <c r="C4" s="186"/>
      <c r="D4" s="196"/>
      <c r="E4" s="20" t="s">
        <v>9</v>
      </c>
      <c r="F4" s="50" t="s">
        <v>220</v>
      </c>
      <c r="G4" s="50" t="s">
        <v>217</v>
      </c>
      <c r="H4" s="70"/>
      <c r="I4" s="70"/>
      <c r="J4" s="70"/>
      <c r="K4" s="178" t="str">
        <f>IFERROR(outil!G3, " ")</f>
        <v xml:space="preserve"> </v>
      </c>
      <c r="L4" s="50" t="s">
        <v>20</v>
      </c>
      <c r="M4" s="50"/>
      <c r="N4" s="21" t="str">
        <f>outil!H3</f>
        <v xml:space="preserve"> </v>
      </c>
      <c r="O4" s="50"/>
      <c r="P4" s="21" t="s">
        <v>218</v>
      </c>
      <c r="Q4" s="35"/>
      <c r="R4" s="52"/>
    </row>
    <row r="5" spans="1:18" s="5" customFormat="1" ht="19.5" customHeight="1" x14ac:dyDescent="0.25">
      <c r="A5" s="186"/>
      <c r="B5" s="183"/>
      <c r="C5" s="186" t="s">
        <v>221</v>
      </c>
      <c r="D5" s="196" t="s">
        <v>222</v>
      </c>
      <c r="E5" s="20" t="s">
        <v>14</v>
      </c>
      <c r="F5" s="21" t="s">
        <v>223</v>
      </c>
      <c r="G5" s="21" t="s">
        <v>217</v>
      </c>
      <c r="H5" s="70"/>
      <c r="I5" s="70"/>
      <c r="J5" s="70"/>
      <c r="K5" s="178" t="str">
        <f>IFERROR(outil!G4, " ")</f>
        <v xml:space="preserve"> </v>
      </c>
      <c r="L5" s="21" t="s">
        <v>15</v>
      </c>
      <c r="M5" s="21"/>
      <c r="N5" s="21" t="str">
        <f>outil!H4</f>
        <v xml:space="preserve"> </v>
      </c>
      <c r="O5" s="21"/>
      <c r="P5" s="21" t="s">
        <v>218</v>
      </c>
      <c r="Q5" s="35"/>
      <c r="R5" s="37"/>
    </row>
    <row r="6" spans="1:18" s="1" customFormat="1" ht="21.75" customHeight="1" x14ac:dyDescent="0.25">
      <c r="A6" s="186"/>
      <c r="B6" s="215"/>
      <c r="C6" s="186"/>
      <c r="D6" s="196"/>
      <c r="E6" s="20" t="s">
        <v>19</v>
      </c>
      <c r="F6" s="21" t="s">
        <v>224</v>
      </c>
      <c r="G6" s="21" t="s">
        <v>217</v>
      </c>
      <c r="H6" s="70"/>
      <c r="I6" s="70"/>
      <c r="J6" s="70"/>
      <c r="K6" s="178" t="str">
        <f>IFERROR(outil!G5, " ")</f>
        <v xml:space="preserve"> </v>
      </c>
      <c r="L6" s="21" t="s">
        <v>20</v>
      </c>
      <c r="M6" s="21"/>
      <c r="N6" s="21" t="str">
        <f>outil!H5</f>
        <v xml:space="preserve"> </v>
      </c>
      <c r="O6" s="21"/>
      <c r="P6" s="21" t="s">
        <v>218</v>
      </c>
      <c r="Q6" s="35"/>
      <c r="R6" s="37"/>
    </row>
    <row r="7" spans="1:18" s="1" customFormat="1" ht="60.75" customHeight="1" x14ac:dyDescent="0.25">
      <c r="A7" s="186"/>
      <c r="B7" s="215"/>
      <c r="C7" s="155" t="s">
        <v>225</v>
      </c>
      <c r="D7" s="161" t="s">
        <v>226</v>
      </c>
      <c r="E7" s="20" t="s">
        <v>24</v>
      </c>
      <c r="F7" s="21" t="s">
        <v>227</v>
      </c>
      <c r="G7" s="21" t="s">
        <v>228</v>
      </c>
      <c r="H7" s="70"/>
      <c r="I7" s="70"/>
      <c r="J7" s="70"/>
      <c r="K7" s="178" t="str">
        <f>IFERROR(outil!G6, " ")</f>
        <v xml:space="preserve"> </v>
      </c>
      <c r="L7" s="21" t="s">
        <v>20</v>
      </c>
      <c r="M7" s="21"/>
      <c r="N7" s="21" t="str">
        <f>outil!H6</f>
        <v xml:space="preserve"> </v>
      </c>
      <c r="O7" s="21" t="s">
        <v>229</v>
      </c>
      <c r="P7" s="21" t="s">
        <v>218</v>
      </c>
      <c r="Q7" s="35"/>
      <c r="R7" s="35"/>
    </row>
    <row r="8" spans="1:18" s="1" customFormat="1" ht="21.75" customHeight="1" x14ac:dyDescent="0.25">
      <c r="A8" s="186"/>
      <c r="B8" s="215"/>
      <c r="C8" s="186" t="s">
        <v>230</v>
      </c>
      <c r="D8" s="196" t="s">
        <v>231</v>
      </c>
      <c r="E8" s="20" t="s">
        <v>29</v>
      </c>
      <c r="F8" s="21" t="s">
        <v>232</v>
      </c>
      <c r="G8" s="21" t="s">
        <v>233</v>
      </c>
      <c r="H8" s="70"/>
      <c r="I8" s="70"/>
      <c r="J8" s="70"/>
      <c r="K8" s="178" t="str">
        <f>IFERROR(outil!G7, " ")</f>
        <v xml:space="preserve"> </v>
      </c>
      <c r="L8" s="21" t="s">
        <v>10</v>
      </c>
      <c r="M8" s="21" t="s">
        <v>15</v>
      </c>
      <c r="N8" s="21" t="str">
        <f>outil!H7</f>
        <v xml:space="preserve"> </v>
      </c>
      <c r="O8" s="21" t="s">
        <v>234</v>
      </c>
      <c r="P8" s="21" t="s">
        <v>218</v>
      </c>
      <c r="Q8" s="35"/>
      <c r="R8" s="35"/>
    </row>
    <row r="9" spans="1:18" s="5" customFormat="1" ht="23.25" customHeight="1" x14ac:dyDescent="0.25">
      <c r="A9" s="186"/>
      <c r="B9" s="215"/>
      <c r="C9" s="186"/>
      <c r="D9" s="196"/>
      <c r="E9" s="20" t="s">
        <v>31</v>
      </c>
      <c r="F9" s="21" t="s">
        <v>235</v>
      </c>
      <c r="G9" s="21" t="s">
        <v>233</v>
      </c>
      <c r="H9" s="70"/>
      <c r="I9" s="70"/>
      <c r="J9" s="70"/>
      <c r="K9" s="178" t="str">
        <f>IFERROR(outil!G8, " ")</f>
        <v xml:space="preserve"> </v>
      </c>
      <c r="L9" s="21" t="s">
        <v>20</v>
      </c>
      <c r="M9" s="21"/>
      <c r="N9" s="21" t="str">
        <f>outil!H8</f>
        <v xml:space="preserve"> </v>
      </c>
      <c r="O9" s="21" t="s">
        <v>234</v>
      </c>
      <c r="P9" s="21" t="s">
        <v>218</v>
      </c>
      <c r="Q9" s="35"/>
      <c r="R9" s="35"/>
    </row>
    <row r="10" spans="1:18" s="1" customFormat="1" ht="20.25" customHeight="1" x14ac:dyDescent="0.25">
      <c r="A10" s="186"/>
      <c r="B10" s="215"/>
      <c r="C10" s="186"/>
      <c r="D10" s="196"/>
      <c r="E10" s="20" t="s">
        <v>32</v>
      </c>
      <c r="F10" s="21" t="s">
        <v>236</v>
      </c>
      <c r="G10" s="21" t="s">
        <v>237</v>
      </c>
      <c r="H10" s="70"/>
      <c r="I10" s="70"/>
      <c r="J10" s="70"/>
      <c r="K10" s="178" t="str">
        <f>IFERROR(outil!G9, " ")</f>
        <v xml:space="preserve"> </v>
      </c>
      <c r="L10" s="21" t="s">
        <v>5</v>
      </c>
      <c r="M10" s="21"/>
      <c r="N10" s="21" t="str">
        <f>outil!H9</f>
        <v xml:space="preserve"> </v>
      </c>
      <c r="O10" s="21"/>
      <c r="P10" s="21" t="s">
        <v>218</v>
      </c>
      <c r="Q10" s="35"/>
      <c r="R10" s="35"/>
    </row>
    <row r="11" spans="1:18" s="5" customFormat="1" ht="21.75" customHeight="1" x14ac:dyDescent="0.25">
      <c r="A11" s="186"/>
      <c r="B11" s="215"/>
      <c r="C11" s="186"/>
      <c r="D11" s="196"/>
      <c r="E11" s="20" t="s">
        <v>33</v>
      </c>
      <c r="F11" s="21" t="s">
        <v>238</v>
      </c>
      <c r="G11" s="21" t="s">
        <v>237</v>
      </c>
      <c r="H11" s="70"/>
      <c r="I11" s="70"/>
      <c r="J11" s="70"/>
      <c r="K11" s="178" t="str">
        <f>IFERROR(outil!G10, " ")</f>
        <v xml:space="preserve"> </v>
      </c>
      <c r="L11" s="21" t="s">
        <v>15</v>
      </c>
      <c r="M11" s="21"/>
      <c r="N11" s="21" t="str">
        <f>outil!H10</f>
        <v xml:space="preserve"> </v>
      </c>
      <c r="O11" s="21"/>
      <c r="P11" s="21" t="s">
        <v>218</v>
      </c>
      <c r="Q11" s="35"/>
      <c r="R11" s="35"/>
    </row>
    <row r="12" spans="1:18" s="1" customFormat="1" ht="23.25" customHeight="1" x14ac:dyDescent="0.25">
      <c r="A12" s="186"/>
      <c r="B12" s="215"/>
      <c r="C12" s="174" t="s">
        <v>239</v>
      </c>
      <c r="D12" s="161" t="s">
        <v>240</v>
      </c>
      <c r="E12" s="20" t="s">
        <v>34</v>
      </c>
      <c r="F12" s="21" t="s">
        <v>241</v>
      </c>
      <c r="G12" s="21" t="s">
        <v>217</v>
      </c>
      <c r="H12" s="70"/>
      <c r="I12" s="70"/>
      <c r="J12" s="70"/>
      <c r="K12" s="178" t="str">
        <f>IFERROR(outil!G11, " ")</f>
        <v xml:space="preserve"> </v>
      </c>
      <c r="L12" s="21" t="s">
        <v>25</v>
      </c>
      <c r="M12" s="21" t="s">
        <v>20</v>
      </c>
      <c r="N12" s="21" t="str">
        <f>outil!H11</f>
        <v xml:space="preserve"> </v>
      </c>
      <c r="O12" s="21"/>
      <c r="P12" s="21" t="s">
        <v>218</v>
      </c>
      <c r="Q12" s="35"/>
      <c r="R12" s="35"/>
    </row>
    <row r="13" spans="1:18" s="26" customFormat="1" ht="46.5" customHeight="1" x14ac:dyDescent="0.25">
      <c r="A13" s="186"/>
      <c r="B13" s="215"/>
      <c r="C13" s="174" t="s">
        <v>242</v>
      </c>
      <c r="D13" s="161"/>
      <c r="E13" s="20" t="s">
        <v>35</v>
      </c>
      <c r="F13" s="21" t="s">
        <v>243</v>
      </c>
      <c r="G13" s="21"/>
      <c r="H13" s="70"/>
      <c r="I13" s="70"/>
      <c r="J13" s="70"/>
      <c r="K13" s="178" t="str">
        <f>IFERROR(outil!G12, " ")</f>
        <v xml:space="preserve"> </v>
      </c>
      <c r="L13" s="21" t="s">
        <v>25</v>
      </c>
      <c r="M13" s="21"/>
      <c r="N13" s="21" t="str">
        <f>outil!H12</f>
        <v xml:space="preserve"> </v>
      </c>
      <c r="O13" s="21" t="s">
        <v>244</v>
      </c>
      <c r="P13" s="21" t="s">
        <v>218</v>
      </c>
      <c r="Q13" s="35"/>
      <c r="R13" s="35"/>
    </row>
    <row r="14" spans="1:18" s="5" customFormat="1" ht="27.75" customHeight="1" x14ac:dyDescent="0.25">
      <c r="A14" s="186"/>
      <c r="B14" s="215"/>
      <c r="C14" s="218" t="s">
        <v>245</v>
      </c>
      <c r="D14" s="196" t="s">
        <v>246</v>
      </c>
      <c r="E14" s="23" t="s">
        <v>36</v>
      </c>
      <c r="F14" s="21" t="s">
        <v>247</v>
      </c>
      <c r="G14" s="21"/>
      <c r="H14" s="70"/>
      <c r="I14" s="70"/>
      <c r="J14" s="70"/>
      <c r="K14" s="178" t="str">
        <f>IFERROR(outil!G13, " ")</f>
        <v xml:space="preserve"> </v>
      </c>
      <c r="L14" s="21" t="s">
        <v>248</v>
      </c>
      <c r="M14" s="21" t="s">
        <v>15</v>
      </c>
      <c r="N14" s="21" t="str">
        <f>outil!H13</f>
        <v xml:space="preserve"> </v>
      </c>
      <c r="O14" s="21" t="s">
        <v>249</v>
      </c>
      <c r="P14" s="21" t="s">
        <v>250</v>
      </c>
      <c r="Q14" s="35"/>
      <c r="R14" s="35"/>
    </row>
    <row r="15" spans="1:18" s="1" customFormat="1" ht="15.75" customHeight="1" x14ac:dyDescent="0.25">
      <c r="A15" s="186"/>
      <c r="B15" s="215"/>
      <c r="C15" s="218"/>
      <c r="D15" s="196"/>
      <c r="E15" s="23" t="s">
        <v>37</v>
      </c>
      <c r="F15" s="21" t="s">
        <v>251</v>
      </c>
      <c r="G15" s="21"/>
      <c r="H15" s="70"/>
      <c r="I15" s="70"/>
      <c r="J15" s="70"/>
      <c r="K15" s="178" t="str">
        <f>IFERROR(outil!G14, " ")</f>
        <v xml:space="preserve"> </v>
      </c>
      <c r="L15" s="21" t="s">
        <v>20</v>
      </c>
      <c r="M15" s="21"/>
      <c r="N15" s="21" t="str">
        <f>outil!H14</f>
        <v xml:space="preserve"> </v>
      </c>
      <c r="O15" s="21" t="s">
        <v>249</v>
      </c>
      <c r="P15" s="21" t="s">
        <v>250</v>
      </c>
      <c r="Q15" s="35"/>
      <c r="R15" s="35"/>
    </row>
    <row r="16" spans="1:18" s="5" customFormat="1" ht="30.75" customHeight="1" x14ac:dyDescent="0.25">
      <c r="A16" s="186"/>
      <c r="B16" s="215"/>
      <c r="C16" s="218"/>
      <c r="D16" s="196"/>
      <c r="E16" s="23" t="s">
        <v>38</v>
      </c>
      <c r="F16" s="21" t="s">
        <v>252</v>
      </c>
      <c r="G16" s="21"/>
      <c r="H16" s="70"/>
      <c r="I16" s="70"/>
      <c r="J16" s="70"/>
      <c r="K16" s="178" t="str">
        <f>IFERROR(outil!G15, " ")</f>
        <v xml:space="preserve"> </v>
      </c>
      <c r="L16" s="21" t="s">
        <v>10</v>
      </c>
      <c r="M16" s="21" t="s">
        <v>15</v>
      </c>
      <c r="N16" s="21" t="str">
        <f>outil!H15</f>
        <v xml:space="preserve"> </v>
      </c>
      <c r="O16" s="21" t="s">
        <v>249</v>
      </c>
      <c r="P16" s="21" t="s">
        <v>250</v>
      </c>
      <c r="Q16" s="35"/>
      <c r="R16" s="35"/>
    </row>
    <row r="17" spans="1:18" s="1" customFormat="1" ht="30" customHeight="1" x14ac:dyDescent="0.25">
      <c r="A17" s="186"/>
      <c r="B17" s="215"/>
      <c r="C17" s="218"/>
      <c r="D17" s="196"/>
      <c r="E17" s="23" t="s">
        <v>39</v>
      </c>
      <c r="F17" s="21" t="s">
        <v>253</v>
      </c>
      <c r="G17" s="21"/>
      <c r="H17" s="70"/>
      <c r="I17" s="70"/>
      <c r="J17" s="70"/>
      <c r="K17" s="178" t="str">
        <f>IFERROR(outil!G16, " ")</f>
        <v xml:space="preserve"> </v>
      </c>
      <c r="L17" s="21" t="s">
        <v>20</v>
      </c>
      <c r="M17" s="21"/>
      <c r="N17" s="21" t="str">
        <f>outil!H16</f>
        <v xml:space="preserve"> </v>
      </c>
      <c r="O17" s="21"/>
      <c r="P17" s="21" t="s">
        <v>250</v>
      </c>
      <c r="Q17" s="35"/>
      <c r="R17" s="35"/>
    </row>
    <row r="18" spans="1:18" s="1" customFormat="1" ht="24" customHeight="1" x14ac:dyDescent="0.25">
      <c r="A18" s="186"/>
      <c r="B18" s="215"/>
      <c r="C18" s="218"/>
      <c r="D18" s="196"/>
      <c r="E18" s="23" t="s">
        <v>40</v>
      </c>
      <c r="F18" s="21" t="s">
        <v>254</v>
      </c>
      <c r="G18" s="21"/>
      <c r="H18" s="70"/>
      <c r="I18" s="70"/>
      <c r="J18" s="70"/>
      <c r="K18" s="178" t="str">
        <f>IFERROR(outil!G17, " ")</f>
        <v xml:space="preserve"> </v>
      </c>
      <c r="L18" s="21" t="s">
        <v>25</v>
      </c>
      <c r="M18" s="21" t="s">
        <v>20</v>
      </c>
      <c r="N18" s="21" t="str">
        <f>outil!H17</f>
        <v xml:space="preserve"> </v>
      </c>
      <c r="O18" s="21"/>
      <c r="P18" s="21" t="s">
        <v>250</v>
      </c>
      <c r="Q18" s="35"/>
      <c r="R18" s="35"/>
    </row>
    <row r="19" spans="1:18" s="26" customFormat="1" ht="33.75" customHeight="1" thickBot="1" x14ac:dyDescent="0.3">
      <c r="A19" s="187"/>
      <c r="B19" s="216"/>
      <c r="C19" s="219"/>
      <c r="D19" s="217"/>
      <c r="E19" s="29" t="s">
        <v>41</v>
      </c>
      <c r="F19" s="30" t="s">
        <v>255</v>
      </c>
      <c r="G19" s="30"/>
      <c r="H19" s="71"/>
      <c r="I19" s="71"/>
      <c r="J19" s="71"/>
      <c r="K19" s="64" t="str">
        <f>IFERROR(outil!G18, " ")</f>
        <v xml:space="preserve"> </v>
      </c>
      <c r="L19" s="30" t="s">
        <v>10</v>
      </c>
      <c r="M19" s="30"/>
      <c r="N19" s="30" t="str">
        <f>outil!H18</f>
        <v xml:space="preserve"> </v>
      </c>
      <c r="O19" s="30" t="s">
        <v>256</v>
      </c>
      <c r="P19" s="30" t="s">
        <v>250</v>
      </c>
      <c r="Q19" s="36"/>
      <c r="R19" s="36"/>
    </row>
    <row r="20" spans="1:18" s="1" customFormat="1" ht="30" customHeight="1" x14ac:dyDescent="0.25">
      <c r="A20" s="192">
        <v>2</v>
      </c>
      <c r="B20" s="205" t="s">
        <v>257</v>
      </c>
      <c r="C20" s="192" t="s">
        <v>258</v>
      </c>
      <c r="D20" s="205" t="s">
        <v>259</v>
      </c>
      <c r="E20" s="33" t="s">
        <v>42</v>
      </c>
      <c r="F20" s="4" t="s">
        <v>260</v>
      </c>
      <c r="G20" s="4" t="s">
        <v>217</v>
      </c>
      <c r="H20" s="69"/>
      <c r="I20" s="69"/>
      <c r="J20" s="69"/>
      <c r="K20" s="177" t="str">
        <f>IFERROR(outil!G19, " ")</f>
        <v xml:space="preserve"> </v>
      </c>
      <c r="L20" s="4" t="s">
        <v>10</v>
      </c>
      <c r="M20" s="4"/>
      <c r="N20" s="4" t="str">
        <f>outil!H19</f>
        <v xml:space="preserve"> </v>
      </c>
      <c r="O20" s="4" t="s">
        <v>261</v>
      </c>
      <c r="P20" s="4" t="s">
        <v>262</v>
      </c>
      <c r="Q20" s="34"/>
      <c r="R20" s="34"/>
    </row>
    <row r="21" spans="1:18" s="5" customFormat="1" ht="137.25" customHeight="1" x14ac:dyDescent="0.25">
      <c r="A21" s="197"/>
      <c r="B21" s="206"/>
      <c r="C21" s="197"/>
      <c r="D21" s="206"/>
      <c r="E21" s="23" t="s">
        <v>43</v>
      </c>
      <c r="F21" s="6" t="s">
        <v>263</v>
      </c>
      <c r="G21" s="6" t="s">
        <v>264</v>
      </c>
      <c r="H21" s="70"/>
      <c r="I21" s="70"/>
      <c r="J21" s="70"/>
      <c r="K21" s="178" t="str">
        <f>IFERROR(outil!G20, " ")</f>
        <v xml:space="preserve"> </v>
      </c>
      <c r="L21" s="6" t="s">
        <v>15</v>
      </c>
      <c r="M21" s="6"/>
      <c r="N21" s="21" t="str">
        <f>outil!H20</f>
        <v xml:space="preserve"> </v>
      </c>
      <c r="O21" s="6" t="s">
        <v>265</v>
      </c>
      <c r="P21" s="6" t="s">
        <v>262</v>
      </c>
      <c r="Q21" s="35"/>
      <c r="R21" s="35"/>
    </row>
    <row r="22" spans="1:18" s="1" customFormat="1" ht="17.25" customHeight="1" x14ac:dyDescent="0.25">
      <c r="A22" s="197"/>
      <c r="B22" s="206"/>
      <c r="C22" s="197"/>
      <c r="D22" s="206"/>
      <c r="E22" s="23" t="s">
        <v>44</v>
      </c>
      <c r="F22" s="6" t="s">
        <v>266</v>
      </c>
      <c r="G22" s="6" t="s">
        <v>264</v>
      </c>
      <c r="H22" s="70"/>
      <c r="I22" s="70"/>
      <c r="J22" s="70"/>
      <c r="K22" s="178" t="str">
        <f>IFERROR(outil!G21, " ")</f>
        <v xml:space="preserve"> </v>
      </c>
      <c r="L22" s="6" t="s">
        <v>20</v>
      </c>
      <c r="M22" s="6"/>
      <c r="N22" s="21" t="str">
        <f>outil!H21</f>
        <v xml:space="preserve"> </v>
      </c>
      <c r="O22" s="6"/>
      <c r="P22" s="21" t="s">
        <v>262</v>
      </c>
      <c r="Q22" s="35"/>
      <c r="R22" s="35"/>
    </row>
    <row r="23" spans="1:18" s="1" customFormat="1" ht="93.75" customHeight="1" x14ac:dyDescent="0.25">
      <c r="A23" s="197"/>
      <c r="B23" s="206"/>
      <c r="C23" s="197"/>
      <c r="D23" s="206"/>
      <c r="E23" s="23" t="s">
        <v>45</v>
      </c>
      <c r="F23" s="6" t="s">
        <v>267</v>
      </c>
      <c r="G23" s="6" t="s">
        <v>268</v>
      </c>
      <c r="H23" s="70"/>
      <c r="I23" s="70"/>
      <c r="J23" s="70"/>
      <c r="K23" s="178" t="str">
        <f>IFERROR(outil!G22, " ")</f>
        <v xml:space="preserve"> </v>
      </c>
      <c r="L23" s="6" t="s">
        <v>15</v>
      </c>
      <c r="M23" s="6"/>
      <c r="N23" s="21" t="str">
        <f>outil!H22</f>
        <v xml:space="preserve"> </v>
      </c>
      <c r="O23" s="66" t="s">
        <v>269</v>
      </c>
      <c r="P23" s="6" t="s">
        <v>262</v>
      </c>
      <c r="Q23" s="35"/>
      <c r="R23" s="35"/>
    </row>
    <row r="24" spans="1:18" s="1" customFormat="1" ht="51" customHeight="1" x14ac:dyDescent="0.25">
      <c r="A24" s="197"/>
      <c r="B24" s="206"/>
      <c r="C24" s="197"/>
      <c r="D24" s="206"/>
      <c r="E24" s="23" t="s">
        <v>46</v>
      </c>
      <c r="F24" s="6" t="s">
        <v>270</v>
      </c>
      <c r="G24" s="21" t="s">
        <v>268</v>
      </c>
      <c r="H24" s="70"/>
      <c r="I24" s="70"/>
      <c r="J24" s="70"/>
      <c r="K24" s="178" t="str">
        <f>IFERROR(outil!G23, " ")</f>
        <v xml:space="preserve"> </v>
      </c>
      <c r="L24" s="6" t="s">
        <v>15</v>
      </c>
      <c r="M24" s="6"/>
      <c r="N24" s="21" t="str">
        <f>outil!H23</f>
        <v xml:space="preserve"> </v>
      </c>
      <c r="O24" s="66" t="s">
        <v>271</v>
      </c>
      <c r="P24" s="21" t="s">
        <v>262</v>
      </c>
      <c r="Q24" s="35"/>
      <c r="R24" s="35"/>
    </row>
    <row r="25" spans="1:18" s="26" customFormat="1" ht="106.5" customHeight="1" thickBot="1" x14ac:dyDescent="0.3">
      <c r="A25" s="193"/>
      <c r="B25" s="207"/>
      <c r="C25" s="193"/>
      <c r="D25" s="207"/>
      <c r="E25" s="29" t="s">
        <v>47</v>
      </c>
      <c r="F25" s="30" t="s">
        <v>272</v>
      </c>
      <c r="G25" s="30" t="s">
        <v>268</v>
      </c>
      <c r="H25" s="71"/>
      <c r="I25" s="71"/>
      <c r="J25" s="71"/>
      <c r="K25" s="64" t="str">
        <f>IFERROR(outil!G24, " ")</f>
        <v xml:space="preserve"> </v>
      </c>
      <c r="L25" s="30" t="s">
        <v>15</v>
      </c>
      <c r="M25" s="30"/>
      <c r="N25" s="30" t="str">
        <f>outil!H24</f>
        <v xml:space="preserve"> </v>
      </c>
      <c r="O25" s="113" t="s">
        <v>273</v>
      </c>
      <c r="P25" s="13" t="s">
        <v>262</v>
      </c>
      <c r="Q25" s="36"/>
      <c r="R25" s="36"/>
    </row>
    <row r="26" spans="1:18" s="26" customFormat="1" ht="119.25" customHeight="1" x14ac:dyDescent="0.25">
      <c r="A26" s="192">
        <v>2</v>
      </c>
      <c r="B26" s="205" t="s">
        <v>257</v>
      </c>
      <c r="C26" s="192" t="s">
        <v>258</v>
      </c>
      <c r="D26" s="205" t="s">
        <v>259</v>
      </c>
      <c r="E26" s="33" t="s">
        <v>48</v>
      </c>
      <c r="F26" s="4" t="s">
        <v>274</v>
      </c>
      <c r="G26" s="4" t="s">
        <v>268</v>
      </c>
      <c r="H26" s="69"/>
      <c r="I26" s="69"/>
      <c r="J26" s="69"/>
      <c r="K26" s="177" t="str">
        <f>IFERROR(outil!G25, " ")</f>
        <v xml:space="preserve"> </v>
      </c>
      <c r="L26" s="4" t="s">
        <v>10</v>
      </c>
      <c r="M26" s="4"/>
      <c r="N26" s="4" t="str">
        <f>outil!H25</f>
        <v xml:space="preserve"> </v>
      </c>
      <c r="O26" s="118" t="s">
        <v>275</v>
      </c>
      <c r="P26" s="4" t="s">
        <v>262</v>
      </c>
      <c r="Q26" s="34"/>
      <c r="R26" s="34"/>
    </row>
    <row r="27" spans="1:18" s="26" customFormat="1" ht="39.75" customHeight="1" x14ac:dyDescent="0.25">
      <c r="A27" s="197"/>
      <c r="B27" s="206"/>
      <c r="C27" s="197"/>
      <c r="D27" s="206"/>
      <c r="E27" s="23" t="s">
        <v>49</v>
      </c>
      <c r="F27" s="6" t="s">
        <v>276</v>
      </c>
      <c r="G27" s="6" t="s">
        <v>268</v>
      </c>
      <c r="H27" s="70"/>
      <c r="I27" s="70"/>
      <c r="J27" s="70"/>
      <c r="K27" s="178" t="str">
        <f>IFERROR(outil!G26, " ")</f>
        <v xml:space="preserve"> </v>
      </c>
      <c r="L27" s="6" t="s">
        <v>15</v>
      </c>
      <c r="M27" s="6"/>
      <c r="N27" s="21" t="str">
        <f>outil!H26</f>
        <v xml:space="preserve"> </v>
      </c>
      <c r="O27" s="6" t="s">
        <v>277</v>
      </c>
      <c r="P27" s="6" t="s">
        <v>262</v>
      </c>
      <c r="Q27" s="35"/>
      <c r="R27" s="35"/>
    </row>
    <row r="28" spans="1:18" s="1" customFormat="1" ht="21.75" customHeight="1" x14ac:dyDescent="0.25">
      <c r="A28" s="197"/>
      <c r="B28" s="206"/>
      <c r="C28" s="197"/>
      <c r="D28" s="206"/>
      <c r="E28" s="23" t="s">
        <v>50</v>
      </c>
      <c r="F28" s="21" t="s">
        <v>278</v>
      </c>
      <c r="G28" s="6" t="s">
        <v>268</v>
      </c>
      <c r="H28" s="70"/>
      <c r="I28" s="70"/>
      <c r="J28" s="70"/>
      <c r="K28" s="178" t="str">
        <f>IFERROR(outil!G27, " ")</f>
        <v xml:space="preserve"> </v>
      </c>
      <c r="L28" s="6" t="s">
        <v>15</v>
      </c>
      <c r="M28" s="6"/>
      <c r="N28" s="21" t="str">
        <f>outil!H27</f>
        <v xml:space="preserve"> </v>
      </c>
      <c r="O28" s="6" t="s">
        <v>279</v>
      </c>
      <c r="P28" s="21" t="s">
        <v>262</v>
      </c>
      <c r="Q28" s="35"/>
      <c r="R28" s="35"/>
    </row>
    <row r="29" spans="1:18" s="1" customFormat="1" ht="17.25" customHeight="1" x14ac:dyDescent="0.25">
      <c r="A29" s="197"/>
      <c r="B29" s="206"/>
      <c r="C29" s="197"/>
      <c r="D29" s="206"/>
      <c r="E29" s="23" t="s">
        <v>51</v>
      </c>
      <c r="F29" s="6" t="s">
        <v>280</v>
      </c>
      <c r="G29" s="6" t="s">
        <v>268</v>
      </c>
      <c r="H29" s="70"/>
      <c r="I29" s="70"/>
      <c r="J29" s="70"/>
      <c r="K29" s="178" t="str">
        <f>IFERROR(outil!G28, " ")</f>
        <v xml:space="preserve"> </v>
      </c>
      <c r="L29" s="6" t="s">
        <v>20</v>
      </c>
      <c r="M29" s="6"/>
      <c r="N29" s="21" t="str">
        <f>outil!H28</f>
        <v xml:space="preserve"> </v>
      </c>
      <c r="O29" s="6"/>
      <c r="P29" s="6" t="s">
        <v>262</v>
      </c>
      <c r="Q29" s="35"/>
      <c r="R29" s="35"/>
    </row>
    <row r="30" spans="1:18" s="1" customFormat="1" ht="118.5" customHeight="1" x14ac:dyDescent="0.25">
      <c r="A30" s="197"/>
      <c r="B30" s="206"/>
      <c r="C30" s="197"/>
      <c r="D30" s="206"/>
      <c r="E30" s="41" t="s">
        <v>52</v>
      </c>
      <c r="F30" s="6" t="s">
        <v>281</v>
      </c>
      <c r="G30" s="6" t="s">
        <v>268</v>
      </c>
      <c r="H30" s="70"/>
      <c r="I30" s="70"/>
      <c r="J30" s="70"/>
      <c r="K30" s="178" t="str">
        <f>IFERROR(outil!G29, " ")</f>
        <v xml:space="preserve"> </v>
      </c>
      <c r="L30" s="6" t="s">
        <v>15</v>
      </c>
      <c r="M30" s="6"/>
      <c r="N30" s="21" t="str">
        <f>outil!H29</f>
        <v xml:space="preserve"> </v>
      </c>
      <c r="O30" s="66" t="s">
        <v>282</v>
      </c>
      <c r="P30" s="6" t="s">
        <v>262</v>
      </c>
      <c r="Q30" s="35"/>
      <c r="R30" s="35"/>
    </row>
    <row r="31" spans="1:18" s="26" customFormat="1" ht="19.5" customHeight="1" x14ac:dyDescent="0.25">
      <c r="A31" s="197"/>
      <c r="B31" s="206"/>
      <c r="C31" s="197"/>
      <c r="D31" s="206"/>
      <c r="E31" s="41" t="s">
        <v>53</v>
      </c>
      <c r="F31" s="6" t="s">
        <v>283</v>
      </c>
      <c r="G31" s="6" t="s">
        <v>284</v>
      </c>
      <c r="H31" s="70"/>
      <c r="I31" s="70"/>
      <c r="J31" s="70"/>
      <c r="K31" s="178" t="str">
        <f>IFERROR(outil!G30, " ")</f>
        <v xml:space="preserve"> </v>
      </c>
      <c r="L31" s="6" t="s">
        <v>285</v>
      </c>
      <c r="M31" s="6" t="s">
        <v>20</v>
      </c>
      <c r="N31" s="21" t="str">
        <f>outil!H30</f>
        <v xml:space="preserve"> </v>
      </c>
      <c r="O31" s="6"/>
      <c r="P31" s="6" t="s">
        <v>262</v>
      </c>
      <c r="Q31" s="35"/>
      <c r="R31" s="35"/>
    </row>
    <row r="32" spans="1:18" s="26" customFormat="1" ht="18" customHeight="1" x14ac:dyDescent="0.25">
      <c r="A32" s="197"/>
      <c r="B32" s="206"/>
      <c r="C32" s="197"/>
      <c r="D32" s="206"/>
      <c r="E32" s="41" t="s">
        <v>54</v>
      </c>
      <c r="F32" s="6" t="s">
        <v>286</v>
      </c>
      <c r="G32" s="6" t="s">
        <v>268</v>
      </c>
      <c r="H32" s="70"/>
      <c r="I32" s="70"/>
      <c r="J32" s="70"/>
      <c r="K32" s="178" t="str">
        <f>IFERROR(outil!G31, " ")</f>
        <v xml:space="preserve"> </v>
      </c>
      <c r="L32" s="6" t="s">
        <v>15</v>
      </c>
      <c r="M32" s="6" t="s">
        <v>20</v>
      </c>
      <c r="N32" s="21" t="str">
        <f>outil!H31</f>
        <v xml:space="preserve"> </v>
      </c>
      <c r="O32" s="6"/>
      <c r="P32" s="6" t="s">
        <v>262</v>
      </c>
      <c r="Q32" s="35"/>
      <c r="R32" s="35"/>
    </row>
    <row r="33" spans="1:18" s="26" customFormat="1" ht="90" customHeight="1" x14ac:dyDescent="0.25">
      <c r="A33" s="197"/>
      <c r="B33" s="206"/>
      <c r="C33" s="197"/>
      <c r="D33" s="206"/>
      <c r="E33" s="41" t="s">
        <v>55</v>
      </c>
      <c r="F33" s="21" t="s">
        <v>287</v>
      </c>
      <c r="G33" s="21" t="s">
        <v>288</v>
      </c>
      <c r="H33" s="70"/>
      <c r="I33" s="70"/>
      <c r="J33" s="70"/>
      <c r="K33" s="178" t="str">
        <f>IFERROR(outil!G32, " ")</f>
        <v xml:space="preserve"> </v>
      </c>
      <c r="L33" s="21" t="s">
        <v>15</v>
      </c>
      <c r="M33" s="21"/>
      <c r="N33" s="21" t="str">
        <f>outil!H32</f>
        <v xml:space="preserve"> </v>
      </c>
      <c r="O33" s="112" t="s">
        <v>289</v>
      </c>
      <c r="P33" s="6" t="s">
        <v>262</v>
      </c>
      <c r="Q33" s="35"/>
      <c r="R33" s="35"/>
    </row>
    <row r="34" spans="1:18" s="26" customFormat="1" ht="21.95" customHeight="1" x14ac:dyDescent="0.25">
      <c r="A34" s="197"/>
      <c r="B34" s="206"/>
      <c r="C34" s="186" t="s">
        <v>290</v>
      </c>
      <c r="D34" s="196" t="s">
        <v>291</v>
      </c>
      <c r="E34" s="20" t="s">
        <v>56</v>
      </c>
      <c r="F34" s="21" t="s">
        <v>292</v>
      </c>
      <c r="G34" s="21"/>
      <c r="H34" s="70"/>
      <c r="I34" s="70"/>
      <c r="J34" s="70"/>
      <c r="K34" s="178" t="str">
        <f>IFERROR(outil!G33, " ")</f>
        <v xml:space="preserve"> </v>
      </c>
      <c r="L34" s="21" t="s">
        <v>10</v>
      </c>
      <c r="M34" s="21"/>
      <c r="N34" s="21" t="str">
        <f>outil!H33</f>
        <v xml:space="preserve"> </v>
      </c>
      <c r="O34" s="21"/>
      <c r="P34" s="21" t="s">
        <v>293</v>
      </c>
      <c r="Q34" s="35"/>
      <c r="R34" s="35"/>
    </row>
    <row r="35" spans="1:18" s="26" customFormat="1" ht="21.95" customHeight="1" x14ac:dyDescent="0.25">
      <c r="A35" s="197"/>
      <c r="B35" s="206"/>
      <c r="C35" s="186"/>
      <c r="D35" s="196"/>
      <c r="E35" s="20" t="s">
        <v>57</v>
      </c>
      <c r="F35" s="21" t="s">
        <v>294</v>
      </c>
      <c r="G35" s="21"/>
      <c r="H35" s="70"/>
      <c r="I35" s="70"/>
      <c r="J35" s="70"/>
      <c r="K35" s="178" t="str">
        <f>IFERROR(outil!G34, " ")</f>
        <v xml:space="preserve"> </v>
      </c>
      <c r="L35" s="21" t="s">
        <v>10</v>
      </c>
      <c r="M35" s="21"/>
      <c r="N35" s="21" t="str">
        <f>outil!H34</f>
        <v xml:space="preserve"> </v>
      </c>
      <c r="O35" s="21"/>
      <c r="P35" s="21" t="s">
        <v>293</v>
      </c>
      <c r="Q35" s="35"/>
      <c r="R35" s="35"/>
    </row>
    <row r="36" spans="1:18" s="26" customFormat="1" ht="21.95" customHeight="1" x14ac:dyDescent="0.25">
      <c r="A36" s="197"/>
      <c r="B36" s="206"/>
      <c r="C36" s="186"/>
      <c r="D36" s="196"/>
      <c r="E36" s="20" t="s">
        <v>58</v>
      </c>
      <c r="F36" s="21" t="s">
        <v>295</v>
      </c>
      <c r="G36" s="21"/>
      <c r="H36" s="70"/>
      <c r="I36" s="70"/>
      <c r="J36" s="70"/>
      <c r="K36" s="178" t="str">
        <f>IFERROR(outil!G35, " ")</f>
        <v xml:space="preserve"> </v>
      </c>
      <c r="L36" s="21" t="s">
        <v>15</v>
      </c>
      <c r="M36" s="21"/>
      <c r="N36" s="21" t="str">
        <f>outil!H35</f>
        <v xml:space="preserve"> </v>
      </c>
      <c r="O36" s="21"/>
      <c r="P36" s="21" t="s">
        <v>293</v>
      </c>
      <c r="Q36" s="35"/>
      <c r="R36" s="35"/>
    </row>
    <row r="37" spans="1:18" s="26" customFormat="1" ht="21.95" customHeight="1" x14ac:dyDescent="0.25">
      <c r="A37" s="197"/>
      <c r="B37" s="206"/>
      <c r="C37" s="186"/>
      <c r="D37" s="196"/>
      <c r="E37" s="20" t="s">
        <v>59</v>
      </c>
      <c r="F37" s="21" t="s">
        <v>296</v>
      </c>
      <c r="G37" s="21"/>
      <c r="H37" s="70"/>
      <c r="I37" s="70"/>
      <c r="J37" s="70"/>
      <c r="K37" s="178" t="str">
        <f>IFERROR(outil!G36, " ")</f>
        <v xml:space="preserve"> </v>
      </c>
      <c r="L37" s="21" t="s">
        <v>15</v>
      </c>
      <c r="M37" s="21"/>
      <c r="N37" s="21" t="str">
        <f>outil!H36</f>
        <v xml:space="preserve"> </v>
      </c>
      <c r="O37" s="21"/>
      <c r="P37" s="21" t="s">
        <v>293</v>
      </c>
      <c r="Q37" s="35"/>
      <c r="R37" s="35"/>
    </row>
    <row r="38" spans="1:18" s="26" customFormat="1" ht="21.95" customHeight="1" x14ac:dyDescent="0.25">
      <c r="A38" s="197"/>
      <c r="B38" s="206"/>
      <c r="C38" s="186"/>
      <c r="D38" s="196"/>
      <c r="E38" s="20" t="s">
        <v>60</v>
      </c>
      <c r="F38" s="21" t="s">
        <v>297</v>
      </c>
      <c r="G38" s="21"/>
      <c r="H38" s="70"/>
      <c r="I38" s="70"/>
      <c r="J38" s="70"/>
      <c r="K38" s="178" t="str">
        <f>IFERROR(outil!G37, " ")</f>
        <v xml:space="preserve"> </v>
      </c>
      <c r="L38" s="21" t="s">
        <v>15</v>
      </c>
      <c r="M38" s="21"/>
      <c r="N38" s="21" t="str">
        <f>outil!H37</f>
        <v xml:space="preserve"> </v>
      </c>
      <c r="O38" s="21"/>
      <c r="P38" s="21" t="s">
        <v>293</v>
      </c>
      <c r="Q38" s="35"/>
      <c r="R38" s="35"/>
    </row>
    <row r="39" spans="1:18" s="26" customFormat="1" ht="21.95" customHeight="1" x14ac:dyDescent="0.25">
      <c r="A39" s="197"/>
      <c r="B39" s="206"/>
      <c r="C39" s="186"/>
      <c r="D39" s="196"/>
      <c r="E39" s="20" t="s">
        <v>61</v>
      </c>
      <c r="F39" s="21" t="s">
        <v>298</v>
      </c>
      <c r="G39" s="21"/>
      <c r="H39" s="70"/>
      <c r="I39" s="70"/>
      <c r="J39" s="70"/>
      <c r="K39" s="178" t="str">
        <f>IFERROR(outil!G38, " ")</f>
        <v xml:space="preserve"> </v>
      </c>
      <c r="L39" s="21" t="s">
        <v>15</v>
      </c>
      <c r="M39" s="21"/>
      <c r="N39" s="21" t="str">
        <f>outil!H38</f>
        <v xml:space="preserve"> </v>
      </c>
      <c r="O39" s="21"/>
      <c r="P39" s="21" t="s">
        <v>293</v>
      </c>
      <c r="Q39" s="35"/>
      <c r="R39" s="35"/>
    </row>
    <row r="40" spans="1:18" s="26" customFormat="1" ht="21.95" customHeight="1" x14ac:dyDescent="0.25">
      <c r="A40" s="197"/>
      <c r="B40" s="206"/>
      <c r="C40" s="186"/>
      <c r="D40" s="196"/>
      <c r="E40" s="20" t="s">
        <v>62</v>
      </c>
      <c r="F40" s="21" t="s">
        <v>299</v>
      </c>
      <c r="G40" s="21"/>
      <c r="H40" s="70"/>
      <c r="I40" s="70"/>
      <c r="J40" s="70"/>
      <c r="K40" s="178" t="str">
        <f>IFERROR(outil!G39, " ")</f>
        <v xml:space="preserve"> </v>
      </c>
      <c r="L40" s="21" t="s">
        <v>15</v>
      </c>
      <c r="M40" s="21"/>
      <c r="N40" s="21" t="str">
        <f>outil!H39</f>
        <v xml:space="preserve"> </v>
      </c>
      <c r="O40" s="21"/>
      <c r="P40" s="21" t="s">
        <v>293</v>
      </c>
      <c r="Q40" s="35"/>
      <c r="R40" s="35"/>
    </row>
    <row r="41" spans="1:18" s="26" customFormat="1" ht="21.95" customHeight="1" x14ac:dyDescent="0.25">
      <c r="A41" s="197"/>
      <c r="B41" s="206"/>
      <c r="C41" s="186"/>
      <c r="D41" s="196"/>
      <c r="E41" s="20" t="s">
        <v>63</v>
      </c>
      <c r="F41" s="21" t="s">
        <v>300</v>
      </c>
      <c r="G41" s="21"/>
      <c r="H41" s="70"/>
      <c r="I41" s="70"/>
      <c r="J41" s="70"/>
      <c r="K41" s="178" t="str">
        <f>IFERROR(outil!G40, " ")</f>
        <v xml:space="preserve"> </v>
      </c>
      <c r="L41" s="21" t="s">
        <v>15</v>
      </c>
      <c r="M41" s="21"/>
      <c r="N41" s="21" t="str">
        <f>outil!H40</f>
        <v xml:space="preserve"> </v>
      </c>
      <c r="O41" s="21"/>
      <c r="P41" s="21" t="s">
        <v>293</v>
      </c>
      <c r="Q41" s="35"/>
      <c r="R41" s="35"/>
    </row>
    <row r="42" spans="1:18" s="26" customFormat="1" ht="21.95" customHeight="1" x14ac:dyDescent="0.25">
      <c r="A42" s="197"/>
      <c r="B42" s="206"/>
      <c r="C42" s="186" t="s">
        <v>301</v>
      </c>
      <c r="D42" s="208" t="s">
        <v>302</v>
      </c>
      <c r="E42" s="20" t="s">
        <v>64</v>
      </c>
      <c r="F42" s="6" t="s">
        <v>303</v>
      </c>
      <c r="G42" s="6"/>
      <c r="H42" s="70"/>
      <c r="I42" s="70"/>
      <c r="J42" s="70"/>
      <c r="K42" s="178" t="str">
        <f>IFERROR(outil!G41, " ")</f>
        <v xml:space="preserve"> </v>
      </c>
      <c r="L42" s="6" t="s">
        <v>15</v>
      </c>
      <c r="M42" s="6"/>
      <c r="N42" s="21" t="str">
        <f>outil!H41</f>
        <v xml:space="preserve"> </v>
      </c>
      <c r="O42" s="6"/>
      <c r="P42" s="6" t="s">
        <v>293</v>
      </c>
      <c r="Q42" s="35"/>
      <c r="R42" s="35"/>
    </row>
    <row r="43" spans="1:18" s="26" customFormat="1" ht="21.95" customHeight="1" x14ac:dyDescent="0.25">
      <c r="A43" s="197"/>
      <c r="B43" s="206"/>
      <c r="C43" s="186"/>
      <c r="D43" s="208"/>
      <c r="E43" s="20" t="s">
        <v>65</v>
      </c>
      <c r="F43" s="6" t="s">
        <v>304</v>
      </c>
      <c r="G43" s="6"/>
      <c r="H43" s="70"/>
      <c r="I43" s="70"/>
      <c r="J43" s="70"/>
      <c r="K43" s="178" t="str">
        <f>IFERROR(outil!G42, " ")</f>
        <v xml:space="preserve"> </v>
      </c>
      <c r="L43" s="6" t="s">
        <v>20</v>
      </c>
      <c r="M43" s="6" t="s">
        <v>15</v>
      </c>
      <c r="N43" s="21" t="str">
        <f>outil!H42</f>
        <v xml:space="preserve"> </v>
      </c>
      <c r="O43" s="6"/>
      <c r="P43" s="6" t="s">
        <v>293</v>
      </c>
      <c r="Q43" s="35"/>
      <c r="R43" s="35"/>
    </row>
    <row r="44" spans="1:18" s="26" customFormat="1" ht="21.95" customHeight="1" x14ac:dyDescent="0.25">
      <c r="A44" s="197"/>
      <c r="B44" s="206"/>
      <c r="C44" s="186"/>
      <c r="D44" s="208"/>
      <c r="E44" s="20" t="s">
        <v>66</v>
      </c>
      <c r="F44" s="6" t="s">
        <v>305</v>
      </c>
      <c r="G44" s="6"/>
      <c r="H44" s="70"/>
      <c r="I44" s="70"/>
      <c r="J44" s="70"/>
      <c r="K44" s="178" t="str">
        <f>IFERROR(outil!G43, " ")</f>
        <v xml:space="preserve"> </v>
      </c>
      <c r="L44" s="6" t="s">
        <v>15</v>
      </c>
      <c r="M44" s="6"/>
      <c r="N44" s="21" t="str">
        <f>outil!H43</f>
        <v xml:space="preserve"> </v>
      </c>
      <c r="O44" s="6"/>
      <c r="P44" s="6" t="s">
        <v>293</v>
      </c>
      <c r="Q44" s="35"/>
      <c r="R44" s="35"/>
    </row>
    <row r="45" spans="1:18" s="26" customFormat="1" ht="21.95" customHeight="1" x14ac:dyDescent="0.25">
      <c r="A45" s="197"/>
      <c r="B45" s="206"/>
      <c r="C45" s="186"/>
      <c r="D45" s="208"/>
      <c r="E45" s="20" t="s">
        <v>67</v>
      </c>
      <c r="F45" s="6" t="s">
        <v>306</v>
      </c>
      <c r="G45" s="6"/>
      <c r="H45" s="70"/>
      <c r="I45" s="70"/>
      <c r="J45" s="70"/>
      <c r="K45" s="178" t="str">
        <f>IFERROR(outil!G44, " ")</f>
        <v xml:space="preserve"> </v>
      </c>
      <c r="L45" s="6" t="s">
        <v>15</v>
      </c>
      <c r="M45" s="6"/>
      <c r="N45" s="21" t="str">
        <f>outil!H44</f>
        <v xml:space="preserve"> </v>
      </c>
      <c r="O45" s="6"/>
      <c r="P45" s="6" t="s">
        <v>293</v>
      </c>
      <c r="Q45" s="35"/>
      <c r="R45" s="35"/>
    </row>
    <row r="46" spans="1:18" s="26" customFormat="1" ht="21.95" customHeight="1" x14ac:dyDescent="0.25">
      <c r="A46" s="197"/>
      <c r="B46" s="206"/>
      <c r="C46" s="186"/>
      <c r="D46" s="208"/>
      <c r="E46" s="20" t="s">
        <v>68</v>
      </c>
      <c r="F46" s="6" t="s">
        <v>307</v>
      </c>
      <c r="G46" s="6"/>
      <c r="H46" s="70"/>
      <c r="I46" s="70"/>
      <c r="J46" s="70"/>
      <c r="K46" s="178" t="str">
        <f>IFERROR(outil!G45, " ")</f>
        <v xml:space="preserve"> </v>
      </c>
      <c r="L46" s="6" t="s">
        <v>15</v>
      </c>
      <c r="M46" s="6"/>
      <c r="N46" s="21" t="str">
        <f>outil!H45</f>
        <v xml:space="preserve"> </v>
      </c>
      <c r="O46" s="6"/>
      <c r="P46" s="6" t="s">
        <v>293</v>
      </c>
      <c r="Q46" s="35"/>
      <c r="R46" s="35"/>
    </row>
    <row r="47" spans="1:18" s="26" customFormat="1" ht="21.95" customHeight="1" x14ac:dyDescent="0.25">
      <c r="A47" s="197"/>
      <c r="B47" s="206"/>
      <c r="C47" s="186"/>
      <c r="D47" s="208"/>
      <c r="E47" s="20" t="s">
        <v>69</v>
      </c>
      <c r="F47" s="6" t="s">
        <v>308</v>
      </c>
      <c r="G47" s="6"/>
      <c r="H47" s="70"/>
      <c r="I47" s="70"/>
      <c r="J47" s="70"/>
      <c r="K47" s="178" t="str">
        <f>IFERROR(outil!G46, " ")</f>
        <v xml:space="preserve"> </v>
      </c>
      <c r="L47" s="6" t="s">
        <v>15</v>
      </c>
      <c r="M47" s="6"/>
      <c r="N47" s="21" t="str">
        <f>outil!H46</f>
        <v xml:space="preserve"> </v>
      </c>
      <c r="O47" s="6"/>
      <c r="P47" s="6" t="s">
        <v>293</v>
      </c>
      <c r="Q47" s="35"/>
      <c r="R47" s="35"/>
    </row>
    <row r="48" spans="1:18" s="26" customFormat="1" ht="21.95" customHeight="1" x14ac:dyDescent="0.25">
      <c r="A48" s="197"/>
      <c r="B48" s="206"/>
      <c r="C48" s="186"/>
      <c r="D48" s="208"/>
      <c r="E48" s="20" t="s">
        <v>70</v>
      </c>
      <c r="F48" s="6" t="s">
        <v>309</v>
      </c>
      <c r="G48" s="6"/>
      <c r="H48" s="70"/>
      <c r="I48" s="70"/>
      <c r="J48" s="70"/>
      <c r="K48" s="178" t="str">
        <f>IFERROR(outil!G47, " ")</f>
        <v xml:space="preserve"> </v>
      </c>
      <c r="L48" s="6" t="s">
        <v>15</v>
      </c>
      <c r="M48" s="6"/>
      <c r="N48" s="21" t="str">
        <f>outil!H47</f>
        <v xml:space="preserve"> </v>
      </c>
      <c r="O48" s="6"/>
      <c r="P48" s="6" t="s">
        <v>293</v>
      </c>
      <c r="Q48" s="35"/>
      <c r="R48" s="35"/>
    </row>
    <row r="49" spans="1:18" s="26" customFormat="1" ht="21.95" customHeight="1" x14ac:dyDescent="0.25">
      <c r="A49" s="197"/>
      <c r="B49" s="206"/>
      <c r="C49" s="186"/>
      <c r="D49" s="208"/>
      <c r="E49" s="20" t="s">
        <v>71</v>
      </c>
      <c r="F49" s="6" t="s">
        <v>310</v>
      </c>
      <c r="G49" s="6"/>
      <c r="H49" s="70"/>
      <c r="I49" s="70"/>
      <c r="J49" s="70"/>
      <c r="K49" s="178" t="str">
        <f>IFERROR(outil!G48, " ")</f>
        <v xml:space="preserve"> </v>
      </c>
      <c r="L49" s="6" t="s">
        <v>15</v>
      </c>
      <c r="M49" s="6"/>
      <c r="N49" s="21" t="str">
        <f>outil!H48</f>
        <v xml:space="preserve"> </v>
      </c>
      <c r="O49" s="6"/>
      <c r="P49" s="6" t="s">
        <v>293</v>
      </c>
      <c r="Q49" s="35"/>
      <c r="R49" s="35"/>
    </row>
    <row r="50" spans="1:18" s="26" customFormat="1" ht="21.95" customHeight="1" x14ac:dyDescent="0.25">
      <c r="A50" s="197"/>
      <c r="B50" s="206"/>
      <c r="C50" s="186"/>
      <c r="D50" s="208"/>
      <c r="E50" s="20" t="s">
        <v>72</v>
      </c>
      <c r="F50" s="6" t="s">
        <v>311</v>
      </c>
      <c r="G50" s="6"/>
      <c r="H50" s="70"/>
      <c r="I50" s="70"/>
      <c r="J50" s="70"/>
      <c r="K50" s="178" t="str">
        <f>IFERROR(outil!G49, " ")</f>
        <v xml:space="preserve"> </v>
      </c>
      <c r="L50" s="6" t="s">
        <v>15</v>
      </c>
      <c r="M50" s="6"/>
      <c r="N50" s="21" t="str">
        <f>outil!H49</f>
        <v xml:space="preserve"> </v>
      </c>
      <c r="O50" s="6"/>
      <c r="P50" s="6" t="s">
        <v>293</v>
      </c>
      <c r="Q50" s="35"/>
      <c r="R50" s="35"/>
    </row>
    <row r="51" spans="1:18" s="26" customFormat="1" ht="21.95" customHeight="1" x14ac:dyDescent="0.25">
      <c r="A51" s="197"/>
      <c r="B51" s="206"/>
      <c r="C51" s="186" t="s">
        <v>312</v>
      </c>
      <c r="D51" s="183" t="s">
        <v>313</v>
      </c>
      <c r="E51" s="20" t="s">
        <v>73</v>
      </c>
      <c r="F51" s="21" t="s">
        <v>314</v>
      </c>
      <c r="G51" s="21" t="s">
        <v>315</v>
      </c>
      <c r="H51" s="70"/>
      <c r="I51" s="70"/>
      <c r="J51" s="70"/>
      <c r="K51" s="178" t="str">
        <f>IFERROR(outil!G50, " ")</f>
        <v xml:space="preserve"> </v>
      </c>
      <c r="L51" s="21" t="s">
        <v>20</v>
      </c>
      <c r="M51" s="21"/>
      <c r="N51" s="21" t="str">
        <f>outil!H50</f>
        <v xml:space="preserve"> </v>
      </c>
      <c r="O51" s="21"/>
      <c r="P51" s="21" t="s">
        <v>293</v>
      </c>
      <c r="Q51" s="35"/>
      <c r="R51" s="35"/>
    </row>
    <row r="52" spans="1:18" s="26" customFormat="1" ht="31.5" customHeight="1" x14ac:dyDescent="0.25">
      <c r="A52" s="197"/>
      <c r="B52" s="206"/>
      <c r="C52" s="186"/>
      <c r="D52" s="183"/>
      <c r="E52" s="20" t="s">
        <v>74</v>
      </c>
      <c r="F52" s="21" t="s">
        <v>316</v>
      </c>
      <c r="G52" s="21" t="s">
        <v>317</v>
      </c>
      <c r="H52" s="70"/>
      <c r="I52" s="70"/>
      <c r="J52" s="70"/>
      <c r="K52" s="178" t="str">
        <f>IFERROR(outil!G51, " ")</f>
        <v xml:space="preserve"> </v>
      </c>
      <c r="L52" s="21" t="s">
        <v>20</v>
      </c>
      <c r="M52" s="21"/>
      <c r="N52" s="21" t="str">
        <f>outil!H51</f>
        <v xml:space="preserve"> </v>
      </c>
      <c r="O52" s="21"/>
      <c r="P52" s="21" t="s">
        <v>293</v>
      </c>
      <c r="Q52" s="35"/>
      <c r="R52" s="35"/>
    </row>
    <row r="53" spans="1:18" s="26" customFormat="1" ht="31.5" customHeight="1" x14ac:dyDescent="0.25">
      <c r="A53" s="197"/>
      <c r="B53" s="206"/>
      <c r="C53" s="186"/>
      <c r="D53" s="183"/>
      <c r="E53" s="20" t="s">
        <v>75</v>
      </c>
      <c r="F53" s="21" t="s">
        <v>318</v>
      </c>
      <c r="G53" s="21" t="s">
        <v>319</v>
      </c>
      <c r="H53" s="70"/>
      <c r="I53" s="70"/>
      <c r="J53" s="70"/>
      <c r="K53" s="178" t="str">
        <f>IFERROR(outil!G51, " ")</f>
        <v xml:space="preserve"> </v>
      </c>
      <c r="L53" s="21" t="s">
        <v>10</v>
      </c>
      <c r="M53" s="21" t="s">
        <v>5</v>
      </c>
      <c r="N53" s="21" t="str">
        <f>outil!H51</f>
        <v xml:space="preserve"> </v>
      </c>
      <c r="O53" s="21"/>
      <c r="P53" s="21" t="s">
        <v>293</v>
      </c>
      <c r="Q53" s="35"/>
      <c r="R53" s="35"/>
    </row>
    <row r="54" spans="1:18" s="150" customFormat="1" ht="23.25" customHeight="1" x14ac:dyDescent="0.25">
      <c r="A54" s="197"/>
      <c r="B54" s="206"/>
      <c r="C54" s="186" t="s">
        <v>320</v>
      </c>
      <c r="D54" s="183" t="s">
        <v>321</v>
      </c>
      <c r="E54" s="146" t="s">
        <v>322</v>
      </c>
      <c r="F54" s="147" t="s">
        <v>323</v>
      </c>
      <c r="G54" s="147" t="s">
        <v>237</v>
      </c>
      <c r="H54" s="148"/>
      <c r="I54" s="148"/>
      <c r="J54" s="148"/>
      <c r="K54" s="149"/>
      <c r="L54" s="147" t="s">
        <v>324</v>
      </c>
      <c r="M54" s="147"/>
      <c r="N54" s="147"/>
      <c r="O54" s="147" t="s">
        <v>325</v>
      </c>
      <c r="P54" s="147"/>
      <c r="Q54" s="147"/>
      <c r="R54" s="147"/>
    </row>
    <row r="55" spans="1:18" s="150" customFormat="1" ht="30.75" customHeight="1" thickBot="1" x14ac:dyDescent="0.3">
      <c r="A55" s="193"/>
      <c r="B55" s="207"/>
      <c r="C55" s="187"/>
      <c r="D55" s="184"/>
      <c r="E55" s="151" t="s">
        <v>326</v>
      </c>
      <c r="F55" s="152" t="s">
        <v>327</v>
      </c>
      <c r="G55" s="152" t="s">
        <v>217</v>
      </c>
      <c r="H55" s="153"/>
      <c r="I55" s="153"/>
      <c r="J55" s="153"/>
      <c r="K55" s="154"/>
      <c r="L55" s="152" t="s">
        <v>328</v>
      </c>
      <c r="M55" s="152"/>
      <c r="N55" s="152"/>
      <c r="O55" s="152"/>
      <c r="P55" s="152"/>
      <c r="Q55" s="152"/>
      <c r="R55" s="152"/>
    </row>
    <row r="56" spans="1:18" s="26" customFormat="1" ht="75.75" customHeight="1" x14ac:dyDescent="0.25">
      <c r="A56" s="185">
        <v>3</v>
      </c>
      <c r="B56" s="182" t="s">
        <v>329</v>
      </c>
      <c r="C56" s="185" t="s">
        <v>330</v>
      </c>
      <c r="D56" s="182" t="s">
        <v>331</v>
      </c>
      <c r="E56" s="2" t="s">
        <v>76</v>
      </c>
      <c r="F56" s="4" t="s">
        <v>332</v>
      </c>
      <c r="G56" s="4" t="s">
        <v>237</v>
      </c>
      <c r="H56" s="69"/>
      <c r="I56" s="69"/>
      <c r="J56" s="69"/>
      <c r="K56" s="177" t="str">
        <f>IFERROR(outil!G53, " ")</f>
        <v xml:space="preserve"> </v>
      </c>
      <c r="L56" s="4" t="s">
        <v>15</v>
      </c>
      <c r="M56" s="4"/>
      <c r="N56" s="4" t="str">
        <f>outil!H53</f>
        <v xml:space="preserve"> </v>
      </c>
      <c r="O56" s="4" t="s">
        <v>333</v>
      </c>
      <c r="P56" s="4" t="s">
        <v>334</v>
      </c>
      <c r="Q56" s="34"/>
      <c r="R56" s="34"/>
    </row>
    <row r="57" spans="1:18" s="26" customFormat="1" ht="33" customHeight="1" x14ac:dyDescent="0.25">
      <c r="A57" s="186"/>
      <c r="B57" s="183"/>
      <c r="C57" s="186"/>
      <c r="D57" s="183"/>
      <c r="E57" s="20" t="s">
        <v>77</v>
      </c>
      <c r="F57" s="21" t="s">
        <v>335</v>
      </c>
      <c r="G57" s="21" t="s">
        <v>237</v>
      </c>
      <c r="H57" s="70"/>
      <c r="I57" s="70"/>
      <c r="J57" s="70"/>
      <c r="K57" s="178" t="str">
        <f>IFERROR(outil!G54, " ")</f>
        <v xml:space="preserve"> </v>
      </c>
      <c r="L57" s="21" t="s">
        <v>10</v>
      </c>
      <c r="M57" s="21" t="s">
        <v>15</v>
      </c>
      <c r="N57" s="21" t="str">
        <f>outil!H54</f>
        <v xml:space="preserve"> </v>
      </c>
      <c r="O57" s="21" t="s">
        <v>336</v>
      </c>
      <c r="P57" s="21" t="s">
        <v>334</v>
      </c>
      <c r="Q57" s="35"/>
      <c r="R57" s="35"/>
    </row>
    <row r="58" spans="1:18" s="26" customFormat="1" ht="36" customHeight="1" x14ac:dyDescent="0.25">
      <c r="A58" s="186"/>
      <c r="B58" s="183"/>
      <c r="C58" s="186"/>
      <c r="D58" s="183"/>
      <c r="E58" s="20" t="s">
        <v>78</v>
      </c>
      <c r="F58" s="21" t="s">
        <v>337</v>
      </c>
      <c r="G58" s="21"/>
      <c r="H58" s="70"/>
      <c r="I58" s="70"/>
      <c r="J58" s="70"/>
      <c r="K58" s="178" t="str">
        <f>IFERROR(outil!G55, " ")</f>
        <v xml:space="preserve"> </v>
      </c>
      <c r="L58" s="21" t="s">
        <v>15</v>
      </c>
      <c r="M58" s="21"/>
      <c r="N58" s="21" t="str">
        <f>outil!H55</f>
        <v xml:space="preserve"> </v>
      </c>
      <c r="O58" s="21" t="s">
        <v>338</v>
      </c>
      <c r="P58" s="21" t="s">
        <v>334</v>
      </c>
      <c r="Q58" s="35"/>
      <c r="R58" s="35"/>
    </row>
    <row r="59" spans="1:18" s="26" customFormat="1" ht="27" customHeight="1" x14ac:dyDescent="0.25">
      <c r="A59" s="186"/>
      <c r="B59" s="183"/>
      <c r="C59" s="186" t="s">
        <v>339</v>
      </c>
      <c r="D59" s="196" t="s">
        <v>340</v>
      </c>
      <c r="E59" s="20" t="s">
        <v>79</v>
      </c>
      <c r="F59" s="21" t="s">
        <v>341</v>
      </c>
      <c r="G59" s="21" t="s">
        <v>237</v>
      </c>
      <c r="H59" s="70"/>
      <c r="I59" s="70"/>
      <c r="J59" s="70"/>
      <c r="K59" s="178" t="str">
        <f>IFERROR(outil!G56, " ")</f>
        <v xml:space="preserve"> </v>
      </c>
      <c r="L59" s="21" t="s">
        <v>342</v>
      </c>
      <c r="M59" s="21"/>
      <c r="N59" s="21" t="str">
        <f>outil!H56</f>
        <v xml:space="preserve"> </v>
      </c>
      <c r="O59" s="21" t="s">
        <v>343</v>
      </c>
      <c r="P59" s="21" t="s">
        <v>334</v>
      </c>
      <c r="Q59" s="35"/>
      <c r="R59" s="35"/>
    </row>
    <row r="60" spans="1:18" s="26" customFormat="1" ht="21.95" customHeight="1" x14ac:dyDescent="0.25">
      <c r="A60" s="186"/>
      <c r="B60" s="183"/>
      <c r="C60" s="186"/>
      <c r="D60" s="196"/>
      <c r="E60" s="20" t="s">
        <v>80</v>
      </c>
      <c r="F60" s="21" t="s">
        <v>344</v>
      </c>
      <c r="G60" s="21" t="s">
        <v>268</v>
      </c>
      <c r="H60" s="70"/>
      <c r="I60" s="70"/>
      <c r="J60" s="70"/>
      <c r="K60" s="178" t="str">
        <f>IFERROR(outil!G57, " ")</f>
        <v xml:space="preserve"> </v>
      </c>
      <c r="L60" s="21" t="s">
        <v>10</v>
      </c>
      <c r="M60" s="21"/>
      <c r="N60" s="21" t="str">
        <f>outil!H57</f>
        <v xml:space="preserve"> </v>
      </c>
      <c r="O60" s="21"/>
      <c r="P60" s="21" t="s">
        <v>334</v>
      </c>
      <c r="Q60" s="35"/>
      <c r="R60" s="35"/>
    </row>
    <row r="61" spans="1:18" s="26" customFormat="1" ht="26.25" customHeight="1" x14ac:dyDescent="0.25">
      <c r="A61" s="186"/>
      <c r="B61" s="183"/>
      <c r="C61" s="155" t="s">
        <v>345</v>
      </c>
      <c r="D61" s="170" t="s">
        <v>346</v>
      </c>
      <c r="E61" s="20" t="s">
        <v>85</v>
      </c>
      <c r="F61" s="21" t="s">
        <v>347</v>
      </c>
      <c r="G61" s="21" t="s">
        <v>237</v>
      </c>
      <c r="H61" s="70"/>
      <c r="I61" s="70"/>
      <c r="J61" s="70"/>
      <c r="K61" s="178" t="str">
        <f>IFERROR(outil!G62, " ")</f>
        <v xml:space="preserve"> </v>
      </c>
      <c r="L61" s="21" t="s">
        <v>25</v>
      </c>
      <c r="M61" s="21"/>
      <c r="N61" s="21" t="str">
        <f>outil!H62</f>
        <v xml:space="preserve"> </v>
      </c>
      <c r="O61" s="21"/>
      <c r="P61" s="6" t="s">
        <v>334</v>
      </c>
      <c r="Q61" s="35"/>
      <c r="R61" s="35"/>
    </row>
    <row r="62" spans="1:18" s="26" customFormat="1" ht="30" customHeight="1" x14ac:dyDescent="0.25">
      <c r="A62" s="186"/>
      <c r="B62" s="183"/>
      <c r="C62" s="155" t="s">
        <v>348</v>
      </c>
      <c r="D62" s="170" t="s">
        <v>349</v>
      </c>
      <c r="E62" s="20" t="s">
        <v>86</v>
      </c>
      <c r="F62" s="21" t="s">
        <v>350</v>
      </c>
      <c r="G62" s="21" t="s">
        <v>351</v>
      </c>
      <c r="H62" s="70"/>
      <c r="I62" s="70"/>
      <c r="J62" s="70"/>
      <c r="K62" s="178" t="str">
        <f>IFERROR(outil!G63, " ")</f>
        <v xml:space="preserve"> </v>
      </c>
      <c r="L62" s="21" t="s">
        <v>25</v>
      </c>
      <c r="M62" s="21"/>
      <c r="N62" s="21" t="str">
        <f>outil!H63</f>
        <v xml:space="preserve"> </v>
      </c>
      <c r="O62" s="21"/>
      <c r="P62" s="21" t="s">
        <v>334</v>
      </c>
      <c r="Q62" s="35"/>
      <c r="R62" s="35"/>
    </row>
    <row r="63" spans="1:18" s="26" customFormat="1" ht="23.25" customHeight="1" x14ac:dyDescent="0.25">
      <c r="A63" s="186"/>
      <c r="B63" s="183"/>
      <c r="C63" s="186" t="s">
        <v>352</v>
      </c>
      <c r="D63" s="196" t="s">
        <v>353</v>
      </c>
      <c r="E63" s="20" t="s">
        <v>87</v>
      </c>
      <c r="F63" s="21" t="s">
        <v>354</v>
      </c>
      <c r="G63" s="21" t="s">
        <v>355</v>
      </c>
      <c r="H63" s="70"/>
      <c r="I63" s="70"/>
      <c r="J63" s="70"/>
      <c r="K63" s="178" t="str">
        <f>IFERROR(outil!G64, " ")</f>
        <v xml:space="preserve"> </v>
      </c>
      <c r="L63" s="21" t="s">
        <v>25</v>
      </c>
      <c r="M63" s="21"/>
      <c r="N63" s="21" t="str">
        <f>outil!H64</f>
        <v xml:space="preserve"> </v>
      </c>
      <c r="O63" s="21"/>
      <c r="P63" s="6" t="s">
        <v>334</v>
      </c>
      <c r="Q63" s="35"/>
      <c r="R63" s="35"/>
    </row>
    <row r="64" spans="1:18" s="26" customFormat="1" ht="27.75" customHeight="1" x14ac:dyDescent="0.25">
      <c r="A64" s="186"/>
      <c r="B64" s="183"/>
      <c r="C64" s="186"/>
      <c r="D64" s="196"/>
      <c r="E64" s="20" t="s">
        <v>88</v>
      </c>
      <c r="F64" s="21" t="s">
        <v>356</v>
      </c>
      <c r="G64" s="21" t="s">
        <v>355</v>
      </c>
      <c r="H64" s="70"/>
      <c r="I64" s="70"/>
      <c r="J64" s="70"/>
      <c r="K64" s="178" t="str">
        <f>IFERROR(outil!G65, " ")</f>
        <v xml:space="preserve"> </v>
      </c>
      <c r="L64" s="21" t="s">
        <v>25</v>
      </c>
      <c r="M64" s="21"/>
      <c r="N64" s="21" t="str">
        <f>outil!H65</f>
        <v xml:space="preserve"> </v>
      </c>
      <c r="O64" s="21"/>
      <c r="P64" s="21" t="s">
        <v>334</v>
      </c>
      <c r="Q64" s="35"/>
      <c r="R64" s="35"/>
    </row>
    <row r="65" spans="1:18" s="26" customFormat="1" ht="96" customHeight="1" x14ac:dyDescent="0.25">
      <c r="A65" s="186"/>
      <c r="B65" s="183"/>
      <c r="C65" s="197" t="s">
        <v>357</v>
      </c>
      <c r="D65" s="208" t="s">
        <v>358</v>
      </c>
      <c r="E65" s="7" t="s">
        <v>89</v>
      </c>
      <c r="F65" s="6" t="s">
        <v>359</v>
      </c>
      <c r="G65" s="6" t="s">
        <v>360</v>
      </c>
      <c r="H65" s="70"/>
      <c r="I65" s="70"/>
      <c r="J65" s="70"/>
      <c r="K65" s="178" t="str">
        <f>IFERROR(outil!G66, " ")</f>
        <v xml:space="preserve"> </v>
      </c>
      <c r="L65" s="6" t="s">
        <v>10</v>
      </c>
      <c r="M65" s="6"/>
      <c r="N65" s="21" t="str">
        <f>outil!H66</f>
        <v xml:space="preserve"> </v>
      </c>
      <c r="O65" s="66" t="s">
        <v>361</v>
      </c>
      <c r="P65" s="6" t="s">
        <v>334</v>
      </c>
      <c r="Q65" s="35"/>
      <c r="R65" s="35"/>
    </row>
    <row r="66" spans="1:18" s="131" customFormat="1" ht="34.5" customHeight="1" x14ac:dyDescent="0.25">
      <c r="A66" s="186"/>
      <c r="B66" s="183"/>
      <c r="C66" s="197"/>
      <c r="D66" s="208"/>
      <c r="E66" s="127" t="s">
        <v>90</v>
      </c>
      <c r="F66" s="128" t="s">
        <v>362</v>
      </c>
      <c r="G66" s="128" t="s">
        <v>363</v>
      </c>
      <c r="H66" s="129"/>
      <c r="I66" s="129"/>
      <c r="J66" s="129"/>
      <c r="K66" s="130" t="str">
        <f>IFERROR(outil!G67, " ")</f>
        <v xml:space="preserve"> </v>
      </c>
      <c r="L66" s="128" t="s">
        <v>10</v>
      </c>
      <c r="M66" s="128" t="s">
        <v>15</v>
      </c>
      <c r="N66" s="128" t="str">
        <f>outil!H67</f>
        <v xml:space="preserve"> </v>
      </c>
      <c r="O66" s="128" t="s">
        <v>364</v>
      </c>
      <c r="P66" s="128" t="s">
        <v>334</v>
      </c>
      <c r="Q66" s="128"/>
      <c r="R66" s="128"/>
    </row>
    <row r="67" spans="1:18" s="26" customFormat="1" ht="43.5" customHeight="1" x14ac:dyDescent="0.25">
      <c r="A67" s="186"/>
      <c r="B67" s="183"/>
      <c r="C67" s="162" t="s">
        <v>365</v>
      </c>
      <c r="D67" s="168" t="s">
        <v>366</v>
      </c>
      <c r="E67" s="7" t="s">
        <v>91</v>
      </c>
      <c r="F67" s="6" t="s">
        <v>367</v>
      </c>
      <c r="G67" s="6" t="s">
        <v>237</v>
      </c>
      <c r="H67" s="70"/>
      <c r="I67" s="70"/>
      <c r="J67" s="70"/>
      <c r="K67" s="178" t="str">
        <f>IFERROR(outil!G68, " ")</f>
        <v xml:space="preserve"> </v>
      </c>
      <c r="L67" s="6" t="s">
        <v>10</v>
      </c>
      <c r="M67" s="6"/>
      <c r="N67" s="21" t="str">
        <f>outil!H68</f>
        <v xml:space="preserve"> </v>
      </c>
      <c r="O67" s="6" t="s">
        <v>368</v>
      </c>
      <c r="P67" s="6" t="s">
        <v>334</v>
      </c>
      <c r="Q67" s="35"/>
      <c r="R67" s="35"/>
    </row>
    <row r="68" spans="1:18" s="26" customFormat="1" ht="23.25" customHeight="1" x14ac:dyDescent="0.25">
      <c r="A68" s="186"/>
      <c r="B68" s="183"/>
      <c r="C68" s="197" t="s">
        <v>369</v>
      </c>
      <c r="D68" s="208" t="s">
        <v>370</v>
      </c>
      <c r="E68" s="7" t="s">
        <v>92</v>
      </c>
      <c r="F68" s="6" t="s">
        <v>371</v>
      </c>
      <c r="G68" s="6" t="s">
        <v>372</v>
      </c>
      <c r="H68" s="70"/>
      <c r="I68" s="70"/>
      <c r="J68" s="70"/>
      <c r="K68" s="178" t="str">
        <f>IFERROR(outil!G69, " ")</f>
        <v xml:space="preserve"> </v>
      </c>
      <c r="L68" s="6" t="s">
        <v>15</v>
      </c>
      <c r="M68" s="6"/>
      <c r="N68" s="21" t="str">
        <f>outil!H69</f>
        <v xml:space="preserve"> </v>
      </c>
      <c r="O68" s="6"/>
      <c r="P68" s="6" t="s">
        <v>373</v>
      </c>
      <c r="Q68" s="35"/>
      <c r="R68" s="35"/>
    </row>
    <row r="69" spans="1:18" s="26" customFormat="1" ht="24.75" customHeight="1" x14ac:dyDescent="0.25">
      <c r="A69" s="186"/>
      <c r="B69" s="183"/>
      <c r="C69" s="197"/>
      <c r="D69" s="208"/>
      <c r="E69" s="7" t="s">
        <v>93</v>
      </c>
      <c r="F69" s="21" t="s">
        <v>374</v>
      </c>
      <c r="G69" s="21" t="s">
        <v>217</v>
      </c>
      <c r="H69" s="70"/>
      <c r="I69" s="70"/>
      <c r="J69" s="70"/>
      <c r="K69" s="178" t="str">
        <f>IFERROR(outil!G70, " ")</f>
        <v xml:space="preserve"> </v>
      </c>
      <c r="L69" s="21" t="s">
        <v>15</v>
      </c>
      <c r="M69" s="21"/>
      <c r="N69" s="21" t="str">
        <f>outil!H70</f>
        <v xml:space="preserve"> </v>
      </c>
      <c r="O69" s="21"/>
      <c r="P69" s="21" t="s">
        <v>373</v>
      </c>
      <c r="Q69" s="35"/>
      <c r="R69" s="35"/>
    </row>
    <row r="70" spans="1:18" s="26" customFormat="1" ht="21" customHeight="1" x14ac:dyDescent="0.25">
      <c r="A70" s="186"/>
      <c r="B70" s="183"/>
      <c r="C70" s="197"/>
      <c r="D70" s="208"/>
      <c r="E70" s="7" t="s">
        <v>94</v>
      </c>
      <c r="F70" s="21" t="s">
        <v>375</v>
      </c>
      <c r="G70" s="21" t="s">
        <v>376</v>
      </c>
      <c r="H70" s="70"/>
      <c r="I70" s="70"/>
      <c r="J70" s="70"/>
      <c r="K70" s="178" t="str">
        <f>IFERROR(outil!G71, " ")</f>
        <v xml:space="preserve"> </v>
      </c>
      <c r="L70" s="21" t="s">
        <v>377</v>
      </c>
      <c r="M70" s="21"/>
      <c r="N70" s="21" t="str">
        <f>outil!H71</f>
        <v xml:space="preserve"> </v>
      </c>
      <c r="O70" s="21"/>
      <c r="P70" s="21" t="s">
        <v>373</v>
      </c>
      <c r="Q70" s="35"/>
      <c r="R70" s="35"/>
    </row>
    <row r="71" spans="1:18" s="26" customFormat="1" x14ac:dyDescent="0.25">
      <c r="A71" s="186"/>
      <c r="B71" s="183"/>
      <c r="C71" s="197"/>
      <c r="D71" s="208"/>
      <c r="E71" s="7" t="s">
        <v>95</v>
      </c>
      <c r="F71" s="21" t="s">
        <v>378</v>
      </c>
      <c r="G71" s="21" t="s">
        <v>237</v>
      </c>
      <c r="H71" s="70"/>
      <c r="I71" s="70"/>
      <c r="J71" s="70"/>
      <c r="K71" s="178" t="str">
        <f>IFERROR(outil!G72, " ")</f>
        <v xml:space="preserve"> </v>
      </c>
      <c r="L71" s="21" t="s">
        <v>5</v>
      </c>
      <c r="M71" s="21"/>
      <c r="N71" s="21" t="str">
        <f>outil!H72</f>
        <v xml:space="preserve"> </v>
      </c>
      <c r="O71" s="21"/>
      <c r="P71" s="21" t="s">
        <v>373</v>
      </c>
      <c r="Q71" s="35"/>
      <c r="R71" s="35"/>
    </row>
    <row r="72" spans="1:18" s="26" customFormat="1" ht="30" customHeight="1" x14ac:dyDescent="0.25">
      <c r="A72" s="186"/>
      <c r="B72" s="183"/>
      <c r="C72" s="197"/>
      <c r="D72" s="208"/>
      <c r="E72" s="7" t="s">
        <v>96</v>
      </c>
      <c r="F72" s="21" t="s">
        <v>379</v>
      </c>
      <c r="G72" s="21" t="s">
        <v>380</v>
      </c>
      <c r="H72" s="70"/>
      <c r="I72" s="70"/>
      <c r="J72" s="70"/>
      <c r="K72" s="178" t="str">
        <f>IFERROR(outil!G73, " ")</f>
        <v xml:space="preserve"> </v>
      </c>
      <c r="L72" s="21" t="s">
        <v>25</v>
      </c>
      <c r="M72" s="21" t="s">
        <v>20</v>
      </c>
      <c r="N72" s="21" t="str">
        <f>outil!H73</f>
        <v xml:space="preserve"> </v>
      </c>
      <c r="O72" s="21"/>
      <c r="P72" s="21" t="s">
        <v>373</v>
      </c>
      <c r="Q72" s="35"/>
      <c r="R72" s="35"/>
    </row>
    <row r="73" spans="1:18" s="26" customFormat="1" ht="30" customHeight="1" x14ac:dyDescent="0.25">
      <c r="A73" s="186"/>
      <c r="B73" s="183"/>
      <c r="C73" s="197"/>
      <c r="D73" s="208"/>
      <c r="E73" s="20" t="s">
        <v>97</v>
      </c>
      <c r="F73" s="21" t="s">
        <v>381</v>
      </c>
      <c r="G73" s="21" t="s">
        <v>382</v>
      </c>
      <c r="H73" s="70"/>
      <c r="I73" s="70"/>
      <c r="J73" s="70"/>
      <c r="K73" s="178"/>
      <c r="L73" s="21" t="s">
        <v>15</v>
      </c>
      <c r="M73" s="21"/>
      <c r="N73" s="21"/>
      <c r="O73" s="21" t="s">
        <v>383</v>
      </c>
      <c r="P73" s="21" t="s">
        <v>373</v>
      </c>
      <c r="Q73" s="35"/>
      <c r="R73" s="35"/>
    </row>
    <row r="74" spans="1:18" s="26" customFormat="1" ht="37.5" customHeight="1" x14ac:dyDescent="0.25">
      <c r="A74" s="186"/>
      <c r="B74" s="183"/>
      <c r="C74" s="186" t="s">
        <v>384</v>
      </c>
      <c r="D74" s="196" t="s">
        <v>385</v>
      </c>
      <c r="E74" s="20" t="s">
        <v>98</v>
      </c>
      <c r="F74" s="21" t="s">
        <v>386</v>
      </c>
      <c r="G74" s="21" t="s">
        <v>387</v>
      </c>
      <c r="H74" s="70"/>
      <c r="I74" s="70"/>
      <c r="J74" s="70"/>
      <c r="K74" s="178" t="str">
        <f>IFERROR(outil!G75, " ")</f>
        <v xml:space="preserve"> </v>
      </c>
      <c r="L74" s="21" t="s">
        <v>20</v>
      </c>
      <c r="M74" s="21" t="s">
        <v>388</v>
      </c>
      <c r="N74" s="21" t="str">
        <f>outil!H75</f>
        <v xml:space="preserve"> </v>
      </c>
      <c r="O74" s="21"/>
      <c r="P74" s="21" t="s">
        <v>389</v>
      </c>
      <c r="Q74" s="35"/>
      <c r="R74" s="35"/>
    </row>
    <row r="75" spans="1:18" s="26" customFormat="1" ht="30.75" customHeight="1" x14ac:dyDescent="0.25">
      <c r="A75" s="186"/>
      <c r="B75" s="183"/>
      <c r="C75" s="186"/>
      <c r="D75" s="196"/>
      <c r="E75" s="20" t="s">
        <v>99</v>
      </c>
      <c r="F75" s="21" t="s">
        <v>390</v>
      </c>
      <c r="G75" s="21" t="s">
        <v>387</v>
      </c>
      <c r="H75" s="70"/>
      <c r="I75" s="70"/>
      <c r="J75" s="70"/>
      <c r="K75" s="178" t="str">
        <f>IFERROR(outil!G76, " ")</f>
        <v xml:space="preserve"> </v>
      </c>
      <c r="L75" s="21" t="s">
        <v>20</v>
      </c>
      <c r="M75" s="21" t="s">
        <v>388</v>
      </c>
      <c r="N75" s="21" t="str">
        <f>outil!H76</f>
        <v xml:space="preserve"> </v>
      </c>
      <c r="O75" s="21"/>
      <c r="P75" s="21" t="s">
        <v>389</v>
      </c>
      <c r="Q75" s="35"/>
      <c r="R75" s="35"/>
    </row>
    <row r="76" spans="1:18" s="26" customFormat="1" ht="31.5" customHeight="1" x14ac:dyDescent="0.25">
      <c r="A76" s="186"/>
      <c r="B76" s="183"/>
      <c r="C76" s="186"/>
      <c r="D76" s="196"/>
      <c r="E76" s="20" t="s">
        <v>100</v>
      </c>
      <c r="F76" s="120" t="s">
        <v>391</v>
      </c>
      <c r="G76" s="21" t="s">
        <v>392</v>
      </c>
      <c r="H76" s="70"/>
      <c r="I76" s="70"/>
      <c r="J76" s="70"/>
      <c r="K76" s="178" t="str">
        <f>IFERROR(outil!G77, " ")</f>
        <v xml:space="preserve"> </v>
      </c>
      <c r="L76" s="21" t="s">
        <v>393</v>
      </c>
      <c r="M76" s="21" t="s">
        <v>388</v>
      </c>
      <c r="N76" s="21" t="str">
        <f>outil!H77</f>
        <v xml:space="preserve"> </v>
      </c>
      <c r="O76" s="21" t="s">
        <v>394</v>
      </c>
      <c r="P76" s="21" t="s">
        <v>389</v>
      </c>
      <c r="Q76" s="35"/>
      <c r="R76" s="35"/>
    </row>
    <row r="77" spans="1:18" s="26" customFormat="1" ht="30.75" customHeight="1" x14ac:dyDescent="0.25">
      <c r="A77" s="186"/>
      <c r="B77" s="183"/>
      <c r="C77" s="186"/>
      <c r="D77" s="196"/>
      <c r="E77" s="20" t="s">
        <v>101</v>
      </c>
      <c r="F77" s="120" t="s">
        <v>395</v>
      </c>
      <c r="G77" s="21" t="s">
        <v>392</v>
      </c>
      <c r="H77" s="70"/>
      <c r="I77" s="70"/>
      <c r="J77" s="70"/>
      <c r="K77" s="178" t="str">
        <f>IFERROR(outil!G78, " ")</f>
        <v xml:space="preserve"> </v>
      </c>
      <c r="L77" s="21" t="s">
        <v>20</v>
      </c>
      <c r="M77" s="21" t="s">
        <v>388</v>
      </c>
      <c r="N77" s="21" t="str">
        <f>outil!H78</f>
        <v xml:space="preserve"> </v>
      </c>
      <c r="O77" s="21"/>
      <c r="P77" s="21" t="s">
        <v>389</v>
      </c>
      <c r="Q77" s="35"/>
      <c r="R77" s="35"/>
    </row>
    <row r="78" spans="1:18" s="26" customFormat="1" ht="43.5" customHeight="1" x14ac:dyDescent="0.25">
      <c r="A78" s="186"/>
      <c r="B78" s="183"/>
      <c r="C78" s="197" t="s">
        <v>396</v>
      </c>
      <c r="D78" s="208" t="s">
        <v>397</v>
      </c>
      <c r="E78" s="7" t="s">
        <v>102</v>
      </c>
      <c r="F78" s="6" t="s">
        <v>398</v>
      </c>
      <c r="G78" s="6" t="s">
        <v>399</v>
      </c>
      <c r="H78" s="70"/>
      <c r="I78" s="70"/>
      <c r="J78" s="70"/>
      <c r="K78" s="178" t="str">
        <f>IFERROR(outil!G79, " ")</f>
        <v xml:space="preserve"> </v>
      </c>
      <c r="L78" s="6" t="s">
        <v>25</v>
      </c>
      <c r="M78" s="6"/>
      <c r="N78" s="21" t="str">
        <f>outil!H79</f>
        <v xml:space="preserve"> </v>
      </c>
      <c r="O78" s="6" t="s">
        <v>400</v>
      </c>
      <c r="P78" s="6" t="s">
        <v>401</v>
      </c>
      <c r="Q78" s="35"/>
      <c r="R78" s="35"/>
    </row>
    <row r="79" spans="1:18" s="26" customFormat="1" ht="50.25" customHeight="1" thickBot="1" x14ac:dyDescent="0.3">
      <c r="A79" s="187"/>
      <c r="B79" s="184"/>
      <c r="C79" s="193"/>
      <c r="D79" s="195"/>
      <c r="E79" s="22" t="s">
        <v>103</v>
      </c>
      <c r="F79" s="30" t="s">
        <v>402</v>
      </c>
      <c r="G79" s="13" t="s">
        <v>237</v>
      </c>
      <c r="H79" s="71"/>
      <c r="I79" s="71"/>
      <c r="J79" s="71"/>
      <c r="K79" s="64" t="str">
        <f>IFERROR(outil!G80, " ")</f>
        <v xml:space="preserve"> </v>
      </c>
      <c r="L79" s="13" t="s">
        <v>403</v>
      </c>
      <c r="M79" s="13" t="s">
        <v>20</v>
      </c>
      <c r="N79" s="30" t="str">
        <f>outil!H80</f>
        <v xml:space="preserve"> </v>
      </c>
      <c r="O79" s="13" t="s">
        <v>404</v>
      </c>
      <c r="P79" s="13" t="s">
        <v>401</v>
      </c>
      <c r="Q79" s="36"/>
      <c r="R79" s="36"/>
    </row>
    <row r="80" spans="1:18" s="26" customFormat="1" ht="45" x14ac:dyDescent="0.25">
      <c r="A80" s="192">
        <v>4</v>
      </c>
      <c r="B80" s="205" t="s">
        <v>405</v>
      </c>
      <c r="C80" s="185" t="s">
        <v>406</v>
      </c>
      <c r="D80" s="214" t="s">
        <v>407</v>
      </c>
      <c r="E80" s="4" t="s">
        <v>104</v>
      </c>
      <c r="F80" s="4" t="s">
        <v>408</v>
      </c>
      <c r="G80" s="119" t="s">
        <v>409</v>
      </c>
      <c r="H80" s="69"/>
      <c r="I80" s="69"/>
      <c r="J80" s="69"/>
      <c r="K80" s="177" t="str">
        <f>IFERROR(outil!G81, " ")</f>
        <v xml:space="preserve"> </v>
      </c>
      <c r="L80" s="4" t="s">
        <v>10</v>
      </c>
      <c r="M80" s="4"/>
      <c r="N80" s="4" t="str">
        <f>outil!H81</f>
        <v xml:space="preserve"> </v>
      </c>
      <c r="O80" s="4" t="s">
        <v>410</v>
      </c>
      <c r="P80" s="4" t="s">
        <v>411</v>
      </c>
      <c r="Q80" s="34"/>
      <c r="R80" s="34"/>
    </row>
    <row r="81" spans="1:18" s="26" customFormat="1" ht="30" x14ac:dyDescent="0.25">
      <c r="A81" s="197"/>
      <c r="B81" s="206"/>
      <c r="C81" s="186"/>
      <c r="D81" s="215"/>
      <c r="E81" s="21" t="s">
        <v>105</v>
      </c>
      <c r="F81" s="21" t="s">
        <v>412</v>
      </c>
      <c r="G81" s="60" t="s">
        <v>409</v>
      </c>
      <c r="H81" s="70"/>
      <c r="I81" s="70"/>
      <c r="J81" s="70"/>
      <c r="K81" s="178" t="str">
        <f>IFERROR(outil!G83, " ")</f>
        <v xml:space="preserve"> </v>
      </c>
      <c r="L81" s="21" t="s">
        <v>20</v>
      </c>
      <c r="M81" s="21"/>
      <c r="N81" s="21" t="str">
        <f>outil!H83</f>
        <v xml:space="preserve"> </v>
      </c>
      <c r="O81" s="21" t="s">
        <v>413</v>
      </c>
      <c r="P81" s="21" t="s">
        <v>411</v>
      </c>
      <c r="Q81" s="35"/>
      <c r="R81" s="35"/>
    </row>
    <row r="82" spans="1:18" s="26" customFormat="1" ht="28.5" customHeight="1" x14ac:dyDescent="0.25">
      <c r="A82" s="197"/>
      <c r="B82" s="206"/>
      <c r="C82" s="186"/>
      <c r="D82" s="215"/>
      <c r="E82" s="21" t="s">
        <v>106</v>
      </c>
      <c r="F82" s="21" t="s">
        <v>414</v>
      </c>
      <c r="G82" s="60" t="s">
        <v>409</v>
      </c>
      <c r="H82" s="70"/>
      <c r="I82" s="70"/>
      <c r="J82" s="70"/>
      <c r="K82" s="178" t="str">
        <f>IFERROR(outil!G82, " ")</f>
        <v xml:space="preserve"> </v>
      </c>
      <c r="L82" s="21" t="s">
        <v>20</v>
      </c>
      <c r="M82" s="21"/>
      <c r="N82" s="21" t="str">
        <f>outil!H82</f>
        <v xml:space="preserve"> </v>
      </c>
      <c r="O82" s="21"/>
      <c r="P82" s="21" t="s">
        <v>415</v>
      </c>
      <c r="Q82" s="35"/>
      <c r="R82" s="35"/>
    </row>
    <row r="83" spans="1:18" s="26" customFormat="1" ht="42.75" customHeight="1" x14ac:dyDescent="0.25">
      <c r="A83" s="197"/>
      <c r="B83" s="206"/>
      <c r="C83" s="186"/>
      <c r="D83" s="215"/>
      <c r="E83" s="21" t="s">
        <v>416</v>
      </c>
      <c r="F83" s="21" t="s">
        <v>417</v>
      </c>
      <c r="G83" s="60" t="s">
        <v>409</v>
      </c>
      <c r="H83" s="70"/>
      <c r="I83" s="70"/>
      <c r="J83" s="70"/>
      <c r="K83" s="178"/>
      <c r="L83" s="21" t="s">
        <v>20</v>
      </c>
      <c r="M83" s="21"/>
      <c r="N83" s="21"/>
      <c r="O83" s="21" t="s">
        <v>418</v>
      </c>
      <c r="P83" s="21" t="s">
        <v>411</v>
      </c>
      <c r="Q83" s="35"/>
      <c r="R83" s="35"/>
    </row>
    <row r="84" spans="1:18" s="26" customFormat="1" x14ac:dyDescent="0.25">
      <c r="A84" s="197"/>
      <c r="B84" s="206"/>
      <c r="C84" s="186" t="s">
        <v>419</v>
      </c>
      <c r="D84" s="215" t="s">
        <v>420</v>
      </c>
      <c r="E84" s="21" t="s">
        <v>107</v>
      </c>
      <c r="F84" s="21" t="s">
        <v>421</v>
      </c>
      <c r="G84" s="60" t="s">
        <v>409</v>
      </c>
      <c r="H84" s="70"/>
      <c r="I84" s="70"/>
      <c r="J84" s="70"/>
      <c r="K84" s="178" t="str">
        <f>IFERROR(outil!G84, " ")</f>
        <v xml:space="preserve"> </v>
      </c>
      <c r="L84" s="21" t="s">
        <v>15</v>
      </c>
      <c r="M84" s="21"/>
      <c r="N84" s="21" t="str">
        <f>outil!H84</f>
        <v xml:space="preserve"> </v>
      </c>
      <c r="O84" s="21"/>
      <c r="P84" s="21" t="s">
        <v>411</v>
      </c>
      <c r="Q84" s="35"/>
      <c r="R84" s="35"/>
    </row>
    <row r="85" spans="1:18" s="26" customFormat="1" x14ac:dyDescent="0.25">
      <c r="A85" s="197"/>
      <c r="B85" s="206"/>
      <c r="C85" s="186"/>
      <c r="D85" s="215"/>
      <c r="E85" s="21" t="s">
        <v>108</v>
      </c>
      <c r="F85" s="21" t="s">
        <v>422</v>
      </c>
      <c r="G85" s="60" t="s">
        <v>409</v>
      </c>
      <c r="H85" s="70"/>
      <c r="I85" s="70"/>
      <c r="J85" s="70"/>
      <c r="K85" s="178" t="str">
        <f>IFERROR(outil!G85, " ")</f>
        <v xml:space="preserve"> </v>
      </c>
      <c r="L85" s="21" t="s">
        <v>20</v>
      </c>
      <c r="M85" s="21"/>
      <c r="N85" s="21" t="str">
        <f>outil!H85</f>
        <v xml:space="preserve"> </v>
      </c>
      <c r="O85" s="21"/>
      <c r="P85" s="21" t="s">
        <v>411</v>
      </c>
      <c r="Q85" s="35"/>
      <c r="R85" s="35"/>
    </row>
    <row r="86" spans="1:18" s="26" customFormat="1" ht="70.5" customHeight="1" x14ac:dyDescent="0.25">
      <c r="A86" s="197"/>
      <c r="B86" s="206"/>
      <c r="C86" s="197" t="s">
        <v>423</v>
      </c>
      <c r="D86" s="198" t="s">
        <v>424</v>
      </c>
      <c r="E86" s="20" t="s">
        <v>109</v>
      </c>
      <c r="F86" s="21" t="s">
        <v>425</v>
      </c>
      <c r="G86" s="60" t="s">
        <v>409</v>
      </c>
      <c r="H86" s="70"/>
      <c r="I86" s="70"/>
      <c r="J86" s="70"/>
      <c r="K86" s="178" t="str">
        <f>IFERROR(outil!G86, " ")</f>
        <v xml:space="preserve"> </v>
      </c>
      <c r="L86" s="21" t="s">
        <v>10</v>
      </c>
      <c r="M86" s="21"/>
      <c r="N86" s="21" t="str">
        <f>outil!H86</f>
        <v xml:space="preserve"> </v>
      </c>
      <c r="O86" s="21" t="s">
        <v>426</v>
      </c>
      <c r="P86" s="21" t="s">
        <v>411</v>
      </c>
      <c r="Q86" s="35"/>
      <c r="R86" s="35"/>
    </row>
    <row r="87" spans="1:18" s="26" customFormat="1" ht="21.75" customHeight="1" x14ac:dyDescent="0.25">
      <c r="A87" s="197"/>
      <c r="B87" s="206"/>
      <c r="C87" s="197"/>
      <c r="D87" s="198"/>
      <c r="E87" s="20" t="s">
        <v>110</v>
      </c>
      <c r="F87" s="21" t="s">
        <v>427</v>
      </c>
      <c r="G87" s="60" t="s">
        <v>409</v>
      </c>
      <c r="H87" s="70"/>
      <c r="I87" s="70"/>
      <c r="J87" s="70"/>
      <c r="K87" s="178" t="str">
        <f>IFERROR(outil!G87, " ")</f>
        <v xml:space="preserve"> </v>
      </c>
      <c r="L87" s="21" t="s">
        <v>20</v>
      </c>
      <c r="M87" s="21"/>
      <c r="N87" s="21" t="str">
        <f>outil!H87</f>
        <v xml:space="preserve"> </v>
      </c>
      <c r="O87" s="21" t="s">
        <v>428</v>
      </c>
      <c r="P87" s="21" t="s">
        <v>411</v>
      </c>
      <c r="Q87" s="35"/>
      <c r="R87" s="35"/>
    </row>
    <row r="88" spans="1:18" s="26" customFormat="1" ht="30" x14ac:dyDescent="0.25">
      <c r="A88" s="197"/>
      <c r="B88" s="206"/>
      <c r="C88" s="197"/>
      <c r="D88" s="198"/>
      <c r="E88" s="20" t="s">
        <v>111</v>
      </c>
      <c r="F88" s="6" t="s">
        <v>429</v>
      </c>
      <c r="G88" s="12" t="s">
        <v>409</v>
      </c>
      <c r="H88" s="70"/>
      <c r="I88" s="70"/>
      <c r="J88" s="70"/>
      <c r="K88" s="178" t="str">
        <f>IFERROR(outil!G88, " ")</f>
        <v xml:space="preserve"> </v>
      </c>
      <c r="L88" s="6" t="s">
        <v>15</v>
      </c>
      <c r="M88" s="6"/>
      <c r="N88" s="21" t="str">
        <f>outil!H88</f>
        <v xml:space="preserve"> </v>
      </c>
      <c r="O88" s="6" t="s">
        <v>430</v>
      </c>
      <c r="P88" s="6" t="s">
        <v>411</v>
      </c>
      <c r="Q88" s="35"/>
      <c r="R88" s="35"/>
    </row>
    <row r="89" spans="1:18" s="26" customFormat="1" ht="26.25" customHeight="1" x14ac:dyDescent="0.25">
      <c r="A89" s="197"/>
      <c r="B89" s="206"/>
      <c r="C89" s="197"/>
      <c r="D89" s="198"/>
      <c r="E89" s="20" t="s">
        <v>112</v>
      </c>
      <c r="F89" s="21" t="s">
        <v>431</v>
      </c>
      <c r="G89" s="60" t="s">
        <v>409</v>
      </c>
      <c r="H89" s="70"/>
      <c r="I89" s="70"/>
      <c r="J89" s="70"/>
      <c r="K89" s="178" t="str">
        <f>IFERROR(outil!G89, " ")</f>
        <v xml:space="preserve"> </v>
      </c>
      <c r="L89" s="21" t="s">
        <v>20</v>
      </c>
      <c r="M89" s="21"/>
      <c r="N89" s="21" t="str">
        <f>outil!H89</f>
        <v xml:space="preserve"> </v>
      </c>
      <c r="O89" s="21" t="s">
        <v>432</v>
      </c>
      <c r="P89" s="21" t="s">
        <v>411</v>
      </c>
      <c r="Q89" s="35"/>
      <c r="R89" s="35"/>
    </row>
    <row r="90" spans="1:18" s="26" customFormat="1" ht="28.5" customHeight="1" x14ac:dyDescent="0.25">
      <c r="A90" s="197"/>
      <c r="B90" s="206"/>
      <c r="C90" s="155" t="s">
        <v>433</v>
      </c>
      <c r="D90" s="170" t="s">
        <v>434</v>
      </c>
      <c r="E90" s="20" t="s">
        <v>113</v>
      </c>
      <c r="F90" s="21" t="s">
        <v>435</v>
      </c>
      <c r="G90" s="60" t="s">
        <v>409</v>
      </c>
      <c r="H90" s="70"/>
      <c r="I90" s="70"/>
      <c r="J90" s="70"/>
      <c r="K90" s="178" t="str">
        <f>IFERROR(outil!G90, " ")</f>
        <v xml:space="preserve"> </v>
      </c>
      <c r="L90" s="21" t="s">
        <v>20</v>
      </c>
      <c r="M90" s="21" t="s">
        <v>436</v>
      </c>
      <c r="N90" s="21" t="str">
        <f>outil!H90</f>
        <v xml:space="preserve"> </v>
      </c>
      <c r="O90" s="21"/>
      <c r="P90" s="21" t="s">
        <v>411</v>
      </c>
      <c r="Q90" s="35"/>
      <c r="R90" s="35"/>
    </row>
    <row r="91" spans="1:18" s="26" customFormat="1" x14ac:dyDescent="0.25">
      <c r="A91" s="197"/>
      <c r="B91" s="206"/>
      <c r="C91" s="186" t="s">
        <v>437</v>
      </c>
      <c r="D91" s="215" t="s">
        <v>438</v>
      </c>
      <c r="E91" s="20" t="s">
        <v>114</v>
      </c>
      <c r="F91" s="21" t="s">
        <v>439</v>
      </c>
      <c r="G91" s="60" t="s">
        <v>409</v>
      </c>
      <c r="H91" s="70"/>
      <c r="I91" s="70"/>
      <c r="J91" s="70"/>
      <c r="K91" s="178" t="str">
        <f>IFERROR(outil!G91, " ")</f>
        <v xml:space="preserve"> </v>
      </c>
      <c r="L91" s="21" t="s">
        <v>20</v>
      </c>
      <c r="M91" s="21"/>
      <c r="N91" s="21" t="str">
        <f>outil!H91</f>
        <v xml:space="preserve"> </v>
      </c>
      <c r="O91" s="21" t="s">
        <v>440</v>
      </c>
      <c r="P91" s="21" t="s">
        <v>411</v>
      </c>
      <c r="Q91" s="35"/>
      <c r="R91" s="35"/>
    </row>
    <row r="92" spans="1:18" s="26" customFormat="1" ht="31.5" customHeight="1" x14ac:dyDescent="0.25">
      <c r="A92" s="197"/>
      <c r="B92" s="206"/>
      <c r="C92" s="186"/>
      <c r="D92" s="215"/>
      <c r="E92" s="20" t="s">
        <v>115</v>
      </c>
      <c r="F92" s="21" t="s">
        <v>441</v>
      </c>
      <c r="G92" s="60" t="s">
        <v>409</v>
      </c>
      <c r="H92" s="70"/>
      <c r="I92" s="70"/>
      <c r="J92" s="70"/>
      <c r="K92" s="178" t="str">
        <f>IFERROR(outil!G92, " ")</f>
        <v xml:space="preserve"> </v>
      </c>
      <c r="L92" s="21" t="s">
        <v>20</v>
      </c>
      <c r="M92" s="21"/>
      <c r="N92" s="21" t="str">
        <f>outil!H92</f>
        <v xml:space="preserve"> </v>
      </c>
      <c r="O92" s="21" t="s">
        <v>442</v>
      </c>
      <c r="P92" s="21" t="s">
        <v>411</v>
      </c>
      <c r="Q92" s="35"/>
      <c r="R92" s="35"/>
    </row>
    <row r="93" spans="1:18" s="26" customFormat="1" ht="27" customHeight="1" x14ac:dyDescent="0.25">
      <c r="A93" s="197"/>
      <c r="B93" s="206"/>
      <c r="C93" s="197" t="s">
        <v>443</v>
      </c>
      <c r="D93" s="198" t="s">
        <v>444</v>
      </c>
      <c r="E93" s="7" t="s">
        <v>116</v>
      </c>
      <c r="F93" s="6" t="s">
        <v>445</v>
      </c>
      <c r="G93" s="12" t="s">
        <v>409</v>
      </c>
      <c r="H93" s="70"/>
      <c r="I93" s="70"/>
      <c r="J93" s="70"/>
      <c r="K93" s="178" t="str">
        <f>IFERROR(outil!G93, " ")</f>
        <v xml:space="preserve"> </v>
      </c>
      <c r="L93" s="6" t="s">
        <v>15</v>
      </c>
      <c r="M93" s="6"/>
      <c r="N93" s="21" t="str">
        <f>outil!H93</f>
        <v xml:space="preserve"> </v>
      </c>
      <c r="O93" s="6"/>
      <c r="P93" s="6" t="s">
        <v>411</v>
      </c>
      <c r="Q93" s="35"/>
      <c r="R93" s="35"/>
    </row>
    <row r="94" spans="1:18" s="26" customFormat="1" ht="24.75" customHeight="1" x14ac:dyDescent="0.25">
      <c r="A94" s="197"/>
      <c r="B94" s="206"/>
      <c r="C94" s="197"/>
      <c r="D94" s="198"/>
      <c r="E94" s="7" t="s">
        <v>117</v>
      </c>
      <c r="F94" s="6" t="s">
        <v>446</v>
      </c>
      <c r="G94" s="12" t="s">
        <v>409</v>
      </c>
      <c r="H94" s="70"/>
      <c r="I94" s="70"/>
      <c r="J94" s="70"/>
      <c r="K94" s="178" t="str">
        <f>IFERROR(outil!G94, " ")</f>
        <v xml:space="preserve"> </v>
      </c>
      <c r="L94" s="6" t="s">
        <v>20</v>
      </c>
      <c r="M94" s="6"/>
      <c r="N94" s="21" t="str">
        <f>outil!H94</f>
        <v xml:space="preserve"> </v>
      </c>
      <c r="O94" s="6"/>
      <c r="P94" s="6" t="s">
        <v>411</v>
      </c>
      <c r="Q94" s="35"/>
      <c r="R94" s="35"/>
    </row>
    <row r="95" spans="1:18" s="26" customFormat="1" ht="30" customHeight="1" x14ac:dyDescent="0.25">
      <c r="A95" s="197"/>
      <c r="B95" s="206"/>
      <c r="C95" s="197" t="s">
        <v>447</v>
      </c>
      <c r="D95" s="198" t="s">
        <v>448</v>
      </c>
      <c r="E95" s="7" t="s">
        <v>118</v>
      </c>
      <c r="F95" s="6" t="s">
        <v>449</v>
      </c>
      <c r="G95" s="12" t="s">
        <v>409</v>
      </c>
      <c r="H95" s="70"/>
      <c r="I95" s="70"/>
      <c r="J95" s="70"/>
      <c r="K95" s="178" t="str">
        <f>IFERROR(outil!G95, " ")</f>
        <v xml:space="preserve"> </v>
      </c>
      <c r="L95" s="6" t="s">
        <v>15</v>
      </c>
      <c r="M95" s="6"/>
      <c r="N95" s="21" t="str">
        <f>outil!H95</f>
        <v xml:space="preserve"> </v>
      </c>
      <c r="O95" s="6" t="s">
        <v>450</v>
      </c>
      <c r="P95" s="6" t="s">
        <v>411</v>
      </c>
      <c r="Q95" s="35"/>
      <c r="R95" s="35"/>
    </row>
    <row r="96" spans="1:18" s="26" customFormat="1" ht="33.75" customHeight="1" thickBot="1" x14ac:dyDescent="0.3">
      <c r="A96" s="193"/>
      <c r="B96" s="207"/>
      <c r="C96" s="193"/>
      <c r="D96" s="199"/>
      <c r="E96" s="14" t="s">
        <v>119</v>
      </c>
      <c r="F96" s="30" t="s">
        <v>451</v>
      </c>
      <c r="G96" s="61" t="s">
        <v>409</v>
      </c>
      <c r="H96" s="71"/>
      <c r="I96" s="71"/>
      <c r="J96" s="71"/>
      <c r="K96" s="64" t="str">
        <f>IFERROR(outil!G96, " ")</f>
        <v xml:space="preserve"> </v>
      </c>
      <c r="L96" s="30" t="s">
        <v>20</v>
      </c>
      <c r="M96" s="30"/>
      <c r="N96" s="30" t="str">
        <f>outil!H96</f>
        <v xml:space="preserve"> </v>
      </c>
      <c r="O96" s="30"/>
      <c r="P96" s="30" t="s">
        <v>411</v>
      </c>
      <c r="Q96" s="36"/>
      <c r="R96" s="36"/>
    </row>
    <row r="97" spans="1:19" s="26" customFormat="1" ht="45" customHeight="1" x14ac:dyDescent="0.25">
      <c r="A97" s="192">
        <v>5</v>
      </c>
      <c r="B97" s="205" t="s">
        <v>452</v>
      </c>
      <c r="C97" s="220" t="s">
        <v>453</v>
      </c>
      <c r="D97" s="200" t="s">
        <v>454</v>
      </c>
      <c r="E97" s="24" t="s">
        <v>120</v>
      </c>
      <c r="F97" s="4" t="s">
        <v>455</v>
      </c>
      <c r="G97" s="4" t="s">
        <v>268</v>
      </c>
      <c r="H97" s="69"/>
      <c r="I97" s="69"/>
      <c r="J97" s="69"/>
      <c r="K97" s="177" t="str">
        <f>IFERROR(outil!G97, " ")</f>
        <v xml:space="preserve"> </v>
      </c>
      <c r="L97" s="4" t="s">
        <v>20</v>
      </c>
      <c r="M97" s="4"/>
      <c r="N97" s="4" t="str">
        <f>outil!H97</f>
        <v xml:space="preserve"> </v>
      </c>
      <c r="O97" s="4" t="s">
        <v>456</v>
      </c>
      <c r="P97" s="4" t="s">
        <v>457</v>
      </c>
      <c r="Q97" s="34"/>
      <c r="R97" s="34"/>
      <c r="S97" s="82"/>
    </row>
    <row r="98" spans="1:19" s="26" customFormat="1" ht="30" x14ac:dyDescent="0.25">
      <c r="A98" s="197"/>
      <c r="B98" s="206"/>
      <c r="C98" s="209"/>
      <c r="D98" s="196"/>
      <c r="E98" s="15" t="s">
        <v>121</v>
      </c>
      <c r="F98" s="21" t="s">
        <v>458</v>
      </c>
      <c r="G98" s="21" t="s">
        <v>237</v>
      </c>
      <c r="H98" s="70"/>
      <c r="I98" s="70"/>
      <c r="J98" s="70"/>
      <c r="K98" s="178" t="str">
        <f>IFERROR(outil!G98, " ")</f>
        <v xml:space="preserve"> </v>
      </c>
      <c r="L98" s="21" t="s">
        <v>10</v>
      </c>
      <c r="M98" s="21" t="s">
        <v>459</v>
      </c>
      <c r="N98" s="21" t="str">
        <f>outil!H98</f>
        <v xml:space="preserve"> </v>
      </c>
      <c r="O98" s="112" t="s">
        <v>460</v>
      </c>
      <c r="P98" s="21" t="s">
        <v>461</v>
      </c>
      <c r="Q98" s="35"/>
      <c r="R98" s="35"/>
      <c r="S98" s="82"/>
    </row>
    <row r="99" spans="1:19" s="26" customFormat="1" ht="77.25" customHeight="1" x14ac:dyDescent="0.25">
      <c r="A99" s="197"/>
      <c r="B99" s="206"/>
      <c r="C99" s="218" t="s">
        <v>462</v>
      </c>
      <c r="D99" s="196" t="s">
        <v>463</v>
      </c>
      <c r="E99" s="20" t="s">
        <v>122</v>
      </c>
      <c r="F99" s="21" t="s">
        <v>464</v>
      </c>
      <c r="G99" s="21" t="s">
        <v>268</v>
      </c>
      <c r="H99" s="70"/>
      <c r="I99" s="70"/>
      <c r="J99" s="70"/>
      <c r="K99" s="178" t="str">
        <f>IFERROR(outil!G99, " ")</f>
        <v xml:space="preserve"> </v>
      </c>
      <c r="L99" s="21" t="s">
        <v>15</v>
      </c>
      <c r="M99" s="21" t="s">
        <v>15</v>
      </c>
      <c r="N99" s="21" t="str">
        <f>outil!H99</f>
        <v xml:space="preserve"> </v>
      </c>
      <c r="O99" s="112" t="s">
        <v>465</v>
      </c>
      <c r="P99" s="21" t="s">
        <v>457</v>
      </c>
      <c r="Q99" s="35"/>
      <c r="R99" s="35"/>
      <c r="S99" s="82"/>
    </row>
    <row r="100" spans="1:19" s="26" customFormat="1" ht="111.75" customHeight="1" thickBot="1" x14ac:dyDescent="0.3">
      <c r="A100" s="193"/>
      <c r="B100" s="207"/>
      <c r="C100" s="219"/>
      <c r="D100" s="217"/>
      <c r="E100" s="14" t="s">
        <v>123</v>
      </c>
      <c r="F100" s="30" t="s">
        <v>466</v>
      </c>
      <c r="G100" s="30" t="s">
        <v>268</v>
      </c>
      <c r="H100" s="71"/>
      <c r="I100" s="71"/>
      <c r="J100" s="71"/>
      <c r="K100" s="64" t="str">
        <f>IFERROR(outil!G100, " ")</f>
        <v xml:space="preserve"> </v>
      </c>
      <c r="L100" s="30" t="s">
        <v>15</v>
      </c>
      <c r="M100" s="30"/>
      <c r="N100" s="30" t="str">
        <f>outil!H100</f>
        <v xml:space="preserve"> </v>
      </c>
      <c r="O100" s="113" t="s">
        <v>467</v>
      </c>
      <c r="P100" s="30" t="s">
        <v>457</v>
      </c>
      <c r="Q100" s="36"/>
      <c r="R100" s="36"/>
      <c r="S100" s="82"/>
    </row>
    <row r="101" spans="1:19" s="26" customFormat="1" ht="30.75" thickBot="1" x14ac:dyDescent="0.3">
      <c r="A101" s="192">
        <v>6</v>
      </c>
      <c r="B101" s="205" t="s">
        <v>468</v>
      </c>
      <c r="C101" s="185" t="s">
        <v>469</v>
      </c>
      <c r="D101" s="200" t="s">
        <v>470</v>
      </c>
      <c r="E101" s="2" t="s">
        <v>124</v>
      </c>
      <c r="F101" s="4" t="s">
        <v>471</v>
      </c>
      <c r="G101" s="4" t="s">
        <v>472</v>
      </c>
      <c r="H101" s="69"/>
      <c r="I101" s="69"/>
      <c r="J101" s="69"/>
      <c r="K101" s="177" t="str">
        <f>IFERROR(outil!G132, " ")</f>
        <v xml:space="preserve"> </v>
      </c>
      <c r="L101" s="4" t="s">
        <v>20</v>
      </c>
      <c r="M101" s="4"/>
      <c r="N101" s="4" t="str">
        <f>outil!H132</f>
        <v xml:space="preserve"> </v>
      </c>
      <c r="O101" s="4" t="s">
        <v>473</v>
      </c>
      <c r="P101" s="4" t="s">
        <v>474</v>
      </c>
      <c r="Q101" s="34"/>
      <c r="R101" s="34"/>
    </row>
    <row r="102" spans="1:19" s="26" customFormat="1" ht="30" x14ac:dyDescent="0.25">
      <c r="A102" s="212"/>
      <c r="B102" s="213"/>
      <c r="C102" s="191"/>
      <c r="D102" s="201"/>
      <c r="E102" s="20" t="s">
        <v>125</v>
      </c>
      <c r="F102" s="142" t="s">
        <v>475</v>
      </c>
      <c r="G102" s="142"/>
      <c r="H102" s="143"/>
      <c r="I102" s="143"/>
      <c r="J102" s="143"/>
      <c r="K102" s="144"/>
      <c r="L102" s="142" t="s">
        <v>15</v>
      </c>
      <c r="M102" s="142"/>
      <c r="N102" s="142"/>
      <c r="O102" s="142"/>
      <c r="P102" s="4" t="s">
        <v>474</v>
      </c>
      <c r="Q102" s="145"/>
      <c r="R102" s="145"/>
    </row>
    <row r="103" spans="1:19" s="131" customFormat="1" ht="30" x14ac:dyDescent="0.25">
      <c r="A103" s="197"/>
      <c r="B103" s="206"/>
      <c r="C103" s="186"/>
      <c r="D103" s="196"/>
      <c r="E103" s="20" t="s">
        <v>126</v>
      </c>
      <c r="F103" s="128" t="s">
        <v>476</v>
      </c>
      <c r="G103" s="128" t="s">
        <v>472</v>
      </c>
      <c r="H103" s="129"/>
      <c r="I103" s="129"/>
      <c r="J103" s="129"/>
      <c r="K103" s="130" t="str">
        <f>IFERROR(outil!G133, " ")</f>
        <v xml:space="preserve"> </v>
      </c>
      <c r="L103" s="128" t="s">
        <v>20</v>
      </c>
      <c r="M103" s="128" t="s">
        <v>15</v>
      </c>
      <c r="N103" s="128" t="str">
        <f>outil!H133</f>
        <v xml:space="preserve"> </v>
      </c>
      <c r="O103" s="128" t="s">
        <v>477</v>
      </c>
      <c r="P103" s="128" t="s">
        <v>474</v>
      </c>
      <c r="Q103" s="128"/>
      <c r="R103" s="128"/>
    </row>
    <row r="104" spans="1:19" s="131" customFormat="1" ht="30" x14ac:dyDescent="0.25">
      <c r="A104" s="197"/>
      <c r="B104" s="206"/>
      <c r="C104" s="186"/>
      <c r="D104" s="196"/>
      <c r="E104" s="20" t="s">
        <v>127</v>
      </c>
      <c r="F104" s="128" t="s">
        <v>478</v>
      </c>
      <c r="G104" s="128" t="s">
        <v>472</v>
      </c>
      <c r="H104" s="129"/>
      <c r="I104" s="129"/>
      <c r="J104" s="129"/>
      <c r="K104" s="130" t="str">
        <f>IFERROR(outil!G134, " ")</f>
        <v xml:space="preserve"> </v>
      </c>
      <c r="L104" s="128" t="s">
        <v>20</v>
      </c>
      <c r="M104" s="128" t="s">
        <v>15</v>
      </c>
      <c r="N104" s="128" t="str">
        <f>outil!H134</f>
        <v xml:space="preserve"> </v>
      </c>
      <c r="O104" s="128" t="s">
        <v>477</v>
      </c>
      <c r="P104" s="128" t="s">
        <v>474</v>
      </c>
      <c r="Q104" s="128"/>
      <c r="R104" s="128"/>
    </row>
    <row r="105" spans="1:19" s="26" customFormat="1" ht="30" x14ac:dyDescent="0.25">
      <c r="A105" s="197"/>
      <c r="B105" s="206"/>
      <c r="C105" s="186"/>
      <c r="D105" s="196"/>
      <c r="E105" s="20" t="s">
        <v>479</v>
      </c>
      <c r="F105" s="21" t="s">
        <v>480</v>
      </c>
      <c r="G105" s="21" t="s">
        <v>481</v>
      </c>
      <c r="H105" s="70"/>
      <c r="I105" s="70"/>
      <c r="J105" s="70"/>
      <c r="K105" s="178" t="str">
        <f>IFERROR(outil!G135, " ")</f>
        <v xml:space="preserve"> </v>
      </c>
      <c r="L105" s="21" t="s">
        <v>20</v>
      </c>
      <c r="M105" s="21"/>
      <c r="N105" s="21" t="str">
        <f>outil!H135</f>
        <v xml:space="preserve"> </v>
      </c>
      <c r="O105" s="21" t="s">
        <v>482</v>
      </c>
      <c r="P105" s="21" t="s">
        <v>474</v>
      </c>
      <c r="Q105" s="35"/>
      <c r="R105" s="35"/>
    </row>
    <row r="106" spans="1:19" s="26" customFormat="1" ht="30" x14ac:dyDescent="0.25">
      <c r="A106" s="197"/>
      <c r="B106" s="206"/>
      <c r="C106" s="186"/>
      <c r="D106" s="196"/>
      <c r="E106" s="20" t="s">
        <v>483</v>
      </c>
      <c r="F106" s="21" t="s">
        <v>484</v>
      </c>
      <c r="G106" s="21" t="s">
        <v>481</v>
      </c>
      <c r="H106" s="70"/>
      <c r="I106" s="70"/>
      <c r="J106" s="70"/>
      <c r="K106" s="178" t="str">
        <f>IFERROR(outil!G136, " ")</f>
        <v xml:space="preserve"> </v>
      </c>
      <c r="L106" s="21" t="s">
        <v>20</v>
      </c>
      <c r="M106" s="21"/>
      <c r="N106" s="21" t="str">
        <f>outil!H136</f>
        <v xml:space="preserve"> </v>
      </c>
      <c r="O106" s="21" t="s">
        <v>482</v>
      </c>
      <c r="P106" s="21" t="s">
        <v>474</v>
      </c>
      <c r="Q106" s="35"/>
      <c r="R106" s="35"/>
    </row>
    <row r="107" spans="1:19" s="26" customFormat="1" ht="30" x14ac:dyDescent="0.25">
      <c r="A107" s="197"/>
      <c r="B107" s="206"/>
      <c r="C107" s="186"/>
      <c r="D107" s="196"/>
      <c r="E107" s="20" t="s">
        <v>485</v>
      </c>
      <c r="F107" s="21" t="s">
        <v>486</v>
      </c>
      <c r="G107" s="21"/>
      <c r="H107" s="70"/>
      <c r="I107" s="70"/>
      <c r="J107" s="70"/>
      <c r="K107" s="178" t="str">
        <f>IFERROR(outil!G137, " ")</f>
        <v xml:space="preserve"> </v>
      </c>
      <c r="L107" s="21" t="s">
        <v>10</v>
      </c>
      <c r="M107" s="21" t="s">
        <v>487</v>
      </c>
      <c r="N107" s="21" t="str">
        <f>outil!H137</f>
        <v xml:space="preserve"> </v>
      </c>
      <c r="O107" s="21" t="s">
        <v>488</v>
      </c>
      <c r="P107" s="21" t="s">
        <v>474</v>
      </c>
      <c r="Q107" s="35"/>
      <c r="R107" s="35"/>
    </row>
    <row r="108" spans="1:19" s="26" customFormat="1" ht="30" customHeight="1" x14ac:dyDescent="0.25">
      <c r="A108" s="197"/>
      <c r="B108" s="206"/>
      <c r="C108" s="186"/>
      <c r="D108" s="196"/>
      <c r="E108" s="20" t="s">
        <v>489</v>
      </c>
      <c r="F108" s="21" t="s">
        <v>490</v>
      </c>
      <c r="G108" s="21"/>
      <c r="H108" s="70"/>
      <c r="I108" s="70"/>
      <c r="J108" s="70"/>
      <c r="K108" s="178" t="str">
        <f>IFERROR(outil!G138, " ")</f>
        <v xml:space="preserve"> </v>
      </c>
      <c r="L108" s="21" t="s">
        <v>15</v>
      </c>
      <c r="M108" s="21" t="s">
        <v>487</v>
      </c>
      <c r="N108" s="21" t="str">
        <f>outil!H138</f>
        <v xml:space="preserve"> </v>
      </c>
      <c r="O108" s="21" t="s">
        <v>491</v>
      </c>
      <c r="P108" s="21" t="s">
        <v>474</v>
      </c>
      <c r="Q108" s="35"/>
      <c r="R108" s="35"/>
    </row>
    <row r="109" spans="1:19" s="26" customFormat="1" ht="30.75" customHeight="1" x14ac:dyDescent="0.25">
      <c r="A109" s="197"/>
      <c r="B109" s="206"/>
      <c r="C109" s="186" t="s">
        <v>492</v>
      </c>
      <c r="D109" s="196" t="s">
        <v>493</v>
      </c>
      <c r="E109" s="20" t="s">
        <v>128</v>
      </c>
      <c r="F109" s="21" t="s">
        <v>494</v>
      </c>
      <c r="G109" s="21" t="s">
        <v>382</v>
      </c>
      <c r="H109" s="70"/>
      <c r="I109" s="70"/>
      <c r="J109" s="70"/>
      <c r="K109" s="178" t="str">
        <f>IFERROR(outil!G139, " ")</f>
        <v xml:space="preserve"> </v>
      </c>
      <c r="L109" s="21" t="s">
        <v>20</v>
      </c>
      <c r="M109" s="21" t="s">
        <v>15</v>
      </c>
      <c r="N109" s="21" t="str">
        <f>outil!H139</f>
        <v xml:space="preserve"> </v>
      </c>
      <c r="O109" s="62"/>
      <c r="P109" s="21" t="s">
        <v>474</v>
      </c>
      <c r="Q109" s="35"/>
      <c r="R109" s="35"/>
    </row>
    <row r="110" spans="1:19" s="26" customFormat="1" ht="30.75" customHeight="1" x14ac:dyDescent="0.25">
      <c r="A110" s="197"/>
      <c r="B110" s="206"/>
      <c r="C110" s="186"/>
      <c r="D110" s="196"/>
      <c r="E110" s="20" t="s">
        <v>129</v>
      </c>
      <c r="F110" s="21" t="s">
        <v>495</v>
      </c>
      <c r="G110" s="21" t="s">
        <v>382</v>
      </c>
      <c r="H110" s="70"/>
      <c r="I110" s="70"/>
      <c r="J110" s="70"/>
      <c r="K110" s="178" t="str">
        <f>IFERROR(outil!G140, " ")</f>
        <v xml:space="preserve"> </v>
      </c>
      <c r="L110" s="21" t="s">
        <v>15</v>
      </c>
      <c r="M110" s="21"/>
      <c r="N110" s="21" t="str">
        <f>outil!H140</f>
        <v xml:space="preserve"> </v>
      </c>
      <c r="O110" s="62"/>
      <c r="P110" s="21" t="s">
        <v>474</v>
      </c>
      <c r="Q110" s="35"/>
      <c r="R110" s="35"/>
    </row>
    <row r="111" spans="1:19" s="26" customFormat="1" ht="30" x14ac:dyDescent="0.25">
      <c r="A111" s="197"/>
      <c r="B111" s="206"/>
      <c r="C111" s="186"/>
      <c r="D111" s="196"/>
      <c r="E111" s="20" t="s">
        <v>130</v>
      </c>
      <c r="F111" s="21" t="s">
        <v>496</v>
      </c>
      <c r="G111" s="21" t="s">
        <v>472</v>
      </c>
      <c r="H111" s="70"/>
      <c r="I111" s="70"/>
      <c r="J111" s="70"/>
      <c r="K111" s="178" t="str">
        <f>IFERROR(outil!G141, " ")</f>
        <v xml:space="preserve"> </v>
      </c>
      <c r="L111" s="21" t="s">
        <v>15</v>
      </c>
      <c r="M111" s="21"/>
      <c r="N111" s="21" t="str">
        <f>outil!H141</f>
        <v xml:space="preserve"> </v>
      </c>
      <c r="O111" s="21"/>
      <c r="P111" s="21" t="s">
        <v>474</v>
      </c>
      <c r="Q111" s="35"/>
      <c r="R111" s="35"/>
    </row>
    <row r="112" spans="1:19" s="26" customFormat="1" ht="30" x14ac:dyDescent="0.25">
      <c r="A112" s="197"/>
      <c r="B112" s="206"/>
      <c r="C112" s="197" t="s">
        <v>497</v>
      </c>
      <c r="D112" s="208" t="s">
        <v>498</v>
      </c>
      <c r="E112" s="20" t="s">
        <v>132</v>
      </c>
      <c r="F112" s="6" t="s">
        <v>499</v>
      </c>
      <c r="G112" s="6" t="s">
        <v>382</v>
      </c>
      <c r="H112" s="70"/>
      <c r="I112" s="70"/>
      <c r="J112" s="70"/>
      <c r="K112" s="178" t="str">
        <f>IFERROR(outil!G142, " ")</f>
        <v xml:space="preserve"> </v>
      </c>
      <c r="L112" s="21" t="s">
        <v>15</v>
      </c>
      <c r="M112" s="21"/>
      <c r="N112" s="21" t="str">
        <f>outil!H142</f>
        <v xml:space="preserve"> </v>
      </c>
      <c r="O112" s="6" t="s">
        <v>500</v>
      </c>
      <c r="P112" s="6" t="s">
        <v>474</v>
      </c>
      <c r="Q112" s="35"/>
      <c r="R112" s="35"/>
    </row>
    <row r="113" spans="1:18" s="26" customFormat="1" ht="30" x14ac:dyDescent="0.25">
      <c r="A113" s="197"/>
      <c r="B113" s="206"/>
      <c r="C113" s="197"/>
      <c r="D113" s="208"/>
      <c r="E113" s="20" t="s">
        <v>133</v>
      </c>
      <c r="F113" s="6" t="s">
        <v>501</v>
      </c>
      <c r="G113" s="6" t="s">
        <v>502</v>
      </c>
      <c r="H113" s="70"/>
      <c r="I113" s="70"/>
      <c r="J113" s="70"/>
      <c r="K113" s="178" t="str">
        <f>IFERROR(outil!G143, " ")</f>
        <v xml:space="preserve"> </v>
      </c>
      <c r="L113" s="6" t="s">
        <v>20</v>
      </c>
      <c r="M113" s="6"/>
      <c r="N113" s="21" t="str">
        <f>outil!H143</f>
        <v xml:space="preserve"> </v>
      </c>
      <c r="O113" s="6" t="s">
        <v>503</v>
      </c>
      <c r="P113" s="6" t="s">
        <v>474</v>
      </c>
      <c r="Q113" s="35"/>
      <c r="R113" s="35"/>
    </row>
    <row r="114" spans="1:18" s="26" customFormat="1" ht="30.75" thickBot="1" x14ac:dyDescent="0.3">
      <c r="A114" s="193"/>
      <c r="B114" s="207"/>
      <c r="C114" s="156" t="s">
        <v>504</v>
      </c>
      <c r="D114" s="173"/>
      <c r="E114" s="14" t="s">
        <v>134</v>
      </c>
      <c r="F114" s="30" t="s">
        <v>505</v>
      </c>
      <c r="G114" s="30"/>
      <c r="H114" s="71"/>
      <c r="I114" s="71"/>
      <c r="J114" s="71"/>
      <c r="K114" s="64" t="str">
        <f>IFERROR(outil!G144, " ")</f>
        <v xml:space="preserve"> </v>
      </c>
      <c r="L114" s="30" t="s">
        <v>506</v>
      </c>
      <c r="M114" s="30" t="s">
        <v>507</v>
      </c>
      <c r="N114" s="30" t="str">
        <f>outil!H144</f>
        <v xml:space="preserve"> </v>
      </c>
      <c r="O114" s="30" t="s">
        <v>508</v>
      </c>
      <c r="P114" s="30" t="s">
        <v>474</v>
      </c>
      <c r="Q114" s="36"/>
      <c r="R114" s="36"/>
    </row>
    <row r="115" spans="1:18" s="26" customFormat="1" x14ac:dyDescent="0.25">
      <c r="A115" s="192">
        <v>7</v>
      </c>
      <c r="B115" s="211" t="s">
        <v>509</v>
      </c>
      <c r="C115" s="157" t="s">
        <v>510</v>
      </c>
      <c r="D115" s="159" t="s">
        <v>511</v>
      </c>
      <c r="E115" s="11" t="s">
        <v>155</v>
      </c>
      <c r="F115" s="10" t="s">
        <v>512</v>
      </c>
      <c r="G115" s="10" t="s">
        <v>513</v>
      </c>
      <c r="H115" s="69"/>
      <c r="I115" s="69"/>
      <c r="J115" s="69"/>
      <c r="K115" s="177" t="str">
        <f>IFERROR(outil!G145, " ")</f>
        <v xml:space="preserve"> </v>
      </c>
      <c r="L115" s="10" t="s">
        <v>20</v>
      </c>
      <c r="M115" s="10"/>
      <c r="N115" s="4" t="str">
        <f>outil!H145</f>
        <v xml:space="preserve"> </v>
      </c>
      <c r="O115" s="10"/>
      <c r="P115" s="10" t="s">
        <v>514</v>
      </c>
      <c r="Q115" s="34"/>
      <c r="R115" s="34"/>
    </row>
    <row r="116" spans="1:18" s="26" customFormat="1" x14ac:dyDescent="0.25">
      <c r="A116" s="197"/>
      <c r="B116" s="198"/>
      <c r="C116" s="162" t="s">
        <v>515</v>
      </c>
      <c r="D116" s="168" t="s">
        <v>516</v>
      </c>
      <c r="E116" s="7" t="s">
        <v>162</v>
      </c>
      <c r="F116" s="6" t="s">
        <v>517</v>
      </c>
      <c r="G116" s="6" t="s">
        <v>513</v>
      </c>
      <c r="H116" s="70"/>
      <c r="I116" s="70"/>
      <c r="J116" s="70"/>
      <c r="K116" s="178" t="str">
        <f>IFERROR(outil!G146, " ")</f>
        <v xml:space="preserve"> </v>
      </c>
      <c r="L116" s="6" t="s">
        <v>20</v>
      </c>
      <c r="M116" s="6"/>
      <c r="N116" s="21" t="str">
        <f>outil!H146</f>
        <v xml:space="preserve"> </v>
      </c>
      <c r="O116" s="6"/>
      <c r="P116" s="6" t="s">
        <v>514</v>
      </c>
      <c r="Q116" s="35"/>
      <c r="R116" s="35"/>
    </row>
    <row r="117" spans="1:18" s="26" customFormat="1" x14ac:dyDescent="0.25">
      <c r="A117" s="197"/>
      <c r="B117" s="198"/>
      <c r="C117" s="162" t="s">
        <v>518</v>
      </c>
      <c r="D117" s="168" t="s">
        <v>519</v>
      </c>
      <c r="E117" s="7" t="s">
        <v>165</v>
      </c>
      <c r="F117" s="6" t="s">
        <v>520</v>
      </c>
      <c r="G117" s="6" t="s">
        <v>513</v>
      </c>
      <c r="H117" s="70"/>
      <c r="I117" s="70"/>
      <c r="J117" s="70"/>
      <c r="K117" s="178" t="str">
        <f>IFERROR(outil!G147, " ")</f>
        <v xml:space="preserve"> </v>
      </c>
      <c r="L117" s="6" t="s">
        <v>20</v>
      </c>
      <c r="M117" s="6"/>
      <c r="N117" s="21" t="str">
        <f>outil!H147</f>
        <v xml:space="preserve"> </v>
      </c>
      <c r="O117" s="6"/>
      <c r="P117" s="6" t="s">
        <v>514</v>
      </c>
      <c r="Q117" s="35"/>
      <c r="R117" s="35"/>
    </row>
    <row r="118" spans="1:18" s="26" customFormat="1" ht="18.75" customHeight="1" x14ac:dyDescent="0.25">
      <c r="A118" s="197"/>
      <c r="B118" s="198"/>
      <c r="C118" s="162" t="s">
        <v>521</v>
      </c>
      <c r="D118" s="161" t="s">
        <v>522</v>
      </c>
      <c r="E118" s="20" t="s">
        <v>167</v>
      </c>
      <c r="F118" s="21" t="s">
        <v>523</v>
      </c>
      <c r="G118" s="21" t="s">
        <v>513</v>
      </c>
      <c r="H118" s="70"/>
      <c r="I118" s="70"/>
      <c r="J118" s="70"/>
      <c r="K118" s="178" t="str">
        <f>IFERROR(outil!G148, " ")</f>
        <v xml:space="preserve"> </v>
      </c>
      <c r="L118" s="21" t="s">
        <v>20</v>
      </c>
      <c r="M118" s="21" t="s">
        <v>524</v>
      </c>
      <c r="N118" s="21" t="str">
        <f>outil!H148</f>
        <v xml:space="preserve"> </v>
      </c>
      <c r="O118" s="21"/>
      <c r="P118" s="21" t="s">
        <v>514</v>
      </c>
      <c r="Q118" s="35"/>
      <c r="R118" s="35"/>
    </row>
    <row r="119" spans="1:18" s="26" customFormat="1" x14ac:dyDescent="0.25">
      <c r="A119" s="197"/>
      <c r="B119" s="198"/>
      <c r="C119" s="162" t="s">
        <v>525</v>
      </c>
      <c r="D119" s="168" t="s">
        <v>526</v>
      </c>
      <c r="E119" s="7" t="s">
        <v>527</v>
      </c>
      <c r="F119" s="6" t="s">
        <v>528</v>
      </c>
      <c r="G119" s="6" t="s">
        <v>529</v>
      </c>
      <c r="H119" s="70"/>
      <c r="I119" s="70"/>
      <c r="J119" s="70"/>
      <c r="K119" s="178" t="str">
        <f>IFERROR(outil!G149, " ")</f>
        <v xml:space="preserve"> </v>
      </c>
      <c r="L119" s="6" t="s">
        <v>20</v>
      </c>
      <c r="M119" s="6"/>
      <c r="N119" s="21" t="str">
        <f>outil!H149</f>
        <v xml:space="preserve"> </v>
      </c>
      <c r="O119" s="6"/>
      <c r="P119" s="6" t="s">
        <v>514</v>
      </c>
      <c r="Q119" s="35"/>
      <c r="R119" s="35"/>
    </row>
    <row r="120" spans="1:18" s="26" customFormat="1" ht="18.75" customHeight="1" x14ac:dyDescent="0.25">
      <c r="A120" s="197"/>
      <c r="B120" s="198"/>
      <c r="C120" s="162" t="s">
        <v>530</v>
      </c>
      <c r="D120" s="168" t="s">
        <v>531</v>
      </c>
      <c r="E120" s="7" t="s">
        <v>532</v>
      </c>
      <c r="F120" s="6" t="s">
        <v>533</v>
      </c>
      <c r="G120" s="6" t="s">
        <v>534</v>
      </c>
      <c r="H120" s="70"/>
      <c r="I120" s="70"/>
      <c r="J120" s="70"/>
      <c r="K120" s="178" t="str">
        <f>IFERROR(outil!G150, " ")</f>
        <v xml:space="preserve"> </v>
      </c>
      <c r="L120" s="6" t="s">
        <v>20</v>
      </c>
      <c r="M120" s="6"/>
      <c r="N120" s="21" t="str">
        <f>outil!H150</f>
        <v xml:space="preserve"> </v>
      </c>
      <c r="O120" s="6"/>
      <c r="P120" s="6" t="s">
        <v>514</v>
      </c>
      <c r="Q120" s="35"/>
      <c r="R120" s="35"/>
    </row>
    <row r="121" spans="1:18" s="26" customFormat="1" ht="29.25" customHeight="1" thickBot="1" x14ac:dyDescent="0.3">
      <c r="A121" s="193"/>
      <c r="B121" s="199"/>
      <c r="C121" s="158" t="s">
        <v>535</v>
      </c>
      <c r="D121" s="173" t="s">
        <v>536</v>
      </c>
      <c r="E121" s="14" t="s">
        <v>537</v>
      </c>
      <c r="F121" s="30" t="s">
        <v>538</v>
      </c>
      <c r="G121" s="30" t="s">
        <v>539</v>
      </c>
      <c r="H121" s="71"/>
      <c r="I121" s="71"/>
      <c r="J121" s="71"/>
      <c r="K121" s="64" t="str">
        <f>IFERROR(outil!G151, " ")</f>
        <v xml:space="preserve"> </v>
      </c>
      <c r="L121" s="30" t="s">
        <v>20</v>
      </c>
      <c r="M121" s="30" t="s">
        <v>15</v>
      </c>
      <c r="N121" s="30" t="str">
        <f>outil!H151</f>
        <v xml:space="preserve"> </v>
      </c>
      <c r="O121" s="30"/>
      <c r="P121" s="30" t="s">
        <v>514</v>
      </c>
      <c r="Q121" s="36"/>
      <c r="R121" s="36"/>
    </row>
    <row r="122" spans="1:18" s="26" customFormat="1" ht="30" x14ac:dyDescent="0.25">
      <c r="A122" s="185">
        <v>8</v>
      </c>
      <c r="B122" s="182" t="s">
        <v>540</v>
      </c>
      <c r="C122" s="185" t="s">
        <v>541</v>
      </c>
      <c r="D122" s="200" t="s">
        <v>542</v>
      </c>
      <c r="E122" s="2" t="s">
        <v>168</v>
      </c>
      <c r="F122" s="4" t="s">
        <v>543</v>
      </c>
      <c r="G122" s="4" t="s">
        <v>237</v>
      </c>
      <c r="H122" s="69"/>
      <c r="I122" s="69"/>
      <c r="J122" s="69"/>
      <c r="K122" s="177" t="str">
        <f>IFERROR(outil!G152, " ")</f>
        <v xml:space="preserve"> </v>
      </c>
      <c r="L122" s="4" t="s">
        <v>544</v>
      </c>
      <c r="M122" s="4" t="s">
        <v>545</v>
      </c>
      <c r="N122" s="4" t="str">
        <f>outil!H152</f>
        <v xml:space="preserve"> </v>
      </c>
      <c r="O122" s="4" t="s">
        <v>546</v>
      </c>
      <c r="P122" s="4" t="s">
        <v>457</v>
      </c>
      <c r="Q122" s="34"/>
      <c r="R122" s="34"/>
    </row>
    <row r="123" spans="1:18" s="131" customFormat="1" x14ac:dyDescent="0.25">
      <c r="A123" s="186"/>
      <c r="B123" s="183"/>
      <c r="C123" s="186"/>
      <c r="D123" s="196"/>
      <c r="E123" s="127" t="s">
        <v>547</v>
      </c>
      <c r="F123" s="128" t="s">
        <v>548</v>
      </c>
      <c r="G123" s="128" t="s">
        <v>237</v>
      </c>
      <c r="H123" s="129"/>
      <c r="I123" s="129"/>
      <c r="J123" s="129"/>
      <c r="K123" s="130" t="str">
        <f>IFERROR(outil!G153, " ")</f>
        <v xml:space="preserve"> </v>
      </c>
      <c r="L123" s="128" t="s">
        <v>20</v>
      </c>
      <c r="M123" s="128"/>
      <c r="N123" s="128" t="str">
        <f>outil!H153</f>
        <v xml:space="preserve"> </v>
      </c>
      <c r="O123" s="128"/>
      <c r="P123" s="128" t="s">
        <v>457</v>
      </c>
      <c r="Q123" s="128"/>
      <c r="R123" s="128"/>
    </row>
    <row r="124" spans="1:18" s="26" customFormat="1" ht="57.75" customHeight="1" x14ac:dyDescent="0.25">
      <c r="A124" s="186"/>
      <c r="B124" s="183"/>
      <c r="C124" s="186" t="s">
        <v>549</v>
      </c>
      <c r="D124" s="196" t="s">
        <v>550</v>
      </c>
      <c r="E124" s="20" t="s">
        <v>169</v>
      </c>
      <c r="F124" s="21" t="s">
        <v>551</v>
      </c>
      <c r="G124" s="21" t="s">
        <v>552</v>
      </c>
      <c r="H124" s="70"/>
      <c r="I124" s="70"/>
      <c r="J124" s="70"/>
      <c r="K124" s="178" t="str">
        <f>IFERROR(outil!G154, " ")</f>
        <v xml:space="preserve"> </v>
      </c>
      <c r="L124" s="21" t="s">
        <v>544</v>
      </c>
      <c r="M124" s="21" t="s">
        <v>20</v>
      </c>
      <c r="N124" s="21" t="str">
        <f>outil!H154</f>
        <v xml:space="preserve"> </v>
      </c>
      <c r="O124" s="112" t="s">
        <v>553</v>
      </c>
      <c r="P124" s="21" t="s">
        <v>457</v>
      </c>
      <c r="Q124" s="35"/>
      <c r="R124" s="35"/>
    </row>
    <row r="125" spans="1:18" s="26" customFormat="1" ht="27.75" customHeight="1" x14ac:dyDescent="0.25">
      <c r="A125" s="186"/>
      <c r="B125" s="183"/>
      <c r="C125" s="186"/>
      <c r="D125" s="196"/>
      <c r="E125" s="20" t="s">
        <v>554</v>
      </c>
      <c r="F125" s="21" t="s">
        <v>555</v>
      </c>
      <c r="G125" s="21" t="s">
        <v>552</v>
      </c>
      <c r="H125" s="70"/>
      <c r="I125" s="70"/>
      <c r="J125" s="70"/>
      <c r="K125" s="178" t="str">
        <f>IFERROR(outil!G155, " ")</f>
        <v xml:space="preserve"> </v>
      </c>
      <c r="L125" s="21" t="s">
        <v>20</v>
      </c>
      <c r="M125" s="21"/>
      <c r="N125" s="21" t="str">
        <f>outil!H155</f>
        <v xml:space="preserve"> </v>
      </c>
      <c r="O125" s="21" t="s">
        <v>556</v>
      </c>
      <c r="P125" s="21" t="s">
        <v>457</v>
      </c>
      <c r="Q125" s="35"/>
      <c r="R125" s="35"/>
    </row>
    <row r="126" spans="1:18" s="26" customFormat="1" ht="29.25" customHeight="1" x14ac:dyDescent="0.25">
      <c r="A126" s="186"/>
      <c r="B126" s="183"/>
      <c r="C126" s="186" t="s">
        <v>557</v>
      </c>
      <c r="D126" s="196" t="s">
        <v>558</v>
      </c>
      <c r="E126" s="20" t="s">
        <v>170</v>
      </c>
      <c r="F126" s="21" t="s">
        <v>559</v>
      </c>
      <c r="G126" s="21" t="s">
        <v>560</v>
      </c>
      <c r="H126" s="70"/>
      <c r="I126" s="70"/>
      <c r="J126" s="70"/>
      <c r="K126" s="178" t="str">
        <f>IFERROR(outil!G156, " ")</f>
        <v xml:space="preserve"> </v>
      </c>
      <c r="L126" s="21" t="s">
        <v>561</v>
      </c>
      <c r="M126" s="21" t="s">
        <v>562</v>
      </c>
      <c r="N126" s="21" t="str">
        <f>outil!H156</f>
        <v xml:space="preserve"> </v>
      </c>
      <c r="O126" s="112" t="s">
        <v>563</v>
      </c>
      <c r="P126" s="21" t="s">
        <v>457</v>
      </c>
      <c r="Q126" s="35"/>
      <c r="R126" s="35"/>
    </row>
    <row r="127" spans="1:18" s="26" customFormat="1" ht="30" customHeight="1" x14ac:dyDescent="0.25">
      <c r="A127" s="186"/>
      <c r="B127" s="183"/>
      <c r="C127" s="186"/>
      <c r="D127" s="196"/>
      <c r="E127" s="20" t="s">
        <v>564</v>
      </c>
      <c r="F127" s="21" t="s">
        <v>565</v>
      </c>
      <c r="G127" s="21" t="s">
        <v>560</v>
      </c>
      <c r="H127" s="70"/>
      <c r="I127" s="70"/>
      <c r="J127" s="70"/>
      <c r="K127" s="178" t="str">
        <f>IFERROR(outil!G157, " ")</f>
        <v xml:space="preserve"> </v>
      </c>
      <c r="L127" s="21" t="s">
        <v>561</v>
      </c>
      <c r="M127" s="21" t="s">
        <v>566</v>
      </c>
      <c r="N127" s="21" t="str">
        <f>outil!H157</f>
        <v xml:space="preserve"> </v>
      </c>
      <c r="O127" s="21"/>
      <c r="P127" s="21" t="s">
        <v>457</v>
      </c>
      <c r="Q127" s="35"/>
      <c r="R127" s="35"/>
    </row>
    <row r="128" spans="1:18" s="26" customFormat="1" ht="43.5" customHeight="1" x14ac:dyDescent="0.25">
      <c r="A128" s="186"/>
      <c r="B128" s="183"/>
      <c r="C128" s="186" t="s">
        <v>567</v>
      </c>
      <c r="D128" s="196" t="s">
        <v>568</v>
      </c>
      <c r="E128" s="20" t="s">
        <v>171</v>
      </c>
      <c r="F128" s="21" t="s">
        <v>569</v>
      </c>
      <c r="G128" s="21" t="s">
        <v>570</v>
      </c>
      <c r="H128" s="70"/>
      <c r="I128" s="70"/>
      <c r="J128" s="70"/>
      <c r="K128" s="178" t="str">
        <f>IFERROR(outil!G158, " ")</f>
        <v xml:space="preserve"> </v>
      </c>
      <c r="L128" s="21" t="s">
        <v>15</v>
      </c>
      <c r="M128" s="21" t="s">
        <v>15</v>
      </c>
      <c r="N128" s="21" t="str">
        <f>outil!H158</f>
        <v xml:space="preserve"> </v>
      </c>
      <c r="O128" s="112" t="s">
        <v>571</v>
      </c>
      <c r="P128" s="21" t="s">
        <v>457</v>
      </c>
      <c r="Q128" s="35"/>
      <c r="R128" s="35"/>
    </row>
    <row r="129" spans="1:18" s="26" customFormat="1" ht="88.5" customHeight="1" x14ac:dyDescent="0.25">
      <c r="A129" s="186"/>
      <c r="B129" s="183"/>
      <c r="C129" s="186"/>
      <c r="D129" s="196"/>
      <c r="E129" s="20" t="s">
        <v>572</v>
      </c>
      <c r="F129" s="21" t="s">
        <v>573</v>
      </c>
      <c r="G129" s="21" t="s">
        <v>570</v>
      </c>
      <c r="H129" s="70"/>
      <c r="I129" s="70"/>
      <c r="J129" s="70"/>
      <c r="K129" s="178" t="str">
        <f>IFERROR(outil!G159, " ")</f>
        <v xml:space="preserve"> </v>
      </c>
      <c r="L129" s="21" t="s">
        <v>20</v>
      </c>
      <c r="M129" s="21" t="s">
        <v>574</v>
      </c>
      <c r="N129" s="21" t="str">
        <f>outil!H159</f>
        <v xml:space="preserve"> </v>
      </c>
      <c r="O129" s="112" t="s">
        <v>575</v>
      </c>
      <c r="P129" s="21" t="s">
        <v>457</v>
      </c>
      <c r="Q129" s="35"/>
      <c r="R129" s="35"/>
    </row>
    <row r="130" spans="1:18" s="26" customFormat="1" x14ac:dyDescent="0.25">
      <c r="A130" s="186"/>
      <c r="B130" s="183"/>
      <c r="C130" s="186" t="s">
        <v>576</v>
      </c>
      <c r="D130" s="196" t="s">
        <v>577</v>
      </c>
      <c r="E130" s="20" t="s">
        <v>172</v>
      </c>
      <c r="F130" s="21" t="s">
        <v>578</v>
      </c>
      <c r="G130" s="21" t="s">
        <v>237</v>
      </c>
      <c r="H130" s="70"/>
      <c r="I130" s="70"/>
      <c r="J130" s="70"/>
      <c r="K130" s="178" t="str">
        <f>IFERROR(outil!G160, " ")</f>
        <v xml:space="preserve"> </v>
      </c>
      <c r="L130" s="21" t="s">
        <v>15</v>
      </c>
      <c r="M130" s="21" t="s">
        <v>579</v>
      </c>
      <c r="N130" s="21" t="str">
        <f>outil!H160</f>
        <v xml:space="preserve"> </v>
      </c>
      <c r="O130" s="21"/>
      <c r="P130" s="21" t="s">
        <v>457</v>
      </c>
      <c r="Q130" s="35"/>
      <c r="R130" s="35"/>
    </row>
    <row r="131" spans="1:18" s="26" customFormat="1" x14ac:dyDescent="0.25">
      <c r="A131" s="186"/>
      <c r="B131" s="183"/>
      <c r="C131" s="186"/>
      <c r="D131" s="196"/>
      <c r="E131" s="20" t="s">
        <v>580</v>
      </c>
      <c r="F131" s="21" t="s">
        <v>581</v>
      </c>
      <c r="G131" s="21" t="s">
        <v>237</v>
      </c>
      <c r="H131" s="70"/>
      <c r="I131" s="70"/>
      <c r="J131" s="70"/>
      <c r="K131" s="178" t="str">
        <f>IFERROR(outil!G161, " ")</f>
        <v xml:space="preserve"> </v>
      </c>
      <c r="L131" s="21" t="s">
        <v>20</v>
      </c>
      <c r="M131" s="21"/>
      <c r="N131" s="21" t="str">
        <f>outil!H161</f>
        <v xml:space="preserve"> </v>
      </c>
      <c r="O131" s="21"/>
      <c r="P131" s="21" t="s">
        <v>457</v>
      </c>
      <c r="Q131" s="35"/>
      <c r="R131" s="35"/>
    </row>
    <row r="132" spans="1:18" s="26" customFormat="1" ht="18.75" customHeight="1" x14ac:dyDescent="0.25">
      <c r="A132" s="186"/>
      <c r="B132" s="183"/>
      <c r="C132" s="209" t="s">
        <v>582</v>
      </c>
      <c r="D132" s="208" t="s">
        <v>583</v>
      </c>
      <c r="E132" s="15" t="s">
        <v>173</v>
      </c>
      <c r="F132" s="6" t="s">
        <v>584</v>
      </c>
      <c r="G132" s="6" t="s">
        <v>268</v>
      </c>
      <c r="H132" s="70"/>
      <c r="I132" s="70"/>
      <c r="J132" s="70"/>
      <c r="K132" s="178" t="str">
        <f>IFERROR(outil!G162, " ")</f>
        <v xml:space="preserve"> </v>
      </c>
      <c r="L132" s="6" t="s">
        <v>25</v>
      </c>
      <c r="M132" s="6"/>
      <c r="N132" s="21" t="str">
        <f>outil!H162</f>
        <v xml:space="preserve"> </v>
      </c>
      <c r="O132" s="6"/>
      <c r="P132" s="6" t="s">
        <v>457</v>
      </c>
      <c r="Q132" s="35"/>
      <c r="R132" s="35"/>
    </row>
    <row r="133" spans="1:18" s="26" customFormat="1" x14ac:dyDescent="0.25">
      <c r="A133" s="186"/>
      <c r="B133" s="183"/>
      <c r="C133" s="209"/>
      <c r="D133" s="208"/>
      <c r="E133" s="15" t="s">
        <v>585</v>
      </c>
      <c r="F133" s="21" t="s">
        <v>586</v>
      </c>
      <c r="G133" s="21" t="s">
        <v>268</v>
      </c>
      <c r="H133" s="70"/>
      <c r="I133" s="70"/>
      <c r="J133" s="70"/>
      <c r="K133" s="178" t="str">
        <f>IFERROR(outil!G163, " ")</f>
        <v xml:space="preserve"> </v>
      </c>
      <c r="L133" s="21" t="s">
        <v>25</v>
      </c>
      <c r="M133" s="21"/>
      <c r="N133" s="21" t="str">
        <f>outil!H163</f>
        <v xml:space="preserve"> </v>
      </c>
      <c r="O133" s="21"/>
      <c r="P133" s="21" t="s">
        <v>457</v>
      </c>
      <c r="Q133" s="35"/>
      <c r="R133" s="35"/>
    </row>
    <row r="134" spans="1:18" s="26" customFormat="1" x14ac:dyDescent="0.25">
      <c r="A134" s="186"/>
      <c r="B134" s="183"/>
      <c r="C134" s="209" t="s">
        <v>587</v>
      </c>
      <c r="D134" s="208" t="s">
        <v>588</v>
      </c>
      <c r="E134" s="7" t="s">
        <v>174</v>
      </c>
      <c r="F134" s="6" t="s">
        <v>589</v>
      </c>
      <c r="G134" s="6" t="s">
        <v>268</v>
      </c>
      <c r="H134" s="70"/>
      <c r="I134" s="70"/>
      <c r="J134" s="70"/>
      <c r="K134" s="178" t="str">
        <f>IFERROR(outil!G164, " ")</f>
        <v xml:space="preserve"> </v>
      </c>
      <c r="L134" s="6" t="s">
        <v>20</v>
      </c>
      <c r="M134" s="6"/>
      <c r="N134" s="21" t="str">
        <f>outil!H164</f>
        <v xml:space="preserve"> </v>
      </c>
      <c r="O134" s="6"/>
      <c r="P134" s="6" t="s">
        <v>457</v>
      </c>
      <c r="Q134" s="35"/>
      <c r="R134" s="35"/>
    </row>
    <row r="135" spans="1:18" s="26" customFormat="1" ht="15.75" thickBot="1" x14ac:dyDescent="0.3">
      <c r="A135" s="187"/>
      <c r="B135" s="184"/>
      <c r="C135" s="210"/>
      <c r="D135" s="195"/>
      <c r="E135" s="22" t="s">
        <v>590</v>
      </c>
      <c r="F135" s="13" t="s">
        <v>591</v>
      </c>
      <c r="G135" s="13" t="s">
        <v>268</v>
      </c>
      <c r="H135" s="71"/>
      <c r="I135" s="71"/>
      <c r="J135" s="71"/>
      <c r="K135" s="64" t="str">
        <f>IFERROR(outil!G165, " ")</f>
        <v xml:space="preserve"> </v>
      </c>
      <c r="L135" s="13" t="s">
        <v>20</v>
      </c>
      <c r="M135" s="13"/>
      <c r="N135" s="30" t="str">
        <f>outil!H165</f>
        <v xml:space="preserve"> </v>
      </c>
      <c r="O135" s="13"/>
      <c r="P135" s="13" t="s">
        <v>457</v>
      </c>
      <c r="Q135" s="36"/>
      <c r="R135" s="36"/>
    </row>
    <row r="136" spans="1:18" s="26" customFormat="1" x14ac:dyDescent="0.25">
      <c r="A136" s="192">
        <v>9</v>
      </c>
      <c r="B136" s="205" t="s">
        <v>592</v>
      </c>
      <c r="C136" s="192" t="s">
        <v>593</v>
      </c>
      <c r="D136" s="194" t="s">
        <v>594</v>
      </c>
      <c r="E136" s="11" t="s">
        <v>175</v>
      </c>
      <c r="F136" s="10" t="s">
        <v>595</v>
      </c>
      <c r="G136" s="10" t="s">
        <v>237</v>
      </c>
      <c r="H136" s="69"/>
      <c r="I136" s="69"/>
      <c r="J136" s="69"/>
      <c r="K136" s="177" t="str">
        <f>IFERROR(outil!G166, " ")</f>
        <v xml:space="preserve"> </v>
      </c>
      <c r="L136" s="10" t="s">
        <v>20</v>
      </c>
      <c r="M136" s="10"/>
      <c r="N136" s="4" t="str">
        <f>outil!H166</f>
        <v xml:space="preserve"> </v>
      </c>
      <c r="O136" s="10"/>
      <c r="P136" s="10" t="s">
        <v>457</v>
      </c>
      <c r="Q136" s="34"/>
      <c r="R136" s="34"/>
    </row>
    <row r="137" spans="1:18" s="26" customFormat="1" ht="31.5" customHeight="1" thickBot="1" x14ac:dyDescent="0.3">
      <c r="A137" s="193"/>
      <c r="B137" s="207"/>
      <c r="C137" s="193"/>
      <c r="D137" s="195"/>
      <c r="E137" s="22" t="s">
        <v>176</v>
      </c>
      <c r="F137" s="13" t="s">
        <v>596</v>
      </c>
      <c r="G137" s="13" t="s">
        <v>237</v>
      </c>
      <c r="H137" s="71"/>
      <c r="I137" s="71"/>
      <c r="J137" s="71"/>
      <c r="K137" s="64" t="str">
        <f>IFERROR(outil!G167, " ")</f>
        <v xml:space="preserve"> </v>
      </c>
      <c r="L137" s="13" t="s">
        <v>20</v>
      </c>
      <c r="M137" s="13"/>
      <c r="N137" s="30" t="str">
        <f>outil!H167</f>
        <v xml:space="preserve"> </v>
      </c>
      <c r="O137" s="13"/>
      <c r="P137" s="13" t="s">
        <v>457</v>
      </c>
      <c r="Q137" s="36"/>
      <c r="R137" s="36"/>
    </row>
    <row r="138" spans="1:18" s="26" customFormat="1" ht="63" customHeight="1" x14ac:dyDescent="0.25">
      <c r="A138" s="185">
        <v>10</v>
      </c>
      <c r="B138" s="214" t="s">
        <v>597</v>
      </c>
      <c r="C138" s="185" t="s">
        <v>598</v>
      </c>
      <c r="D138" s="200" t="s">
        <v>599</v>
      </c>
      <c r="E138" s="2" t="s">
        <v>189</v>
      </c>
      <c r="F138" s="4" t="s">
        <v>600</v>
      </c>
      <c r="G138" s="4" t="s">
        <v>237</v>
      </c>
      <c r="H138" s="69"/>
      <c r="I138" s="69"/>
      <c r="J138" s="69"/>
      <c r="K138" s="177" t="str">
        <f>IFERROR(outil!G168, " ")</f>
        <v xml:space="preserve"> </v>
      </c>
      <c r="L138" s="4" t="s">
        <v>601</v>
      </c>
      <c r="M138" s="4" t="s">
        <v>10</v>
      </c>
      <c r="N138" s="4" t="str">
        <f>outil!H168</f>
        <v xml:space="preserve"> </v>
      </c>
      <c r="O138" s="4" t="s">
        <v>602</v>
      </c>
      <c r="P138" s="4" t="s">
        <v>603</v>
      </c>
      <c r="Q138" s="34"/>
      <c r="R138" s="34"/>
    </row>
    <row r="139" spans="1:18" s="26" customFormat="1" ht="63.75" customHeight="1" x14ac:dyDescent="0.25">
      <c r="A139" s="186"/>
      <c r="B139" s="215"/>
      <c r="C139" s="186"/>
      <c r="D139" s="196"/>
      <c r="E139" s="20" t="s">
        <v>190</v>
      </c>
      <c r="F139" s="21" t="s">
        <v>604</v>
      </c>
      <c r="G139" s="21" t="s">
        <v>237</v>
      </c>
      <c r="H139" s="70"/>
      <c r="I139" s="70"/>
      <c r="J139" s="70"/>
      <c r="K139" s="178" t="str">
        <f>IFERROR(outil!G169, " ")</f>
        <v xml:space="preserve"> </v>
      </c>
      <c r="L139" s="21" t="s">
        <v>20</v>
      </c>
      <c r="M139" s="21" t="s">
        <v>574</v>
      </c>
      <c r="N139" s="21" t="str">
        <f>outil!H169</f>
        <v xml:space="preserve"> </v>
      </c>
      <c r="O139" s="21" t="s">
        <v>605</v>
      </c>
      <c r="P139" s="21" t="s">
        <v>603</v>
      </c>
      <c r="Q139" s="35"/>
      <c r="R139" s="35"/>
    </row>
    <row r="140" spans="1:18" s="26" customFormat="1" ht="50.25" customHeight="1" thickBot="1" x14ac:dyDescent="0.3">
      <c r="A140" s="187"/>
      <c r="B140" s="216"/>
      <c r="C140" s="30" t="s">
        <v>606</v>
      </c>
      <c r="D140" s="173" t="s">
        <v>607</v>
      </c>
      <c r="E140" s="14" t="s">
        <v>608</v>
      </c>
      <c r="F140" s="30" t="s">
        <v>609</v>
      </c>
      <c r="G140" s="30" t="s">
        <v>217</v>
      </c>
      <c r="H140" s="71"/>
      <c r="I140" s="71"/>
      <c r="J140" s="71"/>
      <c r="K140" s="64" t="str">
        <f>IFERROR(outil!G170, " ")</f>
        <v xml:space="preserve"> </v>
      </c>
      <c r="L140" s="30" t="s">
        <v>20</v>
      </c>
      <c r="M140" s="30" t="s">
        <v>574</v>
      </c>
      <c r="N140" s="30" t="str">
        <f>outil!H170</f>
        <v xml:space="preserve"> </v>
      </c>
      <c r="O140" s="30"/>
      <c r="P140" s="30" t="s">
        <v>610</v>
      </c>
      <c r="Q140" s="36"/>
      <c r="R140" s="36"/>
    </row>
    <row r="141" spans="1:18" s="131" customFormat="1" ht="46.5" customHeight="1" thickBot="1" x14ac:dyDescent="0.3">
      <c r="A141" s="132">
        <v>11</v>
      </c>
      <c r="B141" s="133" t="s">
        <v>611</v>
      </c>
      <c r="C141" s="132" t="s">
        <v>612</v>
      </c>
      <c r="D141" s="134" t="s">
        <v>613</v>
      </c>
      <c r="E141" s="135" t="s">
        <v>191</v>
      </c>
      <c r="F141" s="136" t="s">
        <v>614</v>
      </c>
      <c r="G141" s="136" t="s">
        <v>615</v>
      </c>
      <c r="H141" s="137"/>
      <c r="I141" s="137"/>
      <c r="J141" s="137"/>
      <c r="K141" s="132" t="str">
        <f>IFERROR(outil!G171, " ")</f>
        <v xml:space="preserve"> </v>
      </c>
      <c r="L141" s="136" t="s">
        <v>459</v>
      </c>
      <c r="M141" s="136"/>
      <c r="N141" s="136" t="str">
        <f>outil!H171</f>
        <v xml:space="preserve"> </v>
      </c>
      <c r="O141" s="136" t="s">
        <v>616</v>
      </c>
      <c r="P141" s="136" t="s">
        <v>617</v>
      </c>
      <c r="Q141" s="136"/>
      <c r="R141" s="136"/>
    </row>
    <row r="142" spans="1:18" s="131" customFormat="1" ht="42" customHeight="1" thickBot="1" x14ac:dyDescent="0.3">
      <c r="A142" s="132">
        <v>12</v>
      </c>
      <c r="B142" s="133" t="s">
        <v>618</v>
      </c>
      <c r="C142" s="132" t="s">
        <v>619</v>
      </c>
      <c r="D142" s="134"/>
      <c r="E142" s="135" t="s">
        <v>194</v>
      </c>
      <c r="F142" s="136" t="s">
        <v>620</v>
      </c>
      <c r="G142" s="136" t="s">
        <v>621</v>
      </c>
      <c r="H142" s="137"/>
      <c r="I142" s="137"/>
      <c r="J142" s="137"/>
      <c r="K142" s="132" t="str">
        <f>IFERROR(outil!G172, " ")</f>
        <v xml:space="preserve"> </v>
      </c>
      <c r="L142" s="136" t="s">
        <v>459</v>
      </c>
      <c r="M142" s="136"/>
      <c r="N142" s="136" t="str">
        <f>outil!H172</f>
        <v xml:space="preserve"> </v>
      </c>
      <c r="O142" s="136" t="s">
        <v>622</v>
      </c>
      <c r="P142" s="136" t="s">
        <v>623</v>
      </c>
      <c r="Q142" s="136"/>
      <c r="R142" s="136"/>
    </row>
    <row r="143" spans="1:18" s="26" customFormat="1" ht="20.100000000000001" customHeight="1" x14ac:dyDescent="0.25">
      <c r="A143" s="192">
        <v>13</v>
      </c>
      <c r="B143" s="205" t="s">
        <v>624</v>
      </c>
      <c r="C143" s="202" t="s">
        <v>625</v>
      </c>
      <c r="D143" s="182" t="s">
        <v>626</v>
      </c>
      <c r="E143" s="2" t="s">
        <v>195</v>
      </c>
      <c r="F143" s="123" t="s">
        <v>627</v>
      </c>
      <c r="G143" s="32"/>
      <c r="H143" s="69"/>
      <c r="I143" s="69"/>
      <c r="J143" s="69"/>
      <c r="K143" s="177" t="str">
        <f>IFERROR(outil!G101, " ")</f>
        <v xml:space="preserve"> </v>
      </c>
      <c r="L143" s="32" t="s">
        <v>20</v>
      </c>
      <c r="M143" s="32"/>
      <c r="N143" s="4" t="str">
        <f>outil!H101</f>
        <v xml:space="preserve"> </v>
      </c>
      <c r="O143" s="165"/>
      <c r="P143" s="32" t="s">
        <v>218</v>
      </c>
      <c r="Q143" s="63"/>
      <c r="R143" s="63"/>
    </row>
    <row r="144" spans="1:18" s="26" customFormat="1" ht="20.100000000000001" customHeight="1" x14ac:dyDescent="0.25">
      <c r="A144" s="197"/>
      <c r="B144" s="206"/>
      <c r="C144" s="203"/>
      <c r="D144" s="183"/>
      <c r="E144" s="20" t="s">
        <v>628</v>
      </c>
      <c r="F144" s="121" t="s">
        <v>629</v>
      </c>
      <c r="G144" s="50"/>
      <c r="H144" s="70"/>
      <c r="I144" s="70"/>
      <c r="J144" s="70"/>
      <c r="K144" s="178" t="str">
        <f>IFERROR(outil!G102, " ")</f>
        <v xml:space="preserve"> </v>
      </c>
      <c r="L144" s="50" t="s">
        <v>20</v>
      </c>
      <c r="M144" s="50"/>
      <c r="N144" s="21" t="str">
        <f>outil!H102</f>
        <v xml:space="preserve"> </v>
      </c>
      <c r="O144" s="166"/>
      <c r="P144" s="50" t="s">
        <v>218</v>
      </c>
      <c r="Q144" s="51"/>
      <c r="R144" s="51"/>
    </row>
    <row r="145" spans="1:18" s="26" customFormat="1" ht="20.100000000000001" customHeight="1" x14ac:dyDescent="0.25">
      <c r="A145" s="197"/>
      <c r="B145" s="206"/>
      <c r="C145" s="203"/>
      <c r="D145" s="183"/>
      <c r="E145" s="20" t="s">
        <v>630</v>
      </c>
      <c r="F145" s="121" t="s">
        <v>631</v>
      </c>
      <c r="G145" s="50"/>
      <c r="H145" s="70"/>
      <c r="I145" s="70"/>
      <c r="J145" s="70"/>
      <c r="K145" s="178" t="str">
        <f>IFERROR(outil!G103, " ")</f>
        <v xml:space="preserve"> </v>
      </c>
      <c r="L145" s="50" t="s">
        <v>20</v>
      </c>
      <c r="M145" s="50"/>
      <c r="N145" s="21" t="str">
        <f>outil!H103</f>
        <v xml:space="preserve"> </v>
      </c>
      <c r="O145" s="166"/>
      <c r="P145" s="50" t="s">
        <v>218</v>
      </c>
      <c r="Q145" s="51"/>
      <c r="R145" s="51"/>
    </row>
    <row r="146" spans="1:18" s="26" customFormat="1" ht="20.100000000000001" customHeight="1" x14ac:dyDescent="0.25">
      <c r="A146" s="197"/>
      <c r="B146" s="206"/>
      <c r="C146" s="203"/>
      <c r="D146" s="183"/>
      <c r="E146" s="20" t="s">
        <v>632</v>
      </c>
      <c r="F146" s="121" t="s">
        <v>633</v>
      </c>
      <c r="G146" s="50"/>
      <c r="H146" s="70"/>
      <c r="I146" s="70"/>
      <c r="J146" s="70"/>
      <c r="K146" s="178" t="str">
        <f>IFERROR(outil!G104, " ")</f>
        <v xml:space="preserve"> </v>
      </c>
      <c r="L146" s="50" t="s">
        <v>20</v>
      </c>
      <c r="M146" s="50"/>
      <c r="N146" s="21" t="str">
        <f>outil!H104</f>
        <v xml:space="preserve"> </v>
      </c>
      <c r="O146" s="166"/>
      <c r="P146" s="50" t="s">
        <v>218</v>
      </c>
      <c r="Q146" s="51"/>
      <c r="R146" s="51"/>
    </row>
    <row r="147" spans="1:18" s="26" customFormat="1" ht="20.100000000000001" customHeight="1" x14ac:dyDescent="0.25">
      <c r="A147" s="197"/>
      <c r="B147" s="206"/>
      <c r="C147" s="203"/>
      <c r="D147" s="183"/>
      <c r="E147" s="20" t="s">
        <v>634</v>
      </c>
      <c r="F147" s="121" t="s">
        <v>635</v>
      </c>
      <c r="G147" s="50"/>
      <c r="H147" s="70"/>
      <c r="I147" s="70"/>
      <c r="J147" s="70"/>
      <c r="K147" s="178"/>
      <c r="L147" s="50" t="s">
        <v>20</v>
      </c>
      <c r="M147" s="50"/>
      <c r="N147" s="21"/>
      <c r="O147" s="166"/>
      <c r="P147" s="50" t="s">
        <v>218</v>
      </c>
      <c r="Q147" s="51"/>
      <c r="R147" s="51"/>
    </row>
    <row r="148" spans="1:18" s="26" customFormat="1" ht="20.100000000000001" customHeight="1" thickBot="1" x14ac:dyDescent="0.3">
      <c r="A148" s="193"/>
      <c r="B148" s="207"/>
      <c r="C148" s="204"/>
      <c r="D148" s="184"/>
      <c r="E148" s="14" t="s">
        <v>636</v>
      </c>
      <c r="F148" s="124" t="s">
        <v>637</v>
      </c>
      <c r="G148" s="125"/>
      <c r="H148" s="71"/>
      <c r="I148" s="71"/>
      <c r="J148" s="71"/>
      <c r="K148" s="64"/>
      <c r="L148" s="125" t="s">
        <v>20</v>
      </c>
      <c r="M148" s="125"/>
      <c r="N148" s="30"/>
      <c r="O148" s="167"/>
      <c r="P148" s="125" t="s">
        <v>218</v>
      </c>
      <c r="Q148" s="126"/>
      <c r="R148" s="126"/>
    </row>
    <row r="149" spans="1:18" s="26" customFormat="1" ht="20.100000000000001" customHeight="1" x14ac:dyDescent="0.25">
      <c r="A149" s="224">
        <v>13</v>
      </c>
      <c r="B149" s="221" t="s">
        <v>624</v>
      </c>
      <c r="C149" s="202" t="s">
        <v>638</v>
      </c>
      <c r="D149" s="194" t="s">
        <v>639</v>
      </c>
      <c r="E149" s="24" t="s">
        <v>640</v>
      </c>
      <c r="F149" s="10" t="s">
        <v>641</v>
      </c>
      <c r="G149" s="10" t="s">
        <v>268</v>
      </c>
      <c r="H149" s="69"/>
      <c r="I149" s="69"/>
      <c r="J149" s="69"/>
      <c r="K149" s="177" t="str">
        <f>IFERROR(outil!G105, " ")</f>
        <v xml:space="preserve"> </v>
      </c>
      <c r="L149" s="10" t="s">
        <v>20</v>
      </c>
      <c r="M149" s="10"/>
      <c r="N149" s="4" t="str">
        <f>outil!H105</f>
        <v xml:space="preserve"> </v>
      </c>
      <c r="O149" s="10"/>
      <c r="P149" s="10" t="s">
        <v>642</v>
      </c>
      <c r="Q149" s="63"/>
      <c r="R149" s="63"/>
    </row>
    <row r="150" spans="1:18" s="26" customFormat="1" ht="93.75" customHeight="1" x14ac:dyDescent="0.25">
      <c r="A150" s="225"/>
      <c r="B150" s="222"/>
      <c r="C150" s="203"/>
      <c r="D150" s="208"/>
      <c r="E150" s="15" t="s">
        <v>643</v>
      </c>
      <c r="F150" s="21" t="s">
        <v>644</v>
      </c>
      <c r="G150" s="21" t="s">
        <v>645</v>
      </c>
      <c r="H150" s="70"/>
      <c r="I150" s="70"/>
      <c r="J150" s="70"/>
      <c r="K150" s="178" t="str">
        <f>IFERROR(outil!G106, " ")</f>
        <v xml:space="preserve"> </v>
      </c>
      <c r="L150" s="21" t="s">
        <v>15</v>
      </c>
      <c r="M150" s="21" t="s">
        <v>15</v>
      </c>
      <c r="N150" s="21" t="str">
        <f>outil!H106</f>
        <v xml:space="preserve"> </v>
      </c>
      <c r="O150" s="112" t="s">
        <v>646</v>
      </c>
      <c r="P150" s="21" t="s">
        <v>293</v>
      </c>
      <c r="Q150" s="35"/>
      <c r="R150" s="35"/>
    </row>
    <row r="151" spans="1:18" s="26" customFormat="1" ht="28.5" customHeight="1" x14ac:dyDescent="0.25">
      <c r="A151" s="225"/>
      <c r="B151" s="222"/>
      <c r="C151" s="203"/>
      <c r="D151" s="208"/>
      <c r="E151" s="15" t="s">
        <v>647</v>
      </c>
      <c r="F151" s="122" t="s">
        <v>648</v>
      </c>
      <c r="G151" s="6" t="s">
        <v>268</v>
      </c>
      <c r="H151" s="70"/>
      <c r="I151" s="70"/>
      <c r="J151" s="70"/>
      <c r="K151" s="178" t="str">
        <f>IFERROR(outil!G107, " ")</f>
        <v xml:space="preserve"> </v>
      </c>
      <c r="L151" s="6" t="s">
        <v>25</v>
      </c>
      <c r="M151" s="6"/>
      <c r="N151" s="21" t="str">
        <f>outil!H107</f>
        <v xml:space="preserve"> </v>
      </c>
      <c r="O151" s="6" t="s">
        <v>649</v>
      </c>
      <c r="P151" s="6" t="s">
        <v>293</v>
      </c>
      <c r="Q151" s="35"/>
      <c r="R151" s="35"/>
    </row>
    <row r="152" spans="1:18" s="26" customFormat="1" ht="20.25" customHeight="1" x14ac:dyDescent="0.25">
      <c r="A152" s="225"/>
      <c r="B152" s="222"/>
      <c r="C152" s="203"/>
      <c r="D152" s="208"/>
      <c r="E152" s="15" t="s">
        <v>650</v>
      </c>
      <c r="F152" s="122" t="s">
        <v>651</v>
      </c>
      <c r="G152" s="6" t="s">
        <v>288</v>
      </c>
      <c r="H152" s="70"/>
      <c r="I152" s="70"/>
      <c r="J152" s="70"/>
      <c r="K152" s="178" t="str">
        <f>IFERROR(outil!G108, " ")</f>
        <v xml:space="preserve"> </v>
      </c>
      <c r="L152" s="6" t="s">
        <v>20</v>
      </c>
      <c r="M152" s="6"/>
      <c r="N152" s="21" t="str">
        <f>outil!H108</f>
        <v xml:space="preserve"> </v>
      </c>
      <c r="O152" s="6"/>
      <c r="P152" s="6" t="s">
        <v>293</v>
      </c>
      <c r="Q152" s="35"/>
      <c r="R152" s="35"/>
    </row>
    <row r="153" spans="1:18" s="26" customFormat="1" ht="29.25" customHeight="1" x14ac:dyDescent="0.25">
      <c r="A153" s="225"/>
      <c r="B153" s="222"/>
      <c r="C153" s="197" t="s">
        <v>652</v>
      </c>
      <c r="D153" s="208" t="s">
        <v>653</v>
      </c>
      <c r="E153" s="20" t="s">
        <v>654</v>
      </c>
      <c r="F153" s="21" t="s">
        <v>655</v>
      </c>
      <c r="G153" s="21" t="s">
        <v>268</v>
      </c>
      <c r="H153" s="70"/>
      <c r="I153" s="70"/>
      <c r="J153" s="70"/>
      <c r="K153" s="178" t="str">
        <f>IFERROR(outil!G109, " ")</f>
        <v xml:space="preserve"> </v>
      </c>
      <c r="L153" s="21" t="s">
        <v>20</v>
      </c>
      <c r="M153" s="21"/>
      <c r="N153" s="21" t="str">
        <f>outil!H109</f>
        <v xml:space="preserve"> </v>
      </c>
      <c r="O153" s="21"/>
      <c r="P153" s="21" t="s">
        <v>603</v>
      </c>
      <c r="Q153" s="35"/>
      <c r="R153" s="35"/>
    </row>
    <row r="154" spans="1:18" s="26" customFormat="1" ht="48.75" customHeight="1" x14ac:dyDescent="0.25">
      <c r="A154" s="225"/>
      <c r="B154" s="222"/>
      <c r="C154" s="197"/>
      <c r="D154" s="208"/>
      <c r="E154" s="20" t="s">
        <v>656</v>
      </c>
      <c r="F154" s="21" t="s">
        <v>657</v>
      </c>
      <c r="G154" s="21" t="s">
        <v>268</v>
      </c>
      <c r="H154" s="70"/>
      <c r="I154" s="70"/>
      <c r="J154" s="70"/>
      <c r="K154" s="178" t="str">
        <f>IFERROR(outil!G110, " ")</f>
        <v xml:space="preserve"> </v>
      </c>
      <c r="L154" s="21" t="s">
        <v>15</v>
      </c>
      <c r="M154" s="21" t="s">
        <v>15</v>
      </c>
      <c r="N154" s="21" t="str">
        <f>outil!H110</f>
        <v xml:space="preserve"> </v>
      </c>
      <c r="O154" s="112" t="s">
        <v>658</v>
      </c>
      <c r="P154" s="21" t="s">
        <v>603</v>
      </c>
      <c r="Q154" s="35"/>
      <c r="R154" s="35"/>
    </row>
    <row r="155" spans="1:18" s="26" customFormat="1" ht="61.5" customHeight="1" x14ac:dyDescent="0.25">
      <c r="A155" s="225"/>
      <c r="B155" s="222"/>
      <c r="C155" s="186" t="s">
        <v>659</v>
      </c>
      <c r="D155" s="183" t="s">
        <v>660</v>
      </c>
      <c r="E155" s="20" t="s">
        <v>661</v>
      </c>
      <c r="F155" s="21" t="s">
        <v>662</v>
      </c>
      <c r="G155" s="21" t="s">
        <v>268</v>
      </c>
      <c r="H155" s="70"/>
      <c r="I155" s="70"/>
      <c r="J155" s="70"/>
      <c r="K155" s="178" t="str">
        <f>IFERROR(outil!G111, " ")</f>
        <v xml:space="preserve"> </v>
      </c>
      <c r="L155" s="21" t="s">
        <v>20</v>
      </c>
      <c r="M155" s="21"/>
      <c r="N155" s="21" t="str">
        <f>outil!H111</f>
        <v xml:space="preserve"> </v>
      </c>
      <c r="O155" s="21" t="s">
        <v>663</v>
      </c>
      <c r="P155" s="21" t="s">
        <v>334</v>
      </c>
      <c r="Q155" s="35"/>
      <c r="R155" s="35"/>
    </row>
    <row r="156" spans="1:18" s="26" customFormat="1" ht="18" customHeight="1" x14ac:dyDescent="0.25">
      <c r="A156" s="225"/>
      <c r="B156" s="222"/>
      <c r="C156" s="186"/>
      <c r="D156" s="183"/>
      <c r="E156" s="20" t="s">
        <v>664</v>
      </c>
      <c r="F156" s="21" t="s">
        <v>665</v>
      </c>
      <c r="G156" s="21" t="s">
        <v>268</v>
      </c>
      <c r="H156" s="70"/>
      <c r="I156" s="70"/>
      <c r="J156" s="70"/>
      <c r="K156" s="178" t="str">
        <f>IFERROR(outil!G112, " ")</f>
        <v xml:space="preserve"> </v>
      </c>
      <c r="L156" s="21" t="s">
        <v>20</v>
      </c>
      <c r="M156" s="21"/>
      <c r="N156" s="21" t="str">
        <f>outil!H112</f>
        <v xml:space="preserve"> </v>
      </c>
      <c r="O156" s="21"/>
      <c r="P156" s="21" t="s">
        <v>334</v>
      </c>
      <c r="Q156" s="35"/>
      <c r="R156" s="35"/>
    </row>
    <row r="157" spans="1:18" s="26" customFormat="1" ht="19.5" customHeight="1" x14ac:dyDescent="0.25">
      <c r="A157" s="225"/>
      <c r="B157" s="222"/>
      <c r="C157" s="186"/>
      <c r="D157" s="183"/>
      <c r="E157" s="20" t="s">
        <v>666</v>
      </c>
      <c r="F157" s="21" t="s">
        <v>667</v>
      </c>
      <c r="G157" s="21" t="s">
        <v>268</v>
      </c>
      <c r="H157" s="70"/>
      <c r="I157" s="70"/>
      <c r="J157" s="70"/>
      <c r="K157" s="178" t="str">
        <f>IFERROR(outil!G113, " ")</f>
        <v xml:space="preserve"> </v>
      </c>
      <c r="L157" s="21" t="s">
        <v>20</v>
      </c>
      <c r="M157" s="21"/>
      <c r="N157" s="21" t="str">
        <f>outil!H113</f>
        <v xml:space="preserve"> </v>
      </c>
      <c r="O157" s="21"/>
      <c r="P157" s="21" t="s">
        <v>668</v>
      </c>
      <c r="Q157" s="35"/>
      <c r="R157" s="35"/>
    </row>
    <row r="158" spans="1:18" s="26" customFormat="1" ht="19.5" customHeight="1" x14ac:dyDescent="0.25">
      <c r="A158" s="225"/>
      <c r="B158" s="222"/>
      <c r="C158" s="186"/>
      <c r="D158" s="183"/>
      <c r="E158" s="20" t="s">
        <v>669</v>
      </c>
      <c r="F158" s="122" t="s">
        <v>670</v>
      </c>
      <c r="G158" s="21" t="s">
        <v>237</v>
      </c>
      <c r="H158" s="70"/>
      <c r="I158" s="70"/>
      <c r="J158" s="70"/>
      <c r="K158" s="178" t="str">
        <f>IFERROR(outil!G114, " ")</f>
        <v xml:space="preserve"> </v>
      </c>
      <c r="L158" s="21" t="s">
        <v>15</v>
      </c>
      <c r="M158" s="21" t="s">
        <v>524</v>
      </c>
      <c r="N158" s="21" t="str">
        <f>outil!H114</f>
        <v xml:space="preserve"> </v>
      </c>
      <c r="O158" s="21" t="s">
        <v>671</v>
      </c>
      <c r="P158" s="21" t="s">
        <v>668</v>
      </c>
      <c r="Q158" s="35"/>
      <c r="R158" s="35"/>
    </row>
    <row r="159" spans="1:18" s="26" customFormat="1" ht="19.5" customHeight="1" x14ac:dyDescent="0.25">
      <c r="A159" s="225"/>
      <c r="B159" s="222"/>
      <c r="C159" s="186"/>
      <c r="D159" s="183"/>
      <c r="E159" s="20" t="s">
        <v>672</v>
      </c>
      <c r="F159" s="122" t="s">
        <v>673</v>
      </c>
      <c r="G159" s="21"/>
      <c r="H159" s="70"/>
      <c r="I159" s="70"/>
      <c r="J159" s="70"/>
      <c r="K159" s="178"/>
      <c r="L159" s="21"/>
      <c r="M159" s="21"/>
      <c r="N159" s="21"/>
      <c r="O159" s="21"/>
      <c r="P159" s="21"/>
      <c r="Q159" s="35"/>
      <c r="R159" s="35"/>
    </row>
    <row r="160" spans="1:18" s="26" customFormat="1" ht="23.25" customHeight="1" x14ac:dyDescent="0.25">
      <c r="A160" s="225"/>
      <c r="B160" s="222"/>
      <c r="C160" s="186"/>
      <c r="D160" s="183"/>
      <c r="E160" s="20" t="s">
        <v>674</v>
      </c>
      <c r="F160" s="122" t="s">
        <v>675</v>
      </c>
      <c r="G160" s="21" t="s">
        <v>237</v>
      </c>
      <c r="H160" s="70"/>
      <c r="I160" s="70"/>
      <c r="J160" s="70"/>
      <c r="K160" s="178" t="str">
        <f>IFERROR(outil!G115, " ")</f>
        <v xml:space="preserve"> </v>
      </c>
      <c r="L160" s="21" t="s">
        <v>15</v>
      </c>
      <c r="M160" s="21" t="s">
        <v>20</v>
      </c>
      <c r="N160" s="21" t="str">
        <f>outil!H115</f>
        <v xml:space="preserve"> </v>
      </c>
      <c r="O160" s="21" t="s">
        <v>671</v>
      </c>
      <c r="P160" s="21" t="s">
        <v>334</v>
      </c>
      <c r="Q160" s="35"/>
      <c r="R160" s="35"/>
    </row>
    <row r="161" spans="1:18" s="26" customFormat="1" ht="28.5" customHeight="1" x14ac:dyDescent="0.25">
      <c r="A161" s="225"/>
      <c r="B161" s="222"/>
      <c r="C161" s="186"/>
      <c r="D161" s="183"/>
      <c r="E161" s="20" t="s">
        <v>676</v>
      </c>
      <c r="F161" s="122" t="s">
        <v>677</v>
      </c>
      <c r="G161" s="21" t="s">
        <v>237</v>
      </c>
      <c r="H161" s="70"/>
      <c r="I161" s="70"/>
      <c r="J161" s="70"/>
      <c r="K161" s="178" t="str">
        <f>IFERROR(outil!G116, " ")</f>
        <v xml:space="preserve"> </v>
      </c>
      <c r="L161" s="21" t="s">
        <v>20</v>
      </c>
      <c r="M161" s="21"/>
      <c r="N161" s="21" t="str">
        <f>outil!H116</f>
        <v xml:space="preserve"> </v>
      </c>
      <c r="O161" s="21" t="s">
        <v>678</v>
      </c>
      <c r="P161" s="21" t="s">
        <v>668</v>
      </c>
      <c r="Q161" s="35"/>
      <c r="R161" s="35"/>
    </row>
    <row r="162" spans="1:18" s="26" customFormat="1" ht="30" customHeight="1" x14ac:dyDescent="0.25">
      <c r="A162" s="225"/>
      <c r="B162" s="222"/>
      <c r="C162" s="186"/>
      <c r="D162" s="183"/>
      <c r="E162" s="20" t="s">
        <v>679</v>
      </c>
      <c r="F162" s="21" t="s">
        <v>680</v>
      </c>
      <c r="G162" s="21" t="s">
        <v>237</v>
      </c>
      <c r="H162" s="70"/>
      <c r="I162" s="70"/>
      <c r="J162" s="70"/>
      <c r="K162" s="178" t="str">
        <f>IFERROR(outil!G117, " ")</f>
        <v xml:space="preserve"> </v>
      </c>
      <c r="L162" s="21" t="s">
        <v>15</v>
      </c>
      <c r="M162" s="21"/>
      <c r="N162" s="21" t="str">
        <f>outil!H117</f>
        <v xml:space="preserve"> </v>
      </c>
      <c r="O162" s="21" t="s">
        <v>681</v>
      </c>
      <c r="P162" s="21" t="s">
        <v>668</v>
      </c>
      <c r="Q162" s="35"/>
      <c r="R162" s="35"/>
    </row>
    <row r="163" spans="1:18" s="26" customFormat="1" ht="26.25" customHeight="1" thickBot="1" x14ac:dyDescent="0.3">
      <c r="A163" s="226"/>
      <c r="B163" s="223"/>
      <c r="C163" s="186"/>
      <c r="D163" s="183"/>
      <c r="E163" s="20" t="s">
        <v>682</v>
      </c>
      <c r="F163" s="21" t="s">
        <v>683</v>
      </c>
      <c r="G163" s="21" t="s">
        <v>268</v>
      </c>
      <c r="H163" s="70"/>
      <c r="I163" s="70"/>
      <c r="J163" s="70"/>
      <c r="K163" s="178" t="str">
        <f>IFERROR(outil!G118, " ")</f>
        <v xml:space="preserve"> </v>
      </c>
      <c r="L163" s="21" t="s">
        <v>20</v>
      </c>
      <c r="M163" s="21"/>
      <c r="N163" s="21" t="str">
        <f>outil!H118</f>
        <v xml:space="preserve"> </v>
      </c>
      <c r="O163" s="21"/>
      <c r="P163" s="21" t="s">
        <v>334</v>
      </c>
      <c r="Q163" s="35"/>
      <c r="R163" s="35"/>
    </row>
    <row r="164" spans="1:18" s="26" customFormat="1" ht="63" customHeight="1" x14ac:dyDescent="0.25">
      <c r="A164" s="224">
        <v>13</v>
      </c>
      <c r="B164" s="221" t="s">
        <v>624</v>
      </c>
      <c r="C164" s="197" t="s">
        <v>684</v>
      </c>
      <c r="D164" s="208" t="s">
        <v>685</v>
      </c>
      <c r="E164" s="7" t="s">
        <v>686</v>
      </c>
      <c r="F164" s="6" t="s">
        <v>687</v>
      </c>
      <c r="G164" s="6" t="s">
        <v>237</v>
      </c>
      <c r="H164" s="70"/>
      <c r="I164" s="70"/>
      <c r="J164" s="70"/>
      <c r="K164" s="178" t="str">
        <f>IFERROR(outil!G119, " ")</f>
        <v xml:space="preserve"> </v>
      </c>
      <c r="L164" s="21" t="s">
        <v>15</v>
      </c>
      <c r="M164" s="21"/>
      <c r="N164" s="21" t="str">
        <f>outil!H119</f>
        <v xml:space="preserve"> </v>
      </c>
      <c r="O164" s="66" t="s">
        <v>688</v>
      </c>
      <c r="P164" s="6" t="s">
        <v>689</v>
      </c>
      <c r="Q164" s="35"/>
      <c r="R164" s="35"/>
    </row>
    <row r="165" spans="1:18" s="26" customFormat="1" ht="45" x14ac:dyDescent="0.25">
      <c r="A165" s="225"/>
      <c r="B165" s="222"/>
      <c r="C165" s="197"/>
      <c r="D165" s="208"/>
      <c r="E165" s="7" t="s">
        <v>690</v>
      </c>
      <c r="F165" s="6" t="s">
        <v>691</v>
      </c>
      <c r="G165" s="6" t="s">
        <v>237</v>
      </c>
      <c r="H165" s="70"/>
      <c r="I165" s="70"/>
      <c r="J165" s="70"/>
      <c r="K165" s="178" t="str">
        <f>IFERROR(outil!G120, " ")</f>
        <v xml:space="preserve"> </v>
      </c>
      <c r="L165" s="21" t="s">
        <v>15</v>
      </c>
      <c r="M165" s="21"/>
      <c r="N165" s="21" t="str">
        <f>outil!H120</f>
        <v xml:space="preserve"> </v>
      </c>
      <c r="O165" s="6" t="s">
        <v>692</v>
      </c>
      <c r="P165" s="6" t="s">
        <v>689</v>
      </c>
      <c r="Q165" s="35"/>
      <c r="R165" s="35"/>
    </row>
    <row r="166" spans="1:18" s="26" customFormat="1" ht="39" customHeight="1" x14ac:dyDescent="0.25">
      <c r="A166" s="225"/>
      <c r="B166" s="222"/>
      <c r="C166" s="197" t="s">
        <v>693</v>
      </c>
      <c r="D166" s="208" t="s">
        <v>694</v>
      </c>
      <c r="E166" s="7" t="s">
        <v>695</v>
      </c>
      <c r="F166" s="39" t="s">
        <v>696</v>
      </c>
      <c r="G166" s="12" t="s">
        <v>409</v>
      </c>
      <c r="H166" s="70"/>
      <c r="I166" s="70"/>
      <c r="J166" s="70"/>
      <c r="K166" s="178" t="str">
        <f>IFERROR(outil!G121, " ")</f>
        <v xml:space="preserve"> </v>
      </c>
      <c r="L166" s="6" t="s">
        <v>20</v>
      </c>
      <c r="M166" s="6"/>
      <c r="N166" s="21" t="str">
        <f>outil!H121</f>
        <v xml:space="preserve"> </v>
      </c>
      <c r="O166" s="6" t="s">
        <v>697</v>
      </c>
      <c r="P166" s="6" t="s">
        <v>415</v>
      </c>
      <c r="Q166" s="35"/>
      <c r="R166" s="35"/>
    </row>
    <row r="167" spans="1:18" s="26" customFormat="1" ht="39" customHeight="1" x14ac:dyDescent="0.25">
      <c r="A167" s="225"/>
      <c r="B167" s="222"/>
      <c r="C167" s="197"/>
      <c r="D167" s="208"/>
      <c r="E167" s="7" t="s">
        <v>698</v>
      </c>
      <c r="F167" s="39" t="s">
        <v>699</v>
      </c>
      <c r="G167" s="12" t="s">
        <v>409</v>
      </c>
      <c r="H167" s="70"/>
      <c r="I167" s="70"/>
      <c r="J167" s="70"/>
      <c r="K167" s="178" t="str">
        <f>IFERROR(outil!G121, " ")</f>
        <v xml:space="preserve"> </v>
      </c>
      <c r="L167" s="6" t="s">
        <v>25</v>
      </c>
      <c r="M167" s="6"/>
      <c r="N167" s="21" t="str">
        <f>outil!H121</f>
        <v xml:space="preserve"> </v>
      </c>
      <c r="O167" s="6" t="s">
        <v>700</v>
      </c>
      <c r="P167" s="6" t="s">
        <v>411</v>
      </c>
      <c r="Q167" s="35"/>
      <c r="R167" s="35"/>
    </row>
    <row r="168" spans="1:18" s="131" customFormat="1" ht="39" customHeight="1" x14ac:dyDescent="0.25">
      <c r="A168" s="225"/>
      <c r="B168" s="222"/>
      <c r="C168" s="197"/>
      <c r="D168" s="208"/>
      <c r="E168" s="127" t="s">
        <v>701</v>
      </c>
      <c r="F168" s="138" t="s">
        <v>702</v>
      </c>
      <c r="G168" s="141" t="s">
        <v>409</v>
      </c>
      <c r="H168" s="129"/>
      <c r="I168" s="129"/>
      <c r="J168" s="129"/>
      <c r="K168" s="130"/>
      <c r="L168" s="128"/>
      <c r="M168" s="128"/>
      <c r="N168" s="128"/>
      <c r="O168" s="128"/>
      <c r="P168" s="128" t="s">
        <v>411</v>
      </c>
      <c r="Q168" s="128"/>
      <c r="R168" s="128"/>
    </row>
    <row r="169" spans="1:18" s="131" customFormat="1" ht="39" customHeight="1" x14ac:dyDescent="0.25">
      <c r="A169" s="225"/>
      <c r="B169" s="222"/>
      <c r="C169" s="197"/>
      <c r="D169" s="208"/>
      <c r="E169" s="127" t="s">
        <v>703</v>
      </c>
      <c r="F169" s="138" t="s">
        <v>704</v>
      </c>
      <c r="G169" s="141" t="s">
        <v>409</v>
      </c>
      <c r="H169" s="129"/>
      <c r="I169" s="129"/>
      <c r="J169" s="129"/>
      <c r="K169" s="130"/>
      <c r="L169" s="128"/>
      <c r="M169" s="128"/>
      <c r="N169" s="128"/>
      <c r="O169" s="128"/>
      <c r="P169" s="128" t="s">
        <v>411</v>
      </c>
      <c r="Q169" s="128"/>
      <c r="R169" s="128"/>
    </row>
    <row r="170" spans="1:18" s="131" customFormat="1" ht="39" customHeight="1" x14ac:dyDescent="0.25">
      <c r="A170" s="225"/>
      <c r="B170" s="222"/>
      <c r="C170" s="197"/>
      <c r="D170" s="208"/>
      <c r="E170" s="127" t="s">
        <v>705</v>
      </c>
      <c r="F170" s="138" t="s">
        <v>706</v>
      </c>
      <c r="G170" s="141" t="s">
        <v>409</v>
      </c>
      <c r="H170" s="129"/>
      <c r="I170" s="129"/>
      <c r="J170" s="129"/>
      <c r="K170" s="130"/>
      <c r="L170" s="128"/>
      <c r="M170" s="128"/>
      <c r="N170" s="128"/>
      <c r="O170" s="128"/>
      <c r="P170" s="128" t="s">
        <v>411</v>
      </c>
      <c r="Q170" s="128"/>
      <c r="R170" s="128"/>
    </row>
    <row r="171" spans="1:18" s="131" customFormat="1" ht="39" customHeight="1" x14ac:dyDescent="0.25">
      <c r="A171" s="225"/>
      <c r="B171" s="222"/>
      <c r="C171" s="197"/>
      <c r="D171" s="208"/>
      <c r="E171" s="127" t="s">
        <v>707</v>
      </c>
      <c r="F171" s="138" t="s">
        <v>708</v>
      </c>
      <c r="G171" s="141" t="s">
        <v>409</v>
      </c>
      <c r="H171" s="129"/>
      <c r="I171" s="129"/>
      <c r="J171" s="129"/>
      <c r="K171" s="130" t="str">
        <f>IFERROR(outil!G120, " ")</f>
        <v xml:space="preserve"> </v>
      </c>
      <c r="L171" s="128"/>
      <c r="M171" s="128"/>
      <c r="N171" s="128"/>
      <c r="O171" s="128"/>
      <c r="P171" s="128" t="s">
        <v>411</v>
      </c>
      <c r="Q171" s="128"/>
      <c r="R171" s="128"/>
    </row>
    <row r="172" spans="1:18" s="131" customFormat="1" ht="39" customHeight="1" x14ac:dyDescent="0.25">
      <c r="A172" s="225"/>
      <c r="B172" s="222"/>
      <c r="C172" s="197"/>
      <c r="D172" s="208"/>
      <c r="E172" s="127" t="s">
        <v>709</v>
      </c>
      <c r="F172" s="138" t="s">
        <v>710</v>
      </c>
      <c r="G172" s="141" t="s">
        <v>409</v>
      </c>
      <c r="H172" s="129"/>
      <c r="I172" s="129"/>
      <c r="J172" s="129"/>
      <c r="K172" s="130"/>
      <c r="L172" s="128"/>
      <c r="M172" s="128"/>
      <c r="N172" s="128"/>
      <c r="O172" s="128"/>
      <c r="P172" s="128" t="s">
        <v>411</v>
      </c>
      <c r="Q172" s="128"/>
      <c r="R172" s="128"/>
    </row>
    <row r="173" spans="1:18" s="131" customFormat="1" x14ac:dyDescent="0.25">
      <c r="A173" s="225"/>
      <c r="B173" s="222"/>
      <c r="C173" s="197"/>
      <c r="D173" s="208"/>
      <c r="E173" s="127" t="s">
        <v>711</v>
      </c>
      <c r="F173" s="138" t="s">
        <v>712</v>
      </c>
      <c r="G173" s="141" t="s">
        <v>409</v>
      </c>
      <c r="H173" s="129"/>
      <c r="I173" s="129"/>
      <c r="J173" s="129"/>
      <c r="K173" s="130" t="str">
        <f>IFERROR(outil!G122, " ")</f>
        <v xml:space="preserve"> </v>
      </c>
      <c r="L173" s="128"/>
      <c r="M173" s="128"/>
      <c r="N173" s="128" t="str">
        <f>outil!H122</f>
        <v xml:space="preserve"> </v>
      </c>
      <c r="O173" s="128"/>
      <c r="P173" s="128" t="s">
        <v>411</v>
      </c>
      <c r="Q173" s="128"/>
      <c r="R173" s="128"/>
    </row>
    <row r="174" spans="1:18" s="26" customFormat="1" ht="30" x14ac:dyDescent="0.25">
      <c r="A174" s="225"/>
      <c r="B174" s="222"/>
      <c r="C174" s="186" t="s">
        <v>713</v>
      </c>
      <c r="D174" s="196" t="s">
        <v>714</v>
      </c>
      <c r="E174" s="23" t="s">
        <v>715</v>
      </c>
      <c r="F174" s="21" t="s">
        <v>716</v>
      </c>
      <c r="G174" s="21"/>
      <c r="H174" s="70"/>
      <c r="I174" s="70"/>
      <c r="J174" s="70"/>
      <c r="K174" s="178" t="str">
        <f>IFERROR(outil!G123, " ")</f>
        <v xml:space="preserve"> </v>
      </c>
      <c r="L174" s="21" t="s">
        <v>10</v>
      </c>
      <c r="M174" s="21"/>
      <c r="N174" s="21" t="str">
        <f>outil!H123</f>
        <v xml:space="preserve"> </v>
      </c>
      <c r="O174" s="21"/>
      <c r="P174" s="21" t="s">
        <v>250</v>
      </c>
      <c r="Q174" s="35"/>
      <c r="R174" s="35"/>
    </row>
    <row r="175" spans="1:18" s="26" customFormat="1" ht="30" x14ac:dyDescent="0.25">
      <c r="A175" s="225"/>
      <c r="B175" s="222"/>
      <c r="C175" s="186"/>
      <c r="D175" s="196"/>
      <c r="E175" s="23" t="s">
        <v>717</v>
      </c>
      <c r="F175" s="21" t="s">
        <v>718</v>
      </c>
      <c r="G175" s="21"/>
      <c r="H175" s="70"/>
      <c r="I175" s="70"/>
      <c r="J175" s="70"/>
      <c r="K175" s="178" t="str">
        <f>IFERROR(outil!G124, " ")</f>
        <v xml:space="preserve"> </v>
      </c>
      <c r="L175" s="21" t="s">
        <v>20</v>
      </c>
      <c r="M175" s="21"/>
      <c r="N175" s="21" t="str">
        <f>outil!H124</f>
        <v xml:space="preserve"> </v>
      </c>
      <c r="O175" s="21"/>
      <c r="P175" s="21" t="s">
        <v>250</v>
      </c>
      <c r="Q175" s="35"/>
      <c r="R175" s="35"/>
    </row>
    <row r="176" spans="1:18" s="26" customFormat="1" x14ac:dyDescent="0.25">
      <c r="A176" s="225"/>
      <c r="B176" s="222"/>
      <c r="C176" s="186"/>
      <c r="D176" s="196"/>
      <c r="E176" s="23" t="s">
        <v>719</v>
      </c>
      <c r="F176" s="21" t="s">
        <v>720</v>
      </c>
      <c r="G176" s="21"/>
      <c r="H176" s="70"/>
      <c r="I176" s="70"/>
      <c r="J176" s="70"/>
      <c r="K176" s="178" t="str">
        <f>IFERROR(outil!G125, " ")</f>
        <v xml:space="preserve"> </v>
      </c>
      <c r="L176" s="21" t="s">
        <v>20</v>
      </c>
      <c r="M176" s="21"/>
      <c r="N176" s="21" t="str">
        <f>outil!H125</f>
        <v xml:space="preserve"> </v>
      </c>
      <c r="O176" s="21"/>
      <c r="P176" s="21" t="s">
        <v>250</v>
      </c>
      <c r="Q176" s="35"/>
      <c r="R176" s="35"/>
    </row>
    <row r="177" spans="1:18" s="26" customFormat="1" x14ac:dyDescent="0.25">
      <c r="A177" s="225"/>
      <c r="B177" s="222"/>
      <c r="C177" s="186"/>
      <c r="D177" s="196"/>
      <c r="E177" s="23" t="s">
        <v>721</v>
      </c>
      <c r="F177" s="62" t="s">
        <v>722</v>
      </c>
      <c r="G177" s="21"/>
      <c r="H177" s="70"/>
      <c r="I177" s="70"/>
      <c r="J177" s="70"/>
      <c r="K177" s="178" t="str">
        <f>IFERROR(outil!G126, " ")</f>
        <v xml:space="preserve"> </v>
      </c>
      <c r="L177" s="21" t="s">
        <v>10</v>
      </c>
      <c r="M177" s="21"/>
      <c r="N177" s="21" t="str">
        <f>outil!H126</f>
        <v xml:space="preserve"> </v>
      </c>
      <c r="O177" s="21"/>
      <c r="P177" s="21" t="s">
        <v>250</v>
      </c>
      <c r="Q177" s="35"/>
      <c r="R177" s="35"/>
    </row>
    <row r="178" spans="1:18" s="26" customFormat="1" x14ac:dyDescent="0.25">
      <c r="A178" s="225"/>
      <c r="B178" s="222"/>
      <c r="C178" s="186"/>
      <c r="D178" s="196"/>
      <c r="E178" s="23" t="s">
        <v>723</v>
      </c>
      <c r="F178" s="62" t="s">
        <v>724</v>
      </c>
      <c r="G178" s="60"/>
      <c r="H178" s="70"/>
      <c r="I178" s="70"/>
      <c r="J178" s="70"/>
      <c r="K178" s="178" t="str">
        <f>IFERROR(outil!G127, " ")</f>
        <v xml:space="preserve"> </v>
      </c>
      <c r="L178" s="21" t="s">
        <v>20</v>
      </c>
      <c r="M178" s="21"/>
      <c r="N178" s="21" t="str">
        <f>outil!H127</f>
        <v xml:space="preserve"> </v>
      </c>
      <c r="O178" s="21"/>
      <c r="P178" s="21" t="s">
        <v>250</v>
      </c>
      <c r="Q178" s="35"/>
      <c r="R178" s="35"/>
    </row>
    <row r="179" spans="1:18" s="131" customFormat="1" x14ac:dyDescent="0.25">
      <c r="A179" s="225"/>
      <c r="B179" s="222"/>
      <c r="C179" s="190" t="s">
        <v>725</v>
      </c>
      <c r="D179" s="188" t="s">
        <v>726</v>
      </c>
      <c r="E179" s="139" t="s">
        <v>727</v>
      </c>
      <c r="F179" s="140" t="s">
        <v>728</v>
      </c>
      <c r="G179" s="141"/>
      <c r="H179" s="129"/>
      <c r="I179" s="129"/>
      <c r="J179" s="129"/>
      <c r="K179" s="130"/>
      <c r="L179" s="128"/>
      <c r="M179" s="128"/>
      <c r="N179" s="128"/>
      <c r="O179" s="128"/>
      <c r="P179" s="128" t="s">
        <v>729</v>
      </c>
      <c r="Q179" s="128"/>
      <c r="R179" s="128"/>
    </row>
    <row r="180" spans="1:18" s="131" customFormat="1" x14ac:dyDescent="0.25">
      <c r="A180" s="225"/>
      <c r="B180" s="222"/>
      <c r="C180" s="191"/>
      <c r="D180" s="189"/>
      <c r="E180" s="139" t="s">
        <v>730</v>
      </c>
      <c r="F180" s="140" t="s">
        <v>731</v>
      </c>
      <c r="G180" s="141"/>
      <c r="H180" s="129"/>
      <c r="I180" s="129"/>
      <c r="J180" s="129"/>
      <c r="K180" s="130"/>
      <c r="L180" s="128"/>
      <c r="M180" s="128"/>
      <c r="N180" s="128"/>
      <c r="O180" s="128"/>
      <c r="P180" s="128" t="s">
        <v>729</v>
      </c>
      <c r="Q180" s="128"/>
      <c r="R180" s="128"/>
    </row>
    <row r="181" spans="1:18" s="26" customFormat="1" ht="45" x14ac:dyDescent="0.25">
      <c r="A181" s="225"/>
      <c r="B181" s="222"/>
      <c r="C181" s="197" t="s">
        <v>732</v>
      </c>
      <c r="D181" s="208" t="s">
        <v>733</v>
      </c>
      <c r="E181" s="15" t="s">
        <v>734</v>
      </c>
      <c r="F181" s="6" t="s">
        <v>735</v>
      </c>
      <c r="G181" s="6" t="s">
        <v>736</v>
      </c>
      <c r="H181" s="70"/>
      <c r="I181" s="70"/>
      <c r="J181" s="70"/>
      <c r="K181" s="178" t="str">
        <f>IFERROR(outil!G128, " ")</f>
        <v xml:space="preserve"> </v>
      </c>
      <c r="L181" s="6" t="s">
        <v>737</v>
      </c>
      <c r="M181" s="6"/>
      <c r="N181" s="21" t="str">
        <f>outil!H128</f>
        <v xml:space="preserve"> </v>
      </c>
      <c r="O181" s="6" t="s">
        <v>738</v>
      </c>
      <c r="P181" s="6" t="s">
        <v>293</v>
      </c>
      <c r="Q181" s="35"/>
      <c r="R181" s="35"/>
    </row>
    <row r="182" spans="1:18" s="26" customFormat="1" x14ac:dyDescent="0.25">
      <c r="A182" s="225"/>
      <c r="B182" s="222"/>
      <c r="C182" s="197"/>
      <c r="D182" s="208"/>
      <c r="E182" s="15" t="s">
        <v>739</v>
      </c>
      <c r="F182" s="21" t="s">
        <v>740</v>
      </c>
      <c r="G182" s="21" t="s">
        <v>268</v>
      </c>
      <c r="H182" s="70"/>
      <c r="I182" s="70"/>
      <c r="J182" s="70"/>
      <c r="K182" s="178" t="str">
        <f>IFERROR(outil!G129, " ")</f>
        <v xml:space="preserve"> </v>
      </c>
      <c r="L182" s="21" t="s">
        <v>10</v>
      </c>
      <c r="M182" s="21"/>
      <c r="N182" s="21" t="str">
        <f>outil!H129</f>
        <v xml:space="preserve"> </v>
      </c>
      <c r="O182" s="21"/>
      <c r="P182" s="21" t="s">
        <v>741</v>
      </c>
      <c r="Q182" s="35"/>
      <c r="R182" s="35"/>
    </row>
    <row r="183" spans="1:18" s="26" customFormat="1" x14ac:dyDescent="0.25">
      <c r="A183" s="225"/>
      <c r="B183" s="222"/>
      <c r="C183" s="197"/>
      <c r="D183" s="208"/>
      <c r="E183" s="15" t="s">
        <v>742</v>
      </c>
      <c r="F183" s="21" t="s">
        <v>743</v>
      </c>
      <c r="G183" s="21" t="s">
        <v>268</v>
      </c>
      <c r="H183" s="70"/>
      <c r="I183" s="70"/>
      <c r="J183" s="70"/>
      <c r="K183" s="178" t="str">
        <f>IFERROR(outil!G130, " ")</f>
        <v xml:space="preserve"> </v>
      </c>
      <c r="L183" s="21" t="s">
        <v>20</v>
      </c>
      <c r="M183" s="21"/>
      <c r="N183" s="21" t="str">
        <f>outil!H130</f>
        <v xml:space="preserve"> </v>
      </c>
      <c r="O183" s="21"/>
      <c r="P183" s="21" t="s">
        <v>741</v>
      </c>
      <c r="Q183" s="35"/>
      <c r="R183" s="35"/>
    </row>
    <row r="184" spans="1:18" s="26" customFormat="1" ht="37.5" customHeight="1" thickBot="1" x14ac:dyDescent="0.3">
      <c r="A184" s="226"/>
      <c r="B184" s="223"/>
      <c r="C184" s="193"/>
      <c r="D184" s="195"/>
      <c r="E184" s="25" t="s">
        <v>744</v>
      </c>
      <c r="F184" s="13" t="s">
        <v>745</v>
      </c>
      <c r="G184" s="13" t="s">
        <v>268</v>
      </c>
      <c r="H184" s="71"/>
      <c r="I184" s="71"/>
      <c r="J184" s="71"/>
      <c r="K184" s="64" t="str">
        <f>IFERROR(outil!G131, " ")</f>
        <v xml:space="preserve"> </v>
      </c>
      <c r="L184" s="13" t="s">
        <v>20</v>
      </c>
      <c r="M184" s="13"/>
      <c r="N184" s="30" t="str">
        <f>outil!H131</f>
        <v xml:space="preserve"> </v>
      </c>
      <c r="O184" s="13"/>
      <c r="P184" s="13" t="s">
        <v>457</v>
      </c>
      <c r="Q184" s="36"/>
      <c r="R184" s="36"/>
    </row>
    <row r="185" spans="1:18" s="26" customFormat="1" ht="60" x14ac:dyDescent="0.25">
      <c r="A185" s="175"/>
      <c r="B185" s="8" t="s">
        <v>746</v>
      </c>
      <c r="C185" s="27"/>
      <c r="D185" s="31"/>
      <c r="E185" s="17"/>
      <c r="F185" s="16"/>
      <c r="G185" s="16"/>
      <c r="H185" s="59"/>
      <c r="I185" s="59"/>
      <c r="J185" s="59"/>
      <c r="K185" s="102"/>
      <c r="L185" s="16"/>
      <c r="M185" s="16"/>
      <c r="N185" s="82"/>
      <c r="O185" s="16"/>
      <c r="P185" s="16"/>
      <c r="Q185" s="5"/>
      <c r="R185" s="5"/>
    </row>
    <row r="186" spans="1:18" s="26" customFormat="1" ht="54.75" customHeight="1" thickBot="1" x14ac:dyDescent="0.3">
      <c r="A186" s="176"/>
      <c r="B186" s="9" t="s">
        <v>747</v>
      </c>
      <c r="C186" s="27"/>
      <c r="D186" s="31"/>
      <c r="E186" s="17"/>
      <c r="F186" s="16"/>
      <c r="G186" s="16"/>
      <c r="H186" s="59"/>
      <c r="I186" s="59"/>
      <c r="J186" s="59"/>
      <c r="K186" s="102"/>
      <c r="L186" s="16"/>
      <c r="M186" s="16"/>
      <c r="N186" s="82"/>
      <c r="O186" s="16"/>
      <c r="P186" s="16"/>
      <c r="Q186" s="5"/>
      <c r="R186" s="5"/>
    </row>
  </sheetData>
  <autoFilter ref="A2:R186" xr:uid="{00000000-0009-0000-0000-000000000000}"/>
  <mergeCells count="121">
    <mergeCell ref="B164:B184"/>
    <mergeCell ref="A164:A184"/>
    <mergeCell ref="B149:B163"/>
    <mergeCell ref="A149:A163"/>
    <mergeCell ref="A1:R1"/>
    <mergeCell ref="C26:C33"/>
    <mergeCell ref="B26:B55"/>
    <mergeCell ref="A26:A55"/>
    <mergeCell ref="D20:D25"/>
    <mergeCell ref="C20:C25"/>
    <mergeCell ref="B20:B25"/>
    <mergeCell ref="A20:A25"/>
    <mergeCell ref="D26:D33"/>
    <mergeCell ref="D51:D53"/>
    <mergeCell ref="C51:C53"/>
    <mergeCell ref="D54:D55"/>
    <mergeCell ref="C54:C55"/>
    <mergeCell ref="D130:D131"/>
    <mergeCell ref="C130:C131"/>
    <mergeCell ref="A3:A19"/>
    <mergeCell ref="B3:B19"/>
    <mergeCell ref="D3:D4"/>
    <mergeCell ref="C3:C4"/>
    <mergeCell ref="D5:D6"/>
    <mergeCell ref="C5:C6"/>
    <mergeCell ref="C65:C66"/>
    <mergeCell ref="D97:D98"/>
    <mergeCell ref="C97:C98"/>
    <mergeCell ref="D112:D113"/>
    <mergeCell ref="C112:C113"/>
    <mergeCell ref="D109:D111"/>
    <mergeCell ref="C109:C111"/>
    <mergeCell ref="C63:C64"/>
    <mergeCell ref="C78:C79"/>
    <mergeCell ref="D78:D79"/>
    <mergeCell ref="C74:C77"/>
    <mergeCell ref="D74:D77"/>
    <mergeCell ref="C59:C60"/>
    <mergeCell ref="D59:D60"/>
    <mergeCell ref="D65:D66"/>
    <mergeCell ref="D63:D64"/>
    <mergeCell ref="C8:C11"/>
    <mergeCell ref="D8:D11"/>
    <mergeCell ref="C14:C19"/>
    <mergeCell ref="D14:D19"/>
    <mergeCell ref="C34:C41"/>
    <mergeCell ref="D34:D41"/>
    <mergeCell ref="D68:D73"/>
    <mergeCell ref="C68:C73"/>
    <mergeCell ref="D99:D100"/>
    <mergeCell ref="C99:C100"/>
    <mergeCell ref="D80:D83"/>
    <mergeCell ref="C80:C83"/>
    <mergeCell ref="D84:D85"/>
    <mergeCell ref="C84:C85"/>
    <mergeCell ref="D42:D50"/>
    <mergeCell ref="C42:C50"/>
    <mergeCell ref="C56:C58"/>
    <mergeCell ref="D56:D58"/>
    <mergeCell ref="D91:D92"/>
    <mergeCell ref="A80:A96"/>
    <mergeCell ref="B80:B96"/>
    <mergeCell ref="A138:A140"/>
    <mergeCell ref="A97:A100"/>
    <mergeCell ref="B136:B137"/>
    <mergeCell ref="B115:B121"/>
    <mergeCell ref="B97:B100"/>
    <mergeCell ref="A101:A114"/>
    <mergeCell ref="B101:B114"/>
    <mergeCell ref="A136:A137"/>
    <mergeCell ref="A115:A121"/>
    <mergeCell ref="B138:B140"/>
    <mergeCell ref="B122:B135"/>
    <mergeCell ref="A122:A135"/>
    <mergeCell ref="D181:D184"/>
    <mergeCell ref="C181:C184"/>
    <mergeCell ref="D174:D178"/>
    <mergeCell ref="C164:C165"/>
    <mergeCell ref="D164:D165"/>
    <mergeCell ref="D166:D173"/>
    <mergeCell ref="D153:D154"/>
    <mergeCell ref="D126:D127"/>
    <mergeCell ref="C126:C127"/>
    <mergeCell ref="D128:D129"/>
    <mergeCell ref="C128:C129"/>
    <mergeCell ref="C138:C139"/>
    <mergeCell ref="D138:D139"/>
    <mergeCell ref="C174:C178"/>
    <mergeCell ref="D155:D163"/>
    <mergeCell ref="C155:C163"/>
    <mergeCell ref="C153:C154"/>
    <mergeCell ref="D149:D152"/>
    <mergeCell ref="C149:C152"/>
    <mergeCell ref="D132:D133"/>
    <mergeCell ref="C132:C133"/>
    <mergeCell ref="D134:D135"/>
    <mergeCell ref="C134:C135"/>
    <mergeCell ref="B56:B79"/>
    <mergeCell ref="A56:A79"/>
    <mergeCell ref="D179:D180"/>
    <mergeCell ref="C179:C180"/>
    <mergeCell ref="C136:C137"/>
    <mergeCell ref="D136:D137"/>
    <mergeCell ref="C124:C125"/>
    <mergeCell ref="D124:D125"/>
    <mergeCell ref="C166:C173"/>
    <mergeCell ref="D95:D96"/>
    <mergeCell ref="C95:C96"/>
    <mergeCell ref="C122:C123"/>
    <mergeCell ref="D86:D89"/>
    <mergeCell ref="D101:D108"/>
    <mergeCell ref="C101:C108"/>
    <mergeCell ref="D93:D94"/>
    <mergeCell ref="C86:C89"/>
    <mergeCell ref="C93:C94"/>
    <mergeCell ref="D143:D148"/>
    <mergeCell ref="C143:C148"/>
    <mergeCell ref="B143:B148"/>
    <mergeCell ref="A143:A148"/>
    <mergeCell ref="D122:D123"/>
    <mergeCell ref="C91:C92"/>
  </mergeCells>
  <conditionalFormatting sqref="G7">
    <cfRule type="duplicateValues" dxfId="1" priority="2"/>
  </conditionalFormatting>
  <pageMargins left="0.70866141732283472" right="0.70866141732283472" top="0.74803149606299213" bottom="0.74803149606299213" header="0.31496062992125984" footer="0.31496062992125984"/>
  <pageSetup paperSize="9" scale="39" fitToHeight="0" orientation="landscape" r:id="rId1"/>
  <headerFooter>
    <oddFooter>&amp;CPage &amp;P de &amp;N</oddFooter>
  </headerFooter>
  <rowBreaks count="5" manualBreakCount="5">
    <brk id="25" max="17" man="1"/>
    <brk id="79" max="16383" man="1"/>
    <brk id="100" max="16383" man="1"/>
    <brk id="135" max="16383" man="1"/>
    <brk id="163" max="16383" man="1"/>
  </rowBreaks>
  <cellWatches>
    <cellWatch r="F97"/>
    <cellWatch r="G97"/>
    <cellWatch r="L97"/>
    <cellWatch r="O97"/>
    <cellWatch r="P97"/>
  </cellWatches>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000-000000000000}">
          <x14:formula1>
            <xm:f>outil!$K$2:$K$7</xm:f>
          </x14:formula1>
          <xm:sqref>H3:H184</xm:sqref>
        </x14:dataValidation>
        <x14:dataValidation type="list" allowBlank="1" showInputMessage="1" showErrorMessage="1" xr:uid="{00000000-0002-0000-0000-000001000000}">
          <x14:formula1>
            <xm:f>outil!$L$2:$L$7</xm:f>
          </x14:formula1>
          <xm:sqref>I3:I184</xm:sqref>
        </x14:dataValidation>
        <x14:dataValidation type="list" allowBlank="1" showInputMessage="1" showErrorMessage="1" xr:uid="{00000000-0002-0000-0000-000002000000}">
          <x14:formula1>
            <xm:f>outil!$M$2:$M$7</xm:f>
          </x14:formula1>
          <xm:sqref>J3:J184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Q173"/>
  <sheetViews>
    <sheetView view="pageLayout" topLeftCell="G1" zoomScale="85" zoomScaleNormal="100" zoomScaleSheetLayoutView="85" zoomScalePageLayoutView="85" workbookViewId="0">
      <selection activeCell="K4" sqref="K4"/>
    </sheetView>
  </sheetViews>
  <sheetFormatPr baseColWidth="10" defaultColWidth="11.42578125" defaultRowHeight="15" x14ac:dyDescent="0.25"/>
  <cols>
    <col min="1" max="1" width="5.5703125" style="18" customWidth="1"/>
    <col min="2" max="2" width="24.7109375" style="19" customWidth="1"/>
    <col min="3" max="3" width="5.85546875" style="18" customWidth="1"/>
    <col min="4" max="4" width="26.28515625" style="31" customWidth="1"/>
    <col min="5" max="5" width="12.7109375" style="17" customWidth="1"/>
    <col min="6" max="6" width="41.42578125" style="16" customWidth="1"/>
    <col min="7" max="7" width="14.7109375" style="16" customWidth="1"/>
    <col min="8" max="8" width="48.28515625" style="16" customWidth="1"/>
    <col min="9" max="9" width="14.42578125" style="16" customWidth="1"/>
    <col min="10" max="10" width="56.5703125" style="16" customWidth="1"/>
    <col min="11" max="11" width="12.7109375" style="16" customWidth="1"/>
    <col min="18" max="16384" width="11.42578125" style="101"/>
  </cols>
  <sheetData>
    <row r="1" spans="1:17" customFormat="1" ht="24" customHeight="1" thickBot="1" x14ac:dyDescent="0.3">
      <c r="A1" s="227" t="s">
        <v>748</v>
      </c>
      <c r="B1" s="227"/>
      <c r="C1" s="227"/>
      <c r="D1" s="227"/>
      <c r="E1" s="227"/>
      <c r="F1" s="227"/>
      <c r="G1" s="227"/>
      <c r="H1" s="227"/>
      <c r="I1" s="227"/>
      <c r="J1" s="227"/>
      <c r="K1" s="227"/>
    </row>
    <row r="2" spans="1:17" customFormat="1" ht="28.5" customHeight="1" thickBot="1" x14ac:dyDescent="0.3">
      <c r="A2" s="83" t="s">
        <v>197</v>
      </c>
      <c r="B2" s="84" t="s">
        <v>198</v>
      </c>
      <c r="C2" s="85" t="s">
        <v>197</v>
      </c>
      <c r="D2" s="85" t="s">
        <v>199</v>
      </c>
      <c r="E2" s="86" t="s">
        <v>200</v>
      </c>
      <c r="F2" s="84" t="s">
        <v>201</v>
      </c>
      <c r="G2" s="84" t="s">
        <v>202</v>
      </c>
      <c r="H2" s="53" t="s">
        <v>749</v>
      </c>
      <c r="I2" s="87" t="s">
        <v>207</v>
      </c>
      <c r="J2" s="53" t="s">
        <v>209</v>
      </c>
      <c r="K2" s="84" t="s">
        <v>210</v>
      </c>
    </row>
    <row r="3" spans="1:17" customFormat="1" ht="39.950000000000003" customHeight="1" x14ac:dyDescent="0.25">
      <c r="A3" s="185">
        <v>1</v>
      </c>
      <c r="B3" s="182" t="s">
        <v>213</v>
      </c>
      <c r="C3" s="177" t="s">
        <v>214</v>
      </c>
      <c r="D3" s="65" t="s">
        <v>215</v>
      </c>
      <c r="E3" s="43" t="s">
        <v>4</v>
      </c>
      <c r="F3" s="44" t="s">
        <v>750</v>
      </c>
      <c r="G3" s="44" t="s">
        <v>217</v>
      </c>
      <c r="H3" s="72" t="s">
        <v>751</v>
      </c>
      <c r="I3" s="72" t="s">
        <v>752</v>
      </c>
      <c r="J3" s="72" t="s">
        <v>753</v>
      </c>
      <c r="K3" s="45" t="s">
        <v>754</v>
      </c>
      <c r="L3" s="88"/>
      <c r="M3" s="88"/>
      <c r="N3" s="88"/>
      <c r="O3" s="88"/>
      <c r="P3" s="88"/>
      <c r="Q3" s="88"/>
    </row>
    <row r="4" spans="1:17" customFormat="1" ht="39.950000000000003" customHeight="1" x14ac:dyDescent="0.25">
      <c r="A4" s="186"/>
      <c r="B4" s="215"/>
      <c r="C4" s="178" t="s">
        <v>221</v>
      </c>
      <c r="D4" s="181" t="s">
        <v>222</v>
      </c>
      <c r="E4" s="46" t="s">
        <v>14</v>
      </c>
      <c r="F4" s="47" t="s">
        <v>755</v>
      </c>
      <c r="G4" s="47" t="s">
        <v>217</v>
      </c>
      <c r="H4" s="73" t="s">
        <v>756</v>
      </c>
      <c r="I4" s="74" t="s">
        <v>757</v>
      </c>
      <c r="J4" s="74">
        <v>0</v>
      </c>
      <c r="K4" s="47" t="s">
        <v>754</v>
      </c>
      <c r="L4" s="89"/>
      <c r="M4" s="89"/>
      <c r="N4" s="89"/>
      <c r="O4" s="89"/>
      <c r="P4" s="89"/>
      <c r="Q4" s="89"/>
    </row>
    <row r="5" spans="1:17" customFormat="1" ht="39.950000000000003" customHeight="1" x14ac:dyDescent="0.25">
      <c r="A5" s="186"/>
      <c r="B5" s="215"/>
      <c r="C5" s="178" t="s">
        <v>225</v>
      </c>
      <c r="D5" s="181" t="s">
        <v>226</v>
      </c>
      <c r="E5" s="46" t="s">
        <v>24</v>
      </c>
      <c r="F5" s="47" t="s">
        <v>227</v>
      </c>
      <c r="G5" s="47" t="s">
        <v>228</v>
      </c>
      <c r="H5" s="74" t="s">
        <v>758</v>
      </c>
      <c r="I5" s="74" t="s">
        <v>752</v>
      </c>
      <c r="J5" s="74">
        <v>0</v>
      </c>
      <c r="K5" s="47" t="s">
        <v>754</v>
      </c>
      <c r="L5" s="89"/>
      <c r="M5" s="89"/>
      <c r="N5" s="89"/>
      <c r="O5" s="89"/>
      <c r="P5" s="89"/>
      <c r="Q5" s="89"/>
    </row>
    <row r="6" spans="1:17" customFormat="1" ht="39.950000000000003" customHeight="1" x14ac:dyDescent="0.25">
      <c r="A6" s="186"/>
      <c r="B6" s="215"/>
      <c r="C6" s="229"/>
      <c r="D6" s="234" t="s">
        <v>231</v>
      </c>
      <c r="E6" s="46" t="s">
        <v>31</v>
      </c>
      <c r="F6" s="47" t="s">
        <v>759</v>
      </c>
      <c r="G6" s="47" t="s">
        <v>233</v>
      </c>
      <c r="H6" s="74" t="s">
        <v>760</v>
      </c>
      <c r="I6" s="74" t="s">
        <v>761</v>
      </c>
      <c r="J6" s="74" t="s">
        <v>762</v>
      </c>
      <c r="K6" s="47" t="s">
        <v>754</v>
      </c>
      <c r="L6" s="89"/>
      <c r="M6" s="89"/>
      <c r="N6" s="89"/>
      <c r="O6" s="89"/>
      <c r="P6" s="89"/>
      <c r="Q6" s="89"/>
    </row>
    <row r="7" spans="1:17" customFormat="1" ht="25.5" x14ac:dyDescent="0.25">
      <c r="A7" s="186"/>
      <c r="B7" s="215"/>
      <c r="C7" s="229"/>
      <c r="D7" s="234"/>
      <c r="E7" s="46" t="s">
        <v>32</v>
      </c>
      <c r="F7" s="47" t="s">
        <v>763</v>
      </c>
      <c r="G7" s="47" t="s">
        <v>237</v>
      </c>
      <c r="H7" s="74" t="s">
        <v>764</v>
      </c>
      <c r="I7" s="74" t="s">
        <v>765</v>
      </c>
      <c r="J7" s="74" t="s">
        <v>766</v>
      </c>
      <c r="K7" s="47" t="s">
        <v>754</v>
      </c>
      <c r="L7" s="89"/>
      <c r="M7" s="89"/>
      <c r="N7" s="89"/>
      <c r="O7" s="89"/>
      <c r="P7" s="89"/>
      <c r="Q7" s="89"/>
    </row>
    <row r="8" spans="1:17" customFormat="1" x14ac:dyDescent="0.25">
      <c r="A8" s="186"/>
      <c r="B8" s="215"/>
      <c r="C8" s="48" t="s">
        <v>239</v>
      </c>
      <c r="D8" s="181" t="s">
        <v>240</v>
      </c>
      <c r="E8" s="46" t="s">
        <v>34</v>
      </c>
      <c r="F8" s="47" t="s">
        <v>241</v>
      </c>
      <c r="G8" s="47" t="s">
        <v>217</v>
      </c>
      <c r="H8" s="74" t="s">
        <v>767</v>
      </c>
      <c r="I8" s="74" t="s">
        <v>768</v>
      </c>
      <c r="J8" s="74">
        <v>0</v>
      </c>
      <c r="K8" s="47" t="s">
        <v>754</v>
      </c>
      <c r="L8" s="89"/>
      <c r="M8" s="89"/>
      <c r="N8" s="89"/>
      <c r="O8" s="89"/>
      <c r="P8" s="89"/>
      <c r="Q8" s="89"/>
    </row>
    <row r="9" spans="1:17" customFormat="1" ht="38.25" x14ac:dyDescent="0.25">
      <c r="A9" s="186"/>
      <c r="B9" s="215"/>
      <c r="C9" s="174" t="s">
        <v>242</v>
      </c>
      <c r="D9" s="161"/>
      <c r="E9" s="20" t="s">
        <v>35</v>
      </c>
      <c r="F9" s="21" t="s">
        <v>769</v>
      </c>
      <c r="G9" s="21">
        <v>0</v>
      </c>
      <c r="H9" s="75">
        <v>0</v>
      </c>
      <c r="I9" s="75">
        <v>0</v>
      </c>
      <c r="J9" s="75" t="s">
        <v>244</v>
      </c>
      <c r="K9" s="21" t="s">
        <v>754</v>
      </c>
      <c r="L9" s="89"/>
      <c r="M9" s="89"/>
      <c r="N9" s="89"/>
      <c r="O9" s="89"/>
      <c r="P9" s="89"/>
      <c r="Q9" s="89"/>
    </row>
    <row r="10" spans="1:17" customFormat="1" ht="39.950000000000003" customHeight="1" x14ac:dyDescent="0.25">
      <c r="A10" s="186"/>
      <c r="B10" s="215"/>
      <c r="C10" s="218" t="s">
        <v>245</v>
      </c>
      <c r="D10" s="196" t="s">
        <v>246</v>
      </c>
      <c r="E10" s="23" t="s">
        <v>36</v>
      </c>
      <c r="F10" s="21" t="s">
        <v>770</v>
      </c>
      <c r="G10" s="21">
        <v>0</v>
      </c>
      <c r="H10" s="75">
        <v>0</v>
      </c>
      <c r="I10" s="75">
        <v>0</v>
      </c>
      <c r="J10" s="75">
        <v>0</v>
      </c>
      <c r="K10" s="21" t="s">
        <v>771</v>
      </c>
      <c r="L10" s="89"/>
      <c r="M10" s="89"/>
      <c r="N10" s="89"/>
      <c r="O10" s="89"/>
      <c r="P10" s="89"/>
      <c r="Q10" s="89"/>
    </row>
    <row r="11" spans="1:17" customFormat="1" ht="39.950000000000003" customHeight="1" x14ac:dyDescent="0.25">
      <c r="A11" s="186"/>
      <c r="B11" s="215"/>
      <c r="C11" s="218"/>
      <c r="D11" s="196"/>
      <c r="E11" s="23" t="s">
        <v>37</v>
      </c>
      <c r="F11" s="21" t="s">
        <v>720</v>
      </c>
      <c r="G11" s="21">
        <v>0</v>
      </c>
      <c r="H11" s="75">
        <v>0</v>
      </c>
      <c r="I11" s="75">
        <v>0</v>
      </c>
      <c r="J11" s="75">
        <v>0</v>
      </c>
      <c r="K11" s="21" t="s">
        <v>771</v>
      </c>
      <c r="L11" s="89"/>
      <c r="M11" s="89"/>
      <c r="N11" s="89"/>
      <c r="O11" s="89"/>
      <c r="P11" s="89"/>
      <c r="Q11" s="89"/>
    </row>
    <row r="12" spans="1:17" customFormat="1" ht="39.950000000000003" customHeight="1" x14ac:dyDescent="0.25">
      <c r="A12" s="186"/>
      <c r="B12" s="215"/>
      <c r="C12" s="218"/>
      <c r="D12" s="196"/>
      <c r="E12" s="23" t="s">
        <v>38</v>
      </c>
      <c r="F12" s="21" t="s">
        <v>772</v>
      </c>
      <c r="G12" s="21">
        <v>0</v>
      </c>
      <c r="H12" s="75">
        <v>0</v>
      </c>
      <c r="I12" s="75">
        <v>0</v>
      </c>
      <c r="J12" s="75">
        <v>0</v>
      </c>
      <c r="K12" s="21" t="s">
        <v>771</v>
      </c>
      <c r="L12" s="89"/>
      <c r="M12" s="89"/>
      <c r="N12" s="89"/>
      <c r="O12" s="89"/>
      <c r="P12" s="89"/>
      <c r="Q12" s="89"/>
    </row>
    <row r="13" spans="1:17" customFormat="1" ht="39.950000000000003" customHeight="1" x14ac:dyDescent="0.25">
      <c r="A13" s="186"/>
      <c r="B13" s="215"/>
      <c r="C13" s="218"/>
      <c r="D13" s="196"/>
      <c r="E13" s="23" t="s">
        <v>39</v>
      </c>
      <c r="F13" s="21" t="s">
        <v>773</v>
      </c>
      <c r="G13" s="21">
        <v>0</v>
      </c>
      <c r="H13" s="75">
        <v>0</v>
      </c>
      <c r="I13" s="75">
        <v>0</v>
      </c>
      <c r="J13" s="75">
        <v>0</v>
      </c>
      <c r="K13" s="21" t="s">
        <v>771</v>
      </c>
      <c r="L13" s="89"/>
      <c r="M13" s="89"/>
      <c r="N13" s="89"/>
      <c r="O13" s="89"/>
      <c r="P13" s="89"/>
      <c r="Q13" s="89"/>
    </row>
    <row r="14" spans="1:17" customFormat="1" ht="39.950000000000003" customHeight="1" x14ac:dyDescent="0.25">
      <c r="A14" s="186"/>
      <c r="B14" s="215"/>
      <c r="C14" s="218"/>
      <c r="D14" s="196"/>
      <c r="E14" s="23" t="s">
        <v>40</v>
      </c>
      <c r="F14" s="21" t="s">
        <v>774</v>
      </c>
      <c r="G14" s="21">
        <v>0</v>
      </c>
      <c r="H14" s="75">
        <v>0</v>
      </c>
      <c r="I14" s="75">
        <v>0</v>
      </c>
      <c r="J14" s="75">
        <v>0</v>
      </c>
      <c r="K14" s="21" t="s">
        <v>771</v>
      </c>
      <c r="L14" s="89"/>
      <c r="M14" s="89"/>
      <c r="N14" s="89"/>
      <c r="O14" s="89"/>
      <c r="P14" s="89"/>
      <c r="Q14" s="89"/>
    </row>
    <row r="15" spans="1:17" customFormat="1" ht="39.950000000000003" customHeight="1" x14ac:dyDescent="0.25">
      <c r="A15" s="186"/>
      <c r="B15" s="215"/>
      <c r="C15" s="218"/>
      <c r="D15" s="196"/>
      <c r="E15" s="23" t="s">
        <v>41</v>
      </c>
      <c r="F15" s="21" t="s">
        <v>775</v>
      </c>
      <c r="G15" s="21">
        <v>0</v>
      </c>
      <c r="H15" s="75">
        <v>0</v>
      </c>
      <c r="I15" s="75">
        <v>0</v>
      </c>
      <c r="J15" s="75" t="s">
        <v>256</v>
      </c>
      <c r="K15" s="21" t="s">
        <v>771</v>
      </c>
      <c r="L15" s="89"/>
      <c r="M15" s="89"/>
      <c r="N15" s="89"/>
      <c r="O15" s="89"/>
      <c r="P15" s="89"/>
      <c r="Q15" s="89"/>
    </row>
    <row r="16" spans="1:17" customFormat="1" ht="39.950000000000003" customHeight="1" x14ac:dyDescent="0.25">
      <c r="A16" s="197">
        <v>2</v>
      </c>
      <c r="B16" s="206" t="s">
        <v>257</v>
      </c>
      <c r="C16" s="197" t="s">
        <v>258</v>
      </c>
      <c r="D16" s="206" t="s">
        <v>259</v>
      </c>
      <c r="E16" s="90" t="s">
        <v>42</v>
      </c>
      <c r="F16" s="47" t="s">
        <v>260</v>
      </c>
      <c r="G16" s="47" t="s">
        <v>217</v>
      </c>
      <c r="H16" s="74" t="s">
        <v>261</v>
      </c>
      <c r="I16" s="74" t="s">
        <v>776</v>
      </c>
      <c r="J16" s="74">
        <v>0</v>
      </c>
      <c r="K16" s="47" t="s">
        <v>777</v>
      </c>
      <c r="L16" s="89"/>
      <c r="M16" s="89"/>
      <c r="N16" s="89"/>
      <c r="O16" s="89"/>
      <c r="P16" s="89"/>
      <c r="Q16" s="89"/>
    </row>
    <row r="17" spans="1:17" customFormat="1" ht="39.950000000000003" customHeight="1" x14ac:dyDescent="0.25">
      <c r="A17" s="197"/>
      <c r="B17" s="206"/>
      <c r="C17" s="197"/>
      <c r="D17" s="206"/>
      <c r="E17" s="23" t="s">
        <v>43</v>
      </c>
      <c r="F17" s="6" t="s">
        <v>778</v>
      </c>
      <c r="G17" s="6" t="s">
        <v>264</v>
      </c>
      <c r="H17" s="78">
        <v>0</v>
      </c>
      <c r="I17" s="78" t="s">
        <v>779</v>
      </c>
      <c r="J17" s="78">
        <v>0</v>
      </c>
      <c r="K17" s="6" t="s">
        <v>777</v>
      </c>
      <c r="L17" s="89"/>
      <c r="M17" s="89"/>
      <c r="N17" s="89"/>
      <c r="O17" s="89"/>
      <c r="P17" s="89"/>
      <c r="Q17" s="89"/>
    </row>
    <row r="18" spans="1:17" customFormat="1" ht="39.950000000000003" customHeight="1" x14ac:dyDescent="0.25">
      <c r="A18" s="197"/>
      <c r="B18" s="206"/>
      <c r="C18" s="197"/>
      <c r="D18" s="206"/>
      <c r="E18" s="23" t="s">
        <v>44</v>
      </c>
      <c r="F18" s="6" t="s">
        <v>267</v>
      </c>
      <c r="G18" s="6" t="s">
        <v>268</v>
      </c>
      <c r="H18" s="78">
        <v>0</v>
      </c>
      <c r="I18" s="78" t="s">
        <v>15</v>
      </c>
      <c r="J18" s="78" t="s">
        <v>780</v>
      </c>
      <c r="K18" s="6" t="s">
        <v>777</v>
      </c>
      <c r="L18" s="89"/>
      <c r="M18" s="89"/>
      <c r="N18" s="89"/>
      <c r="O18" s="89"/>
      <c r="P18" s="89"/>
      <c r="Q18" s="89"/>
    </row>
    <row r="19" spans="1:17" customFormat="1" ht="39.950000000000003" customHeight="1" thickBot="1" x14ac:dyDescent="0.3">
      <c r="A19" s="193"/>
      <c r="B19" s="207"/>
      <c r="C19" s="193"/>
      <c r="D19" s="207"/>
      <c r="E19" s="29" t="s">
        <v>45</v>
      </c>
      <c r="F19" s="13" t="s">
        <v>270</v>
      </c>
      <c r="G19" s="30" t="s">
        <v>268</v>
      </c>
      <c r="H19" s="79">
        <v>0</v>
      </c>
      <c r="I19" s="79" t="s">
        <v>15</v>
      </c>
      <c r="J19" s="79" t="s">
        <v>781</v>
      </c>
      <c r="K19" s="13" t="s">
        <v>777</v>
      </c>
      <c r="L19" s="91"/>
      <c r="M19" s="91"/>
      <c r="N19" s="91"/>
      <c r="O19" s="91"/>
      <c r="P19" s="91"/>
      <c r="Q19" s="91"/>
    </row>
    <row r="20" spans="1:17" customFormat="1" ht="39.950000000000003" customHeight="1" x14ac:dyDescent="0.25">
      <c r="A20" s="192"/>
      <c r="B20" s="205"/>
      <c r="C20" s="192"/>
      <c r="D20" s="205"/>
      <c r="E20" s="33" t="s">
        <v>46</v>
      </c>
      <c r="F20" s="4" t="s">
        <v>272</v>
      </c>
      <c r="G20" s="4" t="s">
        <v>268</v>
      </c>
      <c r="H20" s="81">
        <v>0</v>
      </c>
      <c r="I20" s="81" t="s">
        <v>15</v>
      </c>
      <c r="J20" s="81">
        <v>0</v>
      </c>
      <c r="K20" s="4" t="s">
        <v>777</v>
      </c>
      <c r="L20" s="88"/>
      <c r="M20" s="88"/>
      <c r="N20" s="88"/>
      <c r="O20" s="88"/>
      <c r="P20" s="88"/>
      <c r="Q20" s="88"/>
    </row>
    <row r="21" spans="1:17" customFormat="1" ht="39.950000000000003" customHeight="1" x14ac:dyDescent="0.25">
      <c r="A21" s="197"/>
      <c r="B21" s="206"/>
      <c r="C21" s="197"/>
      <c r="D21" s="206"/>
      <c r="E21" s="23" t="s">
        <v>47</v>
      </c>
      <c r="F21" s="21" t="s">
        <v>274</v>
      </c>
      <c r="G21" s="21" t="s">
        <v>268</v>
      </c>
      <c r="H21" s="75">
        <v>0</v>
      </c>
      <c r="I21" s="75" t="s">
        <v>10</v>
      </c>
      <c r="J21" s="75">
        <v>0</v>
      </c>
      <c r="K21" s="21" t="s">
        <v>777</v>
      </c>
      <c r="L21" s="89"/>
      <c r="M21" s="89"/>
      <c r="N21" s="89"/>
      <c r="O21" s="89"/>
      <c r="P21" s="89"/>
      <c r="Q21" s="89"/>
    </row>
    <row r="22" spans="1:17" customFormat="1" ht="39.950000000000003" customHeight="1" x14ac:dyDescent="0.25">
      <c r="A22" s="197"/>
      <c r="B22" s="206"/>
      <c r="C22" s="197"/>
      <c r="D22" s="206"/>
      <c r="E22" s="41" t="s">
        <v>48</v>
      </c>
      <c r="F22" s="6" t="s">
        <v>782</v>
      </c>
      <c r="G22" s="6" t="s">
        <v>268</v>
      </c>
      <c r="H22" s="78">
        <v>0</v>
      </c>
      <c r="I22" s="78" t="s">
        <v>15</v>
      </c>
      <c r="J22" s="78" t="s">
        <v>783</v>
      </c>
      <c r="K22" s="6" t="s">
        <v>777</v>
      </c>
      <c r="L22" s="89"/>
      <c r="M22" s="89"/>
      <c r="N22" s="89"/>
      <c r="O22" s="89"/>
      <c r="P22" s="89"/>
      <c r="Q22" s="89"/>
    </row>
    <row r="23" spans="1:17" customFormat="1" ht="39.950000000000003" customHeight="1" x14ac:dyDescent="0.25">
      <c r="A23" s="197"/>
      <c r="B23" s="206"/>
      <c r="C23" s="197"/>
      <c r="D23" s="206"/>
      <c r="E23" s="41" t="s">
        <v>49</v>
      </c>
      <c r="F23" s="6" t="s">
        <v>280</v>
      </c>
      <c r="G23" s="6" t="s">
        <v>268</v>
      </c>
      <c r="H23" s="78">
        <v>0</v>
      </c>
      <c r="I23" s="78" t="s">
        <v>20</v>
      </c>
      <c r="J23" s="78" t="s">
        <v>784</v>
      </c>
      <c r="K23" s="6" t="s">
        <v>777</v>
      </c>
      <c r="L23" s="89"/>
      <c r="M23" s="89"/>
      <c r="N23" s="89"/>
      <c r="O23" s="89"/>
      <c r="P23" s="89"/>
      <c r="Q23" s="89"/>
    </row>
    <row r="24" spans="1:17" customFormat="1" ht="39.950000000000003" customHeight="1" x14ac:dyDescent="0.25">
      <c r="A24" s="92" t="s">
        <v>197</v>
      </c>
      <c r="B24" s="93" t="s">
        <v>198</v>
      </c>
      <c r="C24" s="94" t="s">
        <v>197</v>
      </c>
      <c r="D24" s="94" t="s">
        <v>199</v>
      </c>
      <c r="E24" s="95" t="s">
        <v>200</v>
      </c>
      <c r="F24" s="93" t="s">
        <v>201</v>
      </c>
      <c r="G24" s="93" t="s">
        <v>202</v>
      </c>
      <c r="H24" s="96" t="s">
        <v>749</v>
      </c>
      <c r="I24" s="97" t="s">
        <v>207</v>
      </c>
      <c r="J24" s="96" t="s">
        <v>209</v>
      </c>
      <c r="K24" s="93" t="s">
        <v>210</v>
      </c>
      <c r="L24" s="89"/>
      <c r="M24" s="89"/>
      <c r="N24" s="89"/>
      <c r="O24" s="89"/>
      <c r="P24" s="89"/>
      <c r="Q24" s="89"/>
    </row>
    <row r="25" spans="1:17" customFormat="1" ht="39.950000000000003" customHeight="1" x14ac:dyDescent="0.25">
      <c r="A25" s="197">
        <v>2</v>
      </c>
      <c r="B25" s="206" t="s">
        <v>257</v>
      </c>
      <c r="C25" s="197" t="s">
        <v>258</v>
      </c>
      <c r="D25" s="206" t="s">
        <v>259</v>
      </c>
      <c r="E25" s="41" t="s">
        <v>50</v>
      </c>
      <c r="F25" s="6" t="s">
        <v>281</v>
      </c>
      <c r="G25" s="6" t="s">
        <v>268</v>
      </c>
      <c r="H25" s="78">
        <v>0</v>
      </c>
      <c r="I25" s="78" t="s">
        <v>15</v>
      </c>
      <c r="J25" s="78" t="s">
        <v>785</v>
      </c>
      <c r="K25" s="6" t="s">
        <v>777</v>
      </c>
      <c r="L25" s="89"/>
      <c r="M25" s="89"/>
      <c r="N25" s="89"/>
      <c r="O25" s="89"/>
      <c r="P25" s="89"/>
      <c r="Q25" s="89"/>
    </row>
    <row r="26" spans="1:17" customFormat="1" ht="39.950000000000003" customHeight="1" x14ac:dyDescent="0.25">
      <c r="A26" s="197"/>
      <c r="B26" s="206"/>
      <c r="C26" s="197"/>
      <c r="D26" s="206"/>
      <c r="E26" s="41" t="s">
        <v>51</v>
      </c>
      <c r="F26" s="6" t="s">
        <v>283</v>
      </c>
      <c r="G26" s="6" t="s">
        <v>268</v>
      </c>
      <c r="H26" s="78">
        <v>0</v>
      </c>
      <c r="I26" s="78" t="s">
        <v>20</v>
      </c>
      <c r="J26" s="78" t="s">
        <v>785</v>
      </c>
      <c r="K26" s="6" t="s">
        <v>777</v>
      </c>
      <c r="L26" s="89"/>
      <c r="M26" s="89"/>
      <c r="N26" s="89"/>
      <c r="O26" s="89"/>
      <c r="P26" s="89"/>
      <c r="Q26" s="89"/>
    </row>
    <row r="27" spans="1:17" customFormat="1" x14ac:dyDescent="0.25">
      <c r="A27" s="197"/>
      <c r="B27" s="206"/>
      <c r="C27" s="197"/>
      <c r="D27" s="206"/>
      <c r="E27" s="41" t="s">
        <v>52</v>
      </c>
      <c r="F27" s="6" t="s">
        <v>286</v>
      </c>
      <c r="G27" s="6" t="s">
        <v>268</v>
      </c>
      <c r="H27" s="78">
        <v>0</v>
      </c>
      <c r="I27" s="78" t="s">
        <v>20</v>
      </c>
      <c r="J27" s="78" t="s">
        <v>785</v>
      </c>
      <c r="K27" s="6" t="s">
        <v>777</v>
      </c>
      <c r="L27" s="89"/>
      <c r="M27" s="89"/>
      <c r="N27" s="89"/>
      <c r="O27" s="89"/>
      <c r="P27" s="89"/>
      <c r="Q27" s="89"/>
    </row>
    <row r="28" spans="1:17" customFormat="1" ht="114.75" x14ac:dyDescent="0.25">
      <c r="A28" s="197"/>
      <c r="B28" s="206"/>
      <c r="C28" s="197"/>
      <c r="D28" s="206"/>
      <c r="E28" s="41" t="s">
        <v>53</v>
      </c>
      <c r="F28" s="21" t="s">
        <v>287</v>
      </c>
      <c r="G28" s="21" t="s">
        <v>288</v>
      </c>
      <c r="H28" s="75">
        <v>0</v>
      </c>
      <c r="I28" s="75" t="s">
        <v>15</v>
      </c>
      <c r="J28" s="75" t="s">
        <v>786</v>
      </c>
      <c r="K28" s="21" t="s">
        <v>777</v>
      </c>
      <c r="L28" s="89"/>
      <c r="M28" s="89"/>
      <c r="N28" s="89"/>
      <c r="O28" s="89"/>
      <c r="P28" s="89"/>
      <c r="Q28" s="89"/>
    </row>
    <row r="29" spans="1:17" customFormat="1" ht="101.25" customHeight="1" x14ac:dyDescent="0.25">
      <c r="A29" s="197"/>
      <c r="B29" s="206"/>
      <c r="C29" s="186" t="s">
        <v>290</v>
      </c>
      <c r="D29" s="208" t="s">
        <v>291</v>
      </c>
      <c r="E29" s="20" t="s">
        <v>56</v>
      </c>
      <c r="F29" s="6" t="s">
        <v>292</v>
      </c>
      <c r="G29" s="6">
        <v>0</v>
      </c>
      <c r="H29" s="78" t="s">
        <v>787</v>
      </c>
      <c r="I29" s="75">
        <v>0</v>
      </c>
      <c r="J29" s="78" t="s">
        <v>788</v>
      </c>
      <c r="K29" s="6" t="s">
        <v>293</v>
      </c>
      <c r="L29" s="89"/>
      <c r="M29" s="89"/>
      <c r="N29" s="89"/>
      <c r="O29" s="89"/>
      <c r="P29" s="89"/>
      <c r="Q29" s="89"/>
    </row>
    <row r="30" spans="1:17" customFormat="1" ht="93.75" customHeight="1" x14ac:dyDescent="0.25">
      <c r="A30" s="197"/>
      <c r="B30" s="206"/>
      <c r="C30" s="186"/>
      <c r="D30" s="208"/>
      <c r="E30" s="20" t="s">
        <v>57</v>
      </c>
      <c r="F30" s="6" t="s">
        <v>294</v>
      </c>
      <c r="G30" s="6">
        <v>0</v>
      </c>
      <c r="H30" s="78" t="s">
        <v>787</v>
      </c>
      <c r="I30" s="75">
        <v>0</v>
      </c>
      <c r="J30" s="78" t="s">
        <v>788</v>
      </c>
      <c r="K30" s="6" t="s">
        <v>293</v>
      </c>
      <c r="L30" s="89"/>
      <c r="M30" s="89"/>
      <c r="N30" s="89"/>
      <c r="O30" s="89"/>
      <c r="P30" s="89"/>
      <c r="Q30" s="89"/>
    </row>
    <row r="31" spans="1:17" x14ac:dyDescent="0.25">
      <c r="A31" s="197"/>
      <c r="B31" s="206"/>
      <c r="C31" s="186"/>
      <c r="D31" s="208"/>
      <c r="E31" s="20" t="s">
        <v>58</v>
      </c>
      <c r="F31" s="6" t="s">
        <v>295</v>
      </c>
      <c r="G31" s="6">
        <v>0</v>
      </c>
      <c r="H31" s="78">
        <v>0</v>
      </c>
      <c r="I31" s="75">
        <v>0</v>
      </c>
      <c r="J31" s="78">
        <v>0</v>
      </c>
      <c r="K31" s="6" t="s">
        <v>293</v>
      </c>
      <c r="L31" s="89"/>
      <c r="M31" s="89"/>
      <c r="N31" s="89"/>
      <c r="O31" s="89"/>
      <c r="P31" s="89"/>
      <c r="Q31" s="89"/>
    </row>
    <row r="32" spans="1:17" x14ac:dyDescent="0.25">
      <c r="A32" s="197"/>
      <c r="B32" s="206"/>
      <c r="C32" s="186"/>
      <c r="D32" s="208"/>
      <c r="E32" s="20" t="s">
        <v>59</v>
      </c>
      <c r="F32" s="6" t="s">
        <v>296</v>
      </c>
      <c r="G32" s="6">
        <v>0</v>
      </c>
      <c r="H32" s="78">
        <v>0</v>
      </c>
      <c r="I32" s="75">
        <v>0</v>
      </c>
      <c r="J32" s="78">
        <v>0</v>
      </c>
      <c r="K32" s="6" t="s">
        <v>293</v>
      </c>
      <c r="L32" s="89"/>
      <c r="M32" s="89"/>
      <c r="N32" s="89"/>
      <c r="O32" s="89"/>
      <c r="P32" s="89"/>
      <c r="Q32" s="89"/>
    </row>
    <row r="33" spans="1:17" ht="96" customHeight="1" x14ac:dyDescent="0.25">
      <c r="A33" s="197"/>
      <c r="B33" s="206"/>
      <c r="C33" s="186"/>
      <c r="D33" s="208"/>
      <c r="E33" s="20" t="s">
        <v>60</v>
      </c>
      <c r="F33" s="6" t="s">
        <v>789</v>
      </c>
      <c r="G33" s="6">
        <v>0</v>
      </c>
      <c r="H33" s="78" t="s">
        <v>790</v>
      </c>
      <c r="I33" s="75">
        <v>0</v>
      </c>
      <c r="J33" s="78" t="s">
        <v>791</v>
      </c>
      <c r="K33" s="6" t="s">
        <v>293</v>
      </c>
      <c r="L33" s="89"/>
      <c r="M33" s="89"/>
      <c r="N33" s="89"/>
      <c r="O33" s="89"/>
      <c r="P33" s="89"/>
      <c r="Q33" s="89"/>
    </row>
    <row r="34" spans="1:17" ht="96" customHeight="1" x14ac:dyDescent="0.25">
      <c r="A34" s="197"/>
      <c r="B34" s="206"/>
      <c r="C34" s="186"/>
      <c r="D34" s="208"/>
      <c r="E34" s="20" t="s">
        <v>61</v>
      </c>
      <c r="F34" s="6" t="s">
        <v>792</v>
      </c>
      <c r="G34" s="6">
        <v>0</v>
      </c>
      <c r="H34" s="78" t="s">
        <v>790</v>
      </c>
      <c r="I34" s="75">
        <v>0</v>
      </c>
      <c r="J34" s="78" t="s">
        <v>791</v>
      </c>
      <c r="K34" s="6" t="s">
        <v>293</v>
      </c>
      <c r="L34" s="89"/>
      <c r="M34" s="89"/>
      <c r="N34" s="89"/>
      <c r="O34" s="89"/>
      <c r="P34" s="89"/>
      <c r="Q34" s="89"/>
    </row>
    <row r="35" spans="1:17" x14ac:dyDescent="0.25">
      <c r="A35" s="197"/>
      <c r="B35" s="206"/>
      <c r="C35" s="186" t="s">
        <v>301</v>
      </c>
      <c r="D35" s="208" t="s">
        <v>302</v>
      </c>
      <c r="E35" s="20" t="s">
        <v>64</v>
      </c>
      <c r="F35" s="6" t="s">
        <v>793</v>
      </c>
      <c r="G35" s="6">
        <v>0</v>
      </c>
      <c r="H35" s="78">
        <v>0</v>
      </c>
      <c r="I35" s="78" t="s">
        <v>15</v>
      </c>
      <c r="J35" s="78">
        <v>0</v>
      </c>
      <c r="K35" s="6" t="s">
        <v>293</v>
      </c>
      <c r="L35" s="89"/>
      <c r="M35" s="89"/>
      <c r="N35" s="89"/>
      <c r="O35" s="89"/>
      <c r="P35" s="89"/>
      <c r="Q35" s="89"/>
    </row>
    <row r="36" spans="1:17" x14ac:dyDescent="0.25">
      <c r="A36" s="197"/>
      <c r="B36" s="206"/>
      <c r="C36" s="186"/>
      <c r="D36" s="208"/>
      <c r="E36" s="20" t="s">
        <v>65</v>
      </c>
      <c r="F36" s="6" t="s">
        <v>794</v>
      </c>
      <c r="G36" s="6">
        <v>0</v>
      </c>
      <c r="H36" s="78">
        <v>0</v>
      </c>
      <c r="I36" s="78" t="s">
        <v>15</v>
      </c>
      <c r="J36" s="78">
        <v>0</v>
      </c>
      <c r="K36" s="6" t="s">
        <v>293</v>
      </c>
      <c r="L36" s="89"/>
      <c r="M36" s="89"/>
      <c r="N36" s="89"/>
      <c r="O36" s="89"/>
      <c r="P36" s="89"/>
      <c r="Q36" s="89"/>
    </row>
    <row r="37" spans="1:17" x14ac:dyDescent="0.25">
      <c r="A37" s="197"/>
      <c r="B37" s="206"/>
      <c r="C37" s="186"/>
      <c r="D37" s="208"/>
      <c r="E37" s="20" t="s">
        <v>66</v>
      </c>
      <c r="F37" s="6" t="s">
        <v>795</v>
      </c>
      <c r="G37" s="6">
        <v>0</v>
      </c>
      <c r="H37" s="78">
        <v>0</v>
      </c>
      <c r="I37" s="78" t="s">
        <v>15</v>
      </c>
      <c r="J37" s="78">
        <v>0</v>
      </c>
      <c r="K37" s="6" t="s">
        <v>293</v>
      </c>
      <c r="L37" s="89"/>
      <c r="M37" s="89"/>
      <c r="N37" s="89"/>
      <c r="O37" s="89"/>
      <c r="P37" s="89"/>
      <c r="Q37" s="89"/>
    </row>
    <row r="38" spans="1:17" x14ac:dyDescent="0.25">
      <c r="A38" s="197"/>
      <c r="B38" s="206"/>
      <c r="C38" s="186"/>
      <c r="D38" s="208"/>
      <c r="E38" s="20" t="s">
        <v>67</v>
      </c>
      <c r="F38" s="6" t="s">
        <v>796</v>
      </c>
      <c r="G38" s="6">
        <v>0</v>
      </c>
      <c r="H38" s="78">
        <v>0</v>
      </c>
      <c r="I38" s="78" t="s">
        <v>15</v>
      </c>
      <c r="J38" s="78">
        <v>0</v>
      </c>
      <c r="K38" s="6" t="s">
        <v>293</v>
      </c>
      <c r="L38" s="89"/>
      <c r="M38" s="89"/>
      <c r="N38" s="89"/>
      <c r="O38" s="89"/>
      <c r="P38" s="89"/>
      <c r="Q38" s="89"/>
    </row>
    <row r="39" spans="1:17" x14ac:dyDescent="0.25">
      <c r="A39" s="197"/>
      <c r="B39" s="206"/>
      <c r="C39" s="186"/>
      <c r="D39" s="208"/>
      <c r="E39" s="20" t="s">
        <v>68</v>
      </c>
      <c r="F39" s="6" t="s">
        <v>797</v>
      </c>
      <c r="G39" s="6">
        <v>0</v>
      </c>
      <c r="H39" s="78">
        <v>0</v>
      </c>
      <c r="I39" s="78" t="s">
        <v>15</v>
      </c>
      <c r="J39" s="78">
        <v>0</v>
      </c>
      <c r="K39" s="6" t="s">
        <v>293</v>
      </c>
      <c r="L39" s="89"/>
      <c r="M39" s="89"/>
      <c r="N39" s="89"/>
      <c r="O39" s="89"/>
      <c r="P39" s="89"/>
      <c r="Q39" s="89"/>
    </row>
    <row r="40" spans="1:17" x14ac:dyDescent="0.25">
      <c r="A40" s="197"/>
      <c r="B40" s="206"/>
      <c r="C40" s="186"/>
      <c r="D40" s="208"/>
      <c r="E40" s="20" t="s">
        <v>69</v>
      </c>
      <c r="F40" s="6" t="s">
        <v>798</v>
      </c>
      <c r="G40" s="6">
        <v>0</v>
      </c>
      <c r="H40" s="78">
        <v>0</v>
      </c>
      <c r="I40" s="78" t="s">
        <v>15</v>
      </c>
      <c r="J40" s="78">
        <v>0</v>
      </c>
      <c r="K40" s="6" t="s">
        <v>293</v>
      </c>
      <c r="L40" s="89"/>
      <c r="M40" s="89"/>
      <c r="N40" s="89"/>
      <c r="O40" s="89"/>
      <c r="P40" s="89"/>
      <c r="Q40" s="89"/>
    </row>
    <row r="41" spans="1:17" ht="15.75" thickBot="1" x14ac:dyDescent="0.3">
      <c r="A41" s="193"/>
      <c r="B41" s="207"/>
      <c r="C41" s="187"/>
      <c r="D41" s="195"/>
      <c r="E41" s="14" t="s">
        <v>70</v>
      </c>
      <c r="F41" s="13" t="s">
        <v>799</v>
      </c>
      <c r="G41" s="13">
        <v>0</v>
      </c>
      <c r="H41" s="79">
        <v>0</v>
      </c>
      <c r="I41" s="79" t="s">
        <v>15</v>
      </c>
      <c r="J41" s="79">
        <v>0</v>
      </c>
      <c r="K41" s="13" t="s">
        <v>293</v>
      </c>
      <c r="L41" s="91"/>
      <c r="M41" s="91"/>
      <c r="N41" s="91"/>
      <c r="O41" s="91"/>
      <c r="P41" s="91"/>
      <c r="Q41" s="91"/>
    </row>
    <row r="42" spans="1:17" x14ac:dyDescent="0.25">
      <c r="A42" s="192"/>
      <c r="B42" s="205"/>
      <c r="C42" s="185"/>
      <c r="D42" s="194"/>
      <c r="E42" s="2" t="s">
        <v>71</v>
      </c>
      <c r="F42" s="10" t="s">
        <v>797</v>
      </c>
      <c r="G42" s="10">
        <v>0</v>
      </c>
      <c r="H42" s="80">
        <v>0</v>
      </c>
      <c r="I42" s="80" t="s">
        <v>15</v>
      </c>
      <c r="J42" s="80">
        <v>0</v>
      </c>
      <c r="K42" s="10" t="s">
        <v>293</v>
      </c>
      <c r="L42" s="88"/>
      <c r="M42" s="88"/>
      <c r="N42" s="88"/>
      <c r="O42" s="88"/>
      <c r="P42" s="88"/>
      <c r="Q42" s="88"/>
    </row>
    <row r="43" spans="1:17" x14ac:dyDescent="0.25">
      <c r="A43" s="197"/>
      <c r="B43" s="206"/>
      <c r="C43" s="186"/>
      <c r="D43" s="208"/>
      <c r="E43" s="20" t="s">
        <v>72</v>
      </c>
      <c r="F43" s="6" t="s">
        <v>798</v>
      </c>
      <c r="G43" s="6">
        <v>0</v>
      </c>
      <c r="H43" s="78">
        <v>0</v>
      </c>
      <c r="I43" s="78" t="s">
        <v>15</v>
      </c>
      <c r="J43" s="78">
        <v>0</v>
      </c>
      <c r="K43" s="6" t="s">
        <v>293</v>
      </c>
      <c r="L43" s="89"/>
      <c r="M43" s="89"/>
      <c r="N43" s="89"/>
      <c r="O43" s="89"/>
      <c r="P43" s="89"/>
      <c r="Q43" s="89"/>
    </row>
    <row r="44" spans="1:17" ht="30" x14ac:dyDescent="0.25">
      <c r="A44" s="92" t="s">
        <v>197</v>
      </c>
      <c r="B44" s="93" t="s">
        <v>198</v>
      </c>
      <c r="C44" s="94" t="s">
        <v>197</v>
      </c>
      <c r="D44" s="94" t="s">
        <v>199</v>
      </c>
      <c r="E44" s="95" t="s">
        <v>200</v>
      </c>
      <c r="F44" s="93" t="s">
        <v>201</v>
      </c>
      <c r="G44" s="93" t="s">
        <v>202</v>
      </c>
      <c r="H44" s="96" t="s">
        <v>749</v>
      </c>
      <c r="I44" s="97" t="s">
        <v>207</v>
      </c>
      <c r="J44" s="96" t="s">
        <v>209</v>
      </c>
      <c r="K44" s="93" t="s">
        <v>210</v>
      </c>
      <c r="L44" s="89"/>
      <c r="M44" s="89"/>
      <c r="N44" s="89"/>
      <c r="O44" s="89"/>
      <c r="P44" s="89"/>
      <c r="Q44" s="89"/>
    </row>
    <row r="45" spans="1:17" x14ac:dyDescent="0.25">
      <c r="A45" s="229">
        <v>2</v>
      </c>
      <c r="B45" s="233" t="s">
        <v>257</v>
      </c>
      <c r="C45" s="229" t="s">
        <v>312</v>
      </c>
      <c r="D45" s="234" t="s">
        <v>313</v>
      </c>
      <c r="E45" s="46" t="s">
        <v>73</v>
      </c>
      <c r="F45" s="47" t="s">
        <v>314</v>
      </c>
      <c r="G45" s="47" t="s">
        <v>315</v>
      </c>
      <c r="H45" s="74" t="s">
        <v>800</v>
      </c>
      <c r="I45" s="74" t="s">
        <v>801</v>
      </c>
      <c r="J45" s="74" t="s">
        <v>802</v>
      </c>
      <c r="K45" s="47" t="s">
        <v>293</v>
      </c>
      <c r="L45" s="89"/>
      <c r="M45" s="89"/>
      <c r="N45" s="89"/>
      <c r="O45" s="89"/>
      <c r="P45" s="89"/>
      <c r="Q45" s="89"/>
    </row>
    <row r="46" spans="1:17" ht="51" x14ac:dyDescent="0.25">
      <c r="A46" s="229"/>
      <c r="B46" s="233"/>
      <c r="C46" s="229"/>
      <c r="D46" s="234"/>
      <c r="E46" s="46" t="s">
        <v>74</v>
      </c>
      <c r="F46" s="47" t="s">
        <v>316</v>
      </c>
      <c r="G46" s="47" t="s">
        <v>317</v>
      </c>
      <c r="H46" s="74" t="s">
        <v>803</v>
      </c>
      <c r="I46" s="74" t="s">
        <v>801</v>
      </c>
      <c r="J46" s="74" t="s">
        <v>804</v>
      </c>
      <c r="K46" s="47" t="s">
        <v>293</v>
      </c>
      <c r="L46" s="89"/>
      <c r="M46" s="89"/>
      <c r="N46" s="89"/>
      <c r="O46" s="89"/>
      <c r="P46" s="89"/>
      <c r="Q46" s="89"/>
    </row>
    <row r="47" spans="1:17" ht="30" x14ac:dyDescent="0.25">
      <c r="A47" s="229"/>
      <c r="B47" s="233"/>
      <c r="C47" s="229"/>
      <c r="D47" s="234"/>
      <c r="E47" s="46" t="s">
        <v>75</v>
      </c>
      <c r="F47" s="47" t="s">
        <v>318</v>
      </c>
      <c r="G47" s="47" t="s">
        <v>319</v>
      </c>
      <c r="H47" s="74" t="s">
        <v>805</v>
      </c>
      <c r="I47" s="74" t="s">
        <v>765</v>
      </c>
      <c r="J47" s="74" t="s">
        <v>806</v>
      </c>
      <c r="K47" s="47" t="s">
        <v>293</v>
      </c>
      <c r="L47" s="89"/>
      <c r="M47" s="89"/>
      <c r="N47" s="89"/>
      <c r="O47" s="89"/>
      <c r="P47" s="89"/>
      <c r="Q47" s="89"/>
    </row>
    <row r="48" spans="1:17" ht="66.75" customHeight="1" x14ac:dyDescent="0.25">
      <c r="A48" s="186">
        <v>3</v>
      </c>
      <c r="B48" s="183" t="s">
        <v>329</v>
      </c>
      <c r="C48" s="178" t="s">
        <v>330</v>
      </c>
      <c r="D48" s="181" t="s">
        <v>331</v>
      </c>
      <c r="E48" s="46" t="s">
        <v>76</v>
      </c>
      <c r="F48" s="47" t="s">
        <v>807</v>
      </c>
      <c r="G48" s="47" t="s">
        <v>237</v>
      </c>
      <c r="H48" s="74" t="s">
        <v>808</v>
      </c>
      <c r="I48" s="74" t="s">
        <v>752</v>
      </c>
      <c r="J48" s="74" t="s">
        <v>809</v>
      </c>
      <c r="K48" s="47" t="s">
        <v>810</v>
      </c>
      <c r="L48" s="89"/>
      <c r="M48" s="89"/>
      <c r="N48" s="89"/>
      <c r="O48" s="89"/>
      <c r="P48" s="89"/>
      <c r="Q48" s="89"/>
    </row>
    <row r="49" spans="1:17" ht="51" x14ac:dyDescent="0.25">
      <c r="A49" s="186"/>
      <c r="B49" s="183"/>
      <c r="C49" s="229" t="s">
        <v>339</v>
      </c>
      <c r="D49" s="234" t="s">
        <v>340</v>
      </c>
      <c r="E49" s="46" t="s">
        <v>79</v>
      </c>
      <c r="F49" s="47" t="s">
        <v>341</v>
      </c>
      <c r="G49" s="47" t="s">
        <v>237</v>
      </c>
      <c r="H49" s="74" t="s">
        <v>811</v>
      </c>
      <c r="I49" s="74" t="s">
        <v>812</v>
      </c>
      <c r="J49" s="74" t="s">
        <v>813</v>
      </c>
      <c r="K49" s="47" t="s">
        <v>810</v>
      </c>
      <c r="L49" s="89"/>
      <c r="M49" s="89"/>
      <c r="N49" s="89"/>
      <c r="O49" s="89"/>
      <c r="P49" s="89"/>
      <c r="Q49" s="89"/>
    </row>
    <row r="50" spans="1:17" ht="79.5" customHeight="1" x14ac:dyDescent="0.25">
      <c r="A50" s="186"/>
      <c r="B50" s="183"/>
      <c r="C50" s="229"/>
      <c r="D50" s="234"/>
      <c r="E50" s="46" t="s">
        <v>80</v>
      </c>
      <c r="F50" s="47" t="s">
        <v>814</v>
      </c>
      <c r="G50" s="47" t="s">
        <v>815</v>
      </c>
      <c r="H50" s="74" t="s">
        <v>816</v>
      </c>
      <c r="I50" s="74" t="s">
        <v>25</v>
      </c>
      <c r="J50" s="74" t="s">
        <v>817</v>
      </c>
      <c r="K50" s="47" t="s">
        <v>810</v>
      </c>
      <c r="L50" s="89"/>
      <c r="M50" s="89"/>
      <c r="N50" s="89"/>
      <c r="O50" s="89"/>
      <c r="P50" s="89"/>
      <c r="Q50" s="89"/>
    </row>
    <row r="51" spans="1:17" ht="25.5" x14ac:dyDescent="0.25">
      <c r="A51" s="186"/>
      <c r="B51" s="183"/>
      <c r="C51" s="178" t="s">
        <v>345</v>
      </c>
      <c r="D51" s="181" t="s">
        <v>346</v>
      </c>
      <c r="E51" s="46" t="s">
        <v>85</v>
      </c>
      <c r="F51" s="47" t="s">
        <v>347</v>
      </c>
      <c r="G51" s="47" t="s">
        <v>237</v>
      </c>
      <c r="H51" s="74" t="s">
        <v>818</v>
      </c>
      <c r="I51" s="74" t="s">
        <v>819</v>
      </c>
      <c r="J51" s="74" t="s">
        <v>820</v>
      </c>
      <c r="K51" s="47" t="s">
        <v>810</v>
      </c>
      <c r="L51" s="89"/>
      <c r="M51" s="89"/>
      <c r="N51" s="89"/>
      <c r="O51" s="89"/>
      <c r="P51" s="89"/>
      <c r="Q51" s="89"/>
    </row>
    <row r="52" spans="1:17" ht="30" x14ac:dyDescent="0.25">
      <c r="A52" s="186"/>
      <c r="B52" s="183"/>
      <c r="C52" s="178" t="s">
        <v>348</v>
      </c>
      <c r="D52" s="181" t="s">
        <v>349</v>
      </c>
      <c r="E52" s="46" t="s">
        <v>86</v>
      </c>
      <c r="F52" s="47" t="s">
        <v>350</v>
      </c>
      <c r="G52" s="47" t="s">
        <v>351</v>
      </c>
      <c r="H52" s="74" t="s">
        <v>821</v>
      </c>
      <c r="I52" s="74" t="s">
        <v>25</v>
      </c>
      <c r="J52" s="74" t="s">
        <v>822</v>
      </c>
      <c r="K52" s="47" t="s">
        <v>810</v>
      </c>
      <c r="L52" s="89"/>
      <c r="M52" s="89"/>
      <c r="N52" s="89"/>
      <c r="O52" s="89"/>
      <c r="P52" s="89"/>
      <c r="Q52" s="89"/>
    </row>
    <row r="53" spans="1:17" ht="39" thickBot="1" x14ac:dyDescent="0.3">
      <c r="A53" s="187"/>
      <c r="B53" s="184"/>
      <c r="C53" s="187" t="s">
        <v>352</v>
      </c>
      <c r="D53" s="217" t="s">
        <v>353</v>
      </c>
      <c r="E53" s="14" t="s">
        <v>87</v>
      </c>
      <c r="F53" s="30" t="s">
        <v>354</v>
      </c>
      <c r="G53" s="30" t="s">
        <v>355</v>
      </c>
      <c r="H53" s="76" t="s">
        <v>823</v>
      </c>
      <c r="I53" s="76" t="s">
        <v>25</v>
      </c>
      <c r="J53" s="76" t="s">
        <v>824</v>
      </c>
      <c r="K53" s="171" t="s">
        <v>810</v>
      </c>
      <c r="L53" s="91"/>
      <c r="M53" s="91"/>
      <c r="N53" s="91"/>
      <c r="O53" s="91"/>
      <c r="P53" s="91"/>
      <c r="Q53" s="91"/>
    </row>
    <row r="54" spans="1:17" ht="30" x14ac:dyDescent="0.25">
      <c r="A54" s="185"/>
      <c r="B54" s="182"/>
      <c r="C54" s="185"/>
      <c r="D54" s="200"/>
      <c r="E54" s="43" t="s">
        <v>88</v>
      </c>
      <c r="F54" s="45" t="s">
        <v>356</v>
      </c>
      <c r="G54" s="45" t="s">
        <v>355</v>
      </c>
      <c r="H54" s="77" t="s">
        <v>825</v>
      </c>
      <c r="I54" s="77" t="s">
        <v>25</v>
      </c>
      <c r="J54" s="77" t="s">
        <v>826</v>
      </c>
      <c r="K54" s="179" t="s">
        <v>810</v>
      </c>
      <c r="L54" s="88"/>
      <c r="M54" s="88"/>
      <c r="N54" s="88"/>
      <c r="O54" s="88"/>
      <c r="P54" s="88"/>
      <c r="Q54" s="88"/>
    </row>
    <row r="55" spans="1:17" ht="76.5" x14ac:dyDescent="0.25">
      <c r="A55" s="186"/>
      <c r="B55" s="183"/>
      <c r="C55" s="197" t="s">
        <v>357</v>
      </c>
      <c r="D55" s="208" t="s">
        <v>358</v>
      </c>
      <c r="E55" s="7" t="s">
        <v>89</v>
      </c>
      <c r="F55" s="6" t="s">
        <v>359</v>
      </c>
      <c r="G55" s="6" t="s">
        <v>360</v>
      </c>
      <c r="H55" s="78" t="s">
        <v>827</v>
      </c>
      <c r="I55" s="78" t="s">
        <v>828</v>
      </c>
      <c r="J55" s="78" t="s">
        <v>829</v>
      </c>
      <c r="K55" s="6" t="s">
        <v>810</v>
      </c>
      <c r="L55" s="89"/>
      <c r="M55" s="89"/>
      <c r="N55" s="89"/>
      <c r="O55" s="89"/>
      <c r="P55" s="89"/>
      <c r="Q55" s="89"/>
    </row>
    <row r="56" spans="1:17" ht="45" x14ac:dyDescent="0.25">
      <c r="A56" s="186"/>
      <c r="B56" s="183"/>
      <c r="C56" s="197"/>
      <c r="D56" s="208"/>
      <c r="E56" s="7" t="s">
        <v>90</v>
      </c>
      <c r="F56" s="6" t="s">
        <v>362</v>
      </c>
      <c r="G56" s="6" t="s">
        <v>363</v>
      </c>
      <c r="H56" s="78" t="s">
        <v>830</v>
      </c>
      <c r="I56" s="78" t="s">
        <v>831</v>
      </c>
      <c r="J56" s="78" t="s">
        <v>832</v>
      </c>
      <c r="K56" s="6" t="s">
        <v>810</v>
      </c>
      <c r="L56" s="89"/>
      <c r="M56" s="89"/>
      <c r="N56" s="89"/>
      <c r="O56" s="89"/>
      <c r="P56" s="89"/>
      <c r="Q56" s="89"/>
    </row>
    <row r="57" spans="1:17" ht="51" x14ac:dyDescent="0.25">
      <c r="A57" s="186"/>
      <c r="B57" s="183"/>
      <c r="C57" s="162" t="s">
        <v>365</v>
      </c>
      <c r="D57" s="168" t="s">
        <v>833</v>
      </c>
      <c r="E57" s="7" t="s">
        <v>91</v>
      </c>
      <c r="F57" s="6" t="s">
        <v>367</v>
      </c>
      <c r="G57" s="6" t="s">
        <v>237</v>
      </c>
      <c r="H57" s="78" t="s">
        <v>834</v>
      </c>
      <c r="I57" s="78" t="s">
        <v>776</v>
      </c>
      <c r="J57" s="78" t="s">
        <v>835</v>
      </c>
      <c r="K57" s="6" t="s">
        <v>810</v>
      </c>
      <c r="L57" s="89"/>
      <c r="M57" s="89"/>
      <c r="N57" s="89"/>
      <c r="O57" s="89"/>
      <c r="P57" s="89"/>
      <c r="Q57" s="89"/>
    </row>
    <row r="58" spans="1:17" ht="25.5" x14ac:dyDescent="0.25">
      <c r="A58" s="186"/>
      <c r="B58" s="183"/>
      <c r="C58" s="162" t="s">
        <v>369</v>
      </c>
      <c r="D58" s="168"/>
      <c r="E58" s="7" t="s">
        <v>92</v>
      </c>
      <c r="F58" s="6" t="s">
        <v>836</v>
      </c>
      <c r="G58" s="6">
        <v>0</v>
      </c>
      <c r="H58" s="78">
        <v>0</v>
      </c>
      <c r="I58" s="75">
        <v>0</v>
      </c>
      <c r="J58" s="78" t="s">
        <v>508</v>
      </c>
      <c r="K58" s="6" t="s">
        <v>810</v>
      </c>
      <c r="L58" s="89"/>
      <c r="M58" s="89"/>
      <c r="N58" s="89"/>
      <c r="O58" s="89"/>
      <c r="P58" s="89"/>
      <c r="Q58" s="89"/>
    </row>
    <row r="59" spans="1:17" ht="38.25" x14ac:dyDescent="0.25">
      <c r="A59" s="186"/>
      <c r="B59" s="183"/>
      <c r="C59" s="197" t="s">
        <v>384</v>
      </c>
      <c r="D59" s="208" t="s">
        <v>837</v>
      </c>
      <c r="E59" s="7" t="s">
        <v>98</v>
      </c>
      <c r="F59" s="6" t="s">
        <v>838</v>
      </c>
      <c r="G59" s="6" t="s">
        <v>839</v>
      </c>
      <c r="H59" s="78" t="s">
        <v>840</v>
      </c>
      <c r="I59" s="78" t="s">
        <v>752</v>
      </c>
      <c r="J59" s="78" t="s">
        <v>841</v>
      </c>
      <c r="K59" s="6" t="s">
        <v>842</v>
      </c>
      <c r="L59" s="89"/>
      <c r="M59" s="89"/>
      <c r="N59" s="89"/>
      <c r="O59" s="89"/>
      <c r="P59" s="89"/>
      <c r="Q59" s="89"/>
    </row>
    <row r="60" spans="1:17" ht="30" x14ac:dyDescent="0.25">
      <c r="A60" s="186"/>
      <c r="B60" s="183"/>
      <c r="C60" s="197"/>
      <c r="D60" s="208"/>
      <c r="E60" s="7" t="s">
        <v>99</v>
      </c>
      <c r="F60" s="6" t="s">
        <v>843</v>
      </c>
      <c r="G60" s="6" t="s">
        <v>217</v>
      </c>
      <c r="H60" s="78" t="s">
        <v>844</v>
      </c>
      <c r="I60" s="78" t="s">
        <v>752</v>
      </c>
      <c r="J60" s="78" t="s">
        <v>841</v>
      </c>
      <c r="K60" s="6" t="s">
        <v>842</v>
      </c>
      <c r="L60" s="89"/>
      <c r="M60" s="89"/>
      <c r="N60" s="89"/>
      <c r="O60" s="89"/>
      <c r="P60" s="89"/>
      <c r="Q60" s="89"/>
    </row>
    <row r="61" spans="1:17" ht="30" x14ac:dyDescent="0.25">
      <c r="A61" s="186"/>
      <c r="B61" s="183"/>
      <c r="C61" s="197" t="s">
        <v>396</v>
      </c>
      <c r="D61" s="208" t="s">
        <v>845</v>
      </c>
      <c r="E61" s="7" t="s">
        <v>102</v>
      </c>
      <c r="F61" s="6" t="s">
        <v>371</v>
      </c>
      <c r="G61" s="6" t="s">
        <v>372</v>
      </c>
      <c r="H61" s="78" t="s">
        <v>846</v>
      </c>
      <c r="I61" s="78" t="s">
        <v>752</v>
      </c>
      <c r="J61" s="78">
        <v>0</v>
      </c>
      <c r="K61" s="6" t="s">
        <v>847</v>
      </c>
      <c r="L61" s="89"/>
      <c r="M61" s="89"/>
      <c r="N61" s="89"/>
      <c r="O61" s="89"/>
      <c r="P61" s="89"/>
      <c r="Q61" s="89"/>
    </row>
    <row r="62" spans="1:17" x14ac:dyDescent="0.25">
      <c r="A62" s="186"/>
      <c r="B62" s="183"/>
      <c r="C62" s="197"/>
      <c r="D62" s="208"/>
      <c r="E62" s="7" t="s">
        <v>103</v>
      </c>
      <c r="F62" s="6" t="s">
        <v>848</v>
      </c>
      <c r="G62" s="6" t="s">
        <v>372</v>
      </c>
      <c r="H62" s="78" t="s">
        <v>846</v>
      </c>
      <c r="I62" s="78" t="s">
        <v>752</v>
      </c>
      <c r="J62" s="78">
        <v>0</v>
      </c>
      <c r="K62" s="6" t="s">
        <v>847</v>
      </c>
      <c r="L62" s="89"/>
      <c r="M62" s="89"/>
      <c r="N62" s="89"/>
      <c r="O62" s="89"/>
      <c r="P62" s="89"/>
      <c r="Q62" s="89"/>
    </row>
    <row r="63" spans="1:17" x14ac:dyDescent="0.25">
      <c r="A63" s="186"/>
      <c r="B63" s="183"/>
      <c r="C63" s="197"/>
      <c r="D63" s="208"/>
      <c r="E63" s="7" t="s">
        <v>849</v>
      </c>
      <c r="F63" s="6" t="s">
        <v>379</v>
      </c>
      <c r="G63" s="6" t="s">
        <v>382</v>
      </c>
      <c r="H63" s="78" t="s">
        <v>850</v>
      </c>
      <c r="I63" s="78" t="s">
        <v>801</v>
      </c>
      <c r="J63" s="78">
        <v>0</v>
      </c>
      <c r="K63" s="6" t="s">
        <v>847</v>
      </c>
      <c r="L63" s="89"/>
      <c r="M63" s="89"/>
      <c r="N63" s="89"/>
      <c r="O63" s="89"/>
      <c r="P63" s="89"/>
      <c r="Q63" s="89"/>
    </row>
    <row r="64" spans="1:17" ht="25.5" x14ac:dyDescent="0.25">
      <c r="A64" s="186"/>
      <c r="B64" s="183"/>
      <c r="C64" s="197" t="s">
        <v>851</v>
      </c>
      <c r="D64" s="208" t="s">
        <v>852</v>
      </c>
      <c r="E64" s="7" t="s">
        <v>853</v>
      </c>
      <c r="F64" s="6" t="s">
        <v>854</v>
      </c>
      <c r="G64" s="6" t="s">
        <v>387</v>
      </c>
      <c r="H64" s="78" t="s">
        <v>855</v>
      </c>
      <c r="I64" s="78" t="s">
        <v>752</v>
      </c>
      <c r="J64" s="78" t="s">
        <v>856</v>
      </c>
      <c r="K64" s="6" t="s">
        <v>857</v>
      </c>
      <c r="L64" s="89"/>
      <c r="M64" s="89"/>
      <c r="N64" s="89"/>
      <c r="O64" s="89"/>
      <c r="P64" s="89"/>
      <c r="Q64" s="89"/>
    </row>
    <row r="65" spans="1:17" x14ac:dyDescent="0.25">
      <c r="A65" s="186"/>
      <c r="B65" s="183"/>
      <c r="C65" s="197"/>
      <c r="D65" s="208"/>
      <c r="E65" s="7" t="s">
        <v>858</v>
      </c>
      <c r="F65" s="6" t="s">
        <v>859</v>
      </c>
      <c r="G65" s="6" t="s">
        <v>392</v>
      </c>
      <c r="H65" s="78" t="s">
        <v>860</v>
      </c>
      <c r="I65" s="78" t="s">
        <v>752</v>
      </c>
      <c r="J65" s="78" t="s">
        <v>856</v>
      </c>
      <c r="K65" s="6" t="s">
        <v>857</v>
      </c>
      <c r="L65" s="89"/>
      <c r="M65" s="89"/>
      <c r="N65" s="89"/>
      <c r="O65" s="89"/>
      <c r="P65" s="89"/>
      <c r="Q65" s="89"/>
    </row>
    <row r="66" spans="1:17" ht="30" x14ac:dyDescent="0.25">
      <c r="A66" s="92" t="s">
        <v>197</v>
      </c>
      <c r="B66" s="93" t="s">
        <v>198</v>
      </c>
      <c r="C66" s="94" t="s">
        <v>197</v>
      </c>
      <c r="D66" s="94" t="s">
        <v>199</v>
      </c>
      <c r="E66" s="95" t="s">
        <v>200</v>
      </c>
      <c r="F66" s="93" t="s">
        <v>201</v>
      </c>
      <c r="G66" s="93" t="s">
        <v>202</v>
      </c>
      <c r="H66" s="96" t="s">
        <v>749</v>
      </c>
      <c r="I66" s="97" t="s">
        <v>207</v>
      </c>
      <c r="J66" s="96" t="s">
        <v>209</v>
      </c>
      <c r="K66" s="93" t="s">
        <v>210</v>
      </c>
      <c r="L66" s="89"/>
      <c r="M66" s="89"/>
      <c r="N66" s="89"/>
      <c r="O66" s="89"/>
      <c r="P66" s="89"/>
      <c r="Q66" s="89"/>
    </row>
    <row r="67" spans="1:17" ht="45" x14ac:dyDescent="0.25">
      <c r="A67" s="186">
        <v>3</v>
      </c>
      <c r="B67" s="206" t="s">
        <v>329</v>
      </c>
      <c r="C67" s="197" t="s">
        <v>861</v>
      </c>
      <c r="D67" s="208" t="s">
        <v>397</v>
      </c>
      <c r="E67" s="7" t="s">
        <v>862</v>
      </c>
      <c r="F67" s="6" t="s">
        <v>863</v>
      </c>
      <c r="G67" s="6" t="s">
        <v>399</v>
      </c>
      <c r="H67" s="78" t="s">
        <v>400</v>
      </c>
      <c r="I67" s="78" t="s">
        <v>25</v>
      </c>
      <c r="J67" s="78">
        <v>0</v>
      </c>
      <c r="K67" s="6" t="s">
        <v>864</v>
      </c>
      <c r="L67" s="89"/>
      <c r="M67" s="89"/>
      <c r="N67" s="89"/>
      <c r="O67" s="89"/>
      <c r="P67" s="89"/>
      <c r="Q67" s="89"/>
    </row>
    <row r="68" spans="1:17" ht="30.75" thickBot="1" x14ac:dyDescent="0.3">
      <c r="A68" s="187"/>
      <c r="B68" s="207"/>
      <c r="C68" s="193"/>
      <c r="D68" s="195"/>
      <c r="E68" s="22" t="s">
        <v>865</v>
      </c>
      <c r="F68" s="13" t="s">
        <v>866</v>
      </c>
      <c r="G68" s="13" t="s">
        <v>237</v>
      </c>
      <c r="H68" s="79" t="s">
        <v>867</v>
      </c>
      <c r="I68" s="79" t="s">
        <v>752</v>
      </c>
      <c r="J68" s="79" t="s">
        <v>868</v>
      </c>
      <c r="K68" s="13" t="s">
        <v>864</v>
      </c>
      <c r="L68" s="91"/>
      <c r="M68" s="91"/>
      <c r="N68" s="91"/>
      <c r="O68" s="91"/>
      <c r="P68" s="91"/>
      <c r="Q68" s="91"/>
    </row>
    <row r="69" spans="1:17" ht="63.75" x14ac:dyDescent="0.25">
      <c r="A69" s="192">
        <v>4</v>
      </c>
      <c r="B69" s="205" t="s">
        <v>405</v>
      </c>
      <c r="C69" s="157" t="s">
        <v>406</v>
      </c>
      <c r="D69" s="159" t="s">
        <v>407</v>
      </c>
      <c r="E69" s="11" t="s">
        <v>869</v>
      </c>
      <c r="F69" s="10" t="s">
        <v>870</v>
      </c>
      <c r="G69" s="28" t="s">
        <v>409</v>
      </c>
      <c r="H69" s="80" t="s">
        <v>871</v>
      </c>
      <c r="I69" s="80" t="s">
        <v>752</v>
      </c>
      <c r="J69" s="80" t="s">
        <v>413</v>
      </c>
      <c r="K69" s="10" t="s">
        <v>872</v>
      </c>
      <c r="L69" s="88"/>
      <c r="M69" s="88"/>
      <c r="N69" s="88"/>
      <c r="O69" s="88"/>
      <c r="P69" s="88"/>
      <c r="Q69" s="88"/>
    </row>
    <row r="70" spans="1:17" x14ac:dyDescent="0.25">
      <c r="A70" s="197"/>
      <c r="B70" s="206"/>
      <c r="C70" s="162" t="s">
        <v>419</v>
      </c>
      <c r="D70" s="168" t="s">
        <v>420</v>
      </c>
      <c r="E70" s="6" t="s">
        <v>107</v>
      </c>
      <c r="F70" s="6" t="s">
        <v>870</v>
      </c>
      <c r="G70" s="12" t="s">
        <v>409</v>
      </c>
      <c r="H70" s="78"/>
      <c r="I70" s="78"/>
      <c r="J70" s="78"/>
      <c r="K70" s="6"/>
      <c r="L70" s="89"/>
      <c r="M70" s="89"/>
      <c r="N70" s="89"/>
      <c r="O70" s="89"/>
      <c r="P70" s="89"/>
      <c r="Q70" s="89"/>
    </row>
    <row r="71" spans="1:17" ht="51" x14ac:dyDescent="0.25">
      <c r="A71" s="197"/>
      <c r="B71" s="206"/>
      <c r="C71" s="197" t="s">
        <v>423</v>
      </c>
      <c r="D71" s="208" t="s">
        <v>873</v>
      </c>
      <c r="E71" s="7" t="s">
        <v>109</v>
      </c>
      <c r="F71" s="6" t="s">
        <v>874</v>
      </c>
      <c r="G71" s="12" t="s">
        <v>409</v>
      </c>
      <c r="H71" s="78" t="s">
        <v>875</v>
      </c>
      <c r="I71" s="78" t="s">
        <v>776</v>
      </c>
      <c r="J71" s="78" t="s">
        <v>876</v>
      </c>
      <c r="K71" s="6" t="s">
        <v>877</v>
      </c>
      <c r="L71" s="89"/>
      <c r="M71" s="89"/>
      <c r="N71" s="89"/>
      <c r="O71" s="89"/>
      <c r="P71" s="89"/>
      <c r="Q71" s="89"/>
    </row>
    <row r="72" spans="1:17" ht="51" x14ac:dyDescent="0.25">
      <c r="A72" s="197"/>
      <c r="B72" s="206"/>
      <c r="C72" s="197"/>
      <c r="D72" s="208"/>
      <c r="E72" s="7" t="s">
        <v>110</v>
      </c>
      <c r="F72" s="6" t="s">
        <v>878</v>
      </c>
      <c r="G72" s="12" t="s">
        <v>409</v>
      </c>
      <c r="H72" s="78" t="s">
        <v>875</v>
      </c>
      <c r="I72" s="78" t="s">
        <v>776</v>
      </c>
      <c r="J72" s="78" t="s">
        <v>876</v>
      </c>
      <c r="K72" s="6" t="s">
        <v>877</v>
      </c>
      <c r="L72" s="89"/>
      <c r="M72" s="89"/>
      <c r="N72" s="89"/>
      <c r="O72" s="89"/>
      <c r="P72" s="89"/>
      <c r="Q72" s="89"/>
    </row>
    <row r="73" spans="1:17" x14ac:dyDescent="0.25">
      <c r="A73" s="197"/>
      <c r="B73" s="206"/>
      <c r="C73" s="197"/>
      <c r="D73" s="208"/>
      <c r="E73" s="7" t="s">
        <v>111</v>
      </c>
      <c r="F73" s="6" t="s">
        <v>879</v>
      </c>
      <c r="G73" s="12" t="s">
        <v>409</v>
      </c>
      <c r="H73" s="78" t="s">
        <v>880</v>
      </c>
      <c r="I73" s="78" t="s">
        <v>752</v>
      </c>
      <c r="J73" s="78" t="s">
        <v>881</v>
      </c>
      <c r="K73" s="6" t="s">
        <v>877</v>
      </c>
      <c r="L73" s="89"/>
      <c r="M73" s="89"/>
      <c r="N73" s="89"/>
      <c r="O73" s="89"/>
      <c r="P73" s="89"/>
      <c r="Q73" s="89"/>
    </row>
    <row r="74" spans="1:17" ht="30" x14ac:dyDescent="0.25">
      <c r="A74" s="197"/>
      <c r="B74" s="206"/>
      <c r="C74" s="197"/>
      <c r="D74" s="208"/>
      <c r="E74" s="7" t="s">
        <v>112</v>
      </c>
      <c r="F74" s="6" t="s">
        <v>882</v>
      </c>
      <c r="G74" s="12" t="s">
        <v>409</v>
      </c>
      <c r="H74" s="78" t="s">
        <v>883</v>
      </c>
      <c r="I74" s="78" t="s">
        <v>752</v>
      </c>
      <c r="J74" s="78" t="s">
        <v>884</v>
      </c>
      <c r="K74" s="6" t="s">
        <v>877</v>
      </c>
      <c r="L74" s="89"/>
      <c r="M74" s="89"/>
      <c r="N74" s="89"/>
      <c r="O74" s="89"/>
      <c r="P74" s="89"/>
      <c r="Q74" s="89"/>
    </row>
    <row r="75" spans="1:17" ht="25.5" x14ac:dyDescent="0.25">
      <c r="A75" s="197"/>
      <c r="B75" s="206"/>
      <c r="C75" s="162" t="s">
        <v>433</v>
      </c>
      <c r="D75" s="168" t="s">
        <v>885</v>
      </c>
      <c r="E75" s="7" t="s">
        <v>113</v>
      </c>
      <c r="F75" s="6" t="s">
        <v>886</v>
      </c>
      <c r="G75" s="12" t="s">
        <v>409</v>
      </c>
      <c r="H75" s="78" t="s">
        <v>887</v>
      </c>
      <c r="I75" s="78" t="s">
        <v>752</v>
      </c>
      <c r="J75" s="78" t="s">
        <v>888</v>
      </c>
      <c r="K75" s="6" t="s">
        <v>877</v>
      </c>
      <c r="L75" s="89"/>
      <c r="M75" s="89"/>
      <c r="N75" s="89"/>
      <c r="O75" s="89"/>
      <c r="P75" s="89"/>
      <c r="Q75" s="89"/>
    </row>
    <row r="76" spans="1:17" x14ac:dyDescent="0.25">
      <c r="A76" s="197"/>
      <c r="B76" s="206"/>
      <c r="C76" s="197" t="s">
        <v>437</v>
      </c>
      <c r="D76" s="206" t="s">
        <v>438</v>
      </c>
      <c r="E76" s="7" t="s">
        <v>114</v>
      </c>
      <c r="F76" s="6" t="s">
        <v>889</v>
      </c>
      <c r="G76" s="12" t="s">
        <v>409</v>
      </c>
      <c r="H76" s="78"/>
      <c r="I76" s="78"/>
      <c r="J76" s="78"/>
      <c r="K76" s="6" t="s">
        <v>877</v>
      </c>
      <c r="L76" s="89"/>
      <c r="M76" s="89"/>
      <c r="N76" s="89"/>
      <c r="O76" s="89"/>
      <c r="P76" s="89"/>
      <c r="Q76" s="89"/>
    </row>
    <row r="77" spans="1:17" x14ac:dyDescent="0.25">
      <c r="A77" s="197"/>
      <c r="B77" s="206"/>
      <c r="C77" s="197"/>
      <c r="D77" s="206"/>
      <c r="E77" s="7" t="s">
        <v>115</v>
      </c>
      <c r="F77" s="6" t="s">
        <v>890</v>
      </c>
      <c r="G77" s="12" t="s">
        <v>409</v>
      </c>
      <c r="H77" s="78"/>
      <c r="I77" s="78"/>
      <c r="J77" s="78"/>
      <c r="K77" s="6" t="s">
        <v>877</v>
      </c>
      <c r="L77" s="89"/>
      <c r="M77" s="89"/>
      <c r="N77" s="89"/>
      <c r="O77" s="89"/>
      <c r="P77" s="89"/>
      <c r="Q77" s="89"/>
    </row>
    <row r="78" spans="1:17" ht="25.5" x14ac:dyDescent="0.25">
      <c r="A78" s="197"/>
      <c r="B78" s="206"/>
      <c r="C78" s="197" t="s">
        <v>443</v>
      </c>
      <c r="D78" s="208" t="s">
        <v>444</v>
      </c>
      <c r="E78" s="7" t="s">
        <v>116</v>
      </c>
      <c r="F78" s="6" t="s">
        <v>886</v>
      </c>
      <c r="G78" s="12" t="s">
        <v>409</v>
      </c>
      <c r="H78" s="78" t="s">
        <v>891</v>
      </c>
      <c r="I78" s="78" t="s">
        <v>752</v>
      </c>
      <c r="J78" s="78">
        <v>0</v>
      </c>
      <c r="K78" s="6" t="s">
        <v>877</v>
      </c>
      <c r="L78" s="89"/>
      <c r="M78" s="89"/>
      <c r="N78" s="89"/>
      <c r="O78" s="89"/>
      <c r="P78" s="89"/>
      <c r="Q78" s="89"/>
    </row>
    <row r="79" spans="1:17" ht="25.5" x14ac:dyDescent="0.25">
      <c r="A79" s="197"/>
      <c r="B79" s="206"/>
      <c r="C79" s="197"/>
      <c r="D79" s="208"/>
      <c r="E79" s="7" t="s">
        <v>117</v>
      </c>
      <c r="F79" s="6" t="s">
        <v>892</v>
      </c>
      <c r="G79" s="12" t="s">
        <v>409</v>
      </c>
      <c r="H79" s="78" t="s">
        <v>893</v>
      </c>
      <c r="I79" s="78" t="s">
        <v>752</v>
      </c>
      <c r="J79" s="78" t="s">
        <v>894</v>
      </c>
      <c r="K79" s="6" t="s">
        <v>877</v>
      </c>
      <c r="L79" s="89"/>
      <c r="M79" s="89"/>
      <c r="N79" s="89"/>
      <c r="O79" s="89"/>
      <c r="P79" s="89"/>
      <c r="Q79" s="89"/>
    </row>
    <row r="80" spans="1:17" ht="30" x14ac:dyDescent="0.25">
      <c r="A80" s="197"/>
      <c r="B80" s="206"/>
      <c r="C80" s="162" t="s">
        <v>447</v>
      </c>
      <c r="D80" s="168" t="s">
        <v>448</v>
      </c>
      <c r="E80" s="7" t="s">
        <v>118</v>
      </c>
      <c r="F80" s="6" t="s">
        <v>895</v>
      </c>
      <c r="G80" s="12" t="s">
        <v>409</v>
      </c>
      <c r="H80" s="78" t="s">
        <v>450</v>
      </c>
      <c r="I80" s="78" t="s">
        <v>752</v>
      </c>
      <c r="J80" s="78">
        <v>0</v>
      </c>
      <c r="K80" s="6" t="s">
        <v>877</v>
      </c>
      <c r="L80" s="89"/>
      <c r="M80" s="89"/>
      <c r="N80" s="89"/>
      <c r="O80" s="89"/>
      <c r="P80" s="89"/>
      <c r="Q80" s="89"/>
    </row>
    <row r="81" spans="1:17" ht="39" thickBot="1" x14ac:dyDescent="0.3">
      <c r="A81" s="193">
        <v>5</v>
      </c>
      <c r="B81" s="207" t="s">
        <v>452</v>
      </c>
      <c r="C81" s="210" t="s">
        <v>453</v>
      </c>
      <c r="D81" s="217" t="s">
        <v>454</v>
      </c>
      <c r="E81" s="25" t="s">
        <v>120</v>
      </c>
      <c r="F81" s="30" t="s">
        <v>455</v>
      </c>
      <c r="G81" s="30" t="s">
        <v>268</v>
      </c>
      <c r="H81" s="76">
        <v>0</v>
      </c>
      <c r="I81" s="76" t="s">
        <v>10</v>
      </c>
      <c r="J81" s="76" t="s">
        <v>456</v>
      </c>
      <c r="K81" s="30" t="s">
        <v>457</v>
      </c>
      <c r="L81" s="91"/>
      <c r="M81" s="91"/>
      <c r="N81" s="91"/>
      <c r="O81" s="91"/>
      <c r="P81" s="91"/>
      <c r="Q81" s="91"/>
    </row>
    <row r="82" spans="1:17" ht="38.25" x14ac:dyDescent="0.25">
      <c r="A82" s="192"/>
      <c r="B82" s="205"/>
      <c r="C82" s="220"/>
      <c r="D82" s="200"/>
      <c r="E82" s="98" t="s">
        <v>121</v>
      </c>
      <c r="F82" s="45" t="s">
        <v>896</v>
      </c>
      <c r="G82" s="45" t="s">
        <v>237</v>
      </c>
      <c r="H82" s="77" t="s">
        <v>897</v>
      </c>
      <c r="I82" s="77" t="s">
        <v>752</v>
      </c>
      <c r="J82" s="77" t="s">
        <v>898</v>
      </c>
      <c r="K82" s="45" t="s">
        <v>899</v>
      </c>
      <c r="L82" s="88"/>
      <c r="M82" s="88"/>
      <c r="N82" s="88"/>
      <c r="O82" s="88"/>
      <c r="P82" s="88"/>
      <c r="Q82" s="88"/>
    </row>
    <row r="83" spans="1:17" ht="63.75" x14ac:dyDescent="0.25">
      <c r="A83" s="197"/>
      <c r="B83" s="206"/>
      <c r="C83" s="209"/>
      <c r="D83" s="196"/>
      <c r="E83" s="49" t="s">
        <v>900</v>
      </c>
      <c r="F83" s="47" t="s">
        <v>901</v>
      </c>
      <c r="G83" s="47" t="s">
        <v>237</v>
      </c>
      <c r="H83" s="74" t="s">
        <v>902</v>
      </c>
      <c r="I83" s="74" t="s">
        <v>801</v>
      </c>
      <c r="J83" s="74" t="s">
        <v>903</v>
      </c>
      <c r="K83" s="47" t="s">
        <v>899</v>
      </c>
      <c r="L83" s="89"/>
      <c r="M83" s="89"/>
      <c r="N83" s="89"/>
      <c r="O83" s="89"/>
      <c r="P83" s="89"/>
      <c r="Q83" s="89"/>
    </row>
    <row r="84" spans="1:17" ht="89.25" x14ac:dyDescent="0.25">
      <c r="A84" s="197"/>
      <c r="B84" s="206"/>
      <c r="C84" s="209"/>
      <c r="D84" s="196"/>
      <c r="E84" s="49" t="s">
        <v>904</v>
      </c>
      <c r="F84" s="47" t="s">
        <v>458</v>
      </c>
      <c r="G84" s="47" t="s">
        <v>237</v>
      </c>
      <c r="H84" s="74" t="s">
        <v>905</v>
      </c>
      <c r="I84" s="74" t="s">
        <v>776</v>
      </c>
      <c r="J84" s="74" t="s">
        <v>906</v>
      </c>
      <c r="K84" s="47" t="s">
        <v>899</v>
      </c>
      <c r="L84" s="89"/>
      <c r="M84" s="89"/>
      <c r="N84" s="89"/>
      <c r="O84" s="89"/>
      <c r="P84" s="89"/>
      <c r="Q84" s="89"/>
    </row>
    <row r="85" spans="1:17" ht="38.25" x14ac:dyDescent="0.25">
      <c r="A85" s="197"/>
      <c r="B85" s="206"/>
      <c r="C85" s="209" t="s">
        <v>462</v>
      </c>
      <c r="D85" s="208" t="s">
        <v>907</v>
      </c>
      <c r="E85" s="7" t="s">
        <v>122</v>
      </c>
      <c r="F85" s="6" t="s">
        <v>908</v>
      </c>
      <c r="G85" s="6" t="s">
        <v>909</v>
      </c>
      <c r="H85" s="78" t="s">
        <v>910</v>
      </c>
      <c r="I85" s="78" t="s">
        <v>10</v>
      </c>
      <c r="J85" s="78" t="s">
        <v>456</v>
      </c>
      <c r="K85" s="6" t="s">
        <v>457</v>
      </c>
      <c r="L85" s="89"/>
      <c r="M85" s="89"/>
      <c r="N85" s="89"/>
      <c r="O85" s="89"/>
      <c r="P85" s="89"/>
      <c r="Q85" s="89"/>
    </row>
    <row r="86" spans="1:17" ht="38.25" x14ac:dyDescent="0.25">
      <c r="A86" s="197"/>
      <c r="B86" s="206"/>
      <c r="C86" s="209"/>
      <c r="D86" s="208"/>
      <c r="E86" s="7" t="s">
        <v>123</v>
      </c>
      <c r="F86" s="6" t="s">
        <v>911</v>
      </c>
      <c r="G86" s="6" t="s">
        <v>912</v>
      </c>
      <c r="H86" s="78" t="s">
        <v>913</v>
      </c>
      <c r="I86" s="78" t="s">
        <v>752</v>
      </c>
      <c r="J86" s="78" t="s">
        <v>914</v>
      </c>
      <c r="K86" s="6" t="s">
        <v>457</v>
      </c>
      <c r="L86" s="89"/>
      <c r="M86" s="89"/>
      <c r="N86" s="89"/>
      <c r="O86" s="89"/>
      <c r="P86" s="89"/>
      <c r="Q86" s="89"/>
    </row>
    <row r="87" spans="1:17" x14ac:dyDescent="0.25">
      <c r="A87" s="197"/>
      <c r="B87" s="206"/>
      <c r="C87" s="209"/>
      <c r="D87" s="208"/>
      <c r="E87" s="7" t="s">
        <v>915</v>
      </c>
      <c r="F87" s="6" t="s">
        <v>464</v>
      </c>
      <c r="G87" s="6" t="s">
        <v>268</v>
      </c>
      <c r="H87" s="78">
        <v>0</v>
      </c>
      <c r="I87" s="78" t="s">
        <v>15</v>
      </c>
      <c r="J87" s="78" t="s">
        <v>916</v>
      </c>
      <c r="K87" s="6" t="s">
        <v>457</v>
      </c>
      <c r="L87" s="89"/>
      <c r="M87" s="89"/>
      <c r="N87" s="89"/>
      <c r="O87" s="89"/>
      <c r="P87" s="89"/>
      <c r="Q87" s="89"/>
    </row>
    <row r="88" spans="1:17" x14ac:dyDescent="0.25">
      <c r="A88" s="197"/>
      <c r="B88" s="206"/>
      <c r="C88" s="209"/>
      <c r="D88" s="208"/>
      <c r="E88" s="7" t="s">
        <v>917</v>
      </c>
      <c r="F88" s="6" t="s">
        <v>466</v>
      </c>
      <c r="G88" s="6" t="s">
        <v>268</v>
      </c>
      <c r="H88" s="78">
        <v>0</v>
      </c>
      <c r="I88" s="78" t="s">
        <v>15</v>
      </c>
      <c r="J88" s="78">
        <v>0</v>
      </c>
      <c r="K88" s="6" t="s">
        <v>457</v>
      </c>
      <c r="L88" s="89"/>
      <c r="M88" s="89"/>
      <c r="N88" s="89"/>
      <c r="O88" s="89"/>
      <c r="P88" s="89"/>
      <c r="Q88" s="89"/>
    </row>
    <row r="89" spans="1:17" ht="30" x14ac:dyDescent="0.25">
      <c r="A89" s="92" t="s">
        <v>197</v>
      </c>
      <c r="B89" s="93" t="s">
        <v>198</v>
      </c>
      <c r="C89" s="94" t="s">
        <v>197</v>
      </c>
      <c r="D89" s="94" t="s">
        <v>199</v>
      </c>
      <c r="E89" s="95" t="s">
        <v>200</v>
      </c>
      <c r="F89" s="93" t="s">
        <v>201</v>
      </c>
      <c r="G89" s="93" t="s">
        <v>202</v>
      </c>
      <c r="H89" s="96" t="s">
        <v>749</v>
      </c>
      <c r="I89" s="97" t="s">
        <v>207</v>
      </c>
      <c r="J89" s="96" t="s">
        <v>209</v>
      </c>
      <c r="K89" s="93" t="s">
        <v>210</v>
      </c>
      <c r="L89" s="89"/>
      <c r="M89" s="89"/>
      <c r="N89" s="89"/>
      <c r="O89" s="89"/>
      <c r="P89" s="89"/>
      <c r="Q89" s="89"/>
    </row>
    <row r="90" spans="1:17" x14ac:dyDescent="0.25">
      <c r="A90" s="197">
        <v>6</v>
      </c>
      <c r="B90" s="206" t="s">
        <v>624</v>
      </c>
      <c r="C90" s="197" t="s">
        <v>469</v>
      </c>
      <c r="D90" s="206" t="s">
        <v>918</v>
      </c>
      <c r="E90" s="15" t="s">
        <v>124</v>
      </c>
      <c r="F90" s="6" t="s">
        <v>919</v>
      </c>
      <c r="G90" s="6" t="s">
        <v>268</v>
      </c>
      <c r="H90" s="78">
        <v>0</v>
      </c>
      <c r="I90" s="78" t="s">
        <v>20</v>
      </c>
      <c r="J90" s="78">
        <v>0</v>
      </c>
      <c r="K90" s="6" t="s">
        <v>642</v>
      </c>
      <c r="L90" s="89"/>
      <c r="M90" s="89"/>
      <c r="N90" s="89"/>
      <c r="O90" s="89"/>
      <c r="P90" s="89"/>
      <c r="Q90" s="89"/>
    </row>
    <row r="91" spans="1:17" x14ac:dyDescent="0.25">
      <c r="A91" s="197"/>
      <c r="B91" s="206"/>
      <c r="C91" s="197"/>
      <c r="D91" s="206"/>
      <c r="E91" s="15" t="s">
        <v>125</v>
      </c>
      <c r="F91" s="6" t="s">
        <v>644</v>
      </c>
      <c r="G91" s="6" t="s">
        <v>645</v>
      </c>
      <c r="H91" s="78">
        <v>0</v>
      </c>
      <c r="I91" s="78" t="s">
        <v>15</v>
      </c>
      <c r="J91" s="78">
        <v>0</v>
      </c>
      <c r="K91" s="6" t="s">
        <v>293</v>
      </c>
      <c r="L91" s="89"/>
      <c r="M91" s="89"/>
      <c r="N91" s="89"/>
      <c r="O91" s="89"/>
      <c r="P91" s="89"/>
      <c r="Q91" s="89"/>
    </row>
    <row r="92" spans="1:17" ht="25.5" x14ac:dyDescent="0.25">
      <c r="A92" s="197"/>
      <c r="B92" s="206"/>
      <c r="C92" s="197"/>
      <c r="D92" s="206"/>
      <c r="E92" s="15" t="s">
        <v>126</v>
      </c>
      <c r="F92" s="6" t="s">
        <v>920</v>
      </c>
      <c r="G92" s="6" t="s">
        <v>268</v>
      </c>
      <c r="H92" s="78">
        <v>0</v>
      </c>
      <c r="I92" s="78" t="s">
        <v>25</v>
      </c>
      <c r="J92" s="78" t="s">
        <v>649</v>
      </c>
      <c r="K92" s="6" t="s">
        <v>293</v>
      </c>
      <c r="L92" s="89"/>
      <c r="M92" s="89"/>
      <c r="N92" s="89"/>
      <c r="O92" s="89"/>
      <c r="P92" s="89"/>
      <c r="Q92" s="89"/>
    </row>
    <row r="93" spans="1:17" ht="26.25" thickBot="1" x14ac:dyDescent="0.3">
      <c r="A93" s="193"/>
      <c r="B93" s="207"/>
      <c r="C93" s="193"/>
      <c r="D93" s="207"/>
      <c r="E93" s="25" t="s">
        <v>127</v>
      </c>
      <c r="F93" s="13" t="s">
        <v>921</v>
      </c>
      <c r="G93" s="13" t="s">
        <v>288</v>
      </c>
      <c r="H93" s="79">
        <v>0</v>
      </c>
      <c r="I93" s="79" t="s">
        <v>20</v>
      </c>
      <c r="J93" s="79" t="s">
        <v>649</v>
      </c>
      <c r="K93" s="13" t="s">
        <v>293</v>
      </c>
      <c r="L93" s="91"/>
      <c r="M93" s="91"/>
      <c r="N93" s="91"/>
      <c r="O93" s="91"/>
      <c r="P93" s="91"/>
      <c r="Q93" s="91"/>
    </row>
    <row r="94" spans="1:17" ht="30" x14ac:dyDescent="0.25">
      <c r="A94" s="192"/>
      <c r="B94" s="205"/>
      <c r="C94" s="192" t="s">
        <v>492</v>
      </c>
      <c r="D94" s="205" t="s">
        <v>922</v>
      </c>
      <c r="E94" s="2" t="s">
        <v>128</v>
      </c>
      <c r="F94" s="4" t="s">
        <v>655</v>
      </c>
      <c r="G94" s="4" t="s">
        <v>268</v>
      </c>
      <c r="H94" s="81">
        <v>0</v>
      </c>
      <c r="I94" s="81" t="s">
        <v>20</v>
      </c>
      <c r="J94" s="81">
        <v>0</v>
      </c>
      <c r="K94" s="4" t="s">
        <v>923</v>
      </c>
      <c r="L94" s="88"/>
      <c r="M94" s="88"/>
      <c r="N94" s="88"/>
      <c r="O94" s="88"/>
      <c r="P94" s="88"/>
      <c r="Q94" s="88"/>
    </row>
    <row r="95" spans="1:17" ht="30" x14ac:dyDescent="0.25">
      <c r="A95" s="197"/>
      <c r="B95" s="206"/>
      <c r="C95" s="197"/>
      <c r="D95" s="206"/>
      <c r="E95" s="20" t="s">
        <v>129</v>
      </c>
      <c r="F95" s="21" t="s">
        <v>924</v>
      </c>
      <c r="G95" s="21" t="s">
        <v>268</v>
      </c>
      <c r="H95" s="75">
        <v>0</v>
      </c>
      <c r="I95" s="75" t="s">
        <v>15</v>
      </c>
      <c r="J95" s="75">
        <v>0</v>
      </c>
      <c r="K95" s="21" t="s">
        <v>923</v>
      </c>
      <c r="L95" s="89"/>
      <c r="M95" s="89"/>
      <c r="N95" s="89"/>
      <c r="O95" s="89"/>
      <c r="P95" s="89"/>
      <c r="Q95" s="89"/>
    </row>
    <row r="96" spans="1:17" ht="51" x14ac:dyDescent="0.25">
      <c r="A96" s="197"/>
      <c r="B96" s="206"/>
      <c r="C96" s="197" t="s">
        <v>497</v>
      </c>
      <c r="D96" s="206" t="s">
        <v>925</v>
      </c>
      <c r="E96" s="7" t="s">
        <v>132</v>
      </c>
      <c r="F96" s="6" t="s">
        <v>926</v>
      </c>
      <c r="G96" s="6" t="s">
        <v>268</v>
      </c>
      <c r="H96" s="78">
        <v>0</v>
      </c>
      <c r="I96" s="78" t="s">
        <v>20</v>
      </c>
      <c r="J96" s="78" t="s">
        <v>663</v>
      </c>
      <c r="K96" s="6" t="s">
        <v>810</v>
      </c>
      <c r="L96" s="89"/>
      <c r="M96" s="89"/>
      <c r="N96" s="89"/>
      <c r="O96" s="89"/>
      <c r="P96" s="89"/>
      <c r="Q96" s="89"/>
    </row>
    <row r="97" spans="1:17" ht="51.75" thickBot="1" x14ac:dyDescent="0.3">
      <c r="A97" s="193"/>
      <c r="B97" s="207"/>
      <c r="C97" s="193"/>
      <c r="D97" s="207"/>
      <c r="E97" s="22" t="s">
        <v>133</v>
      </c>
      <c r="F97" s="13" t="s">
        <v>927</v>
      </c>
      <c r="G97" s="13" t="s">
        <v>268</v>
      </c>
      <c r="H97" s="79">
        <v>0</v>
      </c>
      <c r="I97" s="79" t="s">
        <v>20</v>
      </c>
      <c r="J97" s="79" t="s">
        <v>663</v>
      </c>
      <c r="K97" s="13" t="s">
        <v>810</v>
      </c>
      <c r="L97" s="91"/>
      <c r="M97" s="91"/>
      <c r="N97" s="91"/>
      <c r="O97" s="91"/>
      <c r="P97" s="91"/>
      <c r="Q97" s="91"/>
    </row>
    <row r="98" spans="1:17" x14ac:dyDescent="0.25">
      <c r="A98" s="192"/>
      <c r="B98" s="205"/>
      <c r="C98" s="192"/>
      <c r="D98" s="205"/>
      <c r="E98" s="11" t="s">
        <v>928</v>
      </c>
      <c r="F98" s="10" t="s">
        <v>667</v>
      </c>
      <c r="G98" s="10" t="s">
        <v>268</v>
      </c>
      <c r="H98" s="80">
        <v>0</v>
      </c>
      <c r="I98" s="80" t="s">
        <v>20</v>
      </c>
      <c r="J98" s="80">
        <v>0</v>
      </c>
      <c r="K98" s="10" t="s">
        <v>810</v>
      </c>
      <c r="L98" s="88"/>
      <c r="M98" s="88"/>
      <c r="N98" s="88"/>
      <c r="O98" s="88"/>
      <c r="P98" s="88"/>
      <c r="Q98" s="88"/>
    </row>
    <row r="99" spans="1:17" ht="25.5" x14ac:dyDescent="0.25">
      <c r="A99" s="197"/>
      <c r="B99" s="206"/>
      <c r="C99" s="197"/>
      <c r="D99" s="206"/>
      <c r="E99" s="7" t="s">
        <v>929</v>
      </c>
      <c r="F99" s="6" t="s">
        <v>930</v>
      </c>
      <c r="G99" s="6" t="s">
        <v>237</v>
      </c>
      <c r="H99" s="78" t="s">
        <v>931</v>
      </c>
      <c r="I99" s="78" t="s">
        <v>801</v>
      </c>
      <c r="J99" s="78" t="s">
        <v>932</v>
      </c>
      <c r="K99" s="6" t="s">
        <v>810</v>
      </c>
      <c r="L99" s="89"/>
      <c r="M99" s="89"/>
      <c r="N99" s="89"/>
      <c r="O99" s="89"/>
      <c r="P99" s="89"/>
      <c r="Q99" s="89"/>
    </row>
    <row r="100" spans="1:17" x14ac:dyDescent="0.25">
      <c r="A100" s="197"/>
      <c r="B100" s="206"/>
      <c r="C100" s="197"/>
      <c r="D100" s="206"/>
      <c r="E100" s="7" t="s">
        <v>933</v>
      </c>
      <c r="F100" s="6" t="s">
        <v>934</v>
      </c>
      <c r="G100" s="6" t="s">
        <v>237</v>
      </c>
      <c r="H100" s="78" t="s">
        <v>935</v>
      </c>
      <c r="I100" s="78" t="s">
        <v>936</v>
      </c>
      <c r="J100" s="78" t="s">
        <v>671</v>
      </c>
      <c r="K100" s="6" t="s">
        <v>810</v>
      </c>
      <c r="L100" s="89"/>
      <c r="M100" s="89"/>
      <c r="N100" s="89"/>
      <c r="O100" s="89"/>
      <c r="P100" s="89"/>
      <c r="Q100" s="89"/>
    </row>
    <row r="101" spans="1:17" ht="15.75" thickBot="1" x14ac:dyDescent="0.3">
      <c r="A101" s="193"/>
      <c r="B101" s="207"/>
      <c r="C101" s="193"/>
      <c r="D101" s="207"/>
      <c r="E101" s="22" t="s">
        <v>937</v>
      </c>
      <c r="F101" s="13" t="s">
        <v>938</v>
      </c>
      <c r="G101" s="13" t="s">
        <v>237</v>
      </c>
      <c r="H101" s="79" t="s">
        <v>935</v>
      </c>
      <c r="I101" s="79" t="s">
        <v>801</v>
      </c>
      <c r="J101" s="79" t="s">
        <v>671</v>
      </c>
      <c r="K101" s="13" t="s">
        <v>810</v>
      </c>
      <c r="L101" s="91"/>
      <c r="M101" s="91"/>
      <c r="N101" s="91"/>
      <c r="O101" s="91"/>
      <c r="P101" s="91"/>
      <c r="Q101" s="91"/>
    </row>
    <row r="102" spans="1:17" ht="93.75" customHeight="1" x14ac:dyDescent="0.25">
      <c r="A102" s="192"/>
      <c r="B102" s="205"/>
      <c r="C102" s="192" t="s">
        <v>504</v>
      </c>
      <c r="D102" s="205" t="s">
        <v>939</v>
      </c>
      <c r="E102" s="11" t="s">
        <v>134</v>
      </c>
      <c r="F102" s="10" t="s">
        <v>687</v>
      </c>
      <c r="G102" s="10" t="s">
        <v>237</v>
      </c>
      <c r="H102" s="80" t="s">
        <v>940</v>
      </c>
      <c r="I102" s="80" t="s">
        <v>752</v>
      </c>
      <c r="J102" s="80" t="s">
        <v>941</v>
      </c>
      <c r="K102" s="10" t="s">
        <v>942</v>
      </c>
      <c r="L102" s="88"/>
      <c r="M102" s="88"/>
      <c r="N102" s="88"/>
      <c r="O102" s="88"/>
      <c r="P102" s="88"/>
      <c r="Q102" s="88"/>
    </row>
    <row r="103" spans="1:17" ht="38.25" x14ac:dyDescent="0.25">
      <c r="A103" s="197"/>
      <c r="B103" s="206"/>
      <c r="C103" s="197"/>
      <c r="D103" s="206"/>
      <c r="E103" s="7" t="s">
        <v>135</v>
      </c>
      <c r="F103" s="6" t="s">
        <v>943</v>
      </c>
      <c r="G103" s="6" t="s">
        <v>237</v>
      </c>
      <c r="H103" s="78" t="s">
        <v>692</v>
      </c>
      <c r="I103" s="78" t="s">
        <v>752</v>
      </c>
      <c r="J103" s="78">
        <v>0</v>
      </c>
      <c r="K103" s="6" t="s">
        <v>942</v>
      </c>
      <c r="L103" s="89"/>
      <c r="M103" s="89"/>
      <c r="N103" s="89"/>
      <c r="O103" s="89"/>
      <c r="P103" s="89"/>
      <c r="Q103" s="89"/>
    </row>
    <row r="104" spans="1:17" ht="25.5" x14ac:dyDescent="0.25">
      <c r="A104" s="197"/>
      <c r="B104" s="206"/>
      <c r="C104" s="197" t="s">
        <v>944</v>
      </c>
      <c r="D104" s="206" t="s">
        <v>945</v>
      </c>
      <c r="E104" s="7" t="s">
        <v>142</v>
      </c>
      <c r="F104" s="39" t="s">
        <v>696</v>
      </c>
      <c r="G104" s="12" t="s">
        <v>409</v>
      </c>
      <c r="H104" s="78" t="s">
        <v>697</v>
      </c>
      <c r="I104" s="78" t="s">
        <v>801</v>
      </c>
      <c r="J104" s="78">
        <v>0</v>
      </c>
      <c r="K104" s="6" t="s">
        <v>872</v>
      </c>
      <c r="L104" s="89"/>
      <c r="M104" s="89"/>
      <c r="N104" s="89"/>
      <c r="O104" s="89"/>
      <c r="P104" s="89"/>
      <c r="Q104" s="89"/>
    </row>
    <row r="105" spans="1:17" ht="25.5" x14ac:dyDescent="0.25">
      <c r="A105" s="197"/>
      <c r="B105" s="206"/>
      <c r="C105" s="197"/>
      <c r="D105" s="206"/>
      <c r="E105" s="7" t="s">
        <v>143</v>
      </c>
      <c r="F105" s="39" t="s">
        <v>946</v>
      </c>
      <c r="G105" s="12" t="s">
        <v>409</v>
      </c>
      <c r="H105" s="78" t="s">
        <v>947</v>
      </c>
      <c r="I105" s="78" t="s">
        <v>25</v>
      </c>
      <c r="J105" s="78" t="s">
        <v>700</v>
      </c>
      <c r="K105" s="6" t="s">
        <v>877</v>
      </c>
      <c r="L105" s="89"/>
      <c r="M105" s="89"/>
      <c r="N105" s="89"/>
      <c r="O105" s="89"/>
      <c r="P105" s="89"/>
      <c r="Q105" s="89"/>
    </row>
    <row r="106" spans="1:17" x14ac:dyDescent="0.25">
      <c r="A106" s="197"/>
      <c r="B106" s="206"/>
      <c r="C106" s="197" t="s">
        <v>948</v>
      </c>
      <c r="D106" s="206" t="s">
        <v>949</v>
      </c>
      <c r="E106" s="15" t="s">
        <v>144</v>
      </c>
      <c r="F106" s="6" t="s">
        <v>950</v>
      </c>
      <c r="G106" s="6" t="s">
        <v>268</v>
      </c>
      <c r="H106" s="78">
        <v>0</v>
      </c>
      <c r="I106" s="78" t="s">
        <v>20</v>
      </c>
      <c r="J106" s="78">
        <v>0</v>
      </c>
      <c r="K106" s="6" t="s">
        <v>951</v>
      </c>
      <c r="L106" s="89"/>
      <c r="M106" s="89"/>
      <c r="N106" s="89"/>
      <c r="O106" s="89"/>
      <c r="P106" s="89"/>
      <c r="Q106" s="89"/>
    </row>
    <row r="107" spans="1:17" ht="45" x14ac:dyDescent="0.25">
      <c r="A107" s="197"/>
      <c r="B107" s="206"/>
      <c r="C107" s="197"/>
      <c r="D107" s="206"/>
      <c r="E107" s="15" t="s">
        <v>145</v>
      </c>
      <c r="F107" s="6" t="s">
        <v>952</v>
      </c>
      <c r="G107" s="6" t="s">
        <v>736</v>
      </c>
      <c r="H107" s="78" t="s">
        <v>953</v>
      </c>
      <c r="I107" s="78" t="s">
        <v>737</v>
      </c>
      <c r="J107" s="78" t="s">
        <v>954</v>
      </c>
      <c r="K107" s="6" t="s">
        <v>293</v>
      </c>
      <c r="L107" s="89"/>
      <c r="M107" s="89"/>
      <c r="N107" s="89"/>
      <c r="O107" s="89"/>
      <c r="P107" s="89"/>
      <c r="Q107" s="89"/>
    </row>
    <row r="108" spans="1:17" x14ac:dyDescent="0.25">
      <c r="A108" s="197"/>
      <c r="B108" s="206"/>
      <c r="C108" s="197"/>
      <c r="D108" s="206"/>
      <c r="E108" s="15" t="s">
        <v>955</v>
      </c>
      <c r="F108" s="6" t="s">
        <v>956</v>
      </c>
      <c r="G108" s="6" t="s">
        <v>268</v>
      </c>
      <c r="H108" s="78">
        <v>0</v>
      </c>
      <c r="I108" s="78" t="s">
        <v>20</v>
      </c>
      <c r="J108" s="78">
        <v>0</v>
      </c>
      <c r="K108" s="6" t="s">
        <v>951</v>
      </c>
      <c r="L108" s="89"/>
      <c r="M108" s="89"/>
      <c r="N108" s="89"/>
      <c r="O108" s="89"/>
      <c r="P108" s="89"/>
      <c r="Q108" s="89"/>
    </row>
    <row r="109" spans="1:17" x14ac:dyDescent="0.25">
      <c r="A109" s="197"/>
      <c r="B109" s="206"/>
      <c r="C109" s="197"/>
      <c r="D109" s="206"/>
      <c r="E109" s="15" t="s">
        <v>957</v>
      </c>
      <c r="F109" s="6" t="s">
        <v>958</v>
      </c>
      <c r="G109" s="6" t="s">
        <v>268</v>
      </c>
      <c r="H109" s="78">
        <v>0</v>
      </c>
      <c r="I109" s="78" t="s">
        <v>20</v>
      </c>
      <c r="J109" s="78" t="s">
        <v>959</v>
      </c>
      <c r="K109" s="6" t="s">
        <v>457</v>
      </c>
      <c r="L109" s="89"/>
      <c r="M109" s="89"/>
      <c r="N109" s="89"/>
      <c r="O109" s="89"/>
      <c r="P109" s="89"/>
      <c r="Q109" s="89"/>
    </row>
    <row r="110" spans="1:17" ht="30" x14ac:dyDescent="0.25">
      <c r="A110" s="197">
        <v>7</v>
      </c>
      <c r="B110" s="206" t="s">
        <v>468</v>
      </c>
      <c r="C110" s="197" t="s">
        <v>510</v>
      </c>
      <c r="D110" s="208" t="s">
        <v>470</v>
      </c>
      <c r="E110" s="20" t="s">
        <v>155</v>
      </c>
      <c r="F110" s="6" t="s">
        <v>471</v>
      </c>
      <c r="G110" s="6" t="s">
        <v>472</v>
      </c>
      <c r="H110" s="78" t="s">
        <v>473</v>
      </c>
      <c r="I110" s="78" t="s">
        <v>801</v>
      </c>
      <c r="J110" s="78">
        <v>0</v>
      </c>
      <c r="K110" s="6" t="s">
        <v>474</v>
      </c>
      <c r="L110" s="89"/>
      <c r="M110" s="89"/>
      <c r="N110" s="89"/>
      <c r="O110" s="89"/>
      <c r="P110" s="89"/>
      <c r="Q110" s="89"/>
    </row>
    <row r="111" spans="1:17" ht="30" x14ac:dyDescent="0.25">
      <c r="A111" s="197"/>
      <c r="B111" s="206"/>
      <c r="C111" s="197"/>
      <c r="D111" s="208"/>
      <c r="E111" s="20" t="s">
        <v>156</v>
      </c>
      <c r="F111" s="6" t="s">
        <v>471</v>
      </c>
      <c r="G111" s="6" t="s">
        <v>472</v>
      </c>
      <c r="H111" s="78" t="s">
        <v>473</v>
      </c>
      <c r="I111" s="78" t="s">
        <v>801</v>
      </c>
      <c r="J111" s="78">
        <v>0</v>
      </c>
      <c r="K111" s="6" t="s">
        <v>474</v>
      </c>
      <c r="L111" s="89"/>
      <c r="M111" s="89"/>
      <c r="N111" s="89"/>
      <c r="O111" s="89"/>
      <c r="P111" s="89"/>
      <c r="Q111" s="89"/>
    </row>
    <row r="112" spans="1:17" ht="30" x14ac:dyDescent="0.25">
      <c r="A112" s="197"/>
      <c r="B112" s="206"/>
      <c r="C112" s="197"/>
      <c r="D112" s="208"/>
      <c r="E112" s="20" t="s">
        <v>157</v>
      </c>
      <c r="F112" s="6" t="s">
        <v>960</v>
      </c>
      <c r="G112" s="6" t="s">
        <v>472</v>
      </c>
      <c r="H112" s="78" t="s">
        <v>961</v>
      </c>
      <c r="I112" s="78" t="s">
        <v>752</v>
      </c>
      <c r="J112" s="78" t="s">
        <v>962</v>
      </c>
      <c r="K112" s="6" t="s">
        <v>474</v>
      </c>
      <c r="L112" s="89"/>
      <c r="M112" s="89"/>
      <c r="N112" s="89"/>
      <c r="O112" s="89"/>
      <c r="P112" s="89"/>
      <c r="Q112" s="89"/>
    </row>
    <row r="113" spans="1:17" ht="30" x14ac:dyDescent="0.25">
      <c r="A113" s="197"/>
      <c r="B113" s="206"/>
      <c r="C113" s="197"/>
      <c r="D113" s="208"/>
      <c r="E113" s="20" t="s">
        <v>158</v>
      </c>
      <c r="F113" s="6" t="s">
        <v>963</v>
      </c>
      <c r="G113" s="6" t="s">
        <v>481</v>
      </c>
      <c r="H113" s="78" t="s">
        <v>964</v>
      </c>
      <c r="I113" s="78" t="s">
        <v>801</v>
      </c>
      <c r="J113" s="78" t="s">
        <v>962</v>
      </c>
      <c r="K113" s="6" t="s">
        <v>474</v>
      </c>
      <c r="L113" s="89"/>
      <c r="M113" s="89"/>
      <c r="N113" s="89"/>
      <c r="O113" s="89"/>
      <c r="P113" s="89"/>
      <c r="Q113" s="89"/>
    </row>
    <row r="114" spans="1:17" ht="30" x14ac:dyDescent="0.25">
      <c r="A114" s="197"/>
      <c r="B114" s="206"/>
      <c r="C114" s="197"/>
      <c r="D114" s="208"/>
      <c r="E114" s="20" t="s">
        <v>159</v>
      </c>
      <c r="F114" s="6" t="s">
        <v>486</v>
      </c>
      <c r="G114" s="6">
        <v>0</v>
      </c>
      <c r="H114" s="78" t="s">
        <v>488</v>
      </c>
      <c r="I114" s="75" t="s">
        <v>487</v>
      </c>
      <c r="J114" s="78">
        <v>0</v>
      </c>
      <c r="K114" s="6" t="s">
        <v>474</v>
      </c>
      <c r="L114" s="89"/>
      <c r="M114" s="89"/>
      <c r="N114" s="89"/>
      <c r="O114" s="89"/>
      <c r="P114" s="89"/>
      <c r="Q114" s="89"/>
    </row>
    <row r="115" spans="1:17" ht="38.25" x14ac:dyDescent="0.25">
      <c r="A115" s="197"/>
      <c r="B115" s="206"/>
      <c r="C115" s="197"/>
      <c r="D115" s="208"/>
      <c r="E115" s="20" t="s">
        <v>160</v>
      </c>
      <c r="F115" s="6" t="s">
        <v>490</v>
      </c>
      <c r="G115" s="6">
        <v>0</v>
      </c>
      <c r="H115" s="78" t="s">
        <v>491</v>
      </c>
      <c r="I115" s="75" t="s">
        <v>487</v>
      </c>
      <c r="J115" s="78">
        <v>0</v>
      </c>
      <c r="K115" s="6" t="s">
        <v>474</v>
      </c>
      <c r="L115" s="89"/>
      <c r="M115" s="89"/>
      <c r="N115" s="89"/>
      <c r="O115" s="89"/>
      <c r="P115" s="89"/>
      <c r="Q115" s="89"/>
    </row>
    <row r="116" spans="1:17" ht="30" x14ac:dyDescent="0.25">
      <c r="A116" s="197"/>
      <c r="B116" s="206"/>
      <c r="C116" s="197" t="s">
        <v>515</v>
      </c>
      <c r="D116" s="208" t="s">
        <v>498</v>
      </c>
      <c r="E116" s="7" t="s">
        <v>162</v>
      </c>
      <c r="F116" s="6" t="s">
        <v>965</v>
      </c>
      <c r="G116" s="6" t="s">
        <v>382</v>
      </c>
      <c r="H116" s="78" t="s">
        <v>966</v>
      </c>
      <c r="I116" s="78" t="s">
        <v>752</v>
      </c>
      <c r="J116" s="78">
        <v>0</v>
      </c>
      <c r="K116" s="6" t="s">
        <v>474</v>
      </c>
      <c r="L116" s="89"/>
      <c r="M116" s="89"/>
      <c r="N116" s="89"/>
      <c r="O116" s="89"/>
      <c r="P116" s="89"/>
      <c r="Q116" s="89"/>
    </row>
    <row r="117" spans="1:17" ht="30" x14ac:dyDescent="0.25">
      <c r="A117" s="197"/>
      <c r="B117" s="206"/>
      <c r="C117" s="197"/>
      <c r="D117" s="208"/>
      <c r="E117" s="7" t="s">
        <v>163</v>
      </c>
      <c r="F117" s="6" t="s">
        <v>496</v>
      </c>
      <c r="G117" s="6" t="s">
        <v>967</v>
      </c>
      <c r="H117" s="78" t="s">
        <v>968</v>
      </c>
      <c r="I117" s="78" t="s">
        <v>752</v>
      </c>
      <c r="J117" s="78">
        <v>0</v>
      </c>
      <c r="K117" s="6" t="s">
        <v>474</v>
      </c>
      <c r="L117" s="89"/>
      <c r="M117" s="89"/>
      <c r="N117" s="89"/>
      <c r="O117" s="89"/>
      <c r="P117" s="89"/>
      <c r="Q117" s="89"/>
    </row>
    <row r="118" spans="1:17" ht="30" x14ac:dyDescent="0.25">
      <c r="A118" s="92" t="s">
        <v>197</v>
      </c>
      <c r="B118" s="93" t="s">
        <v>198</v>
      </c>
      <c r="C118" s="94" t="s">
        <v>197</v>
      </c>
      <c r="D118" s="94" t="s">
        <v>199</v>
      </c>
      <c r="E118" s="95" t="s">
        <v>200</v>
      </c>
      <c r="F118" s="93" t="s">
        <v>201</v>
      </c>
      <c r="G118" s="93" t="s">
        <v>202</v>
      </c>
      <c r="H118" s="96" t="s">
        <v>749</v>
      </c>
      <c r="I118" s="97" t="s">
        <v>207</v>
      </c>
      <c r="J118" s="96" t="s">
        <v>209</v>
      </c>
      <c r="K118" s="93" t="s">
        <v>210</v>
      </c>
      <c r="L118" s="89"/>
      <c r="M118" s="89"/>
      <c r="N118" s="89"/>
      <c r="O118" s="89"/>
      <c r="P118" s="89"/>
      <c r="Q118" s="89"/>
    </row>
    <row r="119" spans="1:17" ht="30.75" thickBot="1" x14ac:dyDescent="0.3">
      <c r="A119" s="193">
        <v>7</v>
      </c>
      <c r="B119" s="207" t="s">
        <v>468</v>
      </c>
      <c r="C119" s="193" t="s">
        <v>518</v>
      </c>
      <c r="D119" s="195" t="s">
        <v>969</v>
      </c>
      <c r="E119" s="14" t="s">
        <v>165</v>
      </c>
      <c r="F119" s="13" t="s">
        <v>499</v>
      </c>
      <c r="G119" s="13" t="s">
        <v>382</v>
      </c>
      <c r="H119" s="79" t="s">
        <v>970</v>
      </c>
      <c r="I119" s="79" t="s">
        <v>752</v>
      </c>
      <c r="J119" s="79" t="s">
        <v>971</v>
      </c>
      <c r="K119" s="13" t="s">
        <v>474</v>
      </c>
      <c r="L119" s="91"/>
      <c r="M119" s="91"/>
      <c r="N119" s="91"/>
      <c r="O119" s="91"/>
      <c r="P119" s="91"/>
      <c r="Q119" s="91"/>
    </row>
    <row r="120" spans="1:17" ht="30" x14ac:dyDescent="0.25">
      <c r="A120" s="192"/>
      <c r="B120" s="205"/>
      <c r="C120" s="192"/>
      <c r="D120" s="194"/>
      <c r="E120" s="2" t="s">
        <v>166</v>
      </c>
      <c r="F120" s="10" t="s">
        <v>501</v>
      </c>
      <c r="G120" s="10" t="s">
        <v>502</v>
      </c>
      <c r="H120" s="80" t="s">
        <v>503</v>
      </c>
      <c r="I120" s="80" t="s">
        <v>801</v>
      </c>
      <c r="J120" s="80">
        <v>0</v>
      </c>
      <c r="K120" s="10" t="s">
        <v>474</v>
      </c>
      <c r="L120" s="88"/>
      <c r="M120" s="88"/>
      <c r="N120" s="88"/>
      <c r="O120" s="88"/>
      <c r="P120" s="88"/>
      <c r="Q120" s="88"/>
    </row>
    <row r="121" spans="1:17" ht="30" x14ac:dyDescent="0.25">
      <c r="A121" s="197"/>
      <c r="B121" s="206"/>
      <c r="C121" s="162" t="s">
        <v>521</v>
      </c>
      <c r="D121" s="168"/>
      <c r="E121" s="20" t="s">
        <v>167</v>
      </c>
      <c r="F121" s="6" t="s">
        <v>836</v>
      </c>
      <c r="G121" s="6">
        <v>0</v>
      </c>
      <c r="H121" s="78">
        <v>0</v>
      </c>
      <c r="I121" s="75">
        <v>0</v>
      </c>
      <c r="J121" s="78" t="s">
        <v>508</v>
      </c>
      <c r="K121" s="6" t="s">
        <v>474</v>
      </c>
      <c r="L121" s="89"/>
      <c r="M121" s="89"/>
      <c r="N121" s="89"/>
      <c r="O121" s="89"/>
      <c r="P121" s="89"/>
      <c r="Q121" s="89"/>
    </row>
    <row r="122" spans="1:17" ht="38.25" x14ac:dyDescent="0.25">
      <c r="A122" s="197">
        <v>8</v>
      </c>
      <c r="B122" s="198" t="s">
        <v>509</v>
      </c>
      <c r="C122" s="162" t="s">
        <v>541</v>
      </c>
      <c r="D122" s="168" t="s">
        <v>511</v>
      </c>
      <c r="E122" s="7" t="s">
        <v>168</v>
      </c>
      <c r="F122" s="6" t="s">
        <v>972</v>
      </c>
      <c r="G122" s="6" t="s">
        <v>513</v>
      </c>
      <c r="H122" s="78" t="s">
        <v>973</v>
      </c>
      <c r="I122" s="78" t="s">
        <v>752</v>
      </c>
      <c r="J122" s="78" t="s">
        <v>974</v>
      </c>
      <c r="K122" s="6" t="s">
        <v>975</v>
      </c>
      <c r="L122" s="89"/>
      <c r="M122" s="89"/>
      <c r="N122" s="89"/>
      <c r="O122" s="89"/>
      <c r="P122" s="89"/>
      <c r="Q122" s="89"/>
    </row>
    <row r="123" spans="1:17" ht="25.5" x14ac:dyDescent="0.25">
      <c r="A123" s="197"/>
      <c r="B123" s="198"/>
      <c r="C123" s="162" t="s">
        <v>549</v>
      </c>
      <c r="D123" s="168" t="s">
        <v>516</v>
      </c>
      <c r="E123" s="7" t="s">
        <v>169</v>
      </c>
      <c r="F123" s="6" t="s">
        <v>972</v>
      </c>
      <c r="G123" s="6" t="s">
        <v>513</v>
      </c>
      <c r="H123" s="78" t="s">
        <v>976</v>
      </c>
      <c r="I123" s="78" t="s">
        <v>801</v>
      </c>
      <c r="J123" s="78" t="s">
        <v>974</v>
      </c>
      <c r="K123" s="6" t="s">
        <v>975</v>
      </c>
      <c r="L123" s="89"/>
      <c r="M123" s="89"/>
      <c r="N123" s="89"/>
      <c r="O123" s="89"/>
      <c r="P123" s="89"/>
      <c r="Q123" s="89"/>
    </row>
    <row r="124" spans="1:17" ht="25.5" x14ac:dyDescent="0.25">
      <c r="A124" s="197"/>
      <c r="B124" s="198"/>
      <c r="C124" s="162" t="s">
        <v>557</v>
      </c>
      <c r="D124" s="168" t="s">
        <v>519</v>
      </c>
      <c r="E124" s="7" t="s">
        <v>170</v>
      </c>
      <c r="F124" s="6" t="s">
        <v>972</v>
      </c>
      <c r="G124" s="6" t="s">
        <v>513</v>
      </c>
      <c r="H124" s="78" t="s">
        <v>977</v>
      </c>
      <c r="I124" s="78" t="s">
        <v>801</v>
      </c>
      <c r="J124" s="78" t="s">
        <v>974</v>
      </c>
      <c r="K124" s="6" t="s">
        <v>975</v>
      </c>
      <c r="L124" s="89"/>
      <c r="M124" s="89"/>
      <c r="N124" s="89"/>
      <c r="O124" s="89"/>
      <c r="P124" s="89"/>
      <c r="Q124" s="89"/>
    </row>
    <row r="125" spans="1:17" ht="25.5" x14ac:dyDescent="0.25">
      <c r="A125" s="197"/>
      <c r="B125" s="198"/>
      <c r="C125" s="162" t="s">
        <v>567</v>
      </c>
      <c r="D125" s="168" t="s">
        <v>522</v>
      </c>
      <c r="E125" s="7" t="s">
        <v>171</v>
      </c>
      <c r="F125" s="6" t="s">
        <v>972</v>
      </c>
      <c r="G125" s="6" t="s">
        <v>513</v>
      </c>
      <c r="H125" s="78" t="s">
        <v>978</v>
      </c>
      <c r="I125" s="78" t="s">
        <v>801</v>
      </c>
      <c r="J125" s="78">
        <v>0</v>
      </c>
      <c r="K125" s="6" t="s">
        <v>975</v>
      </c>
      <c r="L125" s="89"/>
      <c r="M125" s="89"/>
      <c r="N125" s="89"/>
      <c r="O125" s="89"/>
      <c r="P125" s="89"/>
      <c r="Q125" s="89"/>
    </row>
    <row r="126" spans="1:17" ht="25.5" x14ac:dyDescent="0.25">
      <c r="A126" s="197"/>
      <c r="B126" s="198"/>
      <c r="C126" s="162" t="s">
        <v>576</v>
      </c>
      <c r="D126" s="168" t="s">
        <v>526</v>
      </c>
      <c r="E126" s="7" t="s">
        <v>172</v>
      </c>
      <c r="F126" s="6" t="s">
        <v>528</v>
      </c>
      <c r="G126" s="6" t="s">
        <v>529</v>
      </c>
      <c r="H126" s="78" t="s">
        <v>979</v>
      </c>
      <c r="I126" s="78" t="s">
        <v>801</v>
      </c>
      <c r="J126" s="78" t="s">
        <v>980</v>
      </c>
      <c r="K126" s="6" t="s">
        <v>975</v>
      </c>
      <c r="L126" s="89"/>
      <c r="M126" s="89"/>
      <c r="N126" s="89"/>
      <c r="O126" s="89"/>
      <c r="P126" s="89"/>
      <c r="Q126" s="89"/>
    </row>
    <row r="127" spans="1:17" ht="25.5" x14ac:dyDescent="0.25">
      <c r="A127" s="197"/>
      <c r="B127" s="198"/>
      <c r="C127" s="162" t="s">
        <v>582</v>
      </c>
      <c r="D127" s="168" t="s">
        <v>531</v>
      </c>
      <c r="E127" s="7" t="s">
        <v>173</v>
      </c>
      <c r="F127" s="6" t="s">
        <v>533</v>
      </c>
      <c r="G127" s="6" t="s">
        <v>534</v>
      </c>
      <c r="H127" s="78" t="s">
        <v>981</v>
      </c>
      <c r="I127" s="78" t="s">
        <v>801</v>
      </c>
      <c r="J127" s="78" t="s">
        <v>982</v>
      </c>
      <c r="K127" s="6" t="s">
        <v>975</v>
      </c>
      <c r="L127" s="89"/>
      <c r="M127" s="89"/>
      <c r="N127" s="89"/>
      <c r="O127" s="89"/>
      <c r="P127" s="89"/>
      <c r="Q127" s="89"/>
    </row>
    <row r="128" spans="1:17" ht="62.25" customHeight="1" x14ac:dyDescent="0.25">
      <c r="A128" s="197"/>
      <c r="B128" s="198"/>
      <c r="C128" s="162" t="s">
        <v>587</v>
      </c>
      <c r="D128" s="168" t="s">
        <v>536</v>
      </c>
      <c r="E128" s="7" t="s">
        <v>174</v>
      </c>
      <c r="F128" s="6" t="s">
        <v>538</v>
      </c>
      <c r="G128" s="6" t="s">
        <v>539</v>
      </c>
      <c r="H128" s="78" t="s">
        <v>983</v>
      </c>
      <c r="I128" s="78" t="s">
        <v>752</v>
      </c>
      <c r="J128" s="78" t="s">
        <v>984</v>
      </c>
      <c r="K128" s="6" t="s">
        <v>975</v>
      </c>
      <c r="L128" s="89"/>
      <c r="M128" s="89"/>
      <c r="N128" s="89"/>
      <c r="O128" s="89"/>
      <c r="P128" s="89"/>
      <c r="Q128" s="89"/>
    </row>
    <row r="129" spans="1:17" ht="38.25" x14ac:dyDescent="0.25">
      <c r="A129" s="197">
        <v>9</v>
      </c>
      <c r="B129" s="206" t="s">
        <v>540</v>
      </c>
      <c r="C129" s="197" t="s">
        <v>593</v>
      </c>
      <c r="D129" s="206" t="s">
        <v>542</v>
      </c>
      <c r="E129" s="7" t="s">
        <v>175</v>
      </c>
      <c r="F129" s="6" t="s">
        <v>985</v>
      </c>
      <c r="G129" s="6" t="s">
        <v>237</v>
      </c>
      <c r="H129" s="78" t="s">
        <v>986</v>
      </c>
      <c r="I129" s="78" t="s">
        <v>987</v>
      </c>
      <c r="J129" s="78" t="s">
        <v>988</v>
      </c>
      <c r="K129" s="6" t="s">
        <v>457</v>
      </c>
      <c r="L129" s="89"/>
      <c r="M129" s="89"/>
      <c r="N129" s="89"/>
      <c r="O129" s="89"/>
      <c r="P129" s="89"/>
      <c r="Q129" s="89"/>
    </row>
    <row r="130" spans="1:17" ht="38.25" x14ac:dyDescent="0.25">
      <c r="A130" s="197"/>
      <c r="B130" s="206"/>
      <c r="C130" s="197"/>
      <c r="D130" s="206"/>
      <c r="E130" s="7" t="s">
        <v>176</v>
      </c>
      <c r="F130" s="6" t="s">
        <v>989</v>
      </c>
      <c r="G130" s="6" t="s">
        <v>237</v>
      </c>
      <c r="H130" s="78" t="s">
        <v>990</v>
      </c>
      <c r="I130" s="78" t="s">
        <v>991</v>
      </c>
      <c r="J130" s="78">
        <v>0</v>
      </c>
      <c r="K130" s="6" t="s">
        <v>457</v>
      </c>
      <c r="L130" s="89"/>
      <c r="M130" s="89"/>
      <c r="N130" s="89"/>
      <c r="O130" s="89"/>
      <c r="P130" s="89"/>
      <c r="Q130" s="89"/>
    </row>
    <row r="131" spans="1:17" ht="60" x14ac:dyDescent="0.25">
      <c r="A131" s="197"/>
      <c r="B131" s="206"/>
      <c r="C131" s="197"/>
      <c r="D131" s="206"/>
      <c r="E131" s="7" t="s">
        <v>992</v>
      </c>
      <c r="F131" s="6" t="s">
        <v>993</v>
      </c>
      <c r="G131" s="6" t="s">
        <v>994</v>
      </c>
      <c r="H131" s="78" t="s">
        <v>995</v>
      </c>
      <c r="I131" s="78" t="s">
        <v>562</v>
      </c>
      <c r="J131" s="78" t="s">
        <v>996</v>
      </c>
      <c r="K131" s="6" t="s">
        <v>457</v>
      </c>
      <c r="L131" s="89"/>
      <c r="M131" s="89"/>
      <c r="N131" s="89"/>
      <c r="O131" s="89"/>
      <c r="P131" s="89"/>
      <c r="Q131" s="89"/>
    </row>
    <row r="132" spans="1:17" ht="51.75" thickBot="1" x14ac:dyDescent="0.3">
      <c r="A132" s="193"/>
      <c r="B132" s="207"/>
      <c r="C132" s="193" t="s">
        <v>997</v>
      </c>
      <c r="D132" s="195" t="s">
        <v>550</v>
      </c>
      <c r="E132" s="22" t="s">
        <v>177</v>
      </c>
      <c r="F132" s="13" t="s">
        <v>998</v>
      </c>
      <c r="G132" s="13" t="s">
        <v>552</v>
      </c>
      <c r="H132" s="79" t="s">
        <v>999</v>
      </c>
      <c r="I132" s="79" t="s">
        <v>1000</v>
      </c>
      <c r="J132" s="79" t="s">
        <v>413</v>
      </c>
      <c r="K132" s="13" t="s">
        <v>457</v>
      </c>
      <c r="L132" s="91"/>
      <c r="M132" s="91"/>
      <c r="N132" s="91"/>
      <c r="O132" s="91"/>
      <c r="P132" s="91"/>
      <c r="Q132" s="91"/>
    </row>
    <row r="133" spans="1:17" ht="45" x14ac:dyDescent="0.25">
      <c r="A133" s="192"/>
      <c r="B133" s="205"/>
      <c r="C133" s="192"/>
      <c r="D133" s="194"/>
      <c r="E133" s="11" t="s">
        <v>178</v>
      </c>
      <c r="F133" s="10" t="s">
        <v>1001</v>
      </c>
      <c r="G133" s="10" t="s">
        <v>1002</v>
      </c>
      <c r="H133" s="80" t="s">
        <v>1003</v>
      </c>
      <c r="I133" s="80" t="s">
        <v>1000</v>
      </c>
      <c r="J133" s="80">
        <v>0</v>
      </c>
      <c r="K133" s="10" t="s">
        <v>457</v>
      </c>
      <c r="L133" s="88"/>
      <c r="M133" s="88"/>
      <c r="N133" s="88"/>
      <c r="O133" s="88"/>
      <c r="P133" s="88"/>
      <c r="Q133" s="88"/>
    </row>
    <row r="134" spans="1:17" ht="51" x14ac:dyDescent="0.25">
      <c r="A134" s="197"/>
      <c r="B134" s="206"/>
      <c r="C134" s="197"/>
      <c r="D134" s="208"/>
      <c r="E134" s="7" t="s">
        <v>1004</v>
      </c>
      <c r="F134" s="6" t="s">
        <v>1005</v>
      </c>
      <c r="G134" s="6" t="s">
        <v>552</v>
      </c>
      <c r="H134" s="78" t="s">
        <v>1006</v>
      </c>
      <c r="I134" s="78" t="s">
        <v>1000</v>
      </c>
      <c r="J134" s="78" t="s">
        <v>1007</v>
      </c>
      <c r="K134" s="6" t="s">
        <v>457</v>
      </c>
      <c r="L134" s="89"/>
      <c r="M134" s="89"/>
      <c r="N134" s="89"/>
      <c r="O134" s="89"/>
      <c r="P134" s="89"/>
      <c r="Q134" s="89"/>
    </row>
    <row r="135" spans="1:17" ht="60" x14ac:dyDescent="0.25">
      <c r="A135" s="197"/>
      <c r="B135" s="206"/>
      <c r="C135" s="197" t="s">
        <v>1008</v>
      </c>
      <c r="D135" s="208" t="s">
        <v>558</v>
      </c>
      <c r="E135" s="7" t="s">
        <v>179</v>
      </c>
      <c r="F135" s="6" t="s">
        <v>559</v>
      </c>
      <c r="G135" s="6" t="s">
        <v>560</v>
      </c>
      <c r="H135" s="78" t="s">
        <v>1009</v>
      </c>
      <c r="I135" s="78" t="s">
        <v>562</v>
      </c>
      <c r="J135" s="78" t="s">
        <v>988</v>
      </c>
      <c r="K135" s="6" t="s">
        <v>457</v>
      </c>
      <c r="L135" s="89"/>
      <c r="M135" s="89"/>
      <c r="N135" s="89"/>
      <c r="O135" s="89"/>
      <c r="P135" s="89"/>
      <c r="Q135" s="89"/>
    </row>
    <row r="136" spans="1:17" ht="60" x14ac:dyDescent="0.25">
      <c r="A136" s="197"/>
      <c r="B136" s="206"/>
      <c r="C136" s="197"/>
      <c r="D136" s="208"/>
      <c r="E136" s="7" t="s">
        <v>180</v>
      </c>
      <c r="F136" s="6" t="s">
        <v>1010</v>
      </c>
      <c r="G136" s="6" t="s">
        <v>560</v>
      </c>
      <c r="H136" s="78" t="s">
        <v>1011</v>
      </c>
      <c r="I136" s="78" t="s">
        <v>1000</v>
      </c>
      <c r="J136" s="78">
        <v>0</v>
      </c>
      <c r="K136" s="6" t="s">
        <v>457</v>
      </c>
      <c r="L136" s="89"/>
      <c r="M136" s="89"/>
      <c r="N136" s="89"/>
      <c r="O136" s="89"/>
      <c r="P136" s="89"/>
      <c r="Q136" s="89"/>
    </row>
    <row r="137" spans="1:17" ht="60" x14ac:dyDescent="0.25">
      <c r="A137" s="197"/>
      <c r="B137" s="206"/>
      <c r="C137" s="197"/>
      <c r="D137" s="208"/>
      <c r="E137" s="7" t="s">
        <v>1012</v>
      </c>
      <c r="F137" s="6" t="s">
        <v>565</v>
      </c>
      <c r="G137" s="6" t="s">
        <v>560</v>
      </c>
      <c r="H137" s="78" t="s">
        <v>1013</v>
      </c>
      <c r="I137" s="78" t="s">
        <v>562</v>
      </c>
      <c r="J137" s="78">
        <v>0</v>
      </c>
      <c r="K137" s="6" t="s">
        <v>457</v>
      </c>
      <c r="L137" s="89"/>
      <c r="M137" s="89"/>
      <c r="N137" s="89"/>
      <c r="O137" s="89"/>
      <c r="P137" s="89"/>
      <c r="Q137" s="89"/>
    </row>
    <row r="138" spans="1:17" ht="30" x14ac:dyDescent="0.25">
      <c r="A138" s="92" t="s">
        <v>197</v>
      </c>
      <c r="B138" s="93" t="s">
        <v>198</v>
      </c>
      <c r="C138" s="94" t="s">
        <v>197</v>
      </c>
      <c r="D138" s="94" t="s">
        <v>199</v>
      </c>
      <c r="E138" s="95" t="s">
        <v>200</v>
      </c>
      <c r="F138" s="93" t="s">
        <v>201</v>
      </c>
      <c r="G138" s="93" t="s">
        <v>202</v>
      </c>
      <c r="H138" s="96" t="s">
        <v>749</v>
      </c>
      <c r="I138" s="97" t="s">
        <v>207</v>
      </c>
      <c r="J138" s="96" t="s">
        <v>209</v>
      </c>
      <c r="K138" s="93" t="s">
        <v>210</v>
      </c>
      <c r="L138" s="89"/>
      <c r="M138" s="89"/>
      <c r="N138" s="89"/>
      <c r="O138" s="89"/>
      <c r="P138" s="89"/>
      <c r="Q138" s="89"/>
    </row>
    <row r="139" spans="1:17" ht="30" x14ac:dyDescent="0.25">
      <c r="A139" s="197">
        <v>9</v>
      </c>
      <c r="B139" s="206" t="s">
        <v>540</v>
      </c>
      <c r="C139" s="197" t="s">
        <v>1014</v>
      </c>
      <c r="D139" s="208" t="s">
        <v>568</v>
      </c>
      <c r="E139" s="7" t="s">
        <v>181</v>
      </c>
      <c r="F139" s="6" t="s">
        <v>1015</v>
      </c>
      <c r="G139" s="6" t="s">
        <v>570</v>
      </c>
      <c r="H139" s="78" t="s">
        <v>1016</v>
      </c>
      <c r="I139" s="78" t="s">
        <v>757</v>
      </c>
      <c r="J139" s="78" t="s">
        <v>1017</v>
      </c>
      <c r="K139" s="6" t="s">
        <v>457</v>
      </c>
      <c r="L139" s="89"/>
      <c r="M139" s="89"/>
      <c r="N139" s="89"/>
      <c r="O139" s="89"/>
      <c r="P139" s="89"/>
      <c r="Q139" s="89"/>
    </row>
    <row r="140" spans="1:17" ht="51" x14ac:dyDescent="0.25">
      <c r="A140" s="197"/>
      <c r="B140" s="206"/>
      <c r="C140" s="197"/>
      <c r="D140" s="208"/>
      <c r="E140" s="7" t="s">
        <v>182</v>
      </c>
      <c r="F140" s="6" t="s">
        <v>573</v>
      </c>
      <c r="G140" s="6" t="s">
        <v>570</v>
      </c>
      <c r="H140" s="78" t="s">
        <v>1018</v>
      </c>
      <c r="I140" s="78" t="s">
        <v>757</v>
      </c>
      <c r="J140" s="78">
        <v>0</v>
      </c>
      <c r="K140" s="6" t="s">
        <v>457</v>
      </c>
      <c r="L140" s="89"/>
      <c r="M140" s="89"/>
      <c r="N140" s="89"/>
      <c r="O140" s="89"/>
      <c r="P140" s="89"/>
      <c r="Q140" s="89"/>
    </row>
    <row r="141" spans="1:17" ht="30" x14ac:dyDescent="0.25">
      <c r="A141" s="197"/>
      <c r="B141" s="206"/>
      <c r="C141" s="162" t="s">
        <v>1019</v>
      </c>
      <c r="D141" s="168" t="s">
        <v>577</v>
      </c>
      <c r="E141" s="7" t="s">
        <v>183</v>
      </c>
      <c r="F141" s="6" t="s">
        <v>578</v>
      </c>
      <c r="G141" s="6" t="s">
        <v>237</v>
      </c>
      <c r="H141" s="78" t="s">
        <v>1020</v>
      </c>
      <c r="I141" s="78" t="s">
        <v>801</v>
      </c>
      <c r="J141" s="78">
        <v>0</v>
      </c>
      <c r="K141" s="6" t="s">
        <v>457</v>
      </c>
      <c r="L141" s="89"/>
      <c r="M141" s="89"/>
      <c r="N141" s="89"/>
      <c r="O141" s="89"/>
      <c r="P141" s="89"/>
      <c r="Q141" s="89"/>
    </row>
    <row r="142" spans="1:17" ht="30" x14ac:dyDescent="0.25">
      <c r="A142" s="197"/>
      <c r="B142" s="206"/>
      <c r="C142" s="172" t="s">
        <v>1021</v>
      </c>
      <c r="D142" s="168" t="s">
        <v>583</v>
      </c>
      <c r="E142" s="15" t="s">
        <v>185</v>
      </c>
      <c r="F142" s="6" t="s">
        <v>1022</v>
      </c>
      <c r="G142" s="6" t="s">
        <v>268</v>
      </c>
      <c r="H142" s="78">
        <v>0</v>
      </c>
      <c r="I142" s="78" t="s">
        <v>25</v>
      </c>
      <c r="J142" s="78">
        <v>0</v>
      </c>
      <c r="K142" s="6" t="s">
        <v>457</v>
      </c>
      <c r="L142" s="89"/>
      <c r="M142" s="89"/>
      <c r="N142" s="89"/>
      <c r="O142" s="89"/>
      <c r="P142" s="89"/>
      <c r="Q142" s="89"/>
    </row>
    <row r="143" spans="1:17" ht="30" x14ac:dyDescent="0.25">
      <c r="A143" s="197"/>
      <c r="B143" s="206"/>
      <c r="C143" s="172" t="s">
        <v>1023</v>
      </c>
      <c r="D143" s="168" t="s">
        <v>588</v>
      </c>
      <c r="E143" s="7" t="s">
        <v>187</v>
      </c>
      <c r="F143" s="6" t="s">
        <v>1024</v>
      </c>
      <c r="G143" s="6" t="s">
        <v>268</v>
      </c>
      <c r="H143" s="78">
        <v>0</v>
      </c>
      <c r="I143" s="78" t="s">
        <v>20</v>
      </c>
      <c r="J143" s="78">
        <v>0</v>
      </c>
      <c r="K143" s="6" t="s">
        <v>457</v>
      </c>
      <c r="L143" s="89"/>
      <c r="M143" s="89"/>
      <c r="N143" s="89"/>
      <c r="O143" s="89"/>
      <c r="P143" s="89"/>
      <c r="Q143" s="89"/>
    </row>
    <row r="144" spans="1:17" ht="51" x14ac:dyDescent="0.25">
      <c r="A144" s="197">
        <v>10</v>
      </c>
      <c r="B144" s="206" t="s">
        <v>592</v>
      </c>
      <c r="C144" s="197" t="s">
        <v>598</v>
      </c>
      <c r="D144" s="208" t="s">
        <v>594</v>
      </c>
      <c r="E144" s="7" t="s">
        <v>189</v>
      </c>
      <c r="F144" s="6" t="s">
        <v>595</v>
      </c>
      <c r="G144" s="6" t="s">
        <v>237</v>
      </c>
      <c r="H144" s="78" t="s">
        <v>1025</v>
      </c>
      <c r="I144" s="78" t="s">
        <v>801</v>
      </c>
      <c r="J144" s="78" t="s">
        <v>1026</v>
      </c>
      <c r="K144" s="6" t="s">
        <v>457</v>
      </c>
      <c r="L144" s="89"/>
      <c r="M144" s="89"/>
      <c r="N144" s="89"/>
      <c r="O144" s="89"/>
      <c r="P144" s="89"/>
      <c r="Q144" s="89"/>
    </row>
    <row r="145" spans="1:17" ht="51.75" thickBot="1" x14ac:dyDescent="0.3">
      <c r="A145" s="193"/>
      <c r="B145" s="207"/>
      <c r="C145" s="193"/>
      <c r="D145" s="195"/>
      <c r="E145" s="22" t="s">
        <v>190</v>
      </c>
      <c r="F145" s="13" t="s">
        <v>596</v>
      </c>
      <c r="G145" s="13" t="s">
        <v>237</v>
      </c>
      <c r="H145" s="79" t="s">
        <v>1027</v>
      </c>
      <c r="I145" s="79" t="s">
        <v>801</v>
      </c>
      <c r="J145" s="79" t="s">
        <v>1028</v>
      </c>
      <c r="K145" s="13" t="s">
        <v>457</v>
      </c>
      <c r="L145" s="91"/>
      <c r="M145" s="91"/>
      <c r="N145" s="91"/>
      <c r="O145" s="91"/>
      <c r="P145" s="91"/>
      <c r="Q145" s="91"/>
    </row>
    <row r="146" spans="1:17" ht="127.5" x14ac:dyDescent="0.25">
      <c r="A146" s="228">
        <v>11</v>
      </c>
      <c r="B146" s="230" t="s">
        <v>597</v>
      </c>
      <c r="C146" s="228" t="s">
        <v>612</v>
      </c>
      <c r="D146" s="232" t="s">
        <v>599</v>
      </c>
      <c r="E146" s="43" t="s">
        <v>191</v>
      </c>
      <c r="F146" s="45" t="s">
        <v>600</v>
      </c>
      <c r="G146" s="45" t="s">
        <v>237</v>
      </c>
      <c r="H146" s="77" t="s">
        <v>1029</v>
      </c>
      <c r="I146" s="77" t="s">
        <v>776</v>
      </c>
      <c r="J146" s="77" t="s">
        <v>1030</v>
      </c>
      <c r="K146" s="45" t="s">
        <v>923</v>
      </c>
      <c r="L146" s="88"/>
      <c r="M146" s="88"/>
      <c r="N146" s="88"/>
      <c r="O146" s="88"/>
      <c r="P146" s="88"/>
      <c r="Q146" s="88"/>
    </row>
    <row r="147" spans="1:17" ht="38.25" x14ac:dyDescent="0.25">
      <c r="A147" s="229"/>
      <c r="B147" s="231"/>
      <c r="C147" s="229"/>
      <c r="D147" s="233"/>
      <c r="E147" s="46" t="s">
        <v>192</v>
      </c>
      <c r="F147" s="47" t="s">
        <v>604</v>
      </c>
      <c r="G147" s="47" t="s">
        <v>237</v>
      </c>
      <c r="H147" s="74" t="s">
        <v>1031</v>
      </c>
      <c r="I147" s="74" t="s">
        <v>752</v>
      </c>
      <c r="J147" s="74" t="s">
        <v>1032</v>
      </c>
      <c r="K147" s="47" t="s">
        <v>923</v>
      </c>
      <c r="L147" s="89"/>
      <c r="M147" s="89"/>
      <c r="N147" s="89"/>
      <c r="O147" s="89"/>
      <c r="P147" s="89"/>
      <c r="Q147" s="89"/>
    </row>
    <row r="148" spans="1:17" ht="25.5" x14ac:dyDescent="0.25">
      <c r="A148" s="229"/>
      <c r="B148" s="231"/>
      <c r="C148" s="47" t="s">
        <v>1033</v>
      </c>
      <c r="D148" s="181" t="s">
        <v>607</v>
      </c>
      <c r="E148" s="46" t="s">
        <v>193</v>
      </c>
      <c r="F148" s="47" t="s">
        <v>1034</v>
      </c>
      <c r="G148" s="47" t="s">
        <v>217</v>
      </c>
      <c r="H148" s="74" t="s">
        <v>751</v>
      </c>
      <c r="I148" s="74" t="s">
        <v>831</v>
      </c>
      <c r="J148" s="74" t="s">
        <v>1035</v>
      </c>
      <c r="K148" s="47" t="s">
        <v>610</v>
      </c>
      <c r="L148" s="89"/>
      <c r="M148" s="89"/>
      <c r="N148" s="89"/>
      <c r="O148" s="89"/>
      <c r="P148" s="89"/>
      <c r="Q148" s="89"/>
    </row>
    <row r="149" spans="1:17" ht="95.25" customHeight="1" x14ac:dyDescent="0.25">
      <c r="A149" s="178">
        <v>12</v>
      </c>
      <c r="B149" s="180" t="s">
        <v>611</v>
      </c>
      <c r="C149" s="178" t="s">
        <v>619</v>
      </c>
      <c r="D149" s="181" t="s">
        <v>613</v>
      </c>
      <c r="E149" s="46" t="s">
        <v>194</v>
      </c>
      <c r="F149" s="47" t="s">
        <v>614</v>
      </c>
      <c r="G149" s="47" t="s">
        <v>615</v>
      </c>
      <c r="H149" s="74" t="s">
        <v>1036</v>
      </c>
      <c r="I149" s="74" t="s">
        <v>776</v>
      </c>
      <c r="J149" s="74" t="s">
        <v>1037</v>
      </c>
      <c r="K149" s="47" t="s">
        <v>1038</v>
      </c>
      <c r="L149" s="89"/>
      <c r="M149" s="89"/>
      <c r="N149" s="89"/>
      <c r="O149" s="89"/>
      <c r="P149" s="89"/>
      <c r="Q149" s="89"/>
    </row>
    <row r="150" spans="1:17" ht="30" x14ac:dyDescent="0.25">
      <c r="A150" s="162">
        <v>13</v>
      </c>
      <c r="B150" s="163" t="s">
        <v>618</v>
      </c>
      <c r="C150" s="162" t="s">
        <v>625</v>
      </c>
      <c r="D150" s="168"/>
      <c r="E150" s="7" t="s">
        <v>195</v>
      </c>
      <c r="F150" s="6" t="s">
        <v>620</v>
      </c>
      <c r="G150" s="6" t="s">
        <v>621</v>
      </c>
      <c r="H150" s="78" t="s">
        <v>1039</v>
      </c>
      <c r="I150" s="78" t="s">
        <v>776</v>
      </c>
      <c r="J150" s="78" t="s">
        <v>1040</v>
      </c>
      <c r="K150" s="6" t="s">
        <v>623</v>
      </c>
      <c r="L150" s="89"/>
      <c r="M150" s="89"/>
      <c r="N150" s="89"/>
      <c r="O150" s="89"/>
      <c r="P150" s="89"/>
      <c r="Q150" s="89"/>
    </row>
    <row r="151" spans="1:17" ht="60" x14ac:dyDescent="0.25">
      <c r="A151" s="162"/>
      <c r="B151" s="6" t="s">
        <v>746</v>
      </c>
      <c r="C151" s="162"/>
      <c r="D151" s="168"/>
      <c r="E151" s="7"/>
      <c r="F151" s="6"/>
      <c r="G151" s="6"/>
      <c r="H151" s="78"/>
      <c r="I151" s="78"/>
      <c r="J151" s="78"/>
      <c r="K151" s="6"/>
      <c r="L151" s="89"/>
      <c r="M151" s="89"/>
      <c r="N151" s="89"/>
      <c r="O151" s="89"/>
      <c r="P151" s="89"/>
      <c r="Q151" s="89"/>
    </row>
    <row r="152" spans="1:17" ht="45.75" thickBot="1" x14ac:dyDescent="0.3">
      <c r="A152" s="158"/>
      <c r="B152" s="13" t="s">
        <v>747</v>
      </c>
      <c r="C152" s="158"/>
      <c r="D152" s="160"/>
      <c r="E152" s="22"/>
      <c r="F152" s="13"/>
      <c r="G152" s="13"/>
      <c r="H152" s="79"/>
      <c r="I152" s="79"/>
      <c r="J152" s="79"/>
      <c r="K152" s="13"/>
      <c r="L152" s="91"/>
      <c r="M152" s="91"/>
      <c r="N152" s="91"/>
      <c r="O152" s="91"/>
      <c r="P152" s="91"/>
      <c r="Q152" s="91"/>
    </row>
    <row r="153" spans="1:17" x14ac:dyDescent="0.25">
      <c r="A153" s="157"/>
      <c r="B153" s="169"/>
      <c r="C153" s="157"/>
      <c r="D153" s="159"/>
      <c r="E153" s="11"/>
      <c r="F153" s="10"/>
      <c r="G153" s="10"/>
      <c r="H153" s="80"/>
      <c r="I153" s="80"/>
      <c r="J153" s="80"/>
      <c r="K153" s="10"/>
      <c r="L153" s="88"/>
      <c r="M153" s="88"/>
      <c r="N153" s="88"/>
      <c r="O153" s="88"/>
      <c r="P153" s="88"/>
      <c r="Q153" s="88"/>
    </row>
    <row r="154" spans="1:17" x14ac:dyDescent="0.25">
      <c r="A154" s="162"/>
      <c r="B154" s="163"/>
      <c r="C154" s="162"/>
      <c r="D154" s="168"/>
      <c r="E154" s="7"/>
      <c r="F154" s="6"/>
      <c r="G154" s="6"/>
      <c r="H154" s="78"/>
      <c r="I154" s="78"/>
      <c r="J154" s="78"/>
      <c r="K154" s="6"/>
      <c r="L154" s="89"/>
      <c r="M154" s="89"/>
      <c r="N154" s="89"/>
      <c r="O154" s="89"/>
      <c r="P154" s="89"/>
      <c r="Q154" s="89"/>
    </row>
    <row r="155" spans="1:17" x14ac:dyDescent="0.25">
      <c r="A155" s="162"/>
      <c r="B155" s="163"/>
      <c r="C155" s="162"/>
      <c r="D155" s="168"/>
      <c r="E155" s="7"/>
      <c r="F155" s="6"/>
      <c r="G155" s="6"/>
      <c r="H155" s="78"/>
      <c r="I155" s="78"/>
      <c r="J155" s="78"/>
      <c r="K155" s="6"/>
      <c r="L155" s="89"/>
      <c r="M155" s="89"/>
      <c r="N155" s="89"/>
      <c r="O155" s="89"/>
      <c r="P155" s="89"/>
      <c r="Q155" s="89"/>
    </row>
    <row r="156" spans="1:17" x14ac:dyDescent="0.25">
      <c r="A156" s="162"/>
      <c r="B156" s="163"/>
      <c r="C156" s="162"/>
      <c r="D156" s="168"/>
      <c r="E156" s="7"/>
      <c r="F156" s="6"/>
      <c r="G156" s="6"/>
      <c r="H156" s="78"/>
      <c r="I156" s="78"/>
      <c r="J156" s="78"/>
      <c r="K156" s="6"/>
      <c r="L156" s="89"/>
      <c r="M156" s="89"/>
      <c r="N156" s="89"/>
      <c r="O156" s="89"/>
      <c r="P156" s="89"/>
      <c r="Q156" s="89"/>
    </row>
    <row r="157" spans="1:17" x14ac:dyDescent="0.25">
      <c r="A157" s="162"/>
      <c r="B157" s="163"/>
      <c r="C157" s="162"/>
      <c r="D157" s="168"/>
      <c r="E157" s="7"/>
      <c r="F157" s="6"/>
      <c r="G157" s="6"/>
      <c r="H157" s="78"/>
      <c r="I157" s="78"/>
      <c r="J157" s="78"/>
      <c r="K157" s="6"/>
      <c r="L157" s="89"/>
      <c r="M157" s="89"/>
      <c r="N157" s="89"/>
      <c r="O157" s="89"/>
      <c r="P157" s="89"/>
      <c r="Q157" s="89"/>
    </row>
    <row r="158" spans="1:17" x14ac:dyDescent="0.25">
      <c r="A158" s="162"/>
      <c r="B158" s="163"/>
      <c r="C158" s="162"/>
      <c r="D158" s="168"/>
      <c r="E158" s="7"/>
      <c r="F158" s="6"/>
      <c r="G158" s="6"/>
      <c r="H158" s="78"/>
      <c r="I158" s="78"/>
      <c r="J158" s="78"/>
      <c r="K158" s="6"/>
      <c r="L158" s="89"/>
      <c r="M158" s="89"/>
      <c r="N158" s="89"/>
      <c r="O158" s="89"/>
      <c r="P158" s="89"/>
      <c r="Q158" s="89"/>
    </row>
    <row r="159" spans="1:17" x14ac:dyDescent="0.25">
      <c r="A159" s="162"/>
      <c r="B159" s="163"/>
      <c r="C159" s="162"/>
      <c r="D159" s="168"/>
      <c r="E159" s="7"/>
      <c r="F159" s="6"/>
      <c r="G159" s="6"/>
      <c r="H159" s="78"/>
      <c r="I159" s="78"/>
      <c r="J159" s="78"/>
      <c r="K159" s="6"/>
      <c r="L159" s="89"/>
      <c r="M159" s="89"/>
      <c r="N159" s="89"/>
      <c r="O159" s="89"/>
      <c r="P159" s="89"/>
      <c r="Q159" s="89"/>
    </row>
    <row r="160" spans="1:17" x14ac:dyDescent="0.25">
      <c r="A160" s="162"/>
      <c r="B160" s="163"/>
      <c r="C160" s="162"/>
      <c r="D160" s="168"/>
      <c r="E160" s="7"/>
      <c r="F160" s="6"/>
      <c r="G160" s="6"/>
      <c r="H160" s="78"/>
      <c r="I160" s="78"/>
      <c r="J160" s="78"/>
      <c r="K160" s="6"/>
      <c r="L160" s="89"/>
      <c r="M160" s="89"/>
      <c r="N160" s="89"/>
      <c r="O160" s="89"/>
      <c r="P160" s="89"/>
      <c r="Q160" s="89"/>
    </row>
    <row r="161" spans="1:17" x14ac:dyDescent="0.25">
      <c r="A161" s="162"/>
      <c r="B161" s="163"/>
      <c r="C161" s="162"/>
      <c r="D161" s="168"/>
      <c r="E161" s="7"/>
      <c r="F161" s="6"/>
      <c r="G161" s="6"/>
      <c r="H161" s="78"/>
      <c r="I161" s="78"/>
      <c r="J161" s="78"/>
      <c r="K161" s="6"/>
      <c r="L161" s="89"/>
      <c r="M161" s="89"/>
      <c r="N161" s="89"/>
      <c r="O161" s="89"/>
      <c r="P161" s="89"/>
      <c r="Q161" s="89"/>
    </row>
    <row r="162" spans="1:17" x14ac:dyDescent="0.25">
      <c r="A162" s="162"/>
      <c r="B162" s="163"/>
      <c r="C162" s="162"/>
      <c r="D162" s="168"/>
      <c r="E162" s="7"/>
      <c r="F162" s="6"/>
      <c r="G162" s="6"/>
      <c r="H162" s="78"/>
      <c r="I162" s="78"/>
      <c r="J162" s="78"/>
      <c r="K162" s="6"/>
      <c r="L162" s="89"/>
      <c r="M162" s="89"/>
      <c r="N162" s="89"/>
      <c r="O162" s="89"/>
      <c r="P162" s="89"/>
      <c r="Q162" s="89"/>
    </row>
    <row r="163" spans="1:17" x14ac:dyDescent="0.25">
      <c r="A163" s="162"/>
      <c r="B163" s="163"/>
      <c r="C163" s="162"/>
      <c r="D163" s="168"/>
      <c r="E163" s="7"/>
      <c r="F163" s="6"/>
      <c r="G163" s="6"/>
      <c r="H163" s="78"/>
      <c r="I163" s="78"/>
      <c r="J163" s="78"/>
      <c r="K163" s="6"/>
      <c r="L163" s="89"/>
      <c r="M163" s="89"/>
      <c r="N163" s="89"/>
      <c r="O163" s="89"/>
      <c r="P163" s="89"/>
      <c r="Q163" s="89"/>
    </row>
    <row r="164" spans="1:17" x14ac:dyDescent="0.25">
      <c r="A164" s="162"/>
      <c r="B164" s="163"/>
      <c r="C164" s="162"/>
      <c r="D164" s="168"/>
      <c r="E164" s="7"/>
      <c r="F164" s="6"/>
      <c r="G164" s="6"/>
      <c r="H164" s="78"/>
      <c r="I164" s="78"/>
      <c r="J164" s="78"/>
      <c r="K164" s="6"/>
      <c r="L164" s="89"/>
      <c r="M164" s="89"/>
      <c r="N164" s="89"/>
      <c r="O164" s="89"/>
      <c r="P164" s="89"/>
      <c r="Q164" s="89"/>
    </row>
    <row r="165" spans="1:17" x14ac:dyDescent="0.25">
      <c r="A165" s="162"/>
      <c r="B165" s="163"/>
      <c r="C165" s="162"/>
      <c r="D165" s="168"/>
      <c r="E165" s="7"/>
      <c r="F165" s="6"/>
      <c r="G165" s="6"/>
      <c r="H165" s="78"/>
      <c r="I165" s="78"/>
      <c r="J165" s="78"/>
      <c r="K165" s="6"/>
      <c r="L165" s="89"/>
      <c r="M165" s="89"/>
      <c r="N165" s="89"/>
      <c r="O165" s="89"/>
      <c r="P165" s="89"/>
      <c r="Q165" s="89"/>
    </row>
    <row r="166" spans="1:17" ht="15.75" thickBot="1" x14ac:dyDescent="0.3">
      <c r="A166" s="158"/>
      <c r="B166" s="164"/>
      <c r="C166" s="158"/>
      <c r="D166" s="160"/>
      <c r="E166" s="22"/>
      <c r="F166" s="13"/>
      <c r="G166" s="13"/>
      <c r="H166" s="79"/>
      <c r="I166" s="79"/>
      <c r="J166" s="79"/>
      <c r="K166" s="13"/>
      <c r="L166" s="91"/>
      <c r="M166" s="91"/>
      <c r="N166" s="91"/>
      <c r="O166" s="91"/>
      <c r="P166" s="91"/>
      <c r="Q166" s="91"/>
    </row>
    <row r="167" spans="1:17" x14ac:dyDescent="0.25">
      <c r="A167" s="157"/>
      <c r="B167" s="169"/>
      <c r="C167" s="157"/>
      <c r="D167" s="159"/>
      <c r="E167" s="11"/>
      <c r="F167" s="10"/>
      <c r="G167" s="10"/>
      <c r="H167" s="80"/>
      <c r="I167" s="80"/>
      <c r="J167" s="80"/>
      <c r="K167" s="10"/>
      <c r="L167" s="88"/>
      <c r="M167" s="88"/>
      <c r="N167" s="88"/>
      <c r="O167" s="88"/>
      <c r="P167" s="88"/>
      <c r="Q167" s="88"/>
    </row>
    <row r="168" spans="1:17" ht="15.75" thickBot="1" x14ac:dyDescent="0.3">
      <c r="A168" s="158"/>
      <c r="B168" s="164"/>
      <c r="C168" s="158"/>
      <c r="D168" s="160"/>
      <c r="E168" s="22"/>
      <c r="F168" s="13"/>
      <c r="G168" s="13"/>
      <c r="H168" s="79"/>
      <c r="I168" s="79"/>
      <c r="J168" s="79"/>
      <c r="K168" s="13"/>
      <c r="L168" s="91"/>
      <c r="M168" s="91"/>
      <c r="N168" s="91"/>
      <c r="O168" s="91"/>
      <c r="P168" s="91"/>
      <c r="Q168" s="91"/>
    </row>
    <row r="169" spans="1:17" x14ac:dyDescent="0.25">
      <c r="A169" s="157"/>
      <c r="B169" s="169"/>
      <c r="C169" s="157"/>
      <c r="D169" s="159"/>
      <c r="E169" s="11"/>
      <c r="F169" s="10"/>
      <c r="G169" s="10"/>
      <c r="H169" s="80"/>
      <c r="I169" s="80"/>
      <c r="J169" s="80"/>
      <c r="K169" s="10"/>
      <c r="L169" s="88"/>
      <c r="M169" s="88"/>
      <c r="N169" s="88"/>
      <c r="O169" s="88"/>
      <c r="P169" s="88"/>
      <c r="Q169" s="88"/>
    </row>
    <row r="170" spans="1:17" x14ac:dyDescent="0.25">
      <c r="A170" s="162"/>
      <c r="B170" s="163"/>
      <c r="C170" s="162"/>
      <c r="D170" s="168"/>
      <c r="E170" s="7"/>
      <c r="F170" s="6"/>
      <c r="G170" s="6"/>
      <c r="H170" s="78"/>
      <c r="I170" s="78"/>
      <c r="J170" s="78"/>
      <c r="K170" s="6"/>
      <c r="L170" s="89"/>
      <c r="M170" s="89"/>
      <c r="N170" s="89"/>
      <c r="O170" s="89"/>
      <c r="P170" s="89"/>
      <c r="Q170" s="89"/>
    </row>
    <row r="171" spans="1:17" ht="15.75" thickBot="1" x14ac:dyDescent="0.3">
      <c r="A171" s="158"/>
      <c r="B171" s="164"/>
      <c r="C171" s="158"/>
      <c r="D171" s="160"/>
      <c r="E171" s="22"/>
      <c r="F171" s="13"/>
      <c r="G171" s="13"/>
      <c r="H171" s="79"/>
      <c r="I171" s="79"/>
      <c r="J171" s="79"/>
      <c r="K171" s="13"/>
      <c r="L171" s="91"/>
      <c r="M171" s="91"/>
      <c r="N171" s="91"/>
      <c r="O171" s="91"/>
      <c r="P171" s="91"/>
      <c r="Q171" s="91"/>
    </row>
    <row r="172" spans="1:17" ht="15.75" thickBot="1" x14ac:dyDescent="0.3">
      <c r="A172" s="38"/>
      <c r="B172" s="55"/>
      <c r="C172" s="38"/>
      <c r="D172" s="56"/>
      <c r="E172" s="57"/>
      <c r="F172" s="58"/>
      <c r="G172" s="58"/>
      <c r="H172" s="99"/>
      <c r="I172" s="99"/>
      <c r="J172" s="99"/>
      <c r="K172" s="58"/>
      <c r="L172" s="100"/>
      <c r="M172" s="100"/>
      <c r="N172" s="100"/>
      <c r="O172" s="100"/>
      <c r="P172" s="100"/>
      <c r="Q172" s="100"/>
    </row>
    <row r="173" spans="1:17" ht="15.75" thickBot="1" x14ac:dyDescent="0.3">
      <c r="A173" s="38"/>
      <c r="B173" s="55"/>
      <c r="C173" s="38"/>
      <c r="D173" s="56"/>
      <c r="E173" s="57"/>
      <c r="F173" s="58"/>
      <c r="G173" s="58"/>
      <c r="H173" s="99"/>
      <c r="I173" s="99"/>
      <c r="J173" s="99"/>
      <c r="K173" s="58"/>
      <c r="L173" s="100"/>
      <c r="M173" s="100"/>
      <c r="N173" s="100"/>
      <c r="O173" s="100"/>
      <c r="P173" s="100"/>
      <c r="Q173" s="100"/>
    </row>
  </sheetData>
  <mergeCells count="101">
    <mergeCell ref="A1:K1"/>
    <mergeCell ref="A3:A15"/>
    <mergeCell ref="B3:B15"/>
    <mergeCell ref="C6:C7"/>
    <mergeCell ref="D6:D7"/>
    <mergeCell ref="C10:C15"/>
    <mergeCell ref="D10:D15"/>
    <mergeCell ref="C35:C43"/>
    <mergeCell ref="D35:D43"/>
    <mergeCell ref="A45:A47"/>
    <mergeCell ref="B45:B47"/>
    <mergeCell ref="C45:C47"/>
    <mergeCell ref="D45:D47"/>
    <mergeCell ref="A16:A23"/>
    <mergeCell ref="B16:B23"/>
    <mergeCell ref="C16:C23"/>
    <mergeCell ref="D16:D23"/>
    <mergeCell ref="A25:A43"/>
    <mergeCell ref="B25:B43"/>
    <mergeCell ref="C25:C28"/>
    <mergeCell ref="D25:D28"/>
    <mergeCell ref="C29:C34"/>
    <mergeCell ref="D29:D34"/>
    <mergeCell ref="C61:C63"/>
    <mergeCell ref="D61:D63"/>
    <mergeCell ref="C64:C65"/>
    <mergeCell ref="D64:D65"/>
    <mergeCell ref="A67:A68"/>
    <mergeCell ref="B67:B68"/>
    <mergeCell ref="C67:C68"/>
    <mergeCell ref="D67:D68"/>
    <mergeCell ref="A48:A65"/>
    <mergeCell ref="B48:B65"/>
    <mergeCell ref="C49:C50"/>
    <mergeCell ref="D49:D50"/>
    <mergeCell ref="C53:C54"/>
    <mergeCell ref="D53:D54"/>
    <mergeCell ref="C55:C56"/>
    <mergeCell ref="D55:D56"/>
    <mergeCell ref="C59:C60"/>
    <mergeCell ref="D59:D60"/>
    <mergeCell ref="A81:A88"/>
    <mergeCell ref="B81:B88"/>
    <mergeCell ref="C81:C84"/>
    <mergeCell ref="D81:D84"/>
    <mergeCell ref="C85:C88"/>
    <mergeCell ref="D85:D88"/>
    <mergeCell ref="A69:A80"/>
    <mergeCell ref="B69:B80"/>
    <mergeCell ref="C71:C74"/>
    <mergeCell ref="D71:D74"/>
    <mergeCell ref="C76:C77"/>
    <mergeCell ref="D76:D77"/>
    <mergeCell ref="C78:C79"/>
    <mergeCell ref="D78:D79"/>
    <mergeCell ref="C104:C105"/>
    <mergeCell ref="D104:D105"/>
    <mergeCell ref="C106:C109"/>
    <mergeCell ref="D106:D109"/>
    <mergeCell ref="A110:A117"/>
    <mergeCell ref="B110:B117"/>
    <mergeCell ref="C110:C115"/>
    <mergeCell ref="D110:D115"/>
    <mergeCell ref="C116:C117"/>
    <mergeCell ref="D116:D117"/>
    <mergeCell ref="A90:A109"/>
    <mergeCell ref="B90:B109"/>
    <mergeCell ref="C90:C93"/>
    <mergeCell ref="D90:D93"/>
    <mergeCell ref="C94:C95"/>
    <mergeCell ref="D94:D95"/>
    <mergeCell ref="C96:C101"/>
    <mergeCell ref="D96:D101"/>
    <mergeCell ref="C102:C103"/>
    <mergeCell ref="D102:D103"/>
    <mergeCell ref="A129:A137"/>
    <mergeCell ref="B129:B137"/>
    <mergeCell ref="C129:C131"/>
    <mergeCell ref="D129:D131"/>
    <mergeCell ref="C132:C134"/>
    <mergeCell ref="D132:D134"/>
    <mergeCell ref="C135:C137"/>
    <mergeCell ref="D135:D137"/>
    <mergeCell ref="A119:A121"/>
    <mergeCell ref="B119:B121"/>
    <mergeCell ref="C119:C120"/>
    <mergeCell ref="D119:D120"/>
    <mergeCell ref="A122:A128"/>
    <mergeCell ref="B122:B128"/>
    <mergeCell ref="A146:A148"/>
    <mergeCell ref="B146:B148"/>
    <mergeCell ref="C146:C147"/>
    <mergeCell ref="D146:D147"/>
    <mergeCell ref="A139:A143"/>
    <mergeCell ref="B139:B143"/>
    <mergeCell ref="C139:C140"/>
    <mergeCell ref="D139:D140"/>
    <mergeCell ref="A144:A145"/>
    <mergeCell ref="B144:B145"/>
    <mergeCell ref="C144:C145"/>
    <mergeCell ref="D144:D145"/>
  </mergeCells>
  <conditionalFormatting sqref="G5">
    <cfRule type="duplicateValues" dxfId="0" priority="1"/>
  </conditionalFormatting>
  <pageMargins left="0.7" right="0.7" top="0.75" bottom="0.75" header="0.3" footer="0.3"/>
  <pageSetup paperSize="8" scale="58" fitToHeight="0" orientation="landscape" r:id="rId1"/>
  <headerFooter>
    <oddFooter>&amp;CPage &amp;P de &amp;N</oddFooter>
  </headerFooter>
  <rowBreaks count="6" manualBreakCount="6">
    <brk id="23" max="16383" man="1"/>
    <brk id="43" max="16383" man="1"/>
    <brk id="65" max="16383" man="1"/>
    <brk id="88" max="16383" man="1"/>
    <brk id="117" max="16383" man="1"/>
    <brk id="137" max="16383" man="1"/>
  </rowBreak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outil</vt:lpstr>
      <vt:lpstr>FHA</vt:lpstr>
      <vt:lpstr>Feuil1</vt:lpstr>
      <vt:lpstr>FHA!Impression_des_titres</vt:lpstr>
      <vt:lpstr>FHA!Zone_d_impression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Marie DABAS</dc:creator>
  <cp:keywords/>
  <dc:description/>
  <cp:lastModifiedBy>ROLLAND Ewen</cp:lastModifiedBy>
  <cp:revision/>
  <dcterms:created xsi:type="dcterms:W3CDTF">2018-10-02T09:59:38Z</dcterms:created>
  <dcterms:modified xsi:type="dcterms:W3CDTF">2020-04-23T12:06:18Z</dcterms:modified>
  <cp:category/>
  <cp:contentStatus/>
</cp:coreProperties>
</file>