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prdv-ad.prodeval.lan\profils$\m.cros\Desktop\En cours\"/>
    </mc:Choice>
  </mc:AlternateContent>
  <bookViews>
    <workbookView xWindow="0" yWindow="0" windowWidth="28800" windowHeight="12330"/>
  </bookViews>
  <sheets>
    <sheet name="Facturation AF Réseau" sheetId="1" r:id="rId1"/>
    <sheet name="Couleur Macro " sheetId="4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5" i="1" l="1"/>
  <c r="O31" i="1"/>
  <c r="O27" i="1"/>
  <c r="O23" i="1"/>
  <c r="O19" i="1"/>
  <c r="O32" i="1"/>
  <c r="O28" i="1"/>
  <c r="O24" i="1"/>
  <c r="O20" i="1"/>
  <c r="O16" i="1"/>
  <c r="O13" i="1"/>
  <c r="O9" i="1"/>
  <c r="O5" i="1"/>
  <c r="O12" i="1"/>
  <c r="O8" i="1"/>
  <c r="O4" i="1"/>
  <c r="O33" i="1"/>
  <c r="O29" i="1"/>
  <c r="O25" i="1"/>
  <c r="O21" i="1"/>
  <c r="O17" i="1"/>
  <c r="O30" i="1"/>
  <c r="O26" i="1"/>
  <c r="O22" i="1"/>
  <c r="O18" i="1"/>
  <c r="O15" i="1"/>
  <c r="O11" i="1"/>
  <c r="O7" i="1"/>
  <c r="O14" i="1"/>
  <c r="O10" i="1"/>
  <c r="O6" i="1"/>
  <c r="P6" i="1" l="1"/>
  <c r="P10" i="1"/>
  <c r="Q10" i="1" s="1"/>
  <c r="P14" i="1"/>
  <c r="P7" i="1"/>
  <c r="Q7" i="1" s="1"/>
  <c r="P11" i="1"/>
  <c r="P15" i="1"/>
  <c r="Q15" i="1" s="1"/>
  <c r="P18" i="1"/>
  <c r="Q18" i="1" s="1"/>
  <c r="P22" i="1"/>
  <c r="Q22" i="1" s="1"/>
  <c r="P26" i="1"/>
  <c r="Q26" i="1" s="1"/>
  <c r="P30" i="1"/>
  <c r="Q30" i="1" s="1"/>
  <c r="P17" i="1"/>
  <c r="P21" i="1"/>
  <c r="Q21" i="1" s="1"/>
  <c r="P25" i="1"/>
  <c r="P29" i="1"/>
  <c r="Q29" i="1" s="1"/>
  <c r="P33" i="1"/>
  <c r="P4" i="1"/>
  <c r="Q4" i="1" s="1"/>
  <c r="P8" i="1"/>
  <c r="Q8" i="1" s="1"/>
  <c r="P12" i="1"/>
  <c r="Q12" i="1" s="1"/>
  <c r="P5" i="1"/>
  <c r="Q5" i="1" s="1"/>
  <c r="P9" i="1"/>
  <c r="Q9" i="1" s="1"/>
  <c r="P13" i="1"/>
  <c r="Q13" i="1" s="1"/>
  <c r="P16" i="1"/>
  <c r="Q16" i="1" s="1"/>
  <c r="P20" i="1"/>
  <c r="Q20" i="1" s="1"/>
  <c r="P24" i="1"/>
  <c r="Q24" i="1" s="1"/>
  <c r="P28" i="1"/>
  <c r="Q28" i="1" s="1"/>
  <c r="P32" i="1"/>
  <c r="Q32" i="1" s="1"/>
  <c r="P19" i="1"/>
  <c r="P23" i="1"/>
  <c r="Q23" i="1" s="1"/>
  <c r="P27" i="1"/>
  <c r="P31" i="1"/>
  <c r="Q31" i="1" s="1"/>
  <c r="D35" i="1"/>
  <c r="E35" i="1"/>
  <c r="F35" i="1"/>
  <c r="G35" i="1"/>
  <c r="H35" i="1"/>
  <c r="I35" i="1"/>
  <c r="J35" i="1"/>
  <c r="K35" i="1"/>
  <c r="M35" i="1"/>
  <c r="N35" i="1"/>
  <c r="C35" i="1"/>
  <c r="Q6" i="1"/>
  <c r="Q11" i="1"/>
  <c r="Q14" i="1"/>
  <c r="Q17" i="1"/>
  <c r="Q19" i="1"/>
  <c r="Q25" i="1"/>
  <c r="Q27" i="1"/>
  <c r="Q33" i="1"/>
  <c r="P35" i="1" l="1"/>
</calcChain>
</file>

<file path=xl/comments1.xml><?xml version="1.0" encoding="utf-8"?>
<comments xmlns="http://schemas.openxmlformats.org/spreadsheetml/2006/main">
  <authors>
    <author>Gaelle DUBAIN</author>
  </authors>
  <commentList>
    <comment ref="B4" authorId="0" shapeId="0">
      <text>
        <r>
          <rPr>
            <b/>
            <sz val="9"/>
            <color indexed="81"/>
            <rFont val="Tahoma"/>
            <family val="2"/>
          </rPr>
          <t xml:space="preserve">Gaelle DUBAIN
</t>
        </r>
        <r>
          <rPr>
            <sz val="9"/>
            <color indexed="81"/>
            <rFont val="Tahoma"/>
            <family val="2"/>
          </rPr>
          <t>EBP: 30953€
P: 24007,5€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Gaelle DUBAIN:</t>
        </r>
        <r>
          <rPr>
            <sz val="9"/>
            <color indexed="81"/>
            <rFont val="Tahoma"/>
            <family val="2"/>
          </rPr>
          <t xml:space="preserve">
EBP: 10 469,30 - manque que 4460€ sur Partéor</t>
        </r>
      </text>
    </comment>
    <comment ref="E7" authorId="0" shapeId="0">
      <text>
        <r>
          <rPr>
            <b/>
            <sz val="9"/>
            <color indexed="81"/>
            <rFont val="Tahoma"/>
            <family val="2"/>
          </rPr>
          <t>Gaelle DUBAIN:</t>
        </r>
        <r>
          <rPr>
            <sz val="9"/>
            <color indexed="81"/>
            <rFont val="Tahoma"/>
            <family val="2"/>
          </rPr>
          <t xml:space="preserve">
Facturer 57930,65€ montant du BC 11 et attente du BC complémentaire pour les 6828,75€ restant</t>
        </r>
      </text>
    </comment>
    <comment ref="F7" authorId="0" shapeId="0">
      <text>
        <r>
          <rPr>
            <b/>
            <sz val="9"/>
            <color indexed="81"/>
            <rFont val="Tahoma"/>
            <family val="2"/>
          </rPr>
          <t>Gaelle DUBAIN:</t>
        </r>
        <r>
          <rPr>
            <sz val="9"/>
            <color indexed="81"/>
            <rFont val="Tahoma"/>
            <family val="2"/>
          </rPr>
          <t xml:space="preserve">
Validé sur situation de Mars mais en attente du BC Complémentaire pour facturation</t>
        </r>
      </text>
    </comment>
    <comment ref="E15" authorId="0" shapeId="0">
      <text>
        <r>
          <rPr>
            <b/>
            <sz val="9"/>
            <color indexed="81"/>
            <rFont val="Tahoma"/>
            <family val="2"/>
          </rPr>
          <t>Gaelle DUBAIN:</t>
        </r>
        <r>
          <rPr>
            <sz val="9"/>
            <color indexed="81"/>
            <rFont val="Tahoma"/>
            <family val="2"/>
          </rPr>
          <t xml:space="preserve">
BC N°115963 - en plus du DQE Initial</t>
        </r>
      </text>
    </comment>
    <comment ref="C18" authorId="0" shapeId="0">
      <text>
        <r>
          <rPr>
            <b/>
            <sz val="9"/>
            <color indexed="81"/>
            <rFont val="Tahoma"/>
            <family val="2"/>
          </rPr>
          <t>Gaelle DUBAIN:</t>
        </r>
        <r>
          <rPr>
            <sz val="9"/>
            <color indexed="81"/>
            <rFont val="Tahoma"/>
            <family val="2"/>
          </rPr>
          <t xml:space="preserve">
Validée en Février</t>
        </r>
      </text>
    </comment>
    <comment ref="D18" authorId="0" shapeId="0">
      <text>
        <r>
          <rPr>
            <b/>
            <sz val="9"/>
            <color indexed="81"/>
            <rFont val="Tahoma"/>
            <family val="2"/>
          </rPr>
          <t xml:space="preserve">Gaelle DUBAIN:
</t>
        </r>
        <r>
          <rPr>
            <sz val="9"/>
            <color indexed="81"/>
            <rFont val="Tahoma"/>
            <family val="2"/>
          </rPr>
          <t>BCn0200202234:   9505,90€
BCN0190800041: 21682,32€</t>
        </r>
      </text>
    </comment>
  </commentList>
</comments>
</file>

<file path=xl/sharedStrings.xml><?xml version="1.0" encoding="utf-8"?>
<sst xmlns="http://schemas.openxmlformats.org/spreadsheetml/2006/main" count="20" uniqueCount="19">
  <si>
    <t>Affaires</t>
  </si>
  <si>
    <t>Janvier</t>
  </si>
  <si>
    <t>Février</t>
  </si>
  <si>
    <t>Facturation antérieure</t>
  </si>
  <si>
    <t>Mars</t>
  </si>
  <si>
    <t>Avril</t>
  </si>
  <si>
    <t>Mai</t>
  </si>
  <si>
    <t>Juin</t>
  </si>
  <si>
    <t>Juillet</t>
  </si>
  <si>
    <t>Aout</t>
  </si>
  <si>
    <t>Septembre</t>
  </si>
  <si>
    <t>Novembre</t>
  </si>
  <si>
    <t xml:space="preserve">Décembre </t>
  </si>
  <si>
    <t>Total Facturation 2020</t>
  </si>
  <si>
    <t>Total facturation</t>
  </si>
  <si>
    <t>Octobre</t>
  </si>
  <si>
    <t>SUIVI FACTURATION AF RESEAU</t>
  </si>
  <si>
    <t>Prévisionel</t>
  </si>
  <si>
    <t>Prévisionnel factu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</si>
</sst>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Tw Cen MT"/>
      <family val="2"/>
    </font>
    <font>
      <sz val="12"/>
      <color theme="0"/>
      <name val="Tw Cen MT"/>
      <family val="2"/>
    </font>
    <font>
      <sz val="10"/>
      <color theme="0"/>
      <name val="Tw Cen MT"/>
      <family val="2"/>
    </font>
    <font>
      <sz val="1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11"/>
      <color theme="5" tint="0.3999755851924192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48B281"/>
        <bgColor indexed="64"/>
      </patternFill>
    </fill>
    <fill>
      <patternFill patternType="solid">
        <fgColor rgb="FF14363A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1">
    <xf numFmtId="0" fontId="0" fillId="0" borderId="0" xfId="0"/>
    <xf numFmtId="49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7" fontId="0" fillId="0" borderId="1" xfId="0" applyNumberFormat="1" applyBorder="1" applyAlignment="1">
      <alignment horizontal="center" vertical="center"/>
    </xf>
    <xf numFmtId="7" fontId="0" fillId="0" borderId="1" xfId="1" applyNumberFormat="1" applyFont="1" applyFill="1" applyBorder="1" applyAlignment="1">
      <alignment horizontal="right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7" fontId="0" fillId="0" borderId="1" xfId="1" applyNumberFormat="1" applyFont="1" applyFill="1" applyBorder="1" applyAlignment="1">
      <alignment horizontal="right" vertical="center"/>
    </xf>
    <xf numFmtId="7" fontId="0" fillId="0" borderId="1" xfId="1" applyNumberFormat="1" applyFont="1" applyFill="1" applyBorder="1" applyAlignment="1">
      <alignment vertical="center"/>
    </xf>
    <xf numFmtId="7" fontId="6" fillId="0" borderId="1" xfId="1" applyNumberFormat="1" applyFont="1" applyFill="1" applyBorder="1" applyAlignment="1">
      <alignment horizontal="right"/>
    </xf>
    <xf numFmtId="7" fontId="2" fillId="0" borderId="1" xfId="1" applyNumberFormat="1" applyFont="1" applyFill="1" applyBorder="1" applyAlignment="1">
      <alignment horizontal="right"/>
    </xf>
    <xf numFmtId="7" fontId="0" fillId="0" borderId="4" xfId="1" applyNumberFormat="1" applyFont="1" applyFill="1" applyBorder="1" applyAlignment="1">
      <alignment horizontal="right"/>
    </xf>
    <xf numFmtId="7" fontId="0" fillId="0" borderId="5" xfId="1" applyNumberFormat="1" applyFont="1" applyFill="1" applyBorder="1" applyAlignment="1">
      <alignment horizontal="right"/>
    </xf>
    <xf numFmtId="0" fontId="0" fillId="4" borderId="1" xfId="0" applyFill="1" applyBorder="1" applyAlignment="1">
      <alignment horizontal="center" vertical="center"/>
    </xf>
    <xf numFmtId="7" fontId="0" fillId="4" borderId="1" xfId="0" applyNumberFormat="1" applyFill="1" applyBorder="1" applyAlignment="1">
      <alignment horizontal="center" vertical="center"/>
    </xf>
    <xf numFmtId="7" fontId="6" fillId="4" borderId="1" xfId="0" applyNumberFormat="1" applyFont="1" applyFill="1" applyBorder="1" applyAlignment="1">
      <alignment vertical="center"/>
    </xf>
    <xf numFmtId="7" fontId="6" fillId="4" borderId="1" xfId="1" applyNumberFormat="1" applyFont="1" applyFill="1" applyBorder="1" applyAlignment="1">
      <alignment horizontal="right" vertical="center"/>
    </xf>
    <xf numFmtId="7" fontId="0" fillId="4" borderId="1" xfId="0" applyNumberFormat="1" applyFill="1" applyBorder="1" applyAlignment="1">
      <alignment horizontal="center"/>
    </xf>
    <xf numFmtId="7" fontId="7" fillId="4" borderId="1" xfId="0" applyNumberFormat="1" applyFont="1" applyFill="1" applyBorder="1" applyAlignment="1">
      <alignment horizontal="center"/>
    </xf>
    <xf numFmtId="0" fontId="0" fillId="0" borderId="0" xfId="0" applyBorder="1"/>
    <xf numFmtId="7" fontId="0" fillId="0" borderId="1" xfId="0" applyNumberFormat="1" applyBorder="1" applyAlignment="1">
      <alignment horizontal="center"/>
    </xf>
    <xf numFmtId="7" fontId="0" fillId="0" borderId="2" xfId="0" applyNumberFormat="1" applyBorder="1" applyAlignment="1">
      <alignment horizontal="center"/>
    </xf>
    <xf numFmtId="7" fontId="0" fillId="5" borderId="7" xfId="0" applyNumberFormat="1" applyFill="1" applyBorder="1" applyAlignment="1">
      <alignment horizontal="center"/>
    </xf>
    <xf numFmtId="0" fontId="3" fillId="0" borderId="0" xfId="0" applyFont="1" applyBorder="1" applyAlignment="1">
      <alignment vertical="center"/>
    </xf>
    <xf numFmtId="7" fontId="10" fillId="0" borderId="1" xfId="1" applyNumberFormat="1" applyFont="1" applyFill="1" applyBorder="1" applyAlignment="1">
      <alignment vertical="center"/>
    </xf>
    <xf numFmtId="7" fontId="2" fillId="0" borderId="1" xfId="1" applyNumberFormat="1" applyFont="1" applyFill="1" applyBorder="1" applyAlignment="1">
      <alignment vertical="center"/>
    </xf>
    <xf numFmtId="7" fontId="7" fillId="0" borderId="1" xfId="1" applyNumberFormat="1" applyFont="1" applyFill="1" applyBorder="1" applyAlignment="1">
      <alignment horizontal="right"/>
    </xf>
    <xf numFmtId="7" fontId="11" fillId="0" borderId="1" xfId="1" applyNumberFormat="1" applyFont="1" applyFill="1" applyBorder="1" applyAlignment="1">
      <alignment vertical="center"/>
    </xf>
    <xf numFmtId="7" fontId="7" fillId="0" borderId="1" xfId="0" applyNumberFormat="1" applyFont="1" applyBorder="1" applyAlignment="1">
      <alignment horizontal="center"/>
    </xf>
    <xf numFmtId="7" fontId="6" fillId="0" borderId="1" xfId="1" applyNumberFormat="1" applyFont="1" applyFill="1" applyBorder="1" applyAlignment="1">
      <alignment horizontal="right" vertical="center"/>
    </xf>
    <xf numFmtId="7" fontId="12" fillId="5" borderId="7" xfId="0" applyNumberFormat="1" applyFont="1" applyFill="1" applyBorder="1" applyAlignment="1">
      <alignment horizontal="center"/>
    </xf>
    <xf numFmtId="0" fontId="0" fillId="0" borderId="0" xfId="0" applyFill="1"/>
    <xf numFmtId="7" fontId="10" fillId="6" borderId="1" xfId="1" applyNumberFormat="1" applyFont="1" applyFill="1" applyBorder="1" applyAlignment="1">
      <alignment vertical="center"/>
    </xf>
    <xf numFmtId="0" fontId="0" fillId="5" borderId="6" xfId="0" applyFill="1" applyBorder="1" applyAlignment="1">
      <alignment horizontal="center"/>
    </xf>
    <xf numFmtId="0" fontId="0" fillId="6" borderId="0" xfId="0" applyFill="1"/>
    <xf numFmtId="44" fontId="10" fillId="6" borderId="1" xfId="1" applyNumberFormat="1" applyFont="1" applyFill="1" applyBorder="1" applyAlignment="1">
      <alignment vertical="center"/>
    </xf>
    <xf numFmtId="44" fontId="10" fillId="0" borderId="1" xfId="1" applyNumberFormat="1" applyFont="1" applyFill="1" applyBorder="1" applyAlignment="1">
      <alignment vertical="center"/>
    </xf>
    <xf numFmtId="49" fontId="3" fillId="0" borderId="2" xfId="0" applyNumberFormat="1" applyFont="1" applyBorder="1" applyAlignment="1">
      <alignment horizontal="center" vertical="center"/>
    </xf>
    <xf numFmtId="49" fontId="3" fillId="0" borderId="3" xfId="0" applyNumberFormat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52"/>
  <sheetViews>
    <sheetView tabSelected="1" zoomScaleNormal="100" workbookViewId="0">
      <pane xSplit="2" ySplit="3" topLeftCell="C4" activePane="bottomRight" state="frozen"/>
      <selection pane="topRight" activeCell="H1" sqref="H1"/>
      <selection pane="bottomLeft" activeCell="A7" sqref="A7"/>
      <selection pane="bottomRight" activeCell="B9" sqref="B9"/>
    </sheetView>
  </sheetViews>
  <sheetFormatPr baseColWidth="10" defaultRowHeight="15" x14ac:dyDescent="0.25"/>
  <cols>
    <col min="14" max="14" width="12.42578125" bestFit="1" customWidth="1"/>
    <col min="15" max="15" width="12" customWidth="1"/>
    <col min="16" max="17" width="13.5703125" customWidth="1"/>
  </cols>
  <sheetData>
    <row r="1" spans="1:20" ht="15.75" x14ac:dyDescent="0.25">
      <c r="A1" s="40" t="s">
        <v>16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</row>
    <row r="2" spans="1:20" x14ac:dyDescent="0.25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</row>
    <row r="3" spans="1:20" ht="25.5" x14ac:dyDescent="0.25">
      <c r="A3" s="5" t="s">
        <v>0</v>
      </c>
      <c r="B3" s="7" t="s">
        <v>3</v>
      </c>
      <c r="C3" s="6" t="s">
        <v>1</v>
      </c>
      <c r="D3" s="6" t="s">
        <v>2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  <c r="K3" s="6" t="s">
        <v>10</v>
      </c>
      <c r="L3" s="6" t="s">
        <v>15</v>
      </c>
      <c r="M3" s="6" t="s">
        <v>11</v>
      </c>
      <c r="N3" s="6" t="s">
        <v>12</v>
      </c>
      <c r="O3" s="6" t="s">
        <v>17</v>
      </c>
      <c r="P3" s="7" t="s">
        <v>13</v>
      </c>
      <c r="Q3" s="7" t="s">
        <v>14</v>
      </c>
    </row>
    <row r="4" spans="1:20" ht="24" customHeight="1" x14ac:dyDescent="0.25">
      <c r="A4" s="14">
        <v>1</v>
      </c>
      <c r="B4" s="15">
        <v>57100.5</v>
      </c>
      <c r="C4" s="4">
        <v>0</v>
      </c>
      <c r="D4" s="8">
        <v>0</v>
      </c>
      <c r="E4" s="8">
        <v>0</v>
      </c>
      <c r="F4" s="9"/>
      <c r="G4" s="25"/>
      <c r="H4" s="25"/>
      <c r="I4" s="25"/>
      <c r="J4" s="25"/>
      <c r="K4" s="25"/>
      <c r="L4" s="33"/>
      <c r="M4" s="25"/>
      <c r="N4" s="36">
        <v>10694.5</v>
      </c>
      <c r="O4" s="37">
        <f ca="1">sommeCouleurs(C4:N4,'Couleur Macro '!$A$2)</f>
        <v>10694</v>
      </c>
      <c r="P4" s="21">
        <f ca="1">SUM(C4:N4)-O4</f>
        <v>0.5</v>
      </c>
      <c r="Q4" s="21">
        <f ca="1">SUM(B4+P4)</f>
        <v>57101</v>
      </c>
    </row>
    <row r="5" spans="1:20" ht="17.25" customHeight="1" x14ac:dyDescent="0.25">
      <c r="A5" s="14">
        <v>2</v>
      </c>
      <c r="B5" s="16">
        <v>45625.1</v>
      </c>
      <c r="C5" s="4">
        <v>0</v>
      </c>
      <c r="D5" s="9">
        <v>0</v>
      </c>
      <c r="E5" s="9">
        <v>21517</v>
      </c>
      <c r="F5" s="9"/>
      <c r="G5" s="25"/>
      <c r="H5" s="25"/>
      <c r="I5" s="25"/>
      <c r="J5" s="25"/>
      <c r="K5" s="33">
        <v>25000</v>
      </c>
      <c r="L5" s="25"/>
      <c r="M5" s="25"/>
      <c r="N5" s="33">
        <v>26268.5</v>
      </c>
      <c r="O5" s="25">
        <f ca="1">sommeCouleurs(C5:N5,'Couleur Macro '!$A$2)</f>
        <v>51268</v>
      </c>
      <c r="P5" s="21">
        <f t="shared" ref="P5:P33" ca="1" si="0">SUM(C5:N5)-O5</f>
        <v>21517.5</v>
      </c>
      <c r="Q5" s="21">
        <f ca="1">SUM(B5+P5)</f>
        <v>67142.600000000006</v>
      </c>
    </row>
    <row r="6" spans="1:20" ht="27.75" customHeight="1" x14ac:dyDescent="0.25">
      <c r="A6" s="14">
        <v>3</v>
      </c>
      <c r="B6" s="17">
        <v>72075.45</v>
      </c>
      <c r="C6" s="8">
        <v>0</v>
      </c>
      <c r="D6" s="8">
        <v>0</v>
      </c>
      <c r="E6" s="8">
        <v>0</v>
      </c>
      <c r="F6" s="9"/>
      <c r="G6" s="25"/>
      <c r="H6" s="25"/>
      <c r="I6" s="25"/>
      <c r="J6" s="25"/>
      <c r="K6" s="25"/>
      <c r="L6" s="25"/>
      <c r="M6" s="25"/>
      <c r="N6" s="33">
        <v>30147.3</v>
      </c>
      <c r="O6" s="25">
        <f ca="1">sommeCouleurs(C6:N6,'Couleur Macro '!$A$2)</f>
        <v>30147</v>
      </c>
      <c r="P6" s="21">
        <f t="shared" ca="1" si="0"/>
        <v>0.2999999999992724</v>
      </c>
      <c r="Q6" s="21">
        <f ca="1">SUM(B6+P6)</f>
        <v>72075.75</v>
      </c>
    </row>
    <row r="7" spans="1:20" x14ac:dyDescent="0.25">
      <c r="A7" s="14">
        <v>4</v>
      </c>
      <c r="B7" s="18">
        <v>334719.40000000002</v>
      </c>
      <c r="C7" s="10">
        <v>0</v>
      </c>
      <c r="D7" s="4">
        <v>0</v>
      </c>
      <c r="E7" s="11">
        <v>57930.65</v>
      </c>
      <c r="F7" s="26">
        <v>6828.75</v>
      </c>
      <c r="G7" s="25"/>
      <c r="H7" s="33">
        <v>40521.5</v>
      </c>
      <c r="I7" s="25"/>
      <c r="J7" s="25"/>
      <c r="K7" s="25"/>
      <c r="L7" s="25"/>
      <c r="M7" s="25"/>
      <c r="N7" s="25"/>
      <c r="O7" s="25">
        <f ca="1">sommeCouleurs(C7:N7,'Couleur Macro '!$A$2)</f>
        <v>40522</v>
      </c>
      <c r="P7" s="21">
        <f t="shared" ca="1" si="0"/>
        <v>64758.899999999994</v>
      </c>
      <c r="Q7" s="21">
        <f ca="1">SUM(B7+P7)</f>
        <v>399478.30000000005</v>
      </c>
      <c r="T7" s="32"/>
    </row>
    <row r="8" spans="1:20" x14ac:dyDescent="0.25">
      <c r="A8" s="14">
        <v>5</v>
      </c>
      <c r="B8" s="18">
        <v>124849.06</v>
      </c>
      <c r="C8" s="4">
        <v>0</v>
      </c>
      <c r="D8" s="4">
        <v>0</v>
      </c>
      <c r="E8" s="4">
        <v>0</v>
      </c>
      <c r="F8" s="33">
        <v>25467.35</v>
      </c>
      <c r="G8" s="25"/>
      <c r="H8" s="25"/>
      <c r="I8" s="25"/>
      <c r="J8" s="25"/>
      <c r="K8" s="25"/>
      <c r="L8" s="25"/>
      <c r="M8" s="25"/>
      <c r="N8" s="25"/>
      <c r="O8" s="25">
        <f ca="1">sommeCouleurs(C8:N8,'Couleur Macro '!$A$2)</f>
        <v>25467</v>
      </c>
      <c r="P8" s="21">
        <f t="shared" ca="1" si="0"/>
        <v>0.34999999999854481</v>
      </c>
      <c r="Q8" s="21">
        <f ca="1">SUM(B8+P8)</f>
        <v>124849.41</v>
      </c>
    </row>
    <row r="9" spans="1:20" x14ac:dyDescent="0.25">
      <c r="A9" s="14">
        <v>6</v>
      </c>
      <c r="B9" s="18">
        <v>184437.35</v>
      </c>
      <c r="C9" s="4">
        <v>0</v>
      </c>
      <c r="D9" s="4">
        <v>0</v>
      </c>
      <c r="E9" s="4">
        <v>0</v>
      </c>
      <c r="F9" s="25"/>
      <c r="G9" s="33">
        <v>7419.5</v>
      </c>
      <c r="H9" s="25"/>
      <c r="I9" s="25"/>
      <c r="J9" s="25"/>
      <c r="K9" s="25"/>
      <c r="L9" s="25"/>
      <c r="M9" s="25"/>
      <c r="N9" s="25"/>
      <c r="O9" s="25">
        <f ca="1">sommeCouleurs(C9:N9,'Couleur Macro '!$A$2)</f>
        <v>7420</v>
      </c>
      <c r="P9" s="21">
        <f t="shared" ca="1" si="0"/>
        <v>-0.5</v>
      </c>
      <c r="Q9" s="21">
        <f ca="1">SUM(B9+P9)</f>
        <v>184436.85</v>
      </c>
    </row>
    <row r="10" spans="1:20" ht="17.25" customHeight="1" x14ac:dyDescent="0.25">
      <c r="A10" s="14">
        <v>7</v>
      </c>
      <c r="B10" s="19">
        <v>42642.73</v>
      </c>
      <c r="C10" s="27">
        <v>0</v>
      </c>
      <c r="D10" s="27">
        <v>0</v>
      </c>
      <c r="E10" s="27">
        <v>0</v>
      </c>
      <c r="F10" s="25"/>
      <c r="G10" s="28"/>
      <c r="H10" s="28"/>
      <c r="I10" s="28"/>
      <c r="J10" s="28"/>
      <c r="K10" s="28"/>
      <c r="L10" s="28"/>
      <c r="M10" s="28"/>
      <c r="N10" s="28"/>
      <c r="O10" s="25">
        <f ca="1">sommeCouleurs(C10:N10,'Couleur Macro '!$A$2)</f>
        <v>0</v>
      </c>
      <c r="P10" s="21">
        <f t="shared" ca="1" si="0"/>
        <v>0</v>
      </c>
      <c r="Q10" s="29">
        <f ca="1">SUM(B10+P10)</f>
        <v>42642.73</v>
      </c>
    </row>
    <row r="11" spans="1:20" x14ac:dyDescent="0.25">
      <c r="A11" s="14">
        <v>8</v>
      </c>
      <c r="B11" s="19">
        <v>87905.12</v>
      </c>
      <c r="C11" s="27">
        <v>0</v>
      </c>
      <c r="D11" s="27">
        <v>0</v>
      </c>
      <c r="E11" s="27">
        <v>0</v>
      </c>
      <c r="F11" s="25"/>
      <c r="G11" s="28"/>
      <c r="H11" s="28"/>
      <c r="I11" s="28"/>
      <c r="J11" s="28"/>
      <c r="K11" s="28"/>
      <c r="L11" s="28"/>
      <c r="M11" s="28"/>
      <c r="N11" s="28"/>
      <c r="O11" s="25">
        <f ca="1">sommeCouleurs(C11:N11,'Couleur Macro '!$A$2)</f>
        <v>0</v>
      </c>
      <c r="P11" s="21">
        <f t="shared" ca="1" si="0"/>
        <v>0</v>
      </c>
      <c r="Q11" s="29">
        <f ca="1">SUM(B11+P11)</f>
        <v>87905.12</v>
      </c>
    </row>
    <row r="12" spans="1:20" ht="17.25" customHeight="1" x14ac:dyDescent="0.25">
      <c r="A12" s="14">
        <v>9</v>
      </c>
      <c r="B12" s="18">
        <v>33415</v>
      </c>
      <c r="C12" s="4">
        <v>0</v>
      </c>
      <c r="D12" s="4">
        <v>0</v>
      </c>
      <c r="E12" s="4">
        <v>0</v>
      </c>
      <c r="F12" s="25"/>
      <c r="G12" s="25"/>
      <c r="H12" s="25"/>
      <c r="I12" s="25"/>
      <c r="J12" s="25"/>
      <c r="K12" s="25"/>
      <c r="L12" s="25"/>
      <c r="M12" s="25"/>
      <c r="N12" s="33">
        <v>13135</v>
      </c>
      <c r="O12" s="25">
        <f ca="1">sommeCouleurs(C12:N12,'Couleur Macro '!$A$2)</f>
        <v>13135</v>
      </c>
      <c r="P12" s="21">
        <f t="shared" ca="1" si="0"/>
        <v>0</v>
      </c>
      <c r="Q12" s="21">
        <f ca="1">SUM(B12+P12)</f>
        <v>33415</v>
      </c>
    </row>
    <row r="13" spans="1:20" x14ac:dyDescent="0.25">
      <c r="A13" s="14">
        <v>10</v>
      </c>
      <c r="B13" s="19"/>
      <c r="C13" s="27">
        <v>0</v>
      </c>
      <c r="D13" s="27">
        <v>0</v>
      </c>
      <c r="E13" s="27">
        <v>0</v>
      </c>
      <c r="F13" s="25"/>
      <c r="G13" s="28"/>
      <c r="H13" s="28"/>
      <c r="I13" s="28"/>
      <c r="J13" s="28"/>
      <c r="K13" s="28"/>
      <c r="L13" s="28"/>
      <c r="M13" s="28"/>
      <c r="N13" s="28"/>
      <c r="O13" s="25">
        <f ca="1">sommeCouleurs(C13:N13,'Couleur Macro '!$A$2)</f>
        <v>0</v>
      </c>
      <c r="P13" s="21">
        <f t="shared" ca="1" si="0"/>
        <v>0</v>
      </c>
      <c r="Q13" s="29">
        <f ca="1">SUM(B13+P13)</f>
        <v>0</v>
      </c>
    </row>
    <row r="14" spans="1:20" ht="26.25" customHeight="1" x14ac:dyDescent="0.25">
      <c r="A14" s="14">
        <v>11</v>
      </c>
      <c r="B14" s="15">
        <v>84185.01</v>
      </c>
      <c r="C14" s="8">
        <v>0</v>
      </c>
      <c r="D14" s="4">
        <v>0</v>
      </c>
      <c r="E14" s="4">
        <v>0</v>
      </c>
      <c r="F14" s="25"/>
      <c r="G14" s="25"/>
      <c r="H14" s="25"/>
      <c r="I14" s="25"/>
      <c r="J14" s="25"/>
      <c r="K14" s="25"/>
      <c r="L14" s="25"/>
      <c r="M14" s="25"/>
      <c r="N14" s="25"/>
      <c r="O14" s="25">
        <f ca="1">sommeCouleurs(C14:N14,'Couleur Macro '!$A$2)</f>
        <v>0</v>
      </c>
      <c r="P14" s="21">
        <f t="shared" ca="1" si="0"/>
        <v>0</v>
      </c>
      <c r="Q14" s="21">
        <f ca="1">SUM(B14+P14)</f>
        <v>84185.01</v>
      </c>
    </row>
    <row r="15" spans="1:20" ht="44.25" customHeight="1" x14ac:dyDescent="0.25">
      <c r="A15" s="14">
        <v>12</v>
      </c>
      <c r="B15" s="15">
        <v>38677.230000000003</v>
      </c>
      <c r="C15" s="8">
        <v>0</v>
      </c>
      <c r="D15" s="8">
        <v>0</v>
      </c>
      <c r="E15" s="30">
        <v>636.5</v>
      </c>
      <c r="F15" s="33">
        <v>10000</v>
      </c>
      <c r="G15" s="25"/>
      <c r="H15" s="33">
        <v>9016.27</v>
      </c>
      <c r="I15" s="25"/>
      <c r="J15" s="25"/>
      <c r="K15" s="25"/>
      <c r="L15" s="25"/>
      <c r="M15" s="25"/>
      <c r="N15" s="25"/>
      <c r="O15" s="25">
        <f ca="1">sommeCouleurs(C15:N15,'Couleur Macro '!$A$2)</f>
        <v>19016</v>
      </c>
      <c r="P15" s="21">
        <f t="shared" ca="1" si="0"/>
        <v>636.77000000000044</v>
      </c>
      <c r="Q15" s="3">
        <f ca="1">SUM(B15+P15)</f>
        <v>39314</v>
      </c>
    </row>
    <row r="16" spans="1:20" x14ac:dyDescent="0.25">
      <c r="A16" s="14">
        <v>13</v>
      </c>
      <c r="B16" s="18">
        <v>72695</v>
      </c>
      <c r="C16" s="4">
        <v>0</v>
      </c>
      <c r="D16" s="4">
        <v>0</v>
      </c>
      <c r="E16" s="10">
        <v>17842.3</v>
      </c>
      <c r="F16" s="25"/>
      <c r="G16" s="25"/>
      <c r="H16" s="25"/>
      <c r="I16" s="25"/>
      <c r="J16" s="33">
        <v>68090</v>
      </c>
      <c r="K16" s="25"/>
      <c r="L16" s="33">
        <v>68090</v>
      </c>
      <c r="M16" s="25"/>
      <c r="N16" s="33">
        <v>68108.7</v>
      </c>
      <c r="O16" s="25">
        <f ca="1">sommeCouleurs(C16:N16,'Couleur Macro '!$A$2)</f>
        <v>204289</v>
      </c>
      <c r="P16" s="21">
        <f t="shared" ca="1" si="0"/>
        <v>17842</v>
      </c>
      <c r="Q16" s="21">
        <f ca="1">SUM(B16+P16)</f>
        <v>90537</v>
      </c>
    </row>
    <row r="17" spans="1:17" x14ac:dyDescent="0.25">
      <c r="A17" s="14">
        <v>14</v>
      </c>
      <c r="B17" s="18">
        <v>0</v>
      </c>
      <c r="C17" s="4">
        <v>0</v>
      </c>
      <c r="D17" s="4">
        <v>0</v>
      </c>
      <c r="E17" s="4">
        <v>31750</v>
      </c>
      <c r="F17" s="25"/>
      <c r="G17" s="25"/>
      <c r="H17" s="33">
        <v>38980</v>
      </c>
      <c r="I17" s="25"/>
      <c r="J17" s="25"/>
      <c r="K17" s="25"/>
      <c r="L17" s="25"/>
      <c r="M17" s="25"/>
      <c r="N17" s="33">
        <v>38980</v>
      </c>
      <c r="O17" s="25">
        <f ca="1">sommeCouleurs(C17:N17,'Couleur Macro '!$A$2)</f>
        <v>77960</v>
      </c>
      <c r="P17" s="21">
        <f t="shared" ca="1" si="0"/>
        <v>31750</v>
      </c>
      <c r="Q17" s="21">
        <f ca="1">SUM(B17+P17)</f>
        <v>31750</v>
      </c>
    </row>
    <row r="18" spans="1:17" x14ac:dyDescent="0.25">
      <c r="A18" s="14">
        <v>15</v>
      </c>
      <c r="B18" s="18">
        <v>37945.18</v>
      </c>
      <c r="C18" s="4">
        <v>58833</v>
      </c>
      <c r="D18" s="10">
        <v>31188.22</v>
      </c>
      <c r="E18" s="4">
        <v>0</v>
      </c>
      <c r="F18" s="25"/>
      <c r="G18" s="33">
        <v>10787.3</v>
      </c>
      <c r="H18" s="25"/>
      <c r="I18" s="25"/>
      <c r="J18" s="25"/>
      <c r="K18" s="25"/>
      <c r="L18" s="25"/>
      <c r="M18" s="25"/>
      <c r="N18" s="25"/>
      <c r="O18" s="25">
        <f ca="1">sommeCouleurs(C18:N18,'Couleur Macro '!$A$2)</f>
        <v>10787</v>
      </c>
      <c r="P18" s="21">
        <f t="shared" ca="1" si="0"/>
        <v>90021.52</v>
      </c>
      <c r="Q18" s="21">
        <f ca="1">SUM(B18+P18)</f>
        <v>127966.70000000001</v>
      </c>
    </row>
    <row r="19" spans="1:17" x14ac:dyDescent="0.25">
      <c r="A19" s="14">
        <v>16</v>
      </c>
      <c r="B19" s="18">
        <v>70242.2</v>
      </c>
      <c r="C19" s="4">
        <v>0</v>
      </c>
      <c r="D19" s="4">
        <v>15657.5</v>
      </c>
      <c r="E19" s="4">
        <v>0</v>
      </c>
      <c r="F19" s="33">
        <v>13416.1</v>
      </c>
      <c r="G19" s="25"/>
      <c r="H19" s="25"/>
      <c r="I19" s="25"/>
      <c r="J19" s="25"/>
      <c r="K19" s="25"/>
      <c r="L19" s="25"/>
      <c r="M19" s="25"/>
      <c r="N19" s="25"/>
      <c r="O19" s="25">
        <f ca="1">sommeCouleurs(C19:N19,'Couleur Macro '!$A$2)</f>
        <v>13416</v>
      </c>
      <c r="P19" s="21">
        <f t="shared" ca="1" si="0"/>
        <v>15657.599999999999</v>
      </c>
      <c r="Q19" s="21">
        <f ca="1">SUM(B19+P19)</f>
        <v>85899.799999999988</v>
      </c>
    </row>
    <row r="20" spans="1:17" x14ac:dyDescent="0.25">
      <c r="A20" s="14">
        <v>17</v>
      </c>
      <c r="B20" s="18">
        <v>41990.58</v>
      </c>
      <c r="C20" s="4">
        <v>0</v>
      </c>
      <c r="D20" s="4">
        <v>0</v>
      </c>
      <c r="E20" s="4">
        <v>3320.24</v>
      </c>
      <c r="F20" s="25"/>
      <c r="G20" s="25"/>
      <c r="H20" s="25"/>
      <c r="I20" s="25"/>
      <c r="J20" s="25"/>
      <c r="K20" s="25"/>
      <c r="L20" s="25"/>
      <c r="M20" s="25"/>
      <c r="N20" s="25"/>
      <c r="O20" s="25">
        <f ca="1">sommeCouleurs(C20:N20,'Couleur Macro '!$A$2)</f>
        <v>0</v>
      </c>
      <c r="P20" s="21">
        <f t="shared" ca="1" si="0"/>
        <v>3320.24</v>
      </c>
      <c r="Q20" s="21">
        <f ca="1">SUM(B20+P20)</f>
        <v>45310.82</v>
      </c>
    </row>
    <row r="21" spans="1:17" x14ac:dyDescent="0.25">
      <c r="A21" s="14">
        <v>18</v>
      </c>
      <c r="B21" s="18">
        <v>0</v>
      </c>
      <c r="C21" s="4">
        <v>0</v>
      </c>
      <c r="D21" s="4">
        <v>0</v>
      </c>
      <c r="E21" s="10">
        <v>55630</v>
      </c>
      <c r="F21" s="33">
        <v>30000</v>
      </c>
      <c r="G21" s="25"/>
      <c r="H21" s="25"/>
      <c r="I21" s="25"/>
      <c r="J21" s="25"/>
      <c r="K21" s="25"/>
      <c r="L21" s="25"/>
      <c r="M21" s="25"/>
      <c r="N21" s="33">
        <v>52747</v>
      </c>
      <c r="O21" s="25">
        <f ca="1">sommeCouleurs(C21:N21,'Couleur Macro '!$A$2)</f>
        <v>82747</v>
      </c>
      <c r="P21" s="21">
        <f t="shared" ca="1" si="0"/>
        <v>55630</v>
      </c>
      <c r="Q21" s="21">
        <f ca="1">SUM(B21+P21)</f>
        <v>55630</v>
      </c>
    </row>
    <row r="22" spans="1:17" x14ac:dyDescent="0.25">
      <c r="A22" s="14">
        <v>19</v>
      </c>
      <c r="B22" s="18">
        <v>49980.32</v>
      </c>
      <c r="C22" s="4">
        <v>0</v>
      </c>
      <c r="D22" s="4">
        <v>0</v>
      </c>
      <c r="E22" s="4">
        <v>0</v>
      </c>
      <c r="F22" s="25"/>
      <c r="G22" s="33">
        <v>7635</v>
      </c>
      <c r="H22" s="25"/>
      <c r="I22" s="25"/>
      <c r="J22" s="25"/>
      <c r="K22" s="25"/>
      <c r="L22" s="25"/>
      <c r="M22" s="25"/>
      <c r="N22" s="25"/>
      <c r="O22" s="25">
        <f ca="1">sommeCouleurs(C22:N22,'Couleur Macro '!$A$2)</f>
        <v>7635</v>
      </c>
      <c r="P22" s="21">
        <f t="shared" ca="1" si="0"/>
        <v>0</v>
      </c>
      <c r="Q22" s="21">
        <f ca="1">SUM(B22+P22)</f>
        <v>49980.32</v>
      </c>
    </row>
    <row r="23" spans="1:17" x14ac:dyDescent="0.25">
      <c r="A23" s="14">
        <v>20</v>
      </c>
      <c r="B23" s="18">
        <v>26612.6</v>
      </c>
      <c r="C23" s="4">
        <v>0</v>
      </c>
      <c r="D23" s="4">
        <v>0</v>
      </c>
      <c r="E23" s="4">
        <v>0</v>
      </c>
      <c r="F23" s="25"/>
      <c r="G23" s="25"/>
      <c r="H23" s="25"/>
      <c r="I23" s="33">
        <v>1587.4</v>
      </c>
      <c r="J23" s="25"/>
      <c r="K23" s="25"/>
      <c r="L23" s="25"/>
      <c r="M23" s="25"/>
      <c r="N23" s="25"/>
      <c r="O23" s="25">
        <f ca="1">sommeCouleurs(C23:N23,'Couleur Macro '!$A$2)</f>
        <v>1587</v>
      </c>
      <c r="P23" s="21">
        <f t="shared" ca="1" si="0"/>
        <v>0.40000000000009095</v>
      </c>
      <c r="Q23" s="21">
        <f ca="1">SUM(B23+P23)</f>
        <v>26613</v>
      </c>
    </row>
    <row r="24" spans="1:17" x14ac:dyDescent="0.25">
      <c r="A24" s="14">
        <v>21</v>
      </c>
      <c r="B24" s="18">
        <v>0</v>
      </c>
      <c r="C24" s="4">
        <v>0</v>
      </c>
      <c r="D24" s="4">
        <v>0</v>
      </c>
      <c r="E24" s="10">
        <v>10505</v>
      </c>
      <c r="F24" s="33">
        <v>29495</v>
      </c>
      <c r="G24" s="25"/>
      <c r="H24" s="25"/>
      <c r="I24" s="25"/>
      <c r="J24" s="25"/>
      <c r="K24" s="25"/>
      <c r="L24" s="25"/>
      <c r="M24" s="25"/>
      <c r="N24" s="25"/>
      <c r="O24" s="25">
        <f ca="1">sommeCouleurs(C24:N24,'Couleur Macro '!$A$2)</f>
        <v>29495</v>
      </c>
      <c r="P24" s="21">
        <f t="shared" ca="1" si="0"/>
        <v>10505</v>
      </c>
      <c r="Q24" s="21">
        <f ca="1">SUM(B24+P24)</f>
        <v>10505</v>
      </c>
    </row>
    <row r="25" spans="1:17" x14ac:dyDescent="0.25">
      <c r="A25" s="14">
        <v>22</v>
      </c>
      <c r="B25" s="18">
        <v>0</v>
      </c>
      <c r="C25" s="4">
        <v>0</v>
      </c>
      <c r="D25" s="4">
        <v>20000</v>
      </c>
      <c r="E25" s="4">
        <v>0</v>
      </c>
      <c r="F25" s="25"/>
      <c r="G25" s="25"/>
      <c r="H25" s="25"/>
      <c r="I25" s="25"/>
      <c r="J25" s="25"/>
      <c r="K25" s="25"/>
      <c r="L25" s="25"/>
      <c r="M25" s="25"/>
      <c r="N25" s="25"/>
      <c r="O25" s="25">
        <f ca="1">sommeCouleurs(C25:N25,'Couleur Macro '!$A$2)</f>
        <v>0</v>
      </c>
      <c r="P25" s="21">
        <f t="shared" ca="1" si="0"/>
        <v>20000</v>
      </c>
      <c r="Q25" s="21">
        <f ca="1">SUM(B25+P25)</f>
        <v>20000</v>
      </c>
    </row>
    <row r="26" spans="1:17" x14ac:dyDescent="0.25">
      <c r="A26" s="14">
        <v>23</v>
      </c>
      <c r="B26" s="18">
        <v>0</v>
      </c>
      <c r="C26" s="4">
        <v>0</v>
      </c>
      <c r="D26" s="4">
        <v>0</v>
      </c>
      <c r="E26" s="4">
        <v>0</v>
      </c>
      <c r="F26" s="25"/>
      <c r="G26" s="33">
        <v>68152.5</v>
      </c>
      <c r="H26" s="25"/>
      <c r="I26" s="25"/>
      <c r="J26" s="25"/>
      <c r="K26" s="33">
        <v>68152.5</v>
      </c>
      <c r="L26" s="25"/>
      <c r="M26" s="25"/>
      <c r="N26" s="33">
        <v>136305</v>
      </c>
      <c r="O26" s="25">
        <f ca="1">sommeCouleurs(C26:N26,'Couleur Macro '!$A$2)</f>
        <v>272609</v>
      </c>
      <c r="P26" s="21">
        <f t="shared" ca="1" si="0"/>
        <v>1</v>
      </c>
      <c r="Q26" s="21">
        <f ca="1">SUM(B26+P26)</f>
        <v>1</v>
      </c>
    </row>
    <row r="27" spans="1:17" x14ac:dyDescent="0.25">
      <c r="A27" s="14">
        <v>24</v>
      </c>
      <c r="B27" s="18">
        <v>0</v>
      </c>
      <c r="C27" s="4">
        <v>0</v>
      </c>
      <c r="D27" s="4">
        <v>0</v>
      </c>
      <c r="E27" s="4">
        <v>0</v>
      </c>
      <c r="F27" s="25"/>
      <c r="G27" s="25"/>
      <c r="H27" s="33">
        <v>30969.8</v>
      </c>
      <c r="I27" s="25"/>
      <c r="J27" s="25"/>
      <c r="K27" s="25"/>
      <c r="L27" s="25"/>
      <c r="M27" s="25"/>
      <c r="N27" s="25"/>
      <c r="O27" s="25">
        <f ca="1">sommeCouleurs(C27:N27,'Couleur Macro '!$A$2)</f>
        <v>30970</v>
      </c>
      <c r="P27" s="21">
        <f t="shared" ca="1" si="0"/>
        <v>-0.2000000000007276</v>
      </c>
      <c r="Q27" s="21">
        <f ca="1">SUM(B27+P27)</f>
        <v>-0.2000000000007276</v>
      </c>
    </row>
    <row r="28" spans="1:17" ht="22.5" customHeight="1" x14ac:dyDescent="0.25">
      <c r="A28" s="14">
        <v>25</v>
      </c>
      <c r="B28" s="18">
        <v>0</v>
      </c>
      <c r="C28" s="4">
        <v>0</v>
      </c>
      <c r="D28" s="4">
        <v>0</v>
      </c>
      <c r="E28" s="4">
        <v>0</v>
      </c>
      <c r="F28" s="25"/>
      <c r="G28" s="25"/>
      <c r="H28" s="25"/>
      <c r="I28" s="25"/>
      <c r="J28" s="25"/>
      <c r="K28" s="25"/>
      <c r="L28" s="25"/>
      <c r="M28" s="25"/>
      <c r="N28" s="25"/>
      <c r="O28" s="25">
        <f ca="1">sommeCouleurs(C28:N28,'Couleur Macro '!$A$2)</f>
        <v>0</v>
      </c>
      <c r="P28" s="21">
        <f t="shared" ca="1" si="0"/>
        <v>0</v>
      </c>
      <c r="Q28" s="21">
        <f ca="1">SUM(B28+P28)</f>
        <v>0</v>
      </c>
    </row>
    <row r="29" spans="1:17" ht="25.5" customHeight="1" x14ac:dyDescent="0.25">
      <c r="A29" s="14">
        <v>26</v>
      </c>
      <c r="B29" s="18">
        <v>0</v>
      </c>
      <c r="C29" s="4">
        <v>0</v>
      </c>
      <c r="D29" s="4">
        <v>0</v>
      </c>
      <c r="E29" s="4">
        <v>0</v>
      </c>
      <c r="F29" s="25"/>
      <c r="G29" s="25"/>
      <c r="H29" s="25"/>
      <c r="I29" s="33">
        <v>36170</v>
      </c>
      <c r="J29" s="25"/>
      <c r="K29" s="25"/>
      <c r="L29" s="25"/>
      <c r="M29" s="25"/>
      <c r="N29" s="25"/>
      <c r="O29" s="25">
        <f ca="1">sommeCouleurs(C29:N29,'Couleur Macro '!$A$2)</f>
        <v>36170</v>
      </c>
      <c r="P29" s="21">
        <f t="shared" ca="1" si="0"/>
        <v>0</v>
      </c>
      <c r="Q29" s="21">
        <f ca="1">SUM(B29+P29)</f>
        <v>0</v>
      </c>
    </row>
    <row r="30" spans="1:17" x14ac:dyDescent="0.25">
      <c r="A30" s="14">
        <v>27</v>
      </c>
      <c r="B30" s="18">
        <v>0</v>
      </c>
      <c r="C30" s="4">
        <v>0</v>
      </c>
      <c r="D30" s="4">
        <v>0</v>
      </c>
      <c r="E30" s="4">
        <v>0</v>
      </c>
      <c r="F30" s="25"/>
      <c r="G30" s="33">
        <v>21675.83</v>
      </c>
      <c r="H30" s="33">
        <v>18234.599999999999</v>
      </c>
      <c r="I30" s="25"/>
      <c r="J30" s="25"/>
      <c r="K30" s="25"/>
      <c r="L30" s="25"/>
      <c r="M30" s="25"/>
      <c r="N30" s="25"/>
      <c r="O30" s="25">
        <f ca="1">sommeCouleurs(C30:N30,'Couleur Macro '!$A$2)</f>
        <v>39911</v>
      </c>
      <c r="P30" s="21">
        <f t="shared" ca="1" si="0"/>
        <v>-0.56999999999970896</v>
      </c>
      <c r="Q30" s="21">
        <f ca="1">SUM(B30+P30)</f>
        <v>-0.56999999999970896</v>
      </c>
    </row>
    <row r="31" spans="1:17" x14ac:dyDescent="0.25">
      <c r="A31" s="14">
        <v>28</v>
      </c>
      <c r="B31" s="18">
        <v>0</v>
      </c>
      <c r="C31" s="4">
        <v>0</v>
      </c>
      <c r="D31" s="4">
        <v>0</v>
      </c>
      <c r="E31" s="4">
        <v>0</v>
      </c>
      <c r="F31" s="25"/>
      <c r="G31" s="33">
        <v>22570</v>
      </c>
      <c r="H31" s="33">
        <v>17461.04</v>
      </c>
      <c r="I31" s="25"/>
      <c r="J31" s="25"/>
      <c r="K31" s="25"/>
      <c r="L31" s="25"/>
      <c r="M31" s="25"/>
      <c r="N31" s="25"/>
      <c r="O31" s="25">
        <f ca="1">sommeCouleurs(C31:N31,'Couleur Macro '!$A$2)</f>
        <v>40031</v>
      </c>
      <c r="P31" s="21">
        <f t="shared" ca="1" si="0"/>
        <v>4.0000000000873115E-2</v>
      </c>
      <c r="Q31" s="21">
        <f ca="1">SUM(B31+P31)</f>
        <v>4.0000000000873115E-2</v>
      </c>
    </row>
    <row r="32" spans="1:17" x14ac:dyDescent="0.25">
      <c r="A32" s="14">
        <v>29</v>
      </c>
      <c r="B32" s="18">
        <v>0</v>
      </c>
      <c r="C32" s="4">
        <v>0</v>
      </c>
      <c r="D32" s="4">
        <v>0</v>
      </c>
      <c r="E32" s="4">
        <v>0</v>
      </c>
      <c r="F32" s="25"/>
      <c r="G32" s="33">
        <v>22270</v>
      </c>
      <c r="H32" s="33">
        <v>25520.26</v>
      </c>
      <c r="I32" s="25"/>
      <c r="J32" s="25"/>
      <c r="K32" s="25"/>
      <c r="L32" s="25"/>
      <c r="M32" s="25"/>
      <c r="N32" s="25"/>
      <c r="O32" s="25">
        <f ca="1">sommeCouleurs(C32:N32,'Couleur Macro '!$A$2)</f>
        <v>47790</v>
      </c>
      <c r="P32" s="21">
        <f t="shared" ca="1" si="0"/>
        <v>0.25999999999476131</v>
      </c>
      <c r="Q32" s="21">
        <f ca="1">SUM(B32+P32)</f>
        <v>0.25999999999476131</v>
      </c>
    </row>
    <row r="33" spans="1:17" x14ac:dyDescent="0.25">
      <c r="A33" s="14">
        <v>30</v>
      </c>
      <c r="B33" s="18">
        <v>0</v>
      </c>
      <c r="C33" s="4">
        <v>0</v>
      </c>
      <c r="D33" s="4">
        <v>0</v>
      </c>
      <c r="E33" s="12">
        <v>0</v>
      </c>
      <c r="F33" s="25"/>
      <c r="G33" s="25"/>
      <c r="H33" s="25"/>
      <c r="I33" s="25"/>
      <c r="J33" s="25"/>
      <c r="K33" s="25"/>
      <c r="L33" s="25"/>
      <c r="M33" s="25"/>
      <c r="N33" s="25"/>
      <c r="O33" s="25">
        <f ca="1">sommeCouleurs(C33:N33,'Couleur Macro '!$A$2)</f>
        <v>0</v>
      </c>
      <c r="P33" s="21">
        <f t="shared" ca="1" si="0"/>
        <v>0</v>
      </c>
      <c r="Q33" s="22">
        <f ca="1">SUM(B33+P33)</f>
        <v>0</v>
      </c>
    </row>
    <row r="34" spans="1:17" ht="15.75" thickBot="1" x14ac:dyDescent="0.3">
      <c r="E34" s="13"/>
    </row>
    <row r="35" spans="1:17" ht="15.75" thickBot="1" x14ac:dyDescent="0.3">
      <c r="B35" s="34" t="s">
        <v>13</v>
      </c>
      <c r="C35" s="23">
        <f t="shared" ref="C35:K35" si="1">SUM(C4:C33)</f>
        <v>58833</v>
      </c>
      <c r="D35" s="23">
        <f t="shared" si="1"/>
        <v>66845.72</v>
      </c>
      <c r="E35" s="23">
        <f t="shared" si="1"/>
        <v>199131.69</v>
      </c>
      <c r="F35" s="31">
        <f t="shared" si="1"/>
        <v>115207.2</v>
      </c>
      <c r="G35" s="31">
        <f t="shared" si="1"/>
        <v>160510.13</v>
      </c>
      <c r="H35" s="31">
        <f t="shared" si="1"/>
        <v>180703.47000000003</v>
      </c>
      <c r="I35" s="31">
        <f t="shared" si="1"/>
        <v>37757.4</v>
      </c>
      <c r="J35" s="31">
        <f t="shared" si="1"/>
        <v>68090</v>
      </c>
      <c r="K35" s="31">
        <f t="shared" si="1"/>
        <v>93152.5</v>
      </c>
      <c r="L35" s="31">
        <f>SUM(L4:L34)</f>
        <v>68090</v>
      </c>
      <c r="M35" s="31">
        <f>SUM(M4:M33)</f>
        <v>0</v>
      </c>
      <c r="N35" s="31">
        <f>SUM(N4:N33)</f>
        <v>376386</v>
      </c>
      <c r="O35" s="31"/>
      <c r="P35" s="23">
        <f ca="1">SUM(P4:P33)</f>
        <v>331641.11000000004</v>
      </c>
      <c r="Q35" s="23"/>
    </row>
    <row r="37" spans="1:17" x14ac:dyDescent="0.25">
      <c r="P37" s="32"/>
    </row>
    <row r="38" spans="1:17" x14ac:dyDescent="0.25">
      <c r="E38" s="32"/>
    </row>
    <row r="40" spans="1:17" x14ac:dyDescent="0.25">
      <c r="F40" s="32"/>
    </row>
    <row r="41" spans="1:17" x14ac:dyDescent="0.25">
      <c r="K41" s="20"/>
      <c r="L41" s="20"/>
    </row>
    <row r="52" spans="1:17" x14ac:dyDescent="0.25">
      <c r="A52" s="1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4"/>
      <c r="N52" s="2"/>
      <c r="O52" s="2"/>
      <c r="P52" s="2"/>
      <c r="Q52" s="2"/>
    </row>
  </sheetData>
  <mergeCells count="2">
    <mergeCell ref="A1:Q1"/>
    <mergeCell ref="A2:Q2"/>
  </mergeCells>
  <pageMargins left="0.7" right="0.7" top="0.75" bottom="0.75" header="0.3" footer="0.3"/>
  <pageSetup paperSize="9" orientation="portrait" r:id="rId1"/>
  <ignoredErrors>
    <ignoredError sqref="L35" 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"/>
  <sheetViews>
    <sheetView workbookViewId="0">
      <selection activeCell="C6" sqref="C6"/>
    </sheetView>
  </sheetViews>
  <sheetFormatPr baseColWidth="10" defaultRowHeight="15" x14ac:dyDescent="0.25"/>
  <sheetData>
    <row r="2" spans="1:2" x14ac:dyDescent="0.25">
      <c r="A2" s="35"/>
      <c r="B2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Facturation AF Réseau</vt:lpstr>
      <vt:lpstr>Couleur Macro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CROS</dc:creator>
  <cp:lastModifiedBy>Mickael CROS</cp:lastModifiedBy>
  <dcterms:created xsi:type="dcterms:W3CDTF">2020-04-01T13:06:37Z</dcterms:created>
  <dcterms:modified xsi:type="dcterms:W3CDTF">2020-04-06T15:37:05Z</dcterms:modified>
</cp:coreProperties>
</file>