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es\Documents\BUSINESS\CBD\SITE INTERNET\TOUTES LES REGLES DU MLM\Algorythme\"/>
    </mc:Choice>
  </mc:AlternateContent>
  <bookViews>
    <workbookView xWindow="0" yWindow="0" windowWidth="20490" windowHeight="7620" activeTab="1"/>
  </bookViews>
  <sheets>
    <sheet name="AAAAAAPourFormule" sheetId="20" r:id="rId1"/>
    <sheet name="Jerome" sheetId="26" r:id="rId2"/>
    <sheet name="Robert" sheetId="25" r:id="rId3"/>
    <sheet name="Patrice" sheetId="24" r:id="rId4"/>
    <sheet name="Hugo" sheetId="18" r:id="rId5"/>
    <sheet name="ZZZZZZPourFormule" sheetId="21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26" l="1"/>
  <c r="G30" i="26"/>
  <c r="D30" i="26"/>
  <c r="N28" i="26"/>
  <c r="I28" i="26"/>
  <c r="N27" i="26"/>
  <c r="M27" i="26"/>
  <c r="H27" i="26"/>
  <c r="N26" i="26"/>
  <c r="M26" i="26"/>
  <c r="L26" i="26"/>
  <c r="I26" i="26"/>
  <c r="I25" i="26"/>
  <c r="I30" i="26" s="1"/>
  <c r="H25" i="26"/>
  <c r="H30" i="26" s="1"/>
  <c r="G25" i="26"/>
  <c r="F25" i="26"/>
  <c r="F30" i="26" s="1"/>
  <c r="I22" i="26"/>
  <c r="H22" i="26"/>
  <c r="G22" i="26"/>
  <c r="F22" i="26"/>
  <c r="E22" i="26"/>
  <c r="I12" i="26"/>
  <c r="I14" i="26" s="1"/>
  <c r="H12" i="26"/>
  <c r="H26" i="26" s="1"/>
  <c r="G12" i="26"/>
  <c r="G26" i="26" s="1"/>
  <c r="F12" i="26"/>
  <c r="F14" i="26" s="1"/>
  <c r="E12" i="26"/>
  <c r="E33" i="25"/>
  <c r="G30" i="25"/>
  <c r="D30" i="25"/>
  <c r="N28" i="25"/>
  <c r="N27" i="25"/>
  <c r="M27" i="25"/>
  <c r="H27" i="25"/>
  <c r="N26" i="25"/>
  <c r="M26" i="25"/>
  <c r="L26" i="25"/>
  <c r="I25" i="25"/>
  <c r="I30" i="25" s="1"/>
  <c r="H25" i="25"/>
  <c r="H30" i="25" s="1"/>
  <c r="G25" i="25"/>
  <c r="F25" i="25"/>
  <c r="F30" i="25" s="1"/>
  <c r="I22" i="25"/>
  <c r="H22" i="25"/>
  <c r="G22" i="25"/>
  <c r="F22" i="25"/>
  <c r="E22" i="25"/>
  <c r="I12" i="25"/>
  <c r="I14" i="25" s="1"/>
  <c r="H12" i="25"/>
  <c r="H26" i="25" s="1"/>
  <c r="G12" i="25"/>
  <c r="G26" i="25" s="1"/>
  <c r="F12" i="25"/>
  <c r="F14" i="25" s="1"/>
  <c r="E12" i="25"/>
  <c r="E33" i="24"/>
  <c r="G30" i="24"/>
  <c r="D30" i="24"/>
  <c r="N28" i="24"/>
  <c r="I28" i="24"/>
  <c r="N27" i="24"/>
  <c r="M27" i="24"/>
  <c r="H27" i="24"/>
  <c r="N26" i="24"/>
  <c r="M26" i="24"/>
  <c r="L26" i="24"/>
  <c r="I26" i="24"/>
  <c r="I25" i="24"/>
  <c r="I30" i="24" s="1"/>
  <c r="H25" i="24"/>
  <c r="H30" i="24" s="1"/>
  <c r="G25" i="24"/>
  <c r="F25" i="24"/>
  <c r="F30" i="24" s="1"/>
  <c r="I22" i="24"/>
  <c r="H22" i="24"/>
  <c r="G22" i="24"/>
  <c r="F22" i="24"/>
  <c r="E22" i="24"/>
  <c r="I12" i="24"/>
  <c r="I14" i="24" s="1"/>
  <c r="H12" i="24"/>
  <c r="H26" i="24" s="1"/>
  <c r="G12" i="24"/>
  <c r="G26" i="24" s="1"/>
  <c r="F12" i="24"/>
  <c r="F14" i="24" s="1"/>
  <c r="E12" i="24"/>
  <c r="G14" i="26" l="1"/>
  <c r="I27" i="26"/>
  <c r="H14" i="26"/>
  <c r="J14" i="26" s="1"/>
  <c r="I26" i="25"/>
  <c r="G14" i="25"/>
  <c r="J14" i="25" s="1"/>
  <c r="I27" i="25"/>
  <c r="I28" i="25"/>
  <c r="H14" i="25"/>
  <c r="G14" i="24"/>
  <c r="I27" i="24"/>
  <c r="H14" i="24"/>
  <c r="J14" i="24" s="1"/>
  <c r="D30" i="18"/>
  <c r="E33" i="18"/>
  <c r="N28" i="18"/>
  <c r="N27" i="18"/>
  <c r="M27" i="18"/>
  <c r="N26" i="18"/>
  <c r="M26" i="18"/>
  <c r="L26" i="18"/>
  <c r="G26" i="18"/>
  <c r="I25" i="18"/>
  <c r="I30" i="18" s="1"/>
  <c r="H25" i="18"/>
  <c r="H30" i="18" s="1"/>
  <c r="G25" i="18"/>
  <c r="G30" i="18" s="1"/>
  <c r="F25" i="18"/>
  <c r="F30" i="18" s="1"/>
  <c r="I22" i="18"/>
  <c r="H22" i="18"/>
  <c r="G22" i="18"/>
  <c r="F22" i="18"/>
  <c r="E22" i="18"/>
  <c r="I12" i="18"/>
  <c r="I27" i="18" s="1"/>
  <c r="H12" i="18"/>
  <c r="H14" i="18" s="1"/>
  <c r="G12" i="18"/>
  <c r="G14" i="18" s="1"/>
  <c r="F12" i="18"/>
  <c r="F14" i="18" s="1"/>
  <c r="E12" i="18"/>
  <c r="I14" i="18" l="1"/>
  <c r="J14" i="18" s="1"/>
  <c r="I26" i="18"/>
  <c r="H27" i="18"/>
  <c r="I28" i="18"/>
  <c r="H26" i="18"/>
</calcChain>
</file>

<file path=xl/sharedStrings.xml><?xml version="1.0" encoding="utf-8"?>
<sst xmlns="http://schemas.openxmlformats.org/spreadsheetml/2006/main" count="288" uniqueCount="61">
  <si>
    <t>NOVUS</t>
  </si>
  <si>
    <t>Prénom</t>
  </si>
  <si>
    <t>Code du parrain</t>
  </si>
  <si>
    <t>Date d'inscription</t>
  </si>
  <si>
    <t>ANIMATEUR ADJOINT</t>
  </si>
  <si>
    <t>ANIMATEUR</t>
  </si>
  <si>
    <t>MANAGER ADJOINT</t>
  </si>
  <si>
    <t>Statut Actuel</t>
  </si>
  <si>
    <t>→</t>
  </si>
  <si>
    <t xml:space="preserve">ANIMATEUR  </t>
  </si>
  <si>
    <t xml:space="preserve">MANAGER  </t>
  </si>
  <si>
    <t>MANAGGER</t>
  </si>
  <si>
    <t>CCP Achat Perso</t>
  </si>
  <si>
    <t>CCP Filleul Novus</t>
  </si>
  <si>
    <t>TOTAL CCP</t>
  </si>
  <si>
    <t>CCG Filleul</t>
  </si>
  <si>
    <t>CC</t>
  </si>
  <si>
    <t>Prix HT en € de nos Achats Perso</t>
  </si>
  <si>
    <t>Prix HT des commandes de nos NOVUS</t>
  </si>
  <si>
    <t>Prix HT des commandes de nos ANIMATEUR ADJOINT et leur filiale</t>
  </si>
  <si>
    <t>Prix HT des commandes de nos ANIMATEUR et leur filiale</t>
  </si>
  <si>
    <t>Prix HT des commandes de nos MANAGER ADJOINT et leur filiale</t>
  </si>
  <si>
    <t>Prix HT des commandes de nos MANAGER et leur filiale</t>
  </si>
  <si>
    <t>TOTAL HT QU'ON A GENERE (NOUS + NOTRE FILIALE)</t>
  </si>
  <si>
    <t>€ HT</t>
  </si>
  <si>
    <t>MEMBRE</t>
  </si>
  <si>
    <t>Nom</t>
  </si>
  <si>
    <t>Email et code parrain</t>
  </si>
  <si>
    <t>PARRAIN</t>
  </si>
  <si>
    <t>Statut Actuel du parrain</t>
  </si>
  <si>
    <t>Commission sur NOVUS ( du obligatoirement )</t>
  </si>
  <si>
    <t>Bonus de Groupe sur ANIMATEUR ADJOINT (du si&gt;=2CCP au cours du mois)</t>
  </si>
  <si>
    <t>Bonus de Groupe sur ANIMATEUR (du si&gt;=2CCP au cours du mois)</t>
  </si>
  <si>
    <t>Bonus de Groupe sur MANAGER ADJOINT (du si&gt;=2CCP au cours du mois)</t>
  </si>
  <si>
    <t>Bonus de Groupe sur MANAGER (du si&gt;=2CCP au cours du mois)</t>
  </si>
  <si>
    <t xml:space="preserve">TOTAL EN € A VERSER </t>
  </si>
  <si>
    <t>%</t>
  </si>
  <si>
    <t>TOTAL DE NOS CCG QU'ON A GENERE (NOUS + NOTRE FILIALE)</t>
  </si>
  <si>
    <t>TOTAL CCG POUR EVOLUTION DES STATUTS</t>
  </si>
  <si>
    <t>CCP pour l'achat d'un pack de démarrage</t>
  </si>
  <si>
    <t>A L'ACHAT D'UN PACK DE DEMARRAGE</t>
  </si>
  <si>
    <t>EVO</t>
  </si>
  <si>
    <t>TOTAL A PRENDRE EN COMPTE LE 01 DU MOIS A 0h01</t>
  </si>
  <si>
    <t>Total des CCG sur les 2 derniers mois ( 3 mois si inscriptions B4 moins de 3 mois) addition cellule J14</t>
  </si>
  <si>
    <t>Total des CCP sur les 2 derniers mois ( 3 mois si inscriptions B4 moins de 3 mois) addition cellule E12</t>
  </si>
  <si>
    <t>si E33 &gt;= 2 alors B6 = D36 sinon = B36</t>
  </si>
  <si>
    <t>Si F34 &gt;=25 alors B6 = D37 sinon = B37</t>
  </si>
  <si>
    <t>Si G34 &gt;=75 alors B6 = D38 sinon = B38</t>
  </si>
  <si>
    <t>Si H34 &gt;=120 alors B6 = D39 sinon = B39</t>
  </si>
  <si>
    <t>MONTANT SUR LEQUEL APPLIQUER %</t>
  </si>
  <si>
    <t>Addition cellule E22 (des feuilles ou G2 = B5 de cette feuille)</t>
  </si>
  <si>
    <t>Addition cellule F22 (des feuilles ou G2 = B5 de cette feuille)</t>
  </si>
  <si>
    <t>Addition cellule G22 (des feuilles ou G2 = B5 de cette feuille)</t>
  </si>
  <si>
    <t>Addition cellule H22 (des feuilles ou G2 = B5 de cette feuille)</t>
  </si>
  <si>
    <t>Addition cellule I22 (des feuilles ou G2 = B5 de cette feuille)</t>
  </si>
  <si>
    <t>Tableaux pour formules</t>
  </si>
  <si>
    <t>Si oui</t>
  </si>
  <si>
    <t>Si non</t>
  </si>
  <si>
    <t>POINT DE DEBUT POUR FORMULE (NE PAS SUPPRIMER)</t>
  </si>
  <si>
    <t>POINT DE FIN POUR FORMULE (NE PAS SUPPRIMER)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</si>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</sst>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0" xfId="0"/>
    <xf numFmtId="0" fontId="1" fillId="12" borderId="4" xfId="0" applyFont="1" applyFill="1" applyBorder="1" applyAlignment="1">
      <alignment horizontal="center"/>
    </xf>
    <xf numFmtId="0" fontId="0" fillId="0" borderId="0" xfId="0"/>
    <xf numFmtId="0" fontId="0" fillId="6" borderId="0" xfId="0" applyFill="1"/>
    <xf numFmtId="0" fontId="1" fillId="6" borderId="0" xfId="0" applyFont="1" applyFill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0" fillId="0" borderId="0" xfId="0" applyBorder="1"/>
    <xf numFmtId="0" fontId="0" fillId="0" borderId="10" xfId="0" applyBorder="1"/>
    <xf numFmtId="0" fontId="0" fillId="8" borderId="10" xfId="0" applyFill="1" applyBorder="1"/>
    <xf numFmtId="0" fontId="0" fillId="0" borderId="30" xfId="0" applyBorder="1"/>
    <xf numFmtId="0" fontId="1" fillId="5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11" borderId="13" xfId="0" applyFont="1" applyFill="1" applyBorder="1" applyAlignment="1">
      <alignment horizontal="center"/>
    </xf>
    <xf numFmtId="0" fontId="0" fillId="7" borderId="10" xfId="0" applyFill="1" applyBorder="1"/>
    <xf numFmtId="0" fontId="0" fillId="9" borderId="10" xfId="0" applyFill="1" applyBorder="1"/>
    <xf numFmtId="0" fontId="0" fillId="0" borderId="8" xfId="0" applyBorder="1"/>
    <xf numFmtId="0" fontId="0" fillId="8" borderId="9" xfId="0" applyFill="1" applyBorder="1"/>
    <xf numFmtId="0" fontId="0" fillId="7" borderId="13" xfId="0" applyFill="1" applyBorder="1"/>
    <xf numFmtId="0" fontId="0" fillId="9" borderId="13" xfId="0" applyFill="1" applyBorder="1"/>
    <xf numFmtId="0" fontId="0" fillId="0" borderId="13" xfId="0" applyBorder="1"/>
    <xf numFmtId="0" fontId="0" fillId="15" borderId="10" xfId="0" applyFill="1" applyBorder="1"/>
    <xf numFmtId="0" fontId="0" fillId="15" borderId="13" xfId="0" applyFill="1" applyBorder="1"/>
    <xf numFmtId="0" fontId="0" fillId="13" borderId="10" xfId="0" applyFill="1" applyBorder="1"/>
    <xf numFmtId="0" fontId="0" fillId="13" borderId="13" xfId="0" applyFill="1" applyBorder="1"/>
    <xf numFmtId="0" fontId="0" fillId="14" borderId="8" xfId="0" applyFill="1" applyBorder="1"/>
    <xf numFmtId="0" fontId="0" fillId="14" borderId="4" xfId="0" applyFill="1" applyBorder="1"/>
    <xf numFmtId="0" fontId="0" fillId="5" borderId="10" xfId="0" applyFill="1" applyBorder="1"/>
    <xf numFmtId="0" fontId="0" fillId="4" borderId="10" xfId="0" applyFill="1" applyBorder="1"/>
    <xf numFmtId="0" fontId="0" fillId="4" borderId="9" xfId="0" applyFill="1" applyBorder="1"/>
    <xf numFmtId="0" fontId="0" fillId="2" borderId="10" xfId="0" applyFill="1" applyBorder="1"/>
    <xf numFmtId="0" fontId="0" fillId="2" borderId="9" xfId="0" applyFill="1" applyBorder="1"/>
    <xf numFmtId="0" fontId="0" fillId="11" borderId="10" xfId="0" applyFill="1" applyBorder="1"/>
    <xf numFmtId="0" fontId="0" fillId="11" borderId="9" xfId="0" applyFill="1" applyBorder="1"/>
    <xf numFmtId="0" fontId="0" fillId="12" borderId="8" xfId="0" applyFill="1" applyBorder="1"/>
    <xf numFmtId="0" fontId="0" fillId="12" borderId="6" xfId="0" applyFill="1" applyBorder="1"/>
    <xf numFmtId="0" fontId="0" fillId="5" borderId="9" xfId="0" applyFill="1" applyBorder="1"/>
    <xf numFmtId="0" fontId="0" fillId="8" borderId="4" xfId="0" applyFill="1" applyBorder="1"/>
    <xf numFmtId="0" fontId="0" fillId="8" borderId="8" xfId="0" applyFill="1" applyBorder="1"/>
    <xf numFmtId="0" fontId="0" fillId="8" borderId="13" xfId="0" applyFill="1" applyBorder="1"/>
    <xf numFmtId="0" fontId="0" fillId="8" borderId="11" xfId="0" applyFill="1" applyBorder="1"/>
    <xf numFmtId="0" fontId="0" fillId="0" borderId="13" xfId="0" applyFill="1" applyBorder="1"/>
    <xf numFmtId="0" fontId="0" fillId="0" borderId="4" xfId="0" applyFill="1" applyBorder="1"/>
    <xf numFmtId="0" fontId="1" fillId="5" borderId="7" xfId="0" applyFont="1" applyFill="1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1" fillId="4" borderId="10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1" fillId="12" borderId="9" xfId="0" applyFont="1" applyFill="1" applyBorder="1" applyAlignment="1">
      <alignment horizontal="center"/>
    </xf>
    <xf numFmtId="0" fontId="1" fillId="5" borderId="43" xfId="0" applyFont="1" applyFill="1" applyBorder="1" applyAlignment="1">
      <alignment horizontal="center"/>
    </xf>
    <xf numFmtId="0" fontId="7" fillId="0" borderId="33" xfId="0" applyFont="1" applyBorder="1" applyAlignment="1">
      <alignment horizontal="center" vertical="center"/>
    </xf>
    <xf numFmtId="0" fontId="1" fillId="4" borderId="33" xfId="0" applyFont="1" applyFill="1" applyBorder="1" applyAlignment="1">
      <alignment horizontal="center"/>
    </xf>
    <xf numFmtId="0" fontId="0" fillId="2" borderId="0" xfId="0" applyFill="1"/>
    <xf numFmtId="0" fontId="1" fillId="0" borderId="13" xfId="0" applyFont="1" applyFill="1" applyBorder="1" applyAlignment="1">
      <alignment horizontal="center"/>
    </xf>
    <xf numFmtId="0" fontId="2" fillId="0" borderId="10" xfId="0" applyFont="1" applyFill="1" applyBorder="1" applyAlignment="1"/>
    <xf numFmtId="164" fontId="0" fillId="9" borderId="10" xfId="0" applyNumberFormat="1" applyFill="1" applyBorder="1"/>
    <xf numFmtId="164" fontId="0" fillId="15" borderId="10" xfId="0" applyNumberFormat="1" applyFill="1" applyBorder="1"/>
    <xf numFmtId="164" fontId="0" fillId="13" borderId="10" xfId="0" applyNumberFormat="1" applyFill="1" applyBorder="1"/>
    <xf numFmtId="164" fontId="0" fillId="14" borderId="8" xfId="0" applyNumberFormat="1" applyFill="1" applyBorder="1"/>
    <xf numFmtId="0" fontId="0" fillId="0" borderId="7" xfId="0" applyBorder="1"/>
    <xf numFmtId="0" fontId="0" fillId="0" borderId="46" xfId="0" applyBorder="1"/>
    <xf numFmtId="0" fontId="1" fillId="0" borderId="48" xfId="0" applyFont="1" applyBorder="1" applyAlignment="1">
      <alignment horizontal="center"/>
    </xf>
    <xf numFmtId="0" fontId="0" fillId="8" borderId="7" xfId="0" applyFill="1" applyBorder="1"/>
    <xf numFmtId="0" fontId="0" fillId="8" borderId="5" xfId="0" applyFill="1" applyBorder="1"/>
    <xf numFmtId="164" fontId="0" fillId="8" borderId="10" xfId="0" applyNumberFormat="1" applyFill="1" applyBorder="1"/>
    <xf numFmtId="0" fontId="1" fillId="0" borderId="0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1" fillId="11" borderId="46" xfId="0" applyFont="1" applyFill="1" applyBorder="1"/>
    <xf numFmtId="0" fontId="1" fillId="11" borderId="27" xfId="0" applyFont="1" applyFill="1" applyBorder="1"/>
    <xf numFmtId="0" fontId="1" fillId="11" borderId="28" xfId="0" applyFont="1" applyFill="1" applyBorder="1"/>
    <xf numFmtId="0" fontId="1" fillId="0" borderId="0" xfId="0" applyFont="1" applyFill="1" applyBorder="1"/>
    <xf numFmtId="0" fontId="4" fillId="3" borderId="5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5" borderId="46" xfId="0" applyFont="1" applyFill="1" applyBorder="1"/>
    <xf numFmtId="0" fontId="1" fillId="5" borderId="27" xfId="0" applyFont="1" applyFill="1" applyBorder="1"/>
    <xf numFmtId="0" fontId="1" fillId="5" borderId="28" xfId="0" applyFont="1" applyFill="1" applyBorder="1"/>
    <xf numFmtId="0" fontId="2" fillId="0" borderId="3" xfId="0" applyFont="1" applyFill="1" applyBorder="1"/>
    <xf numFmtId="0" fontId="2" fillId="0" borderId="13" xfId="0" applyFont="1" applyFill="1" applyBorder="1"/>
    <xf numFmtId="0" fontId="2" fillId="0" borderId="7" xfId="0" applyFont="1" applyFill="1" applyBorder="1"/>
    <xf numFmtId="0" fontId="2" fillId="0" borderId="10" xfId="0" applyFont="1" applyFill="1" applyBorder="1"/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5" borderId="30" xfId="0" applyFont="1" applyFill="1" applyBorder="1"/>
    <xf numFmtId="0" fontId="1" fillId="5" borderId="32" xfId="0" applyFont="1" applyFill="1" applyBorder="1"/>
    <xf numFmtId="0" fontId="1" fillId="5" borderId="36" xfId="0" applyFont="1" applyFill="1" applyBorder="1"/>
    <xf numFmtId="0" fontId="1" fillId="4" borderId="30" xfId="0" applyFont="1" applyFill="1" applyBorder="1"/>
    <xf numFmtId="0" fontId="1" fillId="4" borderId="32" xfId="0" applyFont="1" applyFill="1" applyBorder="1"/>
    <xf numFmtId="0" fontId="1" fillId="4" borderId="36" xfId="0" applyFont="1" applyFill="1" applyBorder="1"/>
    <xf numFmtId="0" fontId="1" fillId="2" borderId="30" xfId="0" applyFont="1" applyFill="1" applyBorder="1"/>
    <xf numFmtId="0" fontId="1" fillId="2" borderId="32" xfId="0" applyFont="1" applyFill="1" applyBorder="1"/>
    <xf numFmtId="0" fontId="1" fillId="2" borderId="36" xfId="0" applyFont="1" applyFill="1" applyBorder="1"/>
    <xf numFmtId="0" fontId="3" fillId="8" borderId="3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Fill="1" applyBorder="1" applyAlignment="1"/>
    <xf numFmtId="0" fontId="1" fillId="0" borderId="10" xfId="0" applyFont="1" applyFill="1" applyBorder="1" applyAlignment="1"/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0" fillId="10" borderId="11" xfId="0" applyFill="1" applyBorder="1" applyAlignment="1"/>
    <xf numFmtId="0" fontId="1" fillId="0" borderId="38" xfId="0" applyFont="1" applyBorder="1"/>
    <xf numFmtId="0" fontId="1" fillId="0" borderId="14" xfId="0" applyFont="1" applyBorder="1"/>
    <xf numFmtId="0" fontId="1" fillId="0" borderId="39" xfId="0" applyFont="1" applyBorder="1"/>
    <xf numFmtId="0" fontId="1" fillId="0" borderId="40" xfId="0" applyFont="1" applyBorder="1"/>
    <xf numFmtId="0" fontId="1" fillId="0" borderId="32" xfId="0" applyFont="1" applyBorder="1"/>
    <xf numFmtId="0" fontId="1" fillId="0" borderId="31" xfId="0" applyFont="1" applyBorder="1"/>
    <xf numFmtId="0" fontId="4" fillId="0" borderId="25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1" fillId="10" borderId="11" xfId="0" applyFont="1" applyFill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1" fillId="0" borderId="35" xfId="0" applyFont="1" applyBorder="1"/>
    <xf numFmtId="0" fontId="1" fillId="0" borderId="36" xfId="0" applyFont="1" applyBorder="1"/>
    <xf numFmtId="0" fontId="1" fillId="10" borderId="37" xfId="0" applyFont="1" applyFill="1" applyBorder="1"/>
    <xf numFmtId="0" fontId="1" fillId="10" borderId="27" xfId="0" applyFont="1" applyFill="1" applyBorder="1"/>
    <xf numFmtId="0" fontId="1" fillId="10" borderId="28" xfId="0" applyFont="1" applyFill="1" applyBorder="1"/>
    <xf numFmtId="0" fontId="1" fillId="0" borderId="0" xfId="0" applyFont="1" applyBorder="1"/>
    <xf numFmtId="0" fontId="6" fillId="0" borderId="3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" fillId="0" borderId="34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51" xfId="0" applyFont="1" applyBorder="1"/>
    <xf numFmtId="0" fontId="1" fillId="0" borderId="42" xfId="0" applyFont="1" applyBorder="1"/>
    <xf numFmtId="0" fontId="0" fillId="0" borderId="34" xfId="0" applyBorder="1"/>
    <xf numFmtId="0" fontId="0" fillId="0" borderId="23" xfId="0" applyBorder="1"/>
    <xf numFmtId="0" fontId="0" fillId="0" borderId="24" xfId="0" applyBorder="1"/>
    <xf numFmtId="0" fontId="1" fillId="0" borderId="27" xfId="0" applyFont="1" applyBorder="1"/>
    <xf numFmtId="0" fontId="1" fillId="0" borderId="26" xfId="0" applyFont="1" applyBorder="1"/>
    <xf numFmtId="0" fontId="0" fillId="0" borderId="37" xfId="0" applyBorder="1"/>
    <xf numFmtId="0" fontId="0" fillId="0" borderId="27" xfId="0" applyBorder="1"/>
    <xf numFmtId="0" fontId="0" fillId="0" borderId="2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topLeftCell="A2" workbookViewId="0">
      <selection activeCell="A7" sqref="A7:P26"/>
    </sheetView>
  </sheetViews>
  <sheetFormatPr baseColWidth="10" defaultRowHeight="15" x14ac:dyDescent="0.25"/>
  <sheetData>
    <row r="1" spans="1:16" ht="15" customHeight="1" x14ac:dyDescent="0.25"/>
    <row r="2" spans="1:16" ht="15" customHeight="1" x14ac:dyDescent="0.25"/>
    <row r="3" spans="1:16" ht="15" customHeight="1" x14ac:dyDescent="0.25"/>
    <row r="4" spans="1:16" ht="15" customHeight="1" x14ac:dyDescent="0.25"/>
    <row r="5" spans="1:16" ht="15" customHeight="1" x14ac:dyDescent="0.25"/>
    <row r="6" spans="1:16" ht="15" customHeight="1" x14ac:dyDescent="0.25"/>
    <row r="7" spans="1:16" ht="15" customHeight="1" x14ac:dyDescent="0.25">
      <c r="A7" s="75" t="s">
        <v>58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</row>
    <row r="8" spans="1:16" ht="15" customHeight="1" x14ac:dyDescent="0.25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</row>
    <row r="9" spans="1:16" ht="15" customHeight="1" x14ac:dyDescent="0.25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</row>
    <row r="10" spans="1:16" ht="15" customHeight="1" x14ac:dyDescent="0.25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</row>
    <row r="11" spans="1:16" ht="15" customHeight="1" x14ac:dyDescent="0.25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</row>
    <row r="12" spans="1:16" ht="15" customHeight="1" x14ac:dyDescent="0.25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</row>
    <row r="13" spans="1:16" ht="15" customHeight="1" x14ac:dyDescent="0.25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</row>
    <row r="14" spans="1:16" ht="15" customHeight="1" x14ac:dyDescent="0.25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</row>
    <row r="15" spans="1:16" ht="15" customHeight="1" x14ac:dyDescent="0.25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</row>
    <row r="16" spans="1:16" ht="15" customHeight="1" x14ac:dyDescent="0.25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</row>
    <row r="17" spans="1:16" ht="15" customHeight="1" x14ac:dyDescent="0.25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</row>
    <row r="18" spans="1:16" ht="15" customHeight="1" x14ac:dyDescent="0.25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</row>
    <row r="19" spans="1:16" ht="15" customHeight="1" x14ac:dyDescent="0.25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</row>
    <row r="20" spans="1:16" ht="15" customHeight="1" x14ac:dyDescent="0.25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</row>
    <row r="21" spans="1:16" ht="46.5" customHeight="1" x14ac:dyDescent="0.25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</row>
    <row r="22" spans="1:16" ht="46.5" customHeight="1" x14ac:dyDescent="0.25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</row>
    <row r="23" spans="1:16" ht="46.5" customHeight="1" x14ac:dyDescent="0.25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</row>
    <row r="24" spans="1:16" ht="46.5" customHeight="1" x14ac:dyDescent="0.25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</row>
    <row r="25" spans="1:16" ht="46.5" customHeight="1" x14ac:dyDescent="0.25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</row>
    <row r="26" spans="1:16" ht="46.5" customHeight="1" x14ac:dyDescent="0.25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</row>
    <row r="51" spans="2:2" x14ac:dyDescent="0.25">
      <c r="B51" t="s">
        <v>60</v>
      </c>
    </row>
    <row r="52" spans="2:2" x14ac:dyDescent="0.25">
      <c r="B52">
        <v>2</v>
      </c>
    </row>
  </sheetData>
  <mergeCells count="1">
    <mergeCell ref="A7:P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topLeftCell="A19" zoomScaleNormal="100" workbookViewId="0">
      <selection activeCell="D25" sqref="D25"/>
    </sheetView>
  </sheetViews>
  <sheetFormatPr baseColWidth="10" defaultRowHeight="20.100000000000001" customHeight="1" x14ac:dyDescent="0.25"/>
  <cols>
    <col min="1" max="1" width="20.28515625" style="3" customWidth="1"/>
    <col min="2" max="2" width="50.42578125" style="3" customWidth="1"/>
    <col min="3" max="3" width="17" style="3" customWidth="1"/>
    <col min="4" max="4" width="56.28515625" style="3" customWidth="1"/>
    <col min="5" max="5" width="8.42578125" style="3" customWidth="1"/>
    <col min="6" max="6" width="21.42578125" style="3" customWidth="1"/>
    <col min="7" max="7" width="13.5703125" style="3" customWidth="1"/>
    <col min="8" max="8" width="19.7109375" style="3" customWidth="1"/>
    <col min="9" max="9" width="14" style="3" customWidth="1"/>
    <col min="10" max="10" width="13.28515625" style="3" customWidth="1"/>
    <col min="11" max="11" width="11.42578125" style="3" customWidth="1"/>
    <col min="12" max="12" width="11.5703125" style="3" customWidth="1"/>
    <col min="13" max="13" width="10.5703125" style="3" customWidth="1"/>
    <col min="14" max="16384" width="11.42578125" style="3"/>
  </cols>
  <sheetData>
    <row r="1" spans="1:13" ht="20.100000000000001" customHeight="1" thickTop="1" thickBot="1" x14ac:dyDescent="0.4">
      <c r="A1" s="140" t="s">
        <v>25</v>
      </c>
      <c r="B1" s="141"/>
      <c r="C1" s="141"/>
      <c r="D1" s="142"/>
      <c r="E1" s="141" t="s">
        <v>28</v>
      </c>
      <c r="F1" s="141"/>
      <c r="G1" s="141"/>
      <c r="H1" s="141"/>
      <c r="I1" s="142"/>
    </row>
    <row r="2" spans="1:13" ht="20.100000000000001" customHeight="1" x14ac:dyDescent="0.25">
      <c r="A2" s="6" t="s">
        <v>26</v>
      </c>
      <c r="B2" s="143"/>
      <c r="C2" s="144"/>
      <c r="D2" s="145"/>
      <c r="E2" s="146" t="s">
        <v>2</v>
      </c>
      <c r="F2" s="147"/>
      <c r="G2" s="148"/>
      <c r="H2" s="149"/>
      <c r="I2" s="150"/>
    </row>
    <row r="3" spans="1:13" ht="20.100000000000001" customHeight="1" thickBot="1" x14ac:dyDescent="0.3">
      <c r="A3" s="7" t="s">
        <v>1</v>
      </c>
      <c r="B3" s="131"/>
      <c r="C3" s="122"/>
      <c r="D3" s="132"/>
      <c r="E3" s="151" t="s">
        <v>29</v>
      </c>
      <c r="F3" s="152"/>
      <c r="G3" s="153"/>
      <c r="H3" s="154"/>
      <c r="I3" s="155"/>
    </row>
    <row r="4" spans="1:13" ht="20.100000000000001" customHeight="1" thickTop="1" x14ac:dyDescent="0.25">
      <c r="A4" s="7" t="s">
        <v>3</v>
      </c>
      <c r="B4" s="131"/>
      <c r="C4" s="122"/>
      <c r="D4" s="132"/>
    </row>
    <row r="5" spans="1:13" ht="20.100000000000001" customHeight="1" x14ac:dyDescent="0.25">
      <c r="A5" s="7" t="s">
        <v>27</v>
      </c>
      <c r="B5" s="131"/>
      <c r="C5" s="122"/>
      <c r="D5" s="132"/>
    </row>
    <row r="6" spans="1:13" ht="20.100000000000001" customHeight="1" thickBot="1" x14ac:dyDescent="0.3">
      <c r="A6" s="8" t="s">
        <v>7</v>
      </c>
      <c r="B6" s="133" t="s">
        <v>0</v>
      </c>
      <c r="C6" s="134"/>
      <c r="D6" s="135"/>
      <c r="E6" s="136"/>
      <c r="F6" s="136"/>
      <c r="G6" s="72"/>
    </row>
    <row r="7" spans="1:13" ht="20.100000000000001" customHeight="1" thickTop="1" thickBot="1" x14ac:dyDescent="0.3">
      <c r="A7" s="5"/>
      <c r="B7" s="5"/>
      <c r="C7" s="5"/>
      <c r="D7" s="4"/>
      <c r="E7" s="4"/>
      <c r="F7" s="4"/>
      <c r="G7" s="4"/>
      <c r="H7" s="4"/>
      <c r="I7" s="4"/>
    </row>
    <row r="8" spans="1:13" ht="20.100000000000001" customHeight="1" thickTop="1" thickBot="1" x14ac:dyDescent="0.3">
      <c r="A8" s="82" t="s">
        <v>16</v>
      </c>
      <c r="B8" s="137"/>
      <c r="C8" s="138"/>
      <c r="D8" s="139"/>
      <c r="E8" s="13" t="s">
        <v>0</v>
      </c>
      <c r="F8" s="14" t="s">
        <v>4</v>
      </c>
      <c r="G8" s="15" t="s">
        <v>5</v>
      </c>
      <c r="H8" s="16" t="s">
        <v>6</v>
      </c>
      <c r="I8" s="2" t="s">
        <v>11</v>
      </c>
      <c r="J8" s="127" t="s">
        <v>38</v>
      </c>
      <c r="K8" s="127"/>
      <c r="L8" s="127"/>
      <c r="M8" s="127"/>
    </row>
    <row r="9" spans="1:13" ht="20.100000000000001" customHeight="1" thickTop="1" thickBot="1" x14ac:dyDescent="0.3">
      <c r="A9" s="83"/>
      <c r="B9" s="121" t="s">
        <v>12</v>
      </c>
      <c r="C9" s="122"/>
      <c r="D9" s="123"/>
      <c r="E9" s="17"/>
      <c r="F9" s="18"/>
      <c r="G9" s="24"/>
      <c r="H9" s="26"/>
      <c r="I9" s="28"/>
      <c r="J9" s="43"/>
      <c r="K9" s="43"/>
      <c r="L9" s="43"/>
      <c r="M9" s="43"/>
    </row>
    <row r="10" spans="1:13" ht="20.100000000000001" customHeight="1" thickTop="1" thickBot="1" x14ac:dyDescent="0.3">
      <c r="A10" s="83"/>
      <c r="B10" s="121" t="s">
        <v>39</v>
      </c>
      <c r="C10" s="122"/>
      <c r="D10" s="123"/>
      <c r="E10" s="17"/>
      <c r="F10" s="11"/>
      <c r="G10" s="11"/>
      <c r="H10" s="11"/>
      <c r="I10" s="41"/>
      <c r="J10" s="43"/>
      <c r="K10" s="43"/>
      <c r="L10" s="43"/>
      <c r="M10" s="43"/>
    </row>
    <row r="11" spans="1:13" ht="20.100000000000001" customHeight="1" thickTop="1" thickBot="1" x14ac:dyDescent="0.3">
      <c r="A11" s="83"/>
      <c r="B11" s="121" t="s">
        <v>13</v>
      </c>
      <c r="C11" s="122"/>
      <c r="D11" s="123"/>
      <c r="E11" s="11"/>
      <c r="F11" s="18"/>
      <c r="G11" s="24"/>
      <c r="H11" s="26"/>
      <c r="I11" s="28"/>
      <c r="J11" s="43"/>
      <c r="K11" s="43"/>
      <c r="L11" s="43"/>
      <c r="M11" s="43"/>
    </row>
    <row r="12" spans="1:13" ht="20.100000000000001" customHeight="1" thickTop="1" thickBot="1" x14ac:dyDescent="0.4">
      <c r="A12" s="83"/>
      <c r="B12" s="128" t="s">
        <v>14</v>
      </c>
      <c r="C12" s="129"/>
      <c r="D12" s="130"/>
      <c r="E12" s="30">
        <f>SUM(E9:E11)</f>
        <v>0</v>
      </c>
      <c r="F12" s="31">
        <f>SUM(E9:F11)</f>
        <v>0</v>
      </c>
      <c r="G12" s="33">
        <f>SUM(G9:G11)</f>
        <v>0</v>
      </c>
      <c r="H12" s="35">
        <f>SUM(H9:H11)</f>
        <v>0</v>
      </c>
      <c r="I12" s="37">
        <f>SUM(I9:I11)</f>
        <v>0</v>
      </c>
      <c r="J12" s="43"/>
      <c r="K12" s="43"/>
      <c r="L12" s="43"/>
      <c r="M12" s="43"/>
    </row>
    <row r="13" spans="1:13" ht="20.100000000000001" customHeight="1" thickTop="1" thickBot="1" x14ac:dyDescent="0.3">
      <c r="A13" s="83"/>
      <c r="B13" s="121" t="s">
        <v>15</v>
      </c>
      <c r="C13" s="122"/>
      <c r="D13" s="123"/>
      <c r="E13" s="11"/>
      <c r="F13" s="18"/>
      <c r="G13" s="24"/>
      <c r="H13" s="26"/>
      <c r="I13" s="28"/>
      <c r="J13" s="43"/>
      <c r="K13" s="43"/>
      <c r="L13" s="43"/>
      <c r="M13" s="43"/>
    </row>
    <row r="14" spans="1:13" ht="20.100000000000001" customHeight="1" thickTop="1" thickBot="1" x14ac:dyDescent="0.4">
      <c r="A14" s="84"/>
      <c r="B14" s="124" t="s">
        <v>37</v>
      </c>
      <c r="C14" s="125"/>
      <c r="D14" s="126"/>
      <c r="E14" s="20"/>
      <c r="F14" s="32">
        <f>SUM(F12:F13)</f>
        <v>0</v>
      </c>
      <c r="G14" s="34">
        <f>SUM(G12:G13)</f>
        <v>0</v>
      </c>
      <c r="H14" s="36">
        <f>SUM(H12:H13)</f>
        <v>0</v>
      </c>
      <c r="I14" s="38">
        <f>SUM(I12:I13)</f>
        <v>0</v>
      </c>
      <c r="J14" s="117">
        <f>SUM(F14:I14)</f>
        <v>0</v>
      </c>
      <c r="K14" s="117"/>
      <c r="L14" s="117"/>
      <c r="M14" s="117"/>
    </row>
    <row r="15" spans="1:13" ht="20.100000000000001" customHeight="1" thickTop="1" thickBot="1" x14ac:dyDescent="0.3">
      <c r="A15" s="4"/>
      <c r="B15" s="4"/>
      <c r="C15" s="4"/>
      <c r="D15" s="4"/>
      <c r="E15" s="4"/>
      <c r="F15" s="4"/>
      <c r="G15" s="4"/>
      <c r="H15" s="4"/>
      <c r="I15" s="4"/>
    </row>
    <row r="16" spans="1:13" ht="20.100000000000001" customHeight="1" thickTop="1" x14ac:dyDescent="0.25">
      <c r="A16" s="82" t="s">
        <v>24</v>
      </c>
      <c r="B16" s="118" t="s">
        <v>17</v>
      </c>
      <c r="C16" s="119"/>
      <c r="D16" s="120"/>
      <c r="E16" s="21"/>
      <c r="F16" s="22"/>
      <c r="G16" s="25"/>
      <c r="H16" s="27"/>
      <c r="I16" s="29"/>
    </row>
    <row r="17" spans="1:15" ht="20.100000000000001" customHeight="1" x14ac:dyDescent="0.25">
      <c r="A17" s="83"/>
      <c r="B17" s="121" t="s">
        <v>18</v>
      </c>
      <c r="C17" s="122"/>
      <c r="D17" s="123"/>
      <c r="E17" s="11"/>
      <c r="F17" s="18"/>
      <c r="G17" s="24"/>
      <c r="H17" s="26"/>
      <c r="I17" s="28"/>
    </row>
    <row r="18" spans="1:15" ht="20.100000000000001" customHeight="1" x14ac:dyDescent="0.25">
      <c r="A18" s="83"/>
      <c r="B18" s="121" t="s">
        <v>19</v>
      </c>
      <c r="C18" s="122"/>
      <c r="D18" s="123"/>
      <c r="E18" s="11"/>
      <c r="F18" s="18"/>
      <c r="G18" s="24"/>
      <c r="H18" s="26"/>
      <c r="I18" s="28"/>
    </row>
    <row r="19" spans="1:15" ht="20.100000000000001" customHeight="1" x14ac:dyDescent="0.25">
      <c r="A19" s="83"/>
      <c r="B19" s="121" t="s">
        <v>20</v>
      </c>
      <c r="C19" s="122"/>
      <c r="D19" s="123"/>
      <c r="E19" s="11"/>
      <c r="F19" s="11"/>
      <c r="G19" s="24"/>
      <c r="H19" s="26"/>
      <c r="I19" s="28"/>
    </row>
    <row r="20" spans="1:15" ht="20.100000000000001" customHeight="1" x14ac:dyDescent="0.25">
      <c r="A20" s="83"/>
      <c r="B20" s="121" t="s">
        <v>21</v>
      </c>
      <c r="C20" s="122"/>
      <c r="D20" s="123"/>
      <c r="E20" s="11"/>
      <c r="F20" s="11"/>
      <c r="G20" s="11"/>
      <c r="H20" s="26"/>
      <c r="I20" s="28"/>
    </row>
    <row r="21" spans="1:15" ht="20.100000000000001" customHeight="1" x14ac:dyDescent="0.25">
      <c r="A21" s="83"/>
      <c r="B21" s="121" t="s">
        <v>22</v>
      </c>
      <c r="C21" s="122"/>
      <c r="D21" s="123"/>
      <c r="E21" s="11"/>
      <c r="F21" s="11"/>
      <c r="G21" s="11"/>
      <c r="H21" s="11"/>
      <c r="I21" s="28"/>
    </row>
    <row r="22" spans="1:15" ht="20.100000000000001" customHeight="1" thickBot="1" x14ac:dyDescent="0.4">
      <c r="A22" s="84"/>
      <c r="B22" s="124" t="s">
        <v>23</v>
      </c>
      <c r="C22" s="125"/>
      <c r="D22" s="126"/>
      <c r="E22" s="39">
        <f>SUM(E16)</f>
        <v>0</v>
      </c>
      <c r="F22" s="32">
        <f>SUM(F16:F18)</f>
        <v>0</v>
      </c>
      <c r="G22" s="34">
        <f>SUM(G16:G19)</f>
        <v>0</v>
      </c>
      <c r="H22" s="36">
        <f>SUM(H16:H20)</f>
        <v>0</v>
      </c>
      <c r="I22" s="38">
        <f>SUM(I16:I21)</f>
        <v>0</v>
      </c>
    </row>
    <row r="23" spans="1:15" ht="20.100000000000001" customHeight="1" thickTop="1" thickBot="1" x14ac:dyDescent="0.3">
      <c r="A23" s="4"/>
      <c r="B23" s="4"/>
      <c r="C23" s="4"/>
      <c r="D23" s="4"/>
      <c r="E23" s="4"/>
      <c r="F23" s="4"/>
      <c r="G23" s="4"/>
      <c r="H23" s="4"/>
      <c r="I23" s="4"/>
    </row>
    <row r="24" spans="1:15" ht="20.100000000000001" customHeight="1" thickTop="1" thickBot="1" x14ac:dyDescent="0.3">
      <c r="A24" s="82" t="s">
        <v>36</v>
      </c>
      <c r="B24" s="105"/>
      <c r="C24" s="106"/>
      <c r="D24" s="60" t="s">
        <v>49</v>
      </c>
      <c r="E24" s="44"/>
      <c r="F24" s="44"/>
      <c r="G24" s="44"/>
      <c r="H24" s="44"/>
      <c r="I24" s="45"/>
      <c r="L24" s="107" t="s">
        <v>55</v>
      </c>
      <c r="M24" s="108"/>
      <c r="N24" s="108"/>
      <c r="O24" s="109"/>
    </row>
    <row r="25" spans="1:15" ht="20.100000000000001" customHeight="1" thickTop="1" x14ac:dyDescent="0.25">
      <c r="A25" s="83"/>
      <c r="B25" s="110" t="s">
        <v>30</v>
      </c>
      <c r="C25" s="111"/>
      <c r="D25" s="61" t="s">
        <v>50</v>
      </c>
      <c r="E25" s="11"/>
      <c r="F25" s="62" t="e">
        <f>SUM(15*D25/100)</f>
        <v>#VALUE!</v>
      </c>
      <c r="G25" s="63" t="e">
        <f>SUM(17*D25/100)</f>
        <v>#VALUE!</v>
      </c>
      <c r="H25" s="64" t="e">
        <f>SUM(20*D25/100)</f>
        <v>#VALUE!</v>
      </c>
      <c r="I25" s="65" t="e">
        <f>SUM(25*D25/100)</f>
        <v>#VALUE!</v>
      </c>
      <c r="K25" s="59"/>
      <c r="L25" s="112" t="s">
        <v>56</v>
      </c>
      <c r="M25" s="113"/>
      <c r="N25" s="114"/>
      <c r="O25" s="68" t="s">
        <v>57</v>
      </c>
    </row>
    <row r="26" spans="1:15" ht="20.100000000000001" customHeight="1" x14ac:dyDescent="0.25">
      <c r="A26" s="83"/>
      <c r="B26" s="110" t="s">
        <v>31</v>
      </c>
      <c r="C26" s="111"/>
      <c r="D26" s="61" t="s">
        <v>51</v>
      </c>
      <c r="E26" s="11"/>
      <c r="F26" s="11"/>
      <c r="G26" s="63">
        <f>IF(G12&gt;=2,L26,O26)</f>
        <v>0</v>
      </c>
      <c r="H26" s="64">
        <f>IF(H12&gt;=2,M26,O26)</f>
        <v>0</v>
      </c>
      <c r="I26" s="65">
        <f>IF(I12&gt;=2,N26,O26)</f>
        <v>0</v>
      </c>
      <c r="K26" s="59"/>
      <c r="L26" s="66" t="e">
        <f>SUM(2*D26/100)</f>
        <v>#VALUE!</v>
      </c>
      <c r="M26" s="10" t="e">
        <f>SUM(5*D26/100)</f>
        <v>#VALUE!</v>
      </c>
      <c r="N26" s="12" t="e">
        <f>SUM(10*D26/100)</f>
        <v>#VALUE!</v>
      </c>
      <c r="O26" s="115">
        <v>0</v>
      </c>
    </row>
    <row r="27" spans="1:15" ht="20.100000000000001" customHeight="1" x14ac:dyDescent="0.25">
      <c r="A27" s="83"/>
      <c r="B27" s="110" t="s">
        <v>32</v>
      </c>
      <c r="C27" s="111"/>
      <c r="D27" s="61" t="s">
        <v>52</v>
      </c>
      <c r="E27" s="11"/>
      <c r="F27" s="11"/>
      <c r="G27" s="71"/>
      <c r="H27" s="64">
        <f>IF(H12&gt;=2,M27,O26)</f>
        <v>0</v>
      </c>
      <c r="I27" s="65">
        <f>IF(I12&gt;=2,N27,O26)</f>
        <v>0</v>
      </c>
      <c r="K27" s="59"/>
      <c r="L27" s="69"/>
      <c r="M27" s="10" t="e">
        <f>SUM(3*D27/100)</f>
        <v>#VALUE!</v>
      </c>
      <c r="N27" s="12" t="e">
        <f>SUM(8*D27/100)</f>
        <v>#VALUE!</v>
      </c>
      <c r="O27" s="115"/>
    </row>
    <row r="28" spans="1:15" ht="20.100000000000001" customHeight="1" thickBot="1" x14ac:dyDescent="0.3">
      <c r="A28" s="83"/>
      <c r="B28" s="110" t="s">
        <v>33</v>
      </c>
      <c r="C28" s="111"/>
      <c r="D28" s="61" t="s">
        <v>53</v>
      </c>
      <c r="E28" s="11"/>
      <c r="F28" s="11"/>
      <c r="G28" s="71"/>
      <c r="H28" s="71"/>
      <c r="I28" s="65">
        <f>IF(I12&gt;=2,N28,O26)</f>
        <v>0</v>
      </c>
      <c r="K28" s="59"/>
      <c r="L28" s="70"/>
      <c r="M28" s="20"/>
      <c r="N28" s="67" t="e">
        <f>SUM(5*D28/100)</f>
        <v>#VALUE!</v>
      </c>
      <c r="O28" s="116"/>
    </row>
    <row r="29" spans="1:15" ht="20.100000000000001" customHeight="1" thickTop="1" x14ac:dyDescent="0.25">
      <c r="A29" s="83"/>
      <c r="B29" s="110" t="s">
        <v>34</v>
      </c>
      <c r="C29" s="111"/>
      <c r="D29" s="61" t="s">
        <v>54</v>
      </c>
      <c r="E29" s="11"/>
      <c r="F29" s="11"/>
      <c r="G29" s="11"/>
      <c r="H29" s="11"/>
      <c r="I29" s="41"/>
      <c r="K29" s="59"/>
      <c r="L29" s="9"/>
      <c r="M29" s="9"/>
      <c r="N29" s="9"/>
      <c r="O29" s="9"/>
    </row>
    <row r="30" spans="1:15" ht="20.100000000000001" customHeight="1" thickBot="1" x14ac:dyDescent="0.4">
      <c r="A30" s="84"/>
      <c r="B30" s="80" t="s">
        <v>35</v>
      </c>
      <c r="C30" s="81"/>
      <c r="D30" s="73">
        <f>IF(ISNUMBER(SEARCH("ANIMATEUR ADJOINT",B6)),F30,IF(ISNUMBER(SEARCH("ANIMATEUR",B6)),G30,IF(ISNUMBER(SEARCH("MANAGER ADJOINT",B6)),H30,IF(ISNUMBER(SEARCH("MANAGER",B6)),I30,E30))))</f>
        <v>0</v>
      </c>
      <c r="E30" s="20">
        <v>0</v>
      </c>
      <c r="F30" s="32" t="e">
        <f>SUM(F25:F29)</f>
        <v>#VALUE!</v>
      </c>
      <c r="G30" s="34" t="e">
        <f>SUM(G25:G29)</f>
        <v>#VALUE!</v>
      </c>
      <c r="H30" s="36" t="e">
        <f>SUM(H25:H29)</f>
        <v>#VALUE!</v>
      </c>
      <c r="I30" s="38" t="e">
        <f>SUM(I25:I29)</f>
        <v>#VALUE!</v>
      </c>
      <c r="K30" s="59"/>
    </row>
    <row r="31" spans="1:15" ht="20.100000000000001" customHeight="1" thickTop="1" thickBot="1" x14ac:dyDescent="0.3">
      <c r="A31" s="4"/>
      <c r="B31" s="4"/>
      <c r="C31" s="4"/>
      <c r="D31" s="4"/>
      <c r="E31" s="4"/>
      <c r="F31" s="4"/>
      <c r="G31" s="4"/>
      <c r="H31" s="4"/>
      <c r="I31" s="4"/>
    </row>
    <row r="32" spans="1:15" ht="20.100000000000001" customHeight="1" thickTop="1" x14ac:dyDescent="0.25">
      <c r="A32" s="82" t="s">
        <v>41</v>
      </c>
      <c r="B32" s="85" t="s">
        <v>40</v>
      </c>
      <c r="C32" s="86"/>
      <c r="D32" s="86"/>
      <c r="E32" s="44"/>
      <c r="F32" s="44"/>
      <c r="G32" s="44"/>
      <c r="H32" s="44"/>
      <c r="I32" s="45"/>
      <c r="K32" s="59"/>
    </row>
    <row r="33" spans="1:11" ht="20.100000000000001" customHeight="1" thickBot="1" x14ac:dyDescent="0.3">
      <c r="A33" s="83"/>
      <c r="B33" s="56" t="s">
        <v>0</v>
      </c>
      <c r="C33" s="57" t="s">
        <v>8</v>
      </c>
      <c r="D33" s="58" t="s">
        <v>4</v>
      </c>
      <c r="E33" s="87" t="str">
        <f>IF(E10&gt;=2,D33,B33)</f>
        <v>NOVUS</v>
      </c>
      <c r="F33" s="88"/>
      <c r="G33" s="88"/>
      <c r="H33" s="88"/>
      <c r="I33" s="89"/>
      <c r="K33" s="59"/>
    </row>
    <row r="34" spans="1:11" ht="20.100000000000001" customHeight="1" thickTop="1" x14ac:dyDescent="0.25">
      <c r="A34" s="83"/>
      <c r="B34" s="90" t="s">
        <v>44</v>
      </c>
      <c r="C34" s="91"/>
      <c r="D34" s="91"/>
      <c r="E34" s="23"/>
      <c r="F34" s="42"/>
      <c r="G34" s="42"/>
      <c r="H34" s="42"/>
      <c r="I34" s="40"/>
      <c r="K34" s="59"/>
    </row>
    <row r="35" spans="1:11" ht="20.100000000000001" customHeight="1" x14ac:dyDescent="0.25">
      <c r="A35" s="83"/>
      <c r="B35" s="92" t="s">
        <v>43</v>
      </c>
      <c r="C35" s="93"/>
      <c r="D35" s="93"/>
      <c r="E35" s="11"/>
      <c r="F35" s="10"/>
      <c r="G35" s="10"/>
      <c r="H35" s="10"/>
      <c r="I35" s="19"/>
      <c r="K35" s="59"/>
    </row>
    <row r="36" spans="1:11" ht="20.100000000000001" customHeight="1" x14ac:dyDescent="0.25">
      <c r="A36" s="83"/>
      <c r="B36" s="94" t="s">
        <v>42</v>
      </c>
      <c r="C36" s="95"/>
      <c r="D36" s="95"/>
      <c r="E36" s="10"/>
      <c r="F36" s="10"/>
      <c r="G36" s="10"/>
      <c r="H36" s="10"/>
      <c r="I36" s="19"/>
      <c r="K36" s="59"/>
    </row>
    <row r="37" spans="1:11" ht="20.100000000000001" customHeight="1" x14ac:dyDescent="0.25">
      <c r="A37" s="83"/>
      <c r="B37" s="46" t="s">
        <v>0</v>
      </c>
      <c r="C37" s="47" t="s">
        <v>8</v>
      </c>
      <c r="D37" s="48" t="s">
        <v>4</v>
      </c>
      <c r="E37" s="96" t="s">
        <v>45</v>
      </c>
      <c r="F37" s="97"/>
      <c r="G37" s="97"/>
      <c r="H37" s="97"/>
      <c r="I37" s="98"/>
      <c r="K37" s="59"/>
    </row>
    <row r="38" spans="1:11" ht="20.100000000000001" customHeight="1" x14ac:dyDescent="0.25">
      <c r="A38" s="83"/>
      <c r="B38" s="49" t="s">
        <v>4</v>
      </c>
      <c r="C38" s="47" t="s">
        <v>8</v>
      </c>
      <c r="D38" s="50" t="s">
        <v>9</v>
      </c>
      <c r="E38" s="99" t="s">
        <v>46</v>
      </c>
      <c r="F38" s="100"/>
      <c r="G38" s="100"/>
      <c r="H38" s="100"/>
      <c r="I38" s="101"/>
      <c r="K38" s="59"/>
    </row>
    <row r="39" spans="1:11" ht="20.100000000000001" customHeight="1" x14ac:dyDescent="0.25">
      <c r="A39" s="83"/>
      <c r="B39" s="51" t="s">
        <v>9</v>
      </c>
      <c r="C39" s="47" t="s">
        <v>8</v>
      </c>
      <c r="D39" s="52" t="s">
        <v>6</v>
      </c>
      <c r="E39" s="102" t="s">
        <v>47</v>
      </c>
      <c r="F39" s="103"/>
      <c r="G39" s="103"/>
      <c r="H39" s="103"/>
      <c r="I39" s="104"/>
      <c r="K39" s="59"/>
    </row>
    <row r="40" spans="1:11" ht="20.100000000000001" customHeight="1" thickBot="1" x14ac:dyDescent="0.3">
      <c r="A40" s="84"/>
      <c r="B40" s="53" t="s">
        <v>6</v>
      </c>
      <c r="C40" s="54" t="s">
        <v>8</v>
      </c>
      <c r="D40" s="55" t="s">
        <v>10</v>
      </c>
      <c r="E40" s="76" t="s">
        <v>48</v>
      </c>
      <c r="F40" s="77"/>
      <c r="G40" s="77"/>
      <c r="H40" s="77"/>
      <c r="I40" s="78"/>
      <c r="K40" s="59"/>
    </row>
    <row r="41" spans="1:11" ht="20.100000000000001" customHeight="1" thickTop="1" x14ac:dyDescent="0.25">
      <c r="B41" s="79"/>
      <c r="C41" s="79"/>
      <c r="D41" s="79"/>
      <c r="E41" s="9"/>
      <c r="F41" s="9"/>
      <c r="G41" s="9"/>
      <c r="H41" s="9"/>
      <c r="I41" s="9"/>
    </row>
    <row r="42" spans="1:11" ht="20.100000000000001" customHeight="1" x14ac:dyDescent="0.25">
      <c r="B42" s="79"/>
      <c r="C42" s="79"/>
      <c r="D42" s="79"/>
      <c r="E42" s="9"/>
      <c r="F42" s="9"/>
      <c r="G42" s="9"/>
      <c r="H42" s="9"/>
      <c r="I42" s="9"/>
    </row>
    <row r="43" spans="1:11" ht="20.100000000000001" customHeight="1" x14ac:dyDescent="0.25">
      <c r="B43" s="9"/>
      <c r="C43" s="9"/>
      <c r="D43" s="9"/>
      <c r="E43" s="9"/>
      <c r="F43" s="9"/>
      <c r="G43" s="9"/>
      <c r="H43" s="9"/>
      <c r="I43" s="9"/>
    </row>
  </sheetData>
  <mergeCells count="53">
    <mergeCell ref="E40:I40"/>
    <mergeCell ref="B41:D41"/>
    <mergeCell ref="B42:D42"/>
    <mergeCell ref="B30:C30"/>
    <mergeCell ref="A32:A40"/>
    <mergeCell ref="B32:D32"/>
    <mergeCell ref="E33:I33"/>
    <mergeCell ref="B34:D34"/>
    <mergeCell ref="B35:D35"/>
    <mergeCell ref="B36:D36"/>
    <mergeCell ref="E37:I37"/>
    <mergeCell ref="E38:I38"/>
    <mergeCell ref="E39:I39"/>
    <mergeCell ref="A24:A30"/>
    <mergeCell ref="B24:C24"/>
    <mergeCell ref="L24:O24"/>
    <mergeCell ref="B25:C25"/>
    <mergeCell ref="L25:N25"/>
    <mergeCell ref="B26:C26"/>
    <mergeCell ref="O26:O28"/>
    <mergeCell ref="B27:C27"/>
    <mergeCell ref="B28:C28"/>
    <mergeCell ref="B29:C29"/>
    <mergeCell ref="J14:M14"/>
    <mergeCell ref="A16:A22"/>
    <mergeCell ref="B16:D16"/>
    <mergeCell ref="B17:D17"/>
    <mergeCell ref="B18:D18"/>
    <mergeCell ref="B19:D19"/>
    <mergeCell ref="B20:D20"/>
    <mergeCell ref="B21:D21"/>
    <mergeCell ref="B22:D22"/>
    <mergeCell ref="J8:M8"/>
    <mergeCell ref="B9:D9"/>
    <mergeCell ref="B10:D10"/>
    <mergeCell ref="B11:D11"/>
    <mergeCell ref="B12:D12"/>
    <mergeCell ref="B13:D13"/>
    <mergeCell ref="B4:D4"/>
    <mergeCell ref="B5:D5"/>
    <mergeCell ref="B6:D6"/>
    <mergeCell ref="E6:F6"/>
    <mergeCell ref="A8:A14"/>
    <mergeCell ref="B8:D8"/>
    <mergeCell ref="B14:D14"/>
    <mergeCell ref="A1:D1"/>
    <mergeCell ref="E1:I1"/>
    <mergeCell ref="B2:D2"/>
    <mergeCell ref="E2:F2"/>
    <mergeCell ref="G2:I2"/>
    <mergeCell ref="B3:D3"/>
    <mergeCell ref="E3:F3"/>
    <mergeCell ref="G3:I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zoomScaleNormal="100" workbookViewId="0">
      <selection activeCell="D48" sqref="D48"/>
    </sheetView>
  </sheetViews>
  <sheetFormatPr baseColWidth="10" defaultRowHeight="20.100000000000001" customHeight="1" x14ac:dyDescent="0.25"/>
  <cols>
    <col min="1" max="1" width="20.28515625" style="3" customWidth="1"/>
    <col min="2" max="2" width="50.42578125" style="3" customWidth="1"/>
    <col min="3" max="3" width="17" style="3" customWidth="1"/>
    <col min="4" max="4" width="56.28515625" style="3" customWidth="1"/>
    <col min="5" max="5" width="8.42578125" style="3" customWidth="1"/>
    <col min="6" max="6" width="21.42578125" style="3" customWidth="1"/>
    <col min="7" max="7" width="13.5703125" style="3" customWidth="1"/>
    <col min="8" max="8" width="19.7109375" style="3" customWidth="1"/>
    <col min="9" max="9" width="14" style="3" customWidth="1"/>
    <col min="10" max="10" width="13.28515625" style="3" customWidth="1"/>
    <col min="11" max="11" width="11.42578125" style="3" customWidth="1"/>
    <col min="12" max="12" width="11.5703125" style="3" customWidth="1"/>
    <col min="13" max="13" width="10.5703125" style="3" customWidth="1"/>
    <col min="14" max="16384" width="11.42578125" style="3"/>
  </cols>
  <sheetData>
    <row r="1" spans="1:13" ht="20.100000000000001" customHeight="1" thickTop="1" thickBot="1" x14ac:dyDescent="0.4">
      <c r="A1" s="140" t="s">
        <v>25</v>
      </c>
      <c r="B1" s="141"/>
      <c r="C1" s="141"/>
      <c r="D1" s="142"/>
      <c r="E1" s="141" t="s">
        <v>28</v>
      </c>
      <c r="F1" s="141"/>
      <c r="G1" s="141"/>
      <c r="H1" s="141"/>
      <c r="I1" s="142"/>
    </row>
    <row r="2" spans="1:13" ht="20.100000000000001" customHeight="1" x14ac:dyDescent="0.25">
      <c r="A2" s="6" t="s">
        <v>26</v>
      </c>
      <c r="B2" s="143"/>
      <c r="C2" s="144"/>
      <c r="D2" s="145"/>
      <c r="E2" s="146" t="s">
        <v>2</v>
      </c>
      <c r="F2" s="147"/>
      <c r="G2" s="148"/>
      <c r="H2" s="149"/>
      <c r="I2" s="150"/>
    </row>
    <row r="3" spans="1:13" ht="20.100000000000001" customHeight="1" thickBot="1" x14ac:dyDescent="0.3">
      <c r="A3" s="7" t="s">
        <v>1</v>
      </c>
      <c r="B3" s="131"/>
      <c r="C3" s="122"/>
      <c r="D3" s="132"/>
      <c r="E3" s="151" t="s">
        <v>29</v>
      </c>
      <c r="F3" s="152"/>
      <c r="G3" s="153"/>
      <c r="H3" s="154"/>
      <c r="I3" s="155"/>
    </row>
    <row r="4" spans="1:13" ht="20.100000000000001" customHeight="1" thickTop="1" x14ac:dyDescent="0.25">
      <c r="A4" s="7" t="s">
        <v>3</v>
      </c>
      <c r="B4" s="131"/>
      <c r="C4" s="122"/>
      <c r="D4" s="132"/>
    </row>
    <row r="5" spans="1:13" ht="20.100000000000001" customHeight="1" x14ac:dyDescent="0.25">
      <c r="A5" s="7" t="s">
        <v>27</v>
      </c>
      <c r="B5" s="131"/>
      <c r="C5" s="122"/>
      <c r="D5" s="132"/>
    </row>
    <row r="6" spans="1:13" ht="20.100000000000001" customHeight="1" thickBot="1" x14ac:dyDescent="0.3">
      <c r="A6" s="8" t="s">
        <v>7</v>
      </c>
      <c r="B6" s="133" t="s">
        <v>0</v>
      </c>
      <c r="C6" s="134"/>
      <c r="D6" s="135"/>
      <c r="E6" s="136"/>
      <c r="F6" s="136"/>
      <c r="G6" s="72"/>
    </row>
    <row r="7" spans="1:13" ht="20.100000000000001" customHeight="1" thickTop="1" thickBot="1" x14ac:dyDescent="0.3">
      <c r="A7" s="5"/>
      <c r="B7" s="5"/>
      <c r="C7" s="5"/>
      <c r="D7" s="4"/>
      <c r="E7" s="4"/>
      <c r="F7" s="4"/>
      <c r="G7" s="4"/>
      <c r="H7" s="4"/>
      <c r="I7" s="4"/>
    </row>
    <row r="8" spans="1:13" ht="20.100000000000001" customHeight="1" thickTop="1" thickBot="1" x14ac:dyDescent="0.3">
      <c r="A8" s="82" t="s">
        <v>16</v>
      </c>
      <c r="B8" s="137"/>
      <c r="C8" s="138"/>
      <c r="D8" s="139"/>
      <c r="E8" s="13" t="s">
        <v>0</v>
      </c>
      <c r="F8" s="14" t="s">
        <v>4</v>
      </c>
      <c r="G8" s="15" t="s">
        <v>5</v>
      </c>
      <c r="H8" s="16" t="s">
        <v>6</v>
      </c>
      <c r="I8" s="2" t="s">
        <v>11</v>
      </c>
      <c r="J8" s="127" t="s">
        <v>38</v>
      </c>
      <c r="K8" s="127"/>
      <c r="L8" s="127"/>
      <c r="M8" s="127"/>
    </row>
    <row r="9" spans="1:13" ht="20.100000000000001" customHeight="1" thickTop="1" thickBot="1" x14ac:dyDescent="0.3">
      <c r="A9" s="83"/>
      <c r="B9" s="121" t="s">
        <v>12</v>
      </c>
      <c r="C9" s="122"/>
      <c r="D9" s="123"/>
      <c r="E9" s="17"/>
      <c r="F9" s="18"/>
      <c r="G9" s="24"/>
      <c r="H9" s="26"/>
      <c r="I9" s="28"/>
      <c r="J9" s="43"/>
      <c r="K9" s="43"/>
      <c r="L9" s="43"/>
      <c r="M9" s="43"/>
    </row>
    <row r="10" spans="1:13" ht="20.100000000000001" customHeight="1" thickTop="1" thickBot="1" x14ac:dyDescent="0.3">
      <c r="A10" s="83"/>
      <c r="B10" s="121" t="s">
        <v>39</v>
      </c>
      <c r="C10" s="122"/>
      <c r="D10" s="123"/>
      <c r="E10" s="17"/>
      <c r="F10" s="11"/>
      <c r="G10" s="11"/>
      <c r="H10" s="11"/>
      <c r="I10" s="41"/>
      <c r="J10" s="43"/>
      <c r="K10" s="43"/>
      <c r="L10" s="43"/>
      <c r="M10" s="43"/>
    </row>
    <row r="11" spans="1:13" ht="20.100000000000001" customHeight="1" thickTop="1" thickBot="1" x14ac:dyDescent="0.3">
      <c r="A11" s="83"/>
      <c r="B11" s="121" t="s">
        <v>13</v>
      </c>
      <c r="C11" s="122"/>
      <c r="D11" s="123"/>
      <c r="E11" s="11"/>
      <c r="F11" s="18"/>
      <c r="G11" s="24"/>
      <c r="H11" s="26"/>
      <c r="I11" s="28"/>
      <c r="J11" s="43"/>
      <c r="K11" s="43"/>
      <c r="L11" s="43"/>
      <c r="M11" s="43"/>
    </row>
    <row r="12" spans="1:13" ht="20.100000000000001" customHeight="1" thickTop="1" thickBot="1" x14ac:dyDescent="0.4">
      <c r="A12" s="83"/>
      <c r="B12" s="128" t="s">
        <v>14</v>
      </c>
      <c r="C12" s="129"/>
      <c r="D12" s="130"/>
      <c r="E12" s="30">
        <f>SUM(E9:E11)</f>
        <v>0</v>
      </c>
      <c r="F12" s="31">
        <f>SUM(E9:F11)</f>
        <v>0</v>
      </c>
      <c r="G12" s="33">
        <f>SUM(G9:G11)</f>
        <v>0</v>
      </c>
      <c r="H12" s="35">
        <f>SUM(H9:H11)</f>
        <v>0</v>
      </c>
      <c r="I12" s="37">
        <f>SUM(I9:I11)</f>
        <v>0</v>
      </c>
      <c r="J12" s="43"/>
      <c r="K12" s="43"/>
      <c r="L12" s="43"/>
      <c r="M12" s="43"/>
    </row>
    <row r="13" spans="1:13" ht="20.100000000000001" customHeight="1" thickTop="1" thickBot="1" x14ac:dyDescent="0.3">
      <c r="A13" s="83"/>
      <c r="B13" s="121" t="s">
        <v>15</v>
      </c>
      <c r="C13" s="122"/>
      <c r="D13" s="123"/>
      <c r="E13" s="11"/>
      <c r="F13" s="18"/>
      <c r="G13" s="24"/>
      <c r="H13" s="26"/>
      <c r="I13" s="28"/>
      <c r="J13" s="43"/>
      <c r="K13" s="43"/>
      <c r="L13" s="43"/>
      <c r="M13" s="43"/>
    </row>
    <row r="14" spans="1:13" ht="20.100000000000001" customHeight="1" thickTop="1" thickBot="1" x14ac:dyDescent="0.4">
      <c r="A14" s="84"/>
      <c r="B14" s="124" t="s">
        <v>37</v>
      </c>
      <c r="C14" s="125"/>
      <c r="D14" s="126"/>
      <c r="E14" s="20"/>
      <c r="F14" s="32">
        <f>SUM(F12:F13)</f>
        <v>0</v>
      </c>
      <c r="G14" s="34">
        <f>SUM(G12:G13)</f>
        <v>0</v>
      </c>
      <c r="H14" s="36">
        <f>SUM(H12:H13)</f>
        <v>0</v>
      </c>
      <c r="I14" s="38">
        <f>SUM(I12:I13)</f>
        <v>0</v>
      </c>
      <c r="J14" s="117">
        <f>SUM(F14:I14)</f>
        <v>0</v>
      </c>
      <c r="K14" s="117"/>
      <c r="L14" s="117"/>
      <c r="M14" s="117"/>
    </row>
    <row r="15" spans="1:13" ht="20.100000000000001" customHeight="1" thickTop="1" thickBot="1" x14ac:dyDescent="0.3">
      <c r="A15" s="4"/>
      <c r="B15" s="4"/>
      <c r="C15" s="4"/>
      <c r="D15" s="4"/>
      <c r="E15" s="4"/>
      <c r="F15" s="4"/>
      <c r="G15" s="4"/>
      <c r="H15" s="4"/>
      <c r="I15" s="4"/>
    </row>
    <row r="16" spans="1:13" ht="20.100000000000001" customHeight="1" thickTop="1" x14ac:dyDescent="0.25">
      <c r="A16" s="82" t="s">
        <v>24</v>
      </c>
      <c r="B16" s="118" t="s">
        <v>17</v>
      </c>
      <c r="C16" s="119"/>
      <c r="D16" s="120"/>
      <c r="E16" s="21"/>
      <c r="F16" s="22"/>
      <c r="G16" s="25"/>
      <c r="H16" s="27"/>
      <c r="I16" s="29"/>
    </row>
    <row r="17" spans="1:15" ht="20.100000000000001" customHeight="1" x14ac:dyDescent="0.25">
      <c r="A17" s="83"/>
      <c r="B17" s="121" t="s">
        <v>18</v>
      </c>
      <c r="C17" s="122"/>
      <c r="D17" s="123"/>
      <c r="E17" s="11"/>
      <c r="F17" s="18"/>
      <c r="G17" s="24"/>
      <c r="H17" s="26"/>
      <c r="I17" s="28"/>
    </row>
    <row r="18" spans="1:15" ht="20.100000000000001" customHeight="1" x14ac:dyDescent="0.25">
      <c r="A18" s="83"/>
      <c r="B18" s="121" t="s">
        <v>19</v>
      </c>
      <c r="C18" s="122"/>
      <c r="D18" s="123"/>
      <c r="E18" s="11"/>
      <c r="F18" s="18"/>
      <c r="G18" s="24"/>
      <c r="H18" s="26"/>
      <c r="I18" s="28"/>
    </row>
    <row r="19" spans="1:15" ht="20.100000000000001" customHeight="1" x14ac:dyDescent="0.25">
      <c r="A19" s="83"/>
      <c r="B19" s="121" t="s">
        <v>20</v>
      </c>
      <c r="C19" s="122"/>
      <c r="D19" s="123"/>
      <c r="E19" s="11"/>
      <c r="F19" s="11"/>
      <c r="G19" s="24"/>
      <c r="H19" s="26"/>
      <c r="I19" s="28"/>
    </row>
    <row r="20" spans="1:15" ht="20.100000000000001" customHeight="1" x14ac:dyDescent="0.25">
      <c r="A20" s="83"/>
      <c r="B20" s="121" t="s">
        <v>21</v>
      </c>
      <c r="C20" s="122"/>
      <c r="D20" s="123"/>
      <c r="E20" s="11"/>
      <c r="F20" s="11"/>
      <c r="G20" s="11"/>
      <c r="H20" s="26"/>
      <c r="I20" s="28"/>
    </row>
    <row r="21" spans="1:15" ht="20.100000000000001" customHeight="1" x14ac:dyDescent="0.25">
      <c r="A21" s="83"/>
      <c r="B21" s="121" t="s">
        <v>22</v>
      </c>
      <c r="C21" s="122"/>
      <c r="D21" s="123"/>
      <c r="E21" s="11"/>
      <c r="F21" s="11"/>
      <c r="G21" s="11"/>
      <c r="H21" s="11"/>
      <c r="I21" s="28"/>
    </row>
    <row r="22" spans="1:15" ht="20.100000000000001" customHeight="1" thickBot="1" x14ac:dyDescent="0.4">
      <c r="A22" s="84"/>
      <c r="B22" s="124" t="s">
        <v>23</v>
      </c>
      <c r="C22" s="125"/>
      <c r="D22" s="126"/>
      <c r="E22" s="39">
        <f>SUM(E16)</f>
        <v>0</v>
      </c>
      <c r="F22" s="32">
        <f>SUM(F16:F18)</f>
        <v>0</v>
      </c>
      <c r="G22" s="34">
        <f>SUM(G16:G19)</f>
        <v>0</v>
      </c>
      <c r="H22" s="36">
        <f>SUM(H16:H20)</f>
        <v>0</v>
      </c>
      <c r="I22" s="38">
        <f>SUM(I16:I21)</f>
        <v>0</v>
      </c>
    </row>
    <row r="23" spans="1:15" ht="20.100000000000001" customHeight="1" thickTop="1" thickBot="1" x14ac:dyDescent="0.3">
      <c r="A23" s="4"/>
      <c r="B23" s="4"/>
      <c r="C23" s="4"/>
      <c r="D23" s="4"/>
      <c r="E23" s="4"/>
      <c r="F23" s="4"/>
      <c r="G23" s="4"/>
      <c r="H23" s="4"/>
      <c r="I23" s="4"/>
    </row>
    <row r="24" spans="1:15" ht="20.100000000000001" customHeight="1" thickTop="1" thickBot="1" x14ac:dyDescent="0.3">
      <c r="A24" s="82" t="s">
        <v>36</v>
      </c>
      <c r="B24" s="105"/>
      <c r="C24" s="106"/>
      <c r="D24" s="60" t="s">
        <v>49</v>
      </c>
      <c r="E24" s="44"/>
      <c r="F24" s="44"/>
      <c r="G24" s="44"/>
      <c r="H24" s="44"/>
      <c r="I24" s="45"/>
      <c r="L24" s="107" t="s">
        <v>55</v>
      </c>
      <c r="M24" s="108"/>
      <c r="N24" s="108"/>
      <c r="O24" s="109"/>
    </row>
    <row r="25" spans="1:15" ht="20.100000000000001" customHeight="1" thickTop="1" x14ac:dyDescent="0.25">
      <c r="A25" s="83"/>
      <c r="B25" s="110" t="s">
        <v>30</v>
      </c>
      <c r="C25" s="111"/>
      <c r="D25" s="61" t="s">
        <v>50</v>
      </c>
      <c r="E25" s="11"/>
      <c r="F25" s="62" t="e">
        <f>SUM(15*D25/100)</f>
        <v>#VALUE!</v>
      </c>
      <c r="G25" s="63" t="e">
        <f>SUM(17*D25/100)</f>
        <v>#VALUE!</v>
      </c>
      <c r="H25" s="64" t="e">
        <f>SUM(20*D25/100)</f>
        <v>#VALUE!</v>
      </c>
      <c r="I25" s="65" t="e">
        <f>SUM(25*D25/100)</f>
        <v>#VALUE!</v>
      </c>
      <c r="K25" s="59"/>
      <c r="L25" s="112" t="s">
        <v>56</v>
      </c>
      <c r="M25" s="113"/>
      <c r="N25" s="114"/>
      <c r="O25" s="68" t="s">
        <v>57</v>
      </c>
    </row>
    <row r="26" spans="1:15" ht="20.100000000000001" customHeight="1" x14ac:dyDescent="0.25">
      <c r="A26" s="83"/>
      <c r="B26" s="110" t="s">
        <v>31</v>
      </c>
      <c r="C26" s="111"/>
      <c r="D26" s="61" t="s">
        <v>51</v>
      </c>
      <c r="E26" s="11"/>
      <c r="F26" s="11"/>
      <c r="G26" s="63">
        <f>IF(G12&gt;=2,L26,O26)</f>
        <v>0</v>
      </c>
      <c r="H26" s="64">
        <f>IF(H12&gt;=2,M26,O26)</f>
        <v>0</v>
      </c>
      <c r="I26" s="65">
        <f>IF(I12&gt;=2,N26,O26)</f>
        <v>0</v>
      </c>
      <c r="K26" s="59"/>
      <c r="L26" s="66" t="e">
        <f>SUM(2*D26/100)</f>
        <v>#VALUE!</v>
      </c>
      <c r="M26" s="10" t="e">
        <f>SUM(5*D26/100)</f>
        <v>#VALUE!</v>
      </c>
      <c r="N26" s="12" t="e">
        <f>SUM(10*D26/100)</f>
        <v>#VALUE!</v>
      </c>
      <c r="O26" s="115">
        <v>0</v>
      </c>
    </row>
    <row r="27" spans="1:15" ht="20.100000000000001" customHeight="1" x14ac:dyDescent="0.25">
      <c r="A27" s="83"/>
      <c r="B27" s="110" t="s">
        <v>32</v>
      </c>
      <c r="C27" s="111"/>
      <c r="D27" s="61" t="s">
        <v>52</v>
      </c>
      <c r="E27" s="11"/>
      <c r="F27" s="11"/>
      <c r="G27" s="71"/>
      <c r="H27" s="64">
        <f>IF(H12&gt;=2,M27,O26)</f>
        <v>0</v>
      </c>
      <c r="I27" s="65">
        <f>IF(I12&gt;=2,N27,O26)</f>
        <v>0</v>
      </c>
      <c r="K27" s="59"/>
      <c r="L27" s="69"/>
      <c r="M27" s="10" t="e">
        <f>SUM(3*D27/100)</f>
        <v>#VALUE!</v>
      </c>
      <c r="N27" s="12" t="e">
        <f>SUM(8*D27/100)</f>
        <v>#VALUE!</v>
      </c>
      <c r="O27" s="115"/>
    </row>
    <row r="28" spans="1:15" ht="20.100000000000001" customHeight="1" thickBot="1" x14ac:dyDescent="0.3">
      <c r="A28" s="83"/>
      <c r="B28" s="110" t="s">
        <v>33</v>
      </c>
      <c r="C28" s="111"/>
      <c r="D28" s="61" t="s">
        <v>53</v>
      </c>
      <c r="E28" s="11"/>
      <c r="F28" s="11"/>
      <c r="G28" s="71"/>
      <c r="H28" s="71"/>
      <c r="I28" s="65">
        <f>IF(I12&gt;=2,N28,O26)</f>
        <v>0</v>
      </c>
      <c r="K28" s="59"/>
      <c r="L28" s="70"/>
      <c r="M28" s="20"/>
      <c r="N28" s="67" t="e">
        <f>SUM(5*D28/100)</f>
        <v>#VALUE!</v>
      </c>
      <c r="O28" s="116"/>
    </row>
    <row r="29" spans="1:15" ht="20.100000000000001" customHeight="1" thickTop="1" x14ac:dyDescent="0.25">
      <c r="A29" s="83"/>
      <c r="B29" s="110" t="s">
        <v>34</v>
      </c>
      <c r="C29" s="111"/>
      <c r="D29" s="61" t="s">
        <v>54</v>
      </c>
      <c r="E29" s="11"/>
      <c r="F29" s="11"/>
      <c r="G29" s="11"/>
      <c r="H29" s="11"/>
      <c r="I29" s="41"/>
      <c r="K29" s="59"/>
      <c r="L29" s="9"/>
      <c r="M29" s="9"/>
      <c r="N29" s="9"/>
      <c r="O29" s="9"/>
    </row>
    <row r="30" spans="1:15" ht="20.100000000000001" customHeight="1" thickBot="1" x14ac:dyDescent="0.4">
      <c r="A30" s="84"/>
      <c r="B30" s="80" t="s">
        <v>35</v>
      </c>
      <c r="C30" s="81"/>
      <c r="D30" s="73">
        <f>IF(ISNUMBER(SEARCH("ANIMATEUR ADJOINT",B6)),F30,IF(ISNUMBER(SEARCH("ANIMATEUR",B6)),G30,IF(ISNUMBER(SEARCH("MANAGER ADJOINT",B6)),H30,IF(ISNUMBER(SEARCH("MANAGER",B6)),I30,E30))))</f>
        <v>0</v>
      </c>
      <c r="E30" s="20">
        <v>0</v>
      </c>
      <c r="F30" s="32" t="e">
        <f>SUM(F25:F29)</f>
        <v>#VALUE!</v>
      </c>
      <c r="G30" s="34" t="e">
        <f>SUM(G25:G29)</f>
        <v>#VALUE!</v>
      </c>
      <c r="H30" s="36" t="e">
        <f>SUM(H25:H29)</f>
        <v>#VALUE!</v>
      </c>
      <c r="I30" s="38" t="e">
        <f>SUM(I25:I29)</f>
        <v>#VALUE!</v>
      </c>
      <c r="K30" s="59"/>
    </row>
    <row r="31" spans="1:15" ht="20.100000000000001" customHeight="1" thickTop="1" thickBot="1" x14ac:dyDescent="0.3">
      <c r="A31" s="4"/>
      <c r="B31" s="4"/>
      <c r="C31" s="4"/>
      <c r="D31" s="4"/>
      <c r="E31" s="4"/>
      <c r="F31" s="4"/>
      <c r="G31" s="4"/>
      <c r="H31" s="4"/>
      <c r="I31" s="4"/>
    </row>
    <row r="32" spans="1:15" ht="20.100000000000001" customHeight="1" thickTop="1" x14ac:dyDescent="0.25">
      <c r="A32" s="82" t="s">
        <v>41</v>
      </c>
      <c r="B32" s="85" t="s">
        <v>40</v>
      </c>
      <c r="C32" s="86"/>
      <c r="D32" s="86"/>
      <c r="E32" s="44"/>
      <c r="F32" s="44"/>
      <c r="G32" s="44"/>
      <c r="H32" s="44"/>
      <c r="I32" s="45"/>
      <c r="K32" s="59"/>
    </row>
    <row r="33" spans="1:11" ht="20.100000000000001" customHeight="1" thickBot="1" x14ac:dyDescent="0.3">
      <c r="A33" s="83"/>
      <c r="B33" s="56" t="s">
        <v>0</v>
      </c>
      <c r="C33" s="57" t="s">
        <v>8</v>
      </c>
      <c r="D33" s="58" t="s">
        <v>4</v>
      </c>
      <c r="E33" s="87" t="str">
        <f>IF(E10&gt;=2,D33,B33)</f>
        <v>NOVUS</v>
      </c>
      <c r="F33" s="88"/>
      <c r="G33" s="88"/>
      <c r="H33" s="88"/>
      <c r="I33" s="89"/>
      <c r="K33" s="59"/>
    </row>
    <row r="34" spans="1:11" ht="20.100000000000001" customHeight="1" thickTop="1" x14ac:dyDescent="0.25">
      <c r="A34" s="83"/>
      <c r="B34" s="90" t="s">
        <v>44</v>
      </c>
      <c r="C34" s="91"/>
      <c r="D34" s="91"/>
      <c r="E34" s="23"/>
      <c r="F34" s="42"/>
      <c r="G34" s="42"/>
      <c r="H34" s="42"/>
      <c r="I34" s="40"/>
      <c r="K34" s="59"/>
    </row>
    <row r="35" spans="1:11" ht="20.100000000000001" customHeight="1" x14ac:dyDescent="0.25">
      <c r="A35" s="83"/>
      <c r="B35" s="92" t="s">
        <v>43</v>
      </c>
      <c r="C35" s="93"/>
      <c r="D35" s="93"/>
      <c r="E35" s="11"/>
      <c r="F35" s="10"/>
      <c r="G35" s="10"/>
      <c r="H35" s="10"/>
      <c r="I35" s="19"/>
      <c r="K35" s="59"/>
    </row>
    <row r="36" spans="1:11" ht="20.100000000000001" customHeight="1" x14ac:dyDescent="0.25">
      <c r="A36" s="83"/>
      <c r="B36" s="94" t="s">
        <v>42</v>
      </c>
      <c r="C36" s="95"/>
      <c r="D36" s="95"/>
      <c r="E36" s="10"/>
      <c r="F36" s="10"/>
      <c r="G36" s="10"/>
      <c r="H36" s="10"/>
      <c r="I36" s="19"/>
      <c r="K36" s="59"/>
    </row>
    <row r="37" spans="1:11" ht="20.100000000000001" customHeight="1" x14ac:dyDescent="0.25">
      <c r="A37" s="83"/>
      <c r="B37" s="46" t="s">
        <v>0</v>
      </c>
      <c r="C37" s="47" t="s">
        <v>8</v>
      </c>
      <c r="D37" s="48" t="s">
        <v>4</v>
      </c>
      <c r="E37" s="96" t="s">
        <v>45</v>
      </c>
      <c r="F37" s="97"/>
      <c r="G37" s="97"/>
      <c r="H37" s="97"/>
      <c r="I37" s="98"/>
      <c r="K37" s="59"/>
    </row>
    <row r="38" spans="1:11" ht="20.100000000000001" customHeight="1" x14ac:dyDescent="0.25">
      <c r="A38" s="83"/>
      <c r="B38" s="49" t="s">
        <v>4</v>
      </c>
      <c r="C38" s="47" t="s">
        <v>8</v>
      </c>
      <c r="D38" s="50" t="s">
        <v>9</v>
      </c>
      <c r="E38" s="99" t="s">
        <v>46</v>
      </c>
      <c r="F38" s="100"/>
      <c r="G38" s="100"/>
      <c r="H38" s="100"/>
      <c r="I38" s="101"/>
      <c r="K38" s="59"/>
    </row>
    <row r="39" spans="1:11" ht="20.100000000000001" customHeight="1" x14ac:dyDescent="0.25">
      <c r="A39" s="83"/>
      <c r="B39" s="51" t="s">
        <v>9</v>
      </c>
      <c r="C39" s="47" t="s">
        <v>8</v>
      </c>
      <c r="D39" s="52" t="s">
        <v>6</v>
      </c>
      <c r="E39" s="102" t="s">
        <v>47</v>
      </c>
      <c r="F39" s="103"/>
      <c r="G39" s="103"/>
      <c r="H39" s="103"/>
      <c r="I39" s="104"/>
      <c r="K39" s="59"/>
    </row>
    <row r="40" spans="1:11" ht="20.100000000000001" customHeight="1" thickBot="1" x14ac:dyDescent="0.3">
      <c r="A40" s="84"/>
      <c r="B40" s="53" t="s">
        <v>6</v>
      </c>
      <c r="C40" s="54" t="s">
        <v>8</v>
      </c>
      <c r="D40" s="55" t="s">
        <v>10</v>
      </c>
      <c r="E40" s="76" t="s">
        <v>48</v>
      </c>
      <c r="F40" s="77"/>
      <c r="G40" s="77"/>
      <c r="H40" s="77"/>
      <c r="I40" s="78"/>
      <c r="K40" s="59"/>
    </row>
    <row r="41" spans="1:11" ht="20.100000000000001" customHeight="1" thickTop="1" x14ac:dyDescent="0.25">
      <c r="B41" s="79"/>
      <c r="C41" s="79"/>
      <c r="D41" s="79"/>
      <c r="E41" s="9"/>
      <c r="F41" s="9"/>
      <c r="G41" s="9"/>
      <c r="H41" s="9"/>
      <c r="I41" s="9"/>
    </row>
    <row r="42" spans="1:11" ht="20.100000000000001" customHeight="1" x14ac:dyDescent="0.25">
      <c r="B42" s="79"/>
      <c r="C42" s="79"/>
      <c r="D42" s="79"/>
      <c r="E42" s="9"/>
      <c r="F42" s="9"/>
      <c r="G42" s="9"/>
      <c r="H42" s="9"/>
      <c r="I42" s="9"/>
    </row>
    <row r="43" spans="1:11" ht="20.100000000000001" customHeight="1" x14ac:dyDescent="0.25">
      <c r="B43" s="9"/>
      <c r="C43" s="9"/>
      <c r="D43" s="9"/>
      <c r="E43" s="9"/>
      <c r="F43" s="9"/>
      <c r="G43" s="9"/>
      <c r="H43" s="9"/>
      <c r="I43" s="9"/>
    </row>
  </sheetData>
  <mergeCells count="53">
    <mergeCell ref="E40:I40"/>
    <mergeCell ref="B41:D41"/>
    <mergeCell ref="B42:D42"/>
    <mergeCell ref="B30:C30"/>
    <mergeCell ref="A32:A40"/>
    <mergeCell ref="B32:D32"/>
    <mergeCell ref="E33:I33"/>
    <mergeCell ref="B34:D34"/>
    <mergeCell ref="B35:D35"/>
    <mergeCell ref="B36:D36"/>
    <mergeCell ref="E37:I37"/>
    <mergeCell ref="E38:I38"/>
    <mergeCell ref="E39:I39"/>
    <mergeCell ref="A24:A30"/>
    <mergeCell ref="B24:C24"/>
    <mergeCell ref="L24:O24"/>
    <mergeCell ref="B25:C25"/>
    <mergeCell ref="L25:N25"/>
    <mergeCell ref="B26:C26"/>
    <mergeCell ref="O26:O28"/>
    <mergeCell ref="B27:C27"/>
    <mergeCell ref="B28:C28"/>
    <mergeCell ref="B29:C29"/>
    <mergeCell ref="J14:M14"/>
    <mergeCell ref="A16:A22"/>
    <mergeCell ref="B16:D16"/>
    <mergeCell ref="B17:D17"/>
    <mergeCell ref="B18:D18"/>
    <mergeCell ref="B19:D19"/>
    <mergeCell ref="B20:D20"/>
    <mergeCell ref="B21:D21"/>
    <mergeCell ref="B22:D22"/>
    <mergeCell ref="J8:M8"/>
    <mergeCell ref="B9:D9"/>
    <mergeCell ref="B10:D10"/>
    <mergeCell ref="B11:D11"/>
    <mergeCell ref="B12:D12"/>
    <mergeCell ref="B13:D13"/>
    <mergeCell ref="B4:D4"/>
    <mergeCell ref="B5:D5"/>
    <mergeCell ref="B6:D6"/>
    <mergeCell ref="E6:F6"/>
    <mergeCell ref="A8:A14"/>
    <mergeCell ref="B8:D8"/>
    <mergeCell ref="B14:D14"/>
    <mergeCell ref="A1:D1"/>
    <mergeCell ref="E1:I1"/>
    <mergeCell ref="B2:D2"/>
    <mergeCell ref="E2:F2"/>
    <mergeCell ref="G2:I2"/>
    <mergeCell ref="B3:D3"/>
    <mergeCell ref="E3:F3"/>
    <mergeCell ref="G3:I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zoomScaleNormal="100" workbookViewId="0">
      <selection activeCell="D48" sqref="D48"/>
    </sheetView>
  </sheetViews>
  <sheetFormatPr baseColWidth="10" defaultRowHeight="20.100000000000001" customHeight="1" x14ac:dyDescent="0.25"/>
  <cols>
    <col min="1" max="1" width="20.28515625" style="3" customWidth="1"/>
    <col min="2" max="2" width="50.42578125" style="3" customWidth="1"/>
    <col min="3" max="3" width="17" style="3" customWidth="1"/>
    <col min="4" max="4" width="56.28515625" style="3" customWidth="1"/>
    <col min="5" max="5" width="8.42578125" style="3" customWidth="1"/>
    <col min="6" max="6" width="21.42578125" style="3" customWidth="1"/>
    <col min="7" max="7" width="13.5703125" style="3" customWidth="1"/>
    <col min="8" max="8" width="19.7109375" style="3" customWidth="1"/>
    <col min="9" max="9" width="14" style="3" customWidth="1"/>
    <col min="10" max="10" width="13.28515625" style="3" customWidth="1"/>
    <col min="11" max="11" width="11.42578125" style="3" customWidth="1"/>
    <col min="12" max="12" width="11.5703125" style="3" customWidth="1"/>
    <col min="13" max="13" width="10.5703125" style="3" customWidth="1"/>
    <col min="14" max="16384" width="11.42578125" style="3"/>
  </cols>
  <sheetData>
    <row r="1" spans="1:13" ht="20.100000000000001" customHeight="1" thickTop="1" thickBot="1" x14ac:dyDescent="0.4">
      <c r="A1" s="140" t="s">
        <v>25</v>
      </c>
      <c r="B1" s="141"/>
      <c r="C1" s="141"/>
      <c r="D1" s="142"/>
      <c r="E1" s="141" t="s">
        <v>28</v>
      </c>
      <c r="F1" s="141"/>
      <c r="G1" s="141"/>
      <c r="H1" s="141"/>
      <c r="I1" s="142"/>
    </row>
    <row r="2" spans="1:13" ht="20.100000000000001" customHeight="1" x14ac:dyDescent="0.25">
      <c r="A2" s="6" t="s">
        <v>26</v>
      </c>
      <c r="B2" s="143"/>
      <c r="C2" s="144"/>
      <c r="D2" s="145"/>
      <c r="E2" s="146" t="s">
        <v>2</v>
      </c>
      <c r="F2" s="147"/>
      <c r="G2" s="148"/>
      <c r="H2" s="149"/>
      <c r="I2" s="150"/>
    </row>
    <row r="3" spans="1:13" ht="20.100000000000001" customHeight="1" thickBot="1" x14ac:dyDescent="0.3">
      <c r="A3" s="7" t="s">
        <v>1</v>
      </c>
      <c r="B3" s="131"/>
      <c r="C3" s="122"/>
      <c r="D3" s="132"/>
      <c r="E3" s="151" t="s">
        <v>29</v>
      </c>
      <c r="F3" s="152"/>
      <c r="G3" s="153"/>
      <c r="H3" s="154"/>
      <c r="I3" s="155"/>
    </row>
    <row r="4" spans="1:13" ht="20.100000000000001" customHeight="1" thickTop="1" x14ac:dyDescent="0.25">
      <c r="A4" s="7" t="s">
        <v>3</v>
      </c>
      <c r="B4" s="131"/>
      <c r="C4" s="122"/>
      <c r="D4" s="132"/>
    </row>
    <row r="5" spans="1:13" ht="20.100000000000001" customHeight="1" x14ac:dyDescent="0.25">
      <c r="A5" s="7" t="s">
        <v>27</v>
      </c>
      <c r="B5" s="131"/>
      <c r="C5" s="122"/>
      <c r="D5" s="132"/>
    </row>
    <row r="6" spans="1:13" ht="20.100000000000001" customHeight="1" thickBot="1" x14ac:dyDescent="0.3">
      <c r="A6" s="8" t="s">
        <v>7</v>
      </c>
      <c r="B6" s="133" t="s">
        <v>0</v>
      </c>
      <c r="C6" s="134"/>
      <c r="D6" s="135"/>
      <c r="E6" s="136"/>
      <c r="F6" s="136"/>
      <c r="G6" s="72"/>
    </row>
    <row r="7" spans="1:13" ht="20.100000000000001" customHeight="1" thickTop="1" thickBot="1" x14ac:dyDescent="0.3">
      <c r="A7" s="5"/>
      <c r="B7" s="5"/>
      <c r="C7" s="5"/>
      <c r="D7" s="4"/>
      <c r="E7" s="4"/>
      <c r="F7" s="4"/>
      <c r="G7" s="4"/>
      <c r="H7" s="4"/>
      <c r="I7" s="4"/>
    </row>
    <row r="8" spans="1:13" ht="20.100000000000001" customHeight="1" thickTop="1" thickBot="1" x14ac:dyDescent="0.3">
      <c r="A8" s="82" t="s">
        <v>16</v>
      </c>
      <c r="B8" s="137"/>
      <c r="C8" s="138"/>
      <c r="D8" s="139"/>
      <c r="E8" s="13" t="s">
        <v>0</v>
      </c>
      <c r="F8" s="14" t="s">
        <v>4</v>
      </c>
      <c r="G8" s="15" t="s">
        <v>5</v>
      </c>
      <c r="H8" s="16" t="s">
        <v>6</v>
      </c>
      <c r="I8" s="2" t="s">
        <v>11</v>
      </c>
      <c r="J8" s="127" t="s">
        <v>38</v>
      </c>
      <c r="K8" s="127"/>
      <c r="L8" s="127"/>
      <c r="M8" s="127"/>
    </row>
    <row r="9" spans="1:13" ht="20.100000000000001" customHeight="1" thickTop="1" thickBot="1" x14ac:dyDescent="0.3">
      <c r="A9" s="83"/>
      <c r="B9" s="121" t="s">
        <v>12</v>
      </c>
      <c r="C9" s="122"/>
      <c r="D9" s="123"/>
      <c r="E9" s="17"/>
      <c r="F9" s="18"/>
      <c r="G9" s="24"/>
      <c r="H9" s="26"/>
      <c r="I9" s="28"/>
      <c r="J9" s="43"/>
      <c r="K9" s="43"/>
      <c r="L9" s="43"/>
      <c r="M9" s="43"/>
    </row>
    <row r="10" spans="1:13" ht="20.100000000000001" customHeight="1" thickTop="1" thickBot="1" x14ac:dyDescent="0.3">
      <c r="A10" s="83"/>
      <c r="B10" s="121" t="s">
        <v>39</v>
      </c>
      <c r="C10" s="122"/>
      <c r="D10" s="123"/>
      <c r="E10" s="17"/>
      <c r="F10" s="11"/>
      <c r="G10" s="11"/>
      <c r="H10" s="11"/>
      <c r="I10" s="41"/>
      <c r="J10" s="43"/>
      <c r="K10" s="43"/>
      <c r="L10" s="43"/>
      <c r="M10" s="43"/>
    </row>
    <row r="11" spans="1:13" ht="20.100000000000001" customHeight="1" thickTop="1" thickBot="1" x14ac:dyDescent="0.3">
      <c r="A11" s="83"/>
      <c r="B11" s="121" t="s">
        <v>13</v>
      </c>
      <c r="C11" s="122"/>
      <c r="D11" s="123"/>
      <c r="E11" s="11"/>
      <c r="F11" s="18"/>
      <c r="G11" s="24"/>
      <c r="H11" s="26"/>
      <c r="I11" s="28"/>
      <c r="J11" s="43"/>
      <c r="K11" s="43"/>
      <c r="L11" s="43"/>
      <c r="M11" s="43"/>
    </row>
    <row r="12" spans="1:13" ht="20.100000000000001" customHeight="1" thickTop="1" thickBot="1" x14ac:dyDescent="0.4">
      <c r="A12" s="83"/>
      <c r="B12" s="128" t="s">
        <v>14</v>
      </c>
      <c r="C12" s="129"/>
      <c r="D12" s="130"/>
      <c r="E12" s="30">
        <f>SUM(E9:E11)</f>
        <v>0</v>
      </c>
      <c r="F12" s="31">
        <f>SUM(E9:F11)</f>
        <v>0</v>
      </c>
      <c r="G12" s="33">
        <f>SUM(G9:G11)</f>
        <v>0</v>
      </c>
      <c r="H12" s="35">
        <f>SUM(H9:H11)</f>
        <v>0</v>
      </c>
      <c r="I12" s="37">
        <f>SUM(I9:I11)</f>
        <v>0</v>
      </c>
      <c r="J12" s="43"/>
      <c r="K12" s="43"/>
      <c r="L12" s="43"/>
      <c r="M12" s="43"/>
    </row>
    <row r="13" spans="1:13" ht="20.100000000000001" customHeight="1" thickTop="1" thickBot="1" x14ac:dyDescent="0.3">
      <c r="A13" s="83"/>
      <c r="B13" s="121" t="s">
        <v>15</v>
      </c>
      <c r="C13" s="122"/>
      <c r="D13" s="123"/>
      <c r="E13" s="11"/>
      <c r="F13" s="18"/>
      <c r="G13" s="24"/>
      <c r="H13" s="26"/>
      <c r="I13" s="28"/>
      <c r="J13" s="43"/>
      <c r="K13" s="43"/>
      <c r="L13" s="43"/>
      <c r="M13" s="43"/>
    </row>
    <row r="14" spans="1:13" ht="20.100000000000001" customHeight="1" thickTop="1" thickBot="1" x14ac:dyDescent="0.4">
      <c r="A14" s="84"/>
      <c r="B14" s="124" t="s">
        <v>37</v>
      </c>
      <c r="C14" s="125"/>
      <c r="D14" s="126"/>
      <c r="E14" s="20"/>
      <c r="F14" s="32">
        <f>SUM(F12:F13)</f>
        <v>0</v>
      </c>
      <c r="G14" s="34">
        <f>SUM(G12:G13)</f>
        <v>0</v>
      </c>
      <c r="H14" s="36">
        <f>SUM(H12:H13)</f>
        <v>0</v>
      </c>
      <c r="I14" s="38">
        <f>SUM(I12:I13)</f>
        <v>0</v>
      </c>
      <c r="J14" s="117">
        <f>SUM(F14:I14)</f>
        <v>0</v>
      </c>
      <c r="K14" s="117"/>
      <c r="L14" s="117"/>
      <c r="M14" s="117"/>
    </row>
    <row r="15" spans="1:13" ht="20.100000000000001" customHeight="1" thickTop="1" thickBot="1" x14ac:dyDescent="0.3">
      <c r="A15" s="4"/>
      <c r="B15" s="4"/>
      <c r="C15" s="4"/>
      <c r="D15" s="4"/>
      <c r="E15" s="4"/>
      <c r="F15" s="4"/>
      <c r="G15" s="4"/>
      <c r="H15" s="4"/>
      <c r="I15" s="4"/>
    </row>
    <row r="16" spans="1:13" ht="20.100000000000001" customHeight="1" thickTop="1" x14ac:dyDescent="0.25">
      <c r="A16" s="82" t="s">
        <v>24</v>
      </c>
      <c r="B16" s="118" t="s">
        <v>17</v>
      </c>
      <c r="C16" s="119"/>
      <c r="D16" s="120"/>
      <c r="E16" s="21"/>
      <c r="F16" s="22"/>
      <c r="G16" s="25"/>
      <c r="H16" s="27"/>
      <c r="I16" s="29"/>
    </row>
    <row r="17" spans="1:15" ht="20.100000000000001" customHeight="1" x14ac:dyDescent="0.25">
      <c r="A17" s="83"/>
      <c r="B17" s="121" t="s">
        <v>18</v>
      </c>
      <c r="C17" s="122"/>
      <c r="D17" s="123"/>
      <c r="E17" s="11"/>
      <c r="F17" s="18"/>
      <c r="G17" s="24"/>
      <c r="H17" s="26"/>
      <c r="I17" s="28"/>
    </row>
    <row r="18" spans="1:15" ht="20.100000000000001" customHeight="1" x14ac:dyDescent="0.25">
      <c r="A18" s="83"/>
      <c r="B18" s="121" t="s">
        <v>19</v>
      </c>
      <c r="C18" s="122"/>
      <c r="D18" s="123"/>
      <c r="E18" s="11"/>
      <c r="F18" s="18"/>
      <c r="G18" s="24"/>
      <c r="H18" s="26"/>
      <c r="I18" s="28"/>
    </row>
    <row r="19" spans="1:15" ht="20.100000000000001" customHeight="1" x14ac:dyDescent="0.25">
      <c r="A19" s="83"/>
      <c r="B19" s="121" t="s">
        <v>20</v>
      </c>
      <c r="C19" s="122"/>
      <c r="D19" s="123"/>
      <c r="E19" s="11"/>
      <c r="F19" s="11"/>
      <c r="G19" s="24"/>
      <c r="H19" s="26"/>
      <c r="I19" s="28"/>
    </row>
    <row r="20" spans="1:15" ht="20.100000000000001" customHeight="1" x14ac:dyDescent="0.25">
      <c r="A20" s="83"/>
      <c r="B20" s="121" t="s">
        <v>21</v>
      </c>
      <c r="C20" s="122"/>
      <c r="D20" s="123"/>
      <c r="E20" s="11"/>
      <c r="F20" s="11"/>
      <c r="G20" s="11"/>
      <c r="H20" s="26"/>
      <c r="I20" s="28"/>
    </row>
    <row r="21" spans="1:15" ht="20.100000000000001" customHeight="1" x14ac:dyDescent="0.25">
      <c r="A21" s="83"/>
      <c r="B21" s="121" t="s">
        <v>22</v>
      </c>
      <c r="C21" s="122"/>
      <c r="D21" s="123"/>
      <c r="E21" s="11"/>
      <c r="F21" s="11"/>
      <c r="G21" s="11"/>
      <c r="H21" s="11"/>
      <c r="I21" s="28"/>
    </row>
    <row r="22" spans="1:15" ht="20.100000000000001" customHeight="1" thickBot="1" x14ac:dyDescent="0.4">
      <c r="A22" s="84"/>
      <c r="B22" s="124" t="s">
        <v>23</v>
      </c>
      <c r="C22" s="125"/>
      <c r="D22" s="126"/>
      <c r="E22" s="39">
        <f>SUM(E16)</f>
        <v>0</v>
      </c>
      <c r="F22" s="32">
        <f>SUM(F16:F18)</f>
        <v>0</v>
      </c>
      <c r="G22" s="34">
        <f>SUM(G16:G19)</f>
        <v>0</v>
      </c>
      <c r="H22" s="36">
        <f>SUM(H16:H20)</f>
        <v>0</v>
      </c>
      <c r="I22" s="38">
        <f>SUM(I16:I21)</f>
        <v>0</v>
      </c>
    </row>
    <row r="23" spans="1:15" ht="20.100000000000001" customHeight="1" thickTop="1" thickBot="1" x14ac:dyDescent="0.3">
      <c r="A23" s="4"/>
      <c r="B23" s="4"/>
      <c r="C23" s="4"/>
      <c r="D23" s="4"/>
      <c r="E23" s="4"/>
      <c r="F23" s="4"/>
      <c r="G23" s="4"/>
      <c r="H23" s="4"/>
      <c r="I23" s="4"/>
    </row>
    <row r="24" spans="1:15" ht="20.100000000000001" customHeight="1" thickTop="1" thickBot="1" x14ac:dyDescent="0.3">
      <c r="A24" s="82" t="s">
        <v>36</v>
      </c>
      <c r="B24" s="105"/>
      <c r="C24" s="106"/>
      <c r="D24" s="60" t="s">
        <v>49</v>
      </c>
      <c r="E24" s="44"/>
      <c r="F24" s="44"/>
      <c r="G24" s="44"/>
      <c r="H24" s="44"/>
      <c r="I24" s="45"/>
      <c r="L24" s="107" t="s">
        <v>55</v>
      </c>
      <c r="M24" s="108"/>
      <c r="N24" s="108"/>
      <c r="O24" s="109"/>
    </row>
    <row r="25" spans="1:15" ht="20.100000000000001" customHeight="1" thickTop="1" x14ac:dyDescent="0.25">
      <c r="A25" s="83"/>
      <c r="B25" s="110" t="s">
        <v>30</v>
      </c>
      <c r="C25" s="111"/>
      <c r="D25" s="61" t="s">
        <v>50</v>
      </c>
      <c r="E25" s="11"/>
      <c r="F25" s="62" t="e">
        <f>SUM(15*D25/100)</f>
        <v>#VALUE!</v>
      </c>
      <c r="G25" s="63" t="e">
        <f>SUM(17*D25/100)</f>
        <v>#VALUE!</v>
      </c>
      <c r="H25" s="64" t="e">
        <f>SUM(20*D25/100)</f>
        <v>#VALUE!</v>
      </c>
      <c r="I25" s="65" t="e">
        <f>SUM(25*D25/100)</f>
        <v>#VALUE!</v>
      </c>
      <c r="K25" s="59"/>
      <c r="L25" s="112" t="s">
        <v>56</v>
      </c>
      <c r="M25" s="113"/>
      <c r="N25" s="114"/>
      <c r="O25" s="68" t="s">
        <v>57</v>
      </c>
    </row>
    <row r="26" spans="1:15" ht="20.100000000000001" customHeight="1" x14ac:dyDescent="0.25">
      <c r="A26" s="83"/>
      <c r="B26" s="110" t="s">
        <v>31</v>
      </c>
      <c r="C26" s="111"/>
      <c r="D26" s="61" t="s">
        <v>51</v>
      </c>
      <c r="E26" s="11"/>
      <c r="F26" s="11"/>
      <c r="G26" s="63">
        <f>IF(G12&gt;=2,L26,O26)</f>
        <v>0</v>
      </c>
      <c r="H26" s="64">
        <f>IF(H12&gt;=2,M26,O26)</f>
        <v>0</v>
      </c>
      <c r="I26" s="65">
        <f>IF(I12&gt;=2,N26,O26)</f>
        <v>0</v>
      </c>
      <c r="K26" s="59"/>
      <c r="L26" s="66" t="e">
        <f>SUM(2*D26/100)</f>
        <v>#VALUE!</v>
      </c>
      <c r="M26" s="10" t="e">
        <f>SUM(5*D26/100)</f>
        <v>#VALUE!</v>
      </c>
      <c r="N26" s="12" t="e">
        <f>SUM(10*D26/100)</f>
        <v>#VALUE!</v>
      </c>
      <c r="O26" s="115">
        <v>0</v>
      </c>
    </row>
    <row r="27" spans="1:15" ht="20.100000000000001" customHeight="1" x14ac:dyDescent="0.25">
      <c r="A27" s="83"/>
      <c r="B27" s="110" t="s">
        <v>32</v>
      </c>
      <c r="C27" s="111"/>
      <c r="D27" s="61" t="s">
        <v>52</v>
      </c>
      <c r="E27" s="11"/>
      <c r="F27" s="11"/>
      <c r="G27" s="71"/>
      <c r="H27" s="64">
        <f>IF(H12&gt;=2,M27,O26)</f>
        <v>0</v>
      </c>
      <c r="I27" s="65">
        <f>IF(I12&gt;=2,N27,O26)</f>
        <v>0</v>
      </c>
      <c r="K27" s="59"/>
      <c r="L27" s="69"/>
      <c r="M27" s="10" t="e">
        <f>SUM(3*D27/100)</f>
        <v>#VALUE!</v>
      </c>
      <c r="N27" s="12" t="e">
        <f>SUM(8*D27/100)</f>
        <v>#VALUE!</v>
      </c>
      <c r="O27" s="115"/>
    </row>
    <row r="28" spans="1:15" ht="20.100000000000001" customHeight="1" thickBot="1" x14ac:dyDescent="0.3">
      <c r="A28" s="83"/>
      <c r="B28" s="110" t="s">
        <v>33</v>
      </c>
      <c r="C28" s="111"/>
      <c r="D28" s="61" t="s">
        <v>53</v>
      </c>
      <c r="E28" s="11"/>
      <c r="F28" s="11"/>
      <c r="G28" s="71"/>
      <c r="H28" s="71"/>
      <c r="I28" s="65">
        <f>IF(I12&gt;=2,N28,O26)</f>
        <v>0</v>
      </c>
      <c r="K28" s="59"/>
      <c r="L28" s="70"/>
      <c r="M28" s="20"/>
      <c r="N28" s="67" t="e">
        <f>SUM(5*D28/100)</f>
        <v>#VALUE!</v>
      </c>
      <c r="O28" s="116"/>
    </row>
    <row r="29" spans="1:15" ht="20.100000000000001" customHeight="1" thickTop="1" x14ac:dyDescent="0.25">
      <c r="A29" s="83"/>
      <c r="B29" s="110" t="s">
        <v>34</v>
      </c>
      <c r="C29" s="111"/>
      <c r="D29" s="61" t="s">
        <v>54</v>
      </c>
      <c r="E29" s="11"/>
      <c r="F29" s="11"/>
      <c r="G29" s="11"/>
      <c r="H29" s="11"/>
      <c r="I29" s="41"/>
      <c r="K29" s="59"/>
      <c r="L29" s="9"/>
      <c r="M29" s="9"/>
      <c r="N29" s="9"/>
      <c r="O29" s="9"/>
    </row>
    <row r="30" spans="1:15" ht="20.100000000000001" customHeight="1" thickBot="1" x14ac:dyDescent="0.4">
      <c r="A30" s="84"/>
      <c r="B30" s="80" t="s">
        <v>35</v>
      </c>
      <c r="C30" s="81"/>
      <c r="D30" s="73">
        <f>IF(ISNUMBER(SEARCH("ANIMATEUR ADJOINT",B6)),F30,IF(ISNUMBER(SEARCH("ANIMATEUR",B6)),G30,IF(ISNUMBER(SEARCH("MANAGER ADJOINT",B6)),H30,IF(ISNUMBER(SEARCH("MANAGER",B6)),I30,E30))))</f>
        <v>0</v>
      </c>
      <c r="E30" s="20">
        <v>0</v>
      </c>
      <c r="F30" s="32" t="e">
        <f>SUM(F25:F29)</f>
        <v>#VALUE!</v>
      </c>
      <c r="G30" s="34" t="e">
        <f>SUM(G25:G29)</f>
        <v>#VALUE!</v>
      </c>
      <c r="H30" s="36" t="e">
        <f>SUM(H25:H29)</f>
        <v>#VALUE!</v>
      </c>
      <c r="I30" s="38" t="e">
        <f>SUM(I25:I29)</f>
        <v>#VALUE!</v>
      </c>
      <c r="K30" s="59"/>
    </row>
    <row r="31" spans="1:15" ht="20.100000000000001" customHeight="1" thickTop="1" thickBot="1" x14ac:dyDescent="0.3">
      <c r="A31" s="4"/>
      <c r="B31" s="4"/>
      <c r="C31" s="4"/>
      <c r="D31" s="4"/>
      <c r="E31" s="4"/>
      <c r="F31" s="4"/>
      <c r="G31" s="4"/>
      <c r="H31" s="4"/>
      <c r="I31" s="4"/>
    </row>
    <row r="32" spans="1:15" ht="20.100000000000001" customHeight="1" thickTop="1" x14ac:dyDescent="0.25">
      <c r="A32" s="82" t="s">
        <v>41</v>
      </c>
      <c r="B32" s="85" t="s">
        <v>40</v>
      </c>
      <c r="C32" s="86"/>
      <c r="D32" s="86"/>
      <c r="E32" s="44"/>
      <c r="F32" s="44"/>
      <c r="G32" s="44"/>
      <c r="H32" s="44"/>
      <c r="I32" s="45"/>
      <c r="K32" s="59"/>
    </row>
    <row r="33" spans="1:11" ht="20.100000000000001" customHeight="1" thickBot="1" x14ac:dyDescent="0.3">
      <c r="A33" s="83"/>
      <c r="B33" s="56" t="s">
        <v>0</v>
      </c>
      <c r="C33" s="57" t="s">
        <v>8</v>
      </c>
      <c r="D33" s="58" t="s">
        <v>4</v>
      </c>
      <c r="E33" s="87" t="str">
        <f>IF(E10&gt;=2,D33,B33)</f>
        <v>NOVUS</v>
      </c>
      <c r="F33" s="88"/>
      <c r="G33" s="88"/>
      <c r="H33" s="88"/>
      <c r="I33" s="89"/>
      <c r="K33" s="59"/>
    </row>
    <row r="34" spans="1:11" ht="20.100000000000001" customHeight="1" thickTop="1" x14ac:dyDescent="0.25">
      <c r="A34" s="83"/>
      <c r="B34" s="90" t="s">
        <v>44</v>
      </c>
      <c r="C34" s="91"/>
      <c r="D34" s="91"/>
      <c r="E34" s="23"/>
      <c r="F34" s="42"/>
      <c r="G34" s="42"/>
      <c r="H34" s="42"/>
      <c r="I34" s="40"/>
      <c r="K34" s="59"/>
    </row>
    <row r="35" spans="1:11" ht="20.100000000000001" customHeight="1" x14ac:dyDescent="0.25">
      <c r="A35" s="83"/>
      <c r="B35" s="92" t="s">
        <v>43</v>
      </c>
      <c r="C35" s="93"/>
      <c r="D35" s="93"/>
      <c r="E35" s="11"/>
      <c r="F35" s="10"/>
      <c r="G35" s="10"/>
      <c r="H35" s="10"/>
      <c r="I35" s="19"/>
      <c r="K35" s="59"/>
    </row>
    <row r="36" spans="1:11" ht="20.100000000000001" customHeight="1" x14ac:dyDescent="0.25">
      <c r="A36" s="83"/>
      <c r="B36" s="94" t="s">
        <v>42</v>
      </c>
      <c r="C36" s="95"/>
      <c r="D36" s="95"/>
      <c r="E36" s="10"/>
      <c r="F36" s="10"/>
      <c r="G36" s="10"/>
      <c r="H36" s="10"/>
      <c r="I36" s="19"/>
      <c r="K36" s="59"/>
    </row>
    <row r="37" spans="1:11" ht="20.100000000000001" customHeight="1" x14ac:dyDescent="0.25">
      <c r="A37" s="83"/>
      <c r="B37" s="46" t="s">
        <v>0</v>
      </c>
      <c r="C37" s="47" t="s">
        <v>8</v>
      </c>
      <c r="D37" s="48" t="s">
        <v>4</v>
      </c>
      <c r="E37" s="96" t="s">
        <v>45</v>
      </c>
      <c r="F37" s="97"/>
      <c r="G37" s="97"/>
      <c r="H37" s="97"/>
      <c r="I37" s="98"/>
      <c r="K37" s="59"/>
    </row>
    <row r="38" spans="1:11" ht="20.100000000000001" customHeight="1" x14ac:dyDescent="0.25">
      <c r="A38" s="83"/>
      <c r="B38" s="49" t="s">
        <v>4</v>
      </c>
      <c r="C38" s="47" t="s">
        <v>8</v>
      </c>
      <c r="D38" s="50" t="s">
        <v>9</v>
      </c>
      <c r="E38" s="99" t="s">
        <v>46</v>
      </c>
      <c r="F38" s="100"/>
      <c r="G38" s="100"/>
      <c r="H38" s="100"/>
      <c r="I38" s="101"/>
      <c r="K38" s="59"/>
    </row>
    <row r="39" spans="1:11" ht="20.100000000000001" customHeight="1" x14ac:dyDescent="0.25">
      <c r="A39" s="83"/>
      <c r="B39" s="51" t="s">
        <v>9</v>
      </c>
      <c r="C39" s="47" t="s">
        <v>8</v>
      </c>
      <c r="D39" s="52" t="s">
        <v>6</v>
      </c>
      <c r="E39" s="102" t="s">
        <v>47</v>
      </c>
      <c r="F39" s="103"/>
      <c r="G39" s="103"/>
      <c r="H39" s="103"/>
      <c r="I39" s="104"/>
      <c r="K39" s="59"/>
    </row>
    <row r="40" spans="1:11" ht="20.100000000000001" customHeight="1" thickBot="1" x14ac:dyDescent="0.3">
      <c r="A40" s="84"/>
      <c r="B40" s="53" t="s">
        <v>6</v>
      </c>
      <c r="C40" s="54" t="s">
        <v>8</v>
      </c>
      <c r="D40" s="55" t="s">
        <v>10</v>
      </c>
      <c r="E40" s="76" t="s">
        <v>48</v>
      </c>
      <c r="F40" s="77"/>
      <c r="G40" s="77"/>
      <c r="H40" s="77"/>
      <c r="I40" s="78"/>
      <c r="K40" s="59"/>
    </row>
    <row r="41" spans="1:11" ht="20.100000000000001" customHeight="1" thickTop="1" x14ac:dyDescent="0.25">
      <c r="B41" s="79"/>
      <c r="C41" s="79"/>
      <c r="D41" s="79"/>
      <c r="E41" s="9"/>
      <c r="F41" s="9"/>
      <c r="G41" s="9"/>
      <c r="H41" s="9"/>
      <c r="I41" s="9"/>
    </row>
    <row r="42" spans="1:11" ht="20.100000000000001" customHeight="1" x14ac:dyDescent="0.25">
      <c r="B42" s="79"/>
      <c r="C42" s="79"/>
      <c r="D42" s="79"/>
      <c r="E42" s="9"/>
      <c r="F42" s="9"/>
      <c r="G42" s="9"/>
      <c r="H42" s="9"/>
      <c r="I42" s="9"/>
    </row>
    <row r="43" spans="1:11" ht="20.100000000000001" customHeight="1" x14ac:dyDescent="0.25">
      <c r="B43" s="9"/>
      <c r="C43" s="9"/>
      <c r="D43" s="9"/>
      <c r="E43" s="9"/>
      <c r="F43" s="9"/>
      <c r="G43" s="9"/>
      <c r="H43" s="9"/>
      <c r="I43" s="9"/>
    </row>
  </sheetData>
  <mergeCells count="53">
    <mergeCell ref="E40:I40"/>
    <mergeCell ref="B41:D41"/>
    <mergeCell ref="B42:D42"/>
    <mergeCell ref="B30:C30"/>
    <mergeCell ref="A32:A40"/>
    <mergeCell ref="B32:D32"/>
    <mergeCell ref="E33:I33"/>
    <mergeCell ref="B34:D34"/>
    <mergeCell ref="B35:D35"/>
    <mergeCell ref="B36:D36"/>
    <mergeCell ref="E37:I37"/>
    <mergeCell ref="E38:I38"/>
    <mergeCell ref="E39:I39"/>
    <mergeCell ref="A24:A30"/>
    <mergeCell ref="B24:C24"/>
    <mergeCell ref="L24:O24"/>
    <mergeCell ref="B25:C25"/>
    <mergeCell ref="L25:N25"/>
    <mergeCell ref="B26:C26"/>
    <mergeCell ref="O26:O28"/>
    <mergeCell ref="B27:C27"/>
    <mergeCell ref="B28:C28"/>
    <mergeCell ref="B29:C29"/>
    <mergeCell ref="J14:M14"/>
    <mergeCell ref="A16:A22"/>
    <mergeCell ref="B16:D16"/>
    <mergeCell ref="B17:D17"/>
    <mergeCell ref="B18:D18"/>
    <mergeCell ref="B19:D19"/>
    <mergeCell ref="B20:D20"/>
    <mergeCell ref="B21:D21"/>
    <mergeCell ref="B22:D22"/>
    <mergeCell ref="J8:M8"/>
    <mergeCell ref="B9:D9"/>
    <mergeCell ref="B10:D10"/>
    <mergeCell ref="B11:D11"/>
    <mergeCell ref="B12:D12"/>
    <mergeCell ref="B13:D13"/>
    <mergeCell ref="B4:D4"/>
    <mergeCell ref="B5:D5"/>
    <mergeCell ref="B6:D6"/>
    <mergeCell ref="E6:F6"/>
    <mergeCell ref="A8:A14"/>
    <mergeCell ref="B8:D8"/>
    <mergeCell ref="B14:D14"/>
    <mergeCell ref="A1:D1"/>
    <mergeCell ref="E1:I1"/>
    <mergeCell ref="B2:D2"/>
    <mergeCell ref="E2:F2"/>
    <mergeCell ref="G2:I2"/>
    <mergeCell ref="B3:D3"/>
    <mergeCell ref="E3:F3"/>
    <mergeCell ref="G3:I3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zoomScaleNormal="100" workbookViewId="0">
      <selection activeCell="D48" sqref="D48"/>
    </sheetView>
  </sheetViews>
  <sheetFormatPr baseColWidth="10" defaultRowHeight="20.100000000000001" customHeight="1" x14ac:dyDescent="0.25"/>
  <cols>
    <col min="1" max="1" width="20.28515625" style="1" customWidth="1"/>
    <col min="2" max="2" width="50.42578125" style="1" customWidth="1"/>
    <col min="3" max="3" width="17" style="1" customWidth="1"/>
    <col min="4" max="4" width="56.28515625" style="1" customWidth="1"/>
    <col min="5" max="5" width="8.42578125" style="1" customWidth="1"/>
    <col min="6" max="6" width="21.42578125" style="1" customWidth="1"/>
    <col min="7" max="7" width="13.5703125" style="1" customWidth="1"/>
    <col min="8" max="8" width="19.7109375" style="1" customWidth="1"/>
    <col min="9" max="9" width="14" style="1" customWidth="1"/>
    <col min="10" max="10" width="13.28515625" style="1" customWidth="1"/>
    <col min="11" max="11" width="11.42578125" style="1" customWidth="1"/>
    <col min="12" max="12" width="11.5703125" style="1" customWidth="1"/>
    <col min="13" max="13" width="10.5703125" style="1" customWidth="1"/>
    <col min="14" max="16384" width="11.42578125" style="1"/>
  </cols>
  <sheetData>
    <row r="1" spans="1:13" ht="20.100000000000001" customHeight="1" thickTop="1" thickBot="1" x14ac:dyDescent="0.4">
      <c r="A1" s="140" t="s">
        <v>25</v>
      </c>
      <c r="B1" s="141"/>
      <c r="C1" s="141"/>
      <c r="D1" s="142"/>
      <c r="E1" s="141" t="s">
        <v>28</v>
      </c>
      <c r="F1" s="141"/>
      <c r="G1" s="141"/>
      <c r="H1" s="141"/>
      <c r="I1" s="142"/>
    </row>
    <row r="2" spans="1:13" ht="20.100000000000001" customHeight="1" x14ac:dyDescent="0.25">
      <c r="A2" s="6" t="s">
        <v>26</v>
      </c>
      <c r="B2" s="143"/>
      <c r="C2" s="144"/>
      <c r="D2" s="145"/>
      <c r="E2" s="146" t="s">
        <v>2</v>
      </c>
      <c r="F2" s="147"/>
      <c r="G2" s="148"/>
      <c r="H2" s="149"/>
      <c r="I2" s="150"/>
    </row>
    <row r="3" spans="1:13" ht="20.100000000000001" customHeight="1" thickBot="1" x14ac:dyDescent="0.3">
      <c r="A3" s="7" t="s">
        <v>1</v>
      </c>
      <c r="B3" s="131"/>
      <c r="C3" s="122"/>
      <c r="D3" s="132"/>
      <c r="E3" s="151" t="s">
        <v>29</v>
      </c>
      <c r="F3" s="152"/>
      <c r="G3" s="153"/>
      <c r="H3" s="154"/>
      <c r="I3" s="155"/>
    </row>
    <row r="4" spans="1:13" ht="20.100000000000001" customHeight="1" thickTop="1" x14ac:dyDescent="0.25">
      <c r="A4" s="7" t="s">
        <v>3</v>
      </c>
      <c r="B4" s="131"/>
      <c r="C4" s="122"/>
      <c r="D4" s="132"/>
    </row>
    <row r="5" spans="1:13" ht="20.100000000000001" customHeight="1" x14ac:dyDescent="0.25">
      <c r="A5" s="7" t="s">
        <v>27</v>
      </c>
      <c r="B5" s="131"/>
      <c r="C5" s="122"/>
      <c r="D5" s="132"/>
    </row>
    <row r="6" spans="1:13" ht="20.100000000000001" customHeight="1" thickBot="1" x14ac:dyDescent="0.3">
      <c r="A6" s="8" t="s">
        <v>7</v>
      </c>
      <c r="B6" s="133" t="s">
        <v>0</v>
      </c>
      <c r="C6" s="134"/>
      <c r="D6" s="135"/>
      <c r="E6" s="136"/>
      <c r="F6" s="136"/>
      <c r="G6" s="72"/>
    </row>
    <row r="7" spans="1:13" ht="20.100000000000001" customHeight="1" thickTop="1" thickBot="1" x14ac:dyDescent="0.3">
      <c r="A7" s="5"/>
      <c r="B7" s="5"/>
      <c r="C7" s="5"/>
      <c r="D7" s="4"/>
      <c r="E7" s="4"/>
      <c r="F7" s="4"/>
      <c r="G7" s="4"/>
      <c r="H7" s="4"/>
      <c r="I7" s="4"/>
    </row>
    <row r="8" spans="1:13" ht="20.100000000000001" customHeight="1" thickTop="1" thickBot="1" x14ac:dyDescent="0.3">
      <c r="A8" s="82" t="s">
        <v>16</v>
      </c>
      <c r="B8" s="137"/>
      <c r="C8" s="138"/>
      <c r="D8" s="139"/>
      <c r="E8" s="13" t="s">
        <v>0</v>
      </c>
      <c r="F8" s="14" t="s">
        <v>4</v>
      </c>
      <c r="G8" s="15" t="s">
        <v>5</v>
      </c>
      <c r="H8" s="16" t="s">
        <v>6</v>
      </c>
      <c r="I8" s="2" t="s">
        <v>11</v>
      </c>
      <c r="J8" s="127" t="s">
        <v>38</v>
      </c>
      <c r="K8" s="127"/>
      <c r="L8" s="127"/>
      <c r="M8" s="127"/>
    </row>
    <row r="9" spans="1:13" ht="20.100000000000001" customHeight="1" thickTop="1" thickBot="1" x14ac:dyDescent="0.3">
      <c r="A9" s="83"/>
      <c r="B9" s="121" t="s">
        <v>12</v>
      </c>
      <c r="C9" s="122"/>
      <c r="D9" s="123"/>
      <c r="E9" s="17"/>
      <c r="F9" s="18"/>
      <c r="G9" s="24"/>
      <c r="H9" s="26"/>
      <c r="I9" s="28"/>
      <c r="J9" s="43"/>
      <c r="K9" s="43"/>
      <c r="L9" s="43"/>
      <c r="M9" s="43"/>
    </row>
    <row r="10" spans="1:13" ht="20.100000000000001" customHeight="1" thickTop="1" thickBot="1" x14ac:dyDescent="0.3">
      <c r="A10" s="83"/>
      <c r="B10" s="121" t="s">
        <v>39</v>
      </c>
      <c r="C10" s="122"/>
      <c r="D10" s="123"/>
      <c r="E10" s="17"/>
      <c r="F10" s="11"/>
      <c r="G10" s="11"/>
      <c r="H10" s="11"/>
      <c r="I10" s="41"/>
      <c r="J10" s="43"/>
      <c r="K10" s="43"/>
      <c r="L10" s="43"/>
      <c r="M10" s="43"/>
    </row>
    <row r="11" spans="1:13" ht="20.100000000000001" customHeight="1" thickTop="1" thickBot="1" x14ac:dyDescent="0.3">
      <c r="A11" s="83"/>
      <c r="B11" s="121" t="s">
        <v>13</v>
      </c>
      <c r="C11" s="122"/>
      <c r="D11" s="123"/>
      <c r="E11" s="11"/>
      <c r="F11" s="18"/>
      <c r="G11" s="24"/>
      <c r="H11" s="26"/>
      <c r="I11" s="28"/>
      <c r="J11" s="43"/>
      <c r="K11" s="43"/>
      <c r="L11" s="43"/>
      <c r="M11" s="43"/>
    </row>
    <row r="12" spans="1:13" ht="20.100000000000001" customHeight="1" thickTop="1" thickBot="1" x14ac:dyDescent="0.4">
      <c r="A12" s="83"/>
      <c r="B12" s="128" t="s">
        <v>14</v>
      </c>
      <c r="C12" s="129"/>
      <c r="D12" s="130"/>
      <c r="E12" s="30">
        <f>SUM(E9:E11)</f>
        <v>0</v>
      </c>
      <c r="F12" s="31">
        <f>SUM(E9:F11)</f>
        <v>0</v>
      </c>
      <c r="G12" s="33">
        <f>SUM(G9:G11)</f>
        <v>0</v>
      </c>
      <c r="H12" s="35">
        <f>SUM(H9:H11)</f>
        <v>0</v>
      </c>
      <c r="I12" s="37">
        <f>SUM(I9:I11)</f>
        <v>0</v>
      </c>
      <c r="J12" s="43"/>
      <c r="K12" s="43"/>
      <c r="L12" s="43"/>
      <c r="M12" s="43"/>
    </row>
    <row r="13" spans="1:13" ht="20.100000000000001" customHeight="1" thickTop="1" thickBot="1" x14ac:dyDescent="0.3">
      <c r="A13" s="83"/>
      <c r="B13" s="121" t="s">
        <v>15</v>
      </c>
      <c r="C13" s="122"/>
      <c r="D13" s="123"/>
      <c r="E13" s="11"/>
      <c r="F13" s="18"/>
      <c r="G13" s="24"/>
      <c r="H13" s="26"/>
      <c r="I13" s="28"/>
      <c r="J13" s="43"/>
      <c r="K13" s="43"/>
      <c r="L13" s="43"/>
      <c r="M13" s="43"/>
    </row>
    <row r="14" spans="1:13" ht="20.100000000000001" customHeight="1" thickTop="1" thickBot="1" x14ac:dyDescent="0.4">
      <c r="A14" s="84"/>
      <c r="B14" s="124" t="s">
        <v>37</v>
      </c>
      <c r="C14" s="125"/>
      <c r="D14" s="126"/>
      <c r="E14" s="20"/>
      <c r="F14" s="32">
        <f>SUM(F12:F13)</f>
        <v>0</v>
      </c>
      <c r="G14" s="34">
        <f>SUM(G12:G13)</f>
        <v>0</v>
      </c>
      <c r="H14" s="36">
        <f>SUM(H12:H13)</f>
        <v>0</v>
      </c>
      <c r="I14" s="38">
        <f>SUM(I12:I13)</f>
        <v>0</v>
      </c>
      <c r="J14" s="117">
        <f>SUM(F14:I14)</f>
        <v>0</v>
      </c>
      <c r="K14" s="117"/>
      <c r="L14" s="117"/>
      <c r="M14" s="117"/>
    </row>
    <row r="15" spans="1:13" ht="20.100000000000001" customHeight="1" thickTop="1" thickBot="1" x14ac:dyDescent="0.3">
      <c r="A15" s="4"/>
      <c r="B15" s="4"/>
      <c r="C15" s="4"/>
      <c r="D15" s="4"/>
      <c r="E15" s="4"/>
      <c r="F15" s="4"/>
      <c r="G15" s="4"/>
      <c r="H15" s="4"/>
      <c r="I15" s="4"/>
    </row>
    <row r="16" spans="1:13" ht="20.100000000000001" customHeight="1" thickTop="1" x14ac:dyDescent="0.25">
      <c r="A16" s="82" t="s">
        <v>24</v>
      </c>
      <c r="B16" s="118" t="s">
        <v>17</v>
      </c>
      <c r="C16" s="119"/>
      <c r="D16" s="120"/>
      <c r="E16" s="21"/>
      <c r="F16" s="22"/>
      <c r="G16" s="25"/>
      <c r="H16" s="27"/>
      <c r="I16" s="29"/>
    </row>
    <row r="17" spans="1:15" ht="20.100000000000001" customHeight="1" x14ac:dyDescent="0.25">
      <c r="A17" s="83"/>
      <c r="B17" s="121" t="s">
        <v>18</v>
      </c>
      <c r="C17" s="122"/>
      <c r="D17" s="123"/>
      <c r="E17" s="11"/>
      <c r="F17" s="18"/>
      <c r="G17" s="24"/>
      <c r="H17" s="26"/>
      <c r="I17" s="28"/>
    </row>
    <row r="18" spans="1:15" ht="20.100000000000001" customHeight="1" x14ac:dyDescent="0.25">
      <c r="A18" s="83"/>
      <c r="B18" s="121" t="s">
        <v>19</v>
      </c>
      <c r="C18" s="122"/>
      <c r="D18" s="123"/>
      <c r="E18" s="11"/>
      <c r="F18" s="18"/>
      <c r="G18" s="24"/>
      <c r="H18" s="26"/>
      <c r="I18" s="28"/>
    </row>
    <row r="19" spans="1:15" ht="20.100000000000001" customHeight="1" x14ac:dyDescent="0.25">
      <c r="A19" s="83"/>
      <c r="B19" s="121" t="s">
        <v>20</v>
      </c>
      <c r="C19" s="122"/>
      <c r="D19" s="123"/>
      <c r="E19" s="11"/>
      <c r="F19" s="11"/>
      <c r="G19" s="24"/>
      <c r="H19" s="26"/>
      <c r="I19" s="28"/>
    </row>
    <row r="20" spans="1:15" ht="20.100000000000001" customHeight="1" x14ac:dyDescent="0.25">
      <c r="A20" s="83"/>
      <c r="B20" s="121" t="s">
        <v>21</v>
      </c>
      <c r="C20" s="122"/>
      <c r="D20" s="123"/>
      <c r="E20" s="11"/>
      <c r="F20" s="11"/>
      <c r="G20" s="11"/>
      <c r="H20" s="26"/>
      <c r="I20" s="28"/>
    </row>
    <row r="21" spans="1:15" ht="20.100000000000001" customHeight="1" x14ac:dyDescent="0.25">
      <c r="A21" s="83"/>
      <c r="B21" s="121" t="s">
        <v>22</v>
      </c>
      <c r="C21" s="122"/>
      <c r="D21" s="123"/>
      <c r="E21" s="11"/>
      <c r="F21" s="11"/>
      <c r="G21" s="11"/>
      <c r="H21" s="11"/>
      <c r="I21" s="28"/>
    </row>
    <row r="22" spans="1:15" ht="20.100000000000001" customHeight="1" thickBot="1" x14ac:dyDescent="0.4">
      <c r="A22" s="84"/>
      <c r="B22" s="124" t="s">
        <v>23</v>
      </c>
      <c r="C22" s="125"/>
      <c r="D22" s="126"/>
      <c r="E22" s="39">
        <f>SUM(E16)</f>
        <v>0</v>
      </c>
      <c r="F22" s="32">
        <f>SUM(F16:F18)</f>
        <v>0</v>
      </c>
      <c r="G22" s="34">
        <f>SUM(G16:G19)</f>
        <v>0</v>
      </c>
      <c r="H22" s="36">
        <f>SUM(H16:H20)</f>
        <v>0</v>
      </c>
      <c r="I22" s="38">
        <f>SUM(I16:I21)</f>
        <v>0</v>
      </c>
    </row>
    <row r="23" spans="1:15" ht="20.100000000000001" customHeight="1" thickTop="1" thickBot="1" x14ac:dyDescent="0.3">
      <c r="A23" s="4"/>
      <c r="B23" s="4"/>
      <c r="C23" s="4"/>
      <c r="D23" s="4"/>
      <c r="E23" s="4"/>
      <c r="F23" s="4"/>
      <c r="G23" s="4"/>
      <c r="H23" s="4"/>
      <c r="I23" s="4"/>
    </row>
    <row r="24" spans="1:15" ht="20.100000000000001" customHeight="1" thickTop="1" thickBot="1" x14ac:dyDescent="0.3">
      <c r="A24" s="82" t="s">
        <v>36</v>
      </c>
      <c r="B24" s="105"/>
      <c r="C24" s="106"/>
      <c r="D24" s="60" t="s">
        <v>49</v>
      </c>
      <c r="E24" s="44"/>
      <c r="F24" s="44"/>
      <c r="G24" s="44"/>
      <c r="H24" s="44"/>
      <c r="I24" s="45"/>
      <c r="L24" s="107" t="s">
        <v>55</v>
      </c>
      <c r="M24" s="108"/>
      <c r="N24" s="108"/>
      <c r="O24" s="109"/>
    </row>
    <row r="25" spans="1:15" ht="20.100000000000001" customHeight="1" thickTop="1" x14ac:dyDescent="0.25">
      <c r="A25" s="83"/>
      <c r="B25" s="110" t="s">
        <v>30</v>
      </c>
      <c r="C25" s="111"/>
      <c r="D25" s="61" t="s">
        <v>50</v>
      </c>
      <c r="E25" s="11"/>
      <c r="F25" s="62" t="e">
        <f>SUM(15*D25/100)</f>
        <v>#VALUE!</v>
      </c>
      <c r="G25" s="63" t="e">
        <f>SUM(17*D25/100)</f>
        <v>#VALUE!</v>
      </c>
      <c r="H25" s="64" t="e">
        <f>SUM(20*D25/100)</f>
        <v>#VALUE!</v>
      </c>
      <c r="I25" s="65" t="e">
        <f>SUM(25*D25/100)</f>
        <v>#VALUE!</v>
      </c>
      <c r="K25" s="59"/>
      <c r="L25" s="112" t="s">
        <v>56</v>
      </c>
      <c r="M25" s="113"/>
      <c r="N25" s="114"/>
      <c r="O25" s="68" t="s">
        <v>57</v>
      </c>
    </row>
    <row r="26" spans="1:15" ht="20.100000000000001" customHeight="1" x14ac:dyDescent="0.25">
      <c r="A26" s="83"/>
      <c r="B26" s="110" t="s">
        <v>31</v>
      </c>
      <c r="C26" s="111"/>
      <c r="D26" s="61" t="s">
        <v>51</v>
      </c>
      <c r="E26" s="11"/>
      <c r="F26" s="11"/>
      <c r="G26" s="63">
        <f>IF(G12&gt;=2,L26,O26)</f>
        <v>0</v>
      </c>
      <c r="H26" s="64">
        <f>IF(H12&gt;=2,M26,O26)</f>
        <v>0</v>
      </c>
      <c r="I26" s="65">
        <f>IF(I12&gt;=2,N26,O26)</f>
        <v>0</v>
      </c>
      <c r="K26" s="59"/>
      <c r="L26" s="66" t="e">
        <f>SUM(2*D26/100)</f>
        <v>#VALUE!</v>
      </c>
      <c r="M26" s="10" t="e">
        <f>SUM(5*D26/100)</f>
        <v>#VALUE!</v>
      </c>
      <c r="N26" s="12" t="e">
        <f>SUM(10*D26/100)</f>
        <v>#VALUE!</v>
      </c>
      <c r="O26" s="115">
        <v>0</v>
      </c>
    </row>
    <row r="27" spans="1:15" ht="20.100000000000001" customHeight="1" x14ac:dyDescent="0.25">
      <c r="A27" s="83"/>
      <c r="B27" s="110" t="s">
        <v>32</v>
      </c>
      <c r="C27" s="111"/>
      <c r="D27" s="61" t="s">
        <v>52</v>
      </c>
      <c r="E27" s="11"/>
      <c r="F27" s="11"/>
      <c r="G27" s="71"/>
      <c r="H27" s="64">
        <f>IF(H12&gt;=2,M27,O26)</f>
        <v>0</v>
      </c>
      <c r="I27" s="65">
        <f>IF(I12&gt;=2,N27,O26)</f>
        <v>0</v>
      </c>
      <c r="K27" s="59"/>
      <c r="L27" s="69"/>
      <c r="M27" s="10" t="e">
        <f>SUM(3*D27/100)</f>
        <v>#VALUE!</v>
      </c>
      <c r="N27" s="12" t="e">
        <f>SUM(8*D27/100)</f>
        <v>#VALUE!</v>
      </c>
      <c r="O27" s="115"/>
    </row>
    <row r="28" spans="1:15" ht="20.100000000000001" customHeight="1" thickBot="1" x14ac:dyDescent="0.3">
      <c r="A28" s="83"/>
      <c r="B28" s="110" t="s">
        <v>33</v>
      </c>
      <c r="C28" s="111"/>
      <c r="D28" s="61" t="s">
        <v>53</v>
      </c>
      <c r="E28" s="11"/>
      <c r="F28" s="11"/>
      <c r="G28" s="71"/>
      <c r="H28" s="71"/>
      <c r="I28" s="65">
        <f>IF(I12&gt;=2,N28,O26)</f>
        <v>0</v>
      </c>
      <c r="K28" s="59"/>
      <c r="L28" s="70"/>
      <c r="M28" s="20"/>
      <c r="N28" s="67" t="e">
        <f>SUM(5*D28/100)</f>
        <v>#VALUE!</v>
      </c>
      <c r="O28" s="116"/>
    </row>
    <row r="29" spans="1:15" ht="20.100000000000001" customHeight="1" thickTop="1" x14ac:dyDescent="0.25">
      <c r="A29" s="83"/>
      <c r="B29" s="110" t="s">
        <v>34</v>
      </c>
      <c r="C29" s="111"/>
      <c r="D29" s="61" t="s">
        <v>54</v>
      </c>
      <c r="E29" s="11"/>
      <c r="F29" s="11"/>
      <c r="G29" s="11"/>
      <c r="H29" s="11"/>
      <c r="I29" s="41"/>
      <c r="K29" s="59"/>
      <c r="L29" s="9"/>
      <c r="M29" s="9"/>
      <c r="N29" s="9"/>
      <c r="O29" s="9"/>
    </row>
    <row r="30" spans="1:15" ht="20.100000000000001" customHeight="1" thickBot="1" x14ac:dyDescent="0.4">
      <c r="A30" s="84"/>
      <c r="B30" s="80" t="s">
        <v>35</v>
      </c>
      <c r="C30" s="81"/>
      <c r="D30" s="73">
        <f>IF(ISNUMBER(SEARCH("ANIMATEUR ADJOINT",B6)),F30,IF(ISNUMBER(SEARCH("ANIMATEUR",B6)),G30,IF(ISNUMBER(SEARCH("MANAGER ADJOINT",B6)),H30,IF(ISNUMBER(SEARCH("MANAGER",B6)),I30,E30))))</f>
        <v>0</v>
      </c>
      <c r="E30" s="20">
        <v>0</v>
      </c>
      <c r="F30" s="32" t="e">
        <f>SUM(F25:F29)</f>
        <v>#VALUE!</v>
      </c>
      <c r="G30" s="34" t="e">
        <f>SUM(G25:G29)</f>
        <v>#VALUE!</v>
      </c>
      <c r="H30" s="36" t="e">
        <f>SUM(H25:H29)</f>
        <v>#VALUE!</v>
      </c>
      <c r="I30" s="38" t="e">
        <f>SUM(I25:I29)</f>
        <v>#VALUE!</v>
      </c>
      <c r="K30" s="59"/>
    </row>
    <row r="31" spans="1:15" ht="20.100000000000001" customHeight="1" thickTop="1" thickBot="1" x14ac:dyDescent="0.3">
      <c r="A31" s="4"/>
      <c r="B31" s="4"/>
      <c r="C31" s="4"/>
      <c r="D31" s="4"/>
      <c r="E31" s="4"/>
      <c r="F31" s="4"/>
      <c r="G31" s="4"/>
      <c r="H31" s="4"/>
      <c r="I31" s="4"/>
    </row>
    <row r="32" spans="1:15" ht="20.100000000000001" customHeight="1" thickTop="1" x14ac:dyDescent="0.25">
      <c r="A32" s="82" t="s">
        <v>41</v>
      </c>
      <c r="B32" s="85" t="s">
        <v>40</v>
      </c>
      <c r="C32" s="86"/>
      <c r="D32" s="86"/>
      <c r="E32" s="44"/>
      <c r="F32" s="44"/>
      <c r="G32" s="44"/>
      <c r="H32" s="44"/>
      <c r="I32" s="45"/>
      <c r="K32" s="59"/>
    </row>
    <row r="33" spans="1:11" ht="20.100000000000001" customHeight="1" thickBot="1" x14ac:dyDescent="0.3">
      <c r="A33" s="83"/>
      <c r="B33" s="56" t="s">
        <v>0</v>
      </c>
      <c r="C33" s="57" t="s">
        <v>8</v>
      </c>
      <c r="D33" s="58" t="s">
        <v>4</v>
      </c>
      <c r="E33" s="87" t="str">
        <f>IF(E10&gt;=2,D33,B33)</f>
        <v>NOVUS</v>
      </c>
      <c r="F33" s="88"/>
      <c r="G33" s="88"/>
      <c r="H33" s="88"/>
      <c r="I33" s="89"/>
      <c r="K33" s="59"/>
    </row>
    <row r="34" spans="1:11" ht="20.100000000000001" customHeight="1" thickTop="1" x14ac:dyDescent="0.25">
      <c r="A34" s="83"/>
      <c r="B34" s="90" t="s">
        <v>44</v>
      </c>
      <c r="C34" s="91"/>
      <c r="D34" s="91"/>
      <c r="E34" s="23"/>
      <c r="F34" s="42"/>
      <c r="G34" s="42"/>
      <c r="H34" s="42"/>
      <c r="I34" s="40"/>
      <c r="K34" s="59"/>
    </row>
    <row r="35" spans="1:11" ht="20.100000000000001" customHeight="1" x14ac:dyDescent="0.25">
      <c r="A35" s="83"/>
      <c r="B35" s="92" t="s">
        <v>43</v>
      </c>
      <c r="C35" s="93"/>
      <c r="D35" s="93"/>
      <c r="E35" s="11"/>
      <c r="F35" s="10"/>
      <c r="G35" s="10"/>
      <c r="H35" s="10"/>
      <c r="I35" s="19"/>
      <c r="K35" s="59"/>
    </row>
    <row r="36" spans="1:11" ht="20.100000000000001" customHeight="1" x14ac:dyDescent="0.25">
      <c r="A36" s="83"/>
      <c r="B36" s="94" t="s">
        <v>42</v>
      </c>
      <c r="C36" s="95"/>
      <c r="D36" s="95"/>
      <c r="E36" s="10"/>
      <c r="F36" s="10"/>
      <c r="G36" s="10"/>
      <c r="H36" s="10"/>
      <c r="I36" s="19"/>
      <c r="K36" s="59"/>
    </row>
    <row r="37" spans="1:11" ht="20.100000000000001" customHeight="1" x14ac:dyDescent="0.25">
      <c r="A37" s="83"/>
      <c r="B37" s="46" t="s">
        <v>0</v>
      </c>
      <c r="C37" s="47" t="s">
        <v>8</v>
      </c>
      <c r="D37" s="48" t="s">
        <v>4</v>
      </c>
      <c r="E37" s="96" t="s">
        <v>45</v>
      </c>
      <c r="F37" s="97"/>
      <c r="G37" s="97"/>
      <c r="H37" s="97"/>
      <c r="I37" s="98"/>
      <c r="K37" s="59"/>
    </row>
    <row r="38" spans="1:11" ht="20.100000000000001" customHeight="1" x14ac:dyDescent="0.25">
      <c r="A38" s="83"/>
      <c r="B38" s="49" t="s">
        <v>4</v>
      </c>
      <c r="C38" s="47" t="s">
        <v>8</v>
      </c>
      <c r="D38" s="50" t="s">
        <v>9</v>
      </c>
      <c r="E38" s="99" t="s">
        <v>46</v>
      </c>
      <c r="F38" s="100"/>
      <c r="G38" s="100"/>
      <c r="H38" s="100"/>
      <c r="I38" s="101"/>
      <c r="K38" s="59"/>
    </row>
    <row r="39" spans="1:11" ht="20.100000000000001" customHeight="1" x14ac:dyDescent="0.25">
      <c r="A39" s="83"/>
      <c r="B39" s="51" t="s">
        <v>9</v>
      </c>
      <c r="C39" s="47" t="s">
        <v>8</v>
      </c>
      <c r="D39" s="52" t="s">
        <v>6</v>
      </c>
      <c r="E39" s="102" t="s">
        <v>47</v>
      </c>
      <c r="F39" s="103"/>
      <c r="G39" s="103"/>
      <c r="H39" s="103"/>
      <c r="I39" s="104"/>
      <c r="K39" s="59"/>
    </row>
    <row r="40" spans="1:11" ht="20.100000000000001" customHeight="1" thickBot="1" x14ac:dyDescent="0.3">
      <c r="A40" s="84"/>
      <c r="B40" s="53" t="s">
        <v>6</v>
      </c>
      <c r="C40" s="54" t="s">
        <v>8</v>
      </c>
      <c r="D40" s="55" t="s">
        <v>10</v>
      </c>
      <c r="E40" s="76" t="s">
        <v>48</v>
      </c>
      <c r="F40" s="77"/>
      <c r="G40" s="77"/>
      <c r="H40" s="77"/>
      <c r="I40" s="78"/>
      <c r="K40" s="59"/>
    </row>
    <row r="41" spans="1:11" ht="20.100000000000001" customHeight="1" thickTop="1" x14ac:dyDescent="0.25">
      <c r="B41" s="79"/>
      <c r="C41" s="79"/>
      <c r="D41" s="79"/>
      <c r="E41" s="9"/>
      <c r="F41" s="9"/>
      <c r="G41" s="9"/>
      <c r="H41" s="9"/>
      <c r="I41" s="9"/>
    </row>
    <row r="42" spans="1:11" ht="20.100000000000001" customHeight="1" x14ac:dyDescent="0.25">
      <c r="B42" s="79"/>
      <c r="C42" s="79"/>
      <c r="D42" s="79"/>
      <c r="E42" s="9"/>
      <c r="F42" s="9"/>
      <c r="G42" s="9"/>
      <c r="H42" s="9"/>
      <c r="I42" s="9"/>
    </row>
    <row r="43" spans="1:11" ht="20.100000000000001" customHeight="1" x14ac:dyDescent="0.25">
      <c r="B43" s="9"/>
      <c r="C43" s="9"/>
      <c r="D43" s="9"/>
      <c r="E43" s="9"/>
      <c r="F43" s="9"/>
      <c r="G43" s="9"/>
      <c r="H43" s="9"/>
      <c r="I43" s="9"/>
    </row>
  </sheetData>
  <mergeCells count="53">
    <mergeCell ref="B3:D3"/>
    <mergeCell ref="E3:F3"/>
    <mergeCell ref="G3:I3"/>
    <mergeCell ref="A1:D1"/>
    <mergeCell ref="E1:I1"/>
    <mergeCell ref="B2:D2"/>
    <mergeCell ref="E2:F2"/>
    <mergeCell ref="G2:I2"/>
    <mergeCell ref="B13:D13"/>
    <mergeCell ref="B4:D4"/>
    <mergeCell ref="B5:D5"/>
    <mergeCell ref="B6:D6"/>
    <mergeCell ref="E6:F6"/>
    <mergeCell ref="B8:D8"/>
    <mergeCell ref="J8:M8"/>
    <mergeCell ref="B9:D9"/>
    <mergeCell ref="B10:D10"/>
    <mergeCell ref="B11:D11"/>
    <mergeCell ref="B12:D12"/>
    <mergeCell ref="J14:M14"/>
    <mergeCell ref="A16:A22"/>
    <mergeCell ref="B16:D16"/>
    <mergeCell ref="B17:D17"/>
    <mergeCell ref="B18:D18"/>
    <mergeCell ref="B19:D19"/>
    <mergeCell ref="B20:D20"/>
    <mergeCell ref="B21:D21"/>
    <mergeCell ref="B22:D22"/>
    <mergeCell ref="A8:A14"/>
    <mergeCell ref="B14:D14"/>
    <mergeCell ref="L24:O24"/>
    <mergeCell ref="B25:C25"/>
    <mergeCell ref="L25:N25"/>
    <mergeCell ref="B26:C26"/>
    <mergeCell ref="O26:O28"/>
    <mergeCell ref="B27:C27"/>
    <mergeCell ref="B28:C28"/>
    <mergeCell ref="E40:I40"/>
    <mergeCell ref="B41:D41"/>
    <mergeCell ref="B42:D42"/>
    <mergeCell ref="B30:C30"/>
    <mergeCell ref="A32:A40"/>
    <mergeCell ref="B32:D32"/>
    <mergeCell ref="E33:I33"/>
    <mergeCell ref="B34:D34"/>
    <mergeCell ref="B35:D35"/>
    <mergeCell ref="B36:D36"/>
    <mergeCell ref="E37:I37"/>
    <mergeCell ref="E38:I38"/>
    <mergeCell ref="E39:I39"/>
    <mergeCell ref="A24:A30"/>
    <mergeCell ref="B24:C24"/>
    <mergeCell ref="B29:C29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workbookViewId="0">
      <selection activeCell="H4" sqref="H4:H5"/>
    </sheetView>
  </sheetViews>
  <sheetFormatPr baseColWidth="10" defaultRowHeight="15" x14ac:dyDescent="0.25"/>
  <sheetData>
    <row r="1" spans="1:16" ht="15" customHeight="1" x14ac:dyDescent="0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</row>
    <row r="2" spans="1:16" ht="15" customHeight="1" x14ac:dyDescent="0.25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</row>
    <row r="3" spans="1:16" ht="15" customHeight="1" x14ac:dyDescent="0.25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</row>
    <row r="4" spans="1:16" ht="15" customHeight="1" x14ac:dyDescent="0.2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</row>
    <row r="5" spans="1:16" ht="15" customHeight="1" x14ac:dyDescent="0.25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</row>
    <row r="6" spans="1:16" ht="15" customHeight="1" x14ac:dyDescent="0.25">
      <c r="A6" s="74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</row>
    <row r="7" spans="1:16" ht="15" customHeight="1" x14ac:dyDescent="0.25">
      <c r="A7" s="75" t="s">
        <v>59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</row>
    <row r="8" spans="1:16" ht="15" customHeight="1" x14ac:dyDescent="0.25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</row>
    <row r="9" spans="1:16" ht="15" customHeight="1" x14ac:dyDescent="0.25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</row>
    <row r="10" spans="1:16" ht="15" customHeight="1" x14ac:dyDescent="0.25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</row>
    <row r="11" spans="1:16" ht="15" customHeight="1" x14ac:dyDescent="0.25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</row>
    <row r="12" spans="1:16" ht="15" customHeight="1" x14ac:dyDescent="0.25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</row>
    <row r="13" spans="1:16" ht="15" customHeight="1" x14ac:dyDescent="0.25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</row>
    <row r="14" spans="1:16" ht="15" customHeight="1" x14ac:dyDescent="0.25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</row>
    <row r="15" spans="1:16" ht="15" customHeight="1" x14ac:dyDescent="0.25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</row>
    <row r="16" spans="1:16" ht="15" customHeight="1" x14ac:dyDescent="0.25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</row>
    <row r="17" spans="1:16" ht="15" customHeight="1" x14ac:dyDescent="0.25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</row>
    <row r="18" spans="1:16" ht="15" customHeight="1" x14ac:dyDescent="0.25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</row>
    <row r="19" spans="1:16" ht="15" customHeight="1" x14ac:dyDescent="0.25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</row>
    <row r="20" spans="1:16" ht="15" customHeight="1" x14ac:dyDescent="0.25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</row>
    <row r="21" spans="1:16" x14ac:dyDescent="0.25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</row>
    <row r="22" spans="1:16" x14ac:dyDescent="0.25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</row>
    <row r="23" spans="1:16" x14ac:dyDescent="0.25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</row>
    <row r="24" spans="1:16" x14ac:dyDescent="0.25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</row>
    <row r="25" spans="1:16" x14ac:dyDescent="0.25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</row>
    <row r="26" spans="1:16" x14ac:dyDescent="0.25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</row>
    <row r="51" spans="2:2" x14ac:dyDescent="0.25">
      <c r="B51" s="1" t="s">
        <v>60</v>
      </c>
    </row>
    <row r="52" spans="2:2" x14ac:dyDescent="0.25">
      <c r="B52" s="1">
        <v>2</v>
      </c>
    </row>
  </sheetData>
  <mergeCells count="1">
    <mergeCell ref="A7:P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AAAAAAPourFormule</vt:lpstr>
      <vt:lpstr>Jerome</vt:lpstr>
      <vt:lpstr>Robert</vt:lpstr>
      <vt:lpstr>Patrice</vt:lpstr>
      <vt:lpstr>Hugo</vt:lpstr>
      <vt:lpstr>ZZZZZZPourFormule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</dc:creator>
  <cp:lastModifiedBy>Jules</cp:lastModifiedBy>
  <dcterms:created xsi:type="dcterms:W3CDTF">2020-03-26T14:38:14Z</dcterms:created>
  <dcterms:modified xsi:type="dcterms:W3CDTF">2020-04-03T16:24:27Z</dcterms:modified>
</cp:coreProperties>
</file>