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F9125AE1-55FE-4BBD-B509-7F1E0985B4FD}" xr6:coauthVersionLast="45" xr6:coauthVersionMax="45" xr10:uidLastSave="{00000000-0000-0000-0000-000000000000}"/>
  <bookViews>
    <workbookView xWindow="4470" yWindow="810" windowWidth="21600" windowHeight="11835" xr2:uid="{B54DE56F-0E7C-4C0B-8543-4BD9162A2657}"/>
  </bookViews>
  <sheets>
    <sheet name="Feuille de saisie OF (2)" sheetId="3" r:id="rId1"/>
    <sheet name="Données SAVONICC (2)" sheetId="2" r:id="rId2"/>
    <sheet name="Feuil1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C9" i="2"/>
  <c r="C8" i="2" s="1"/>
  <c r="C57" i="2" s="1"/>
  <c r="C59" i="2" s="1"/>
  <c r="D9" i="2"/>
  <c r="D8" i="2" s="1"/>
  <c r="D57" i="2" s="1"/>
  <c r="D59" i="2" s="1"/>
  <c r="E9" i="2"/>
  <c r="E8" i="2" s="1"/>
  <c r="E57" i="2" s="1"/>
  <c r="E59" i="2" s="1"/>
  <c r="F9" i="2"/>
  <c r="F8" i="2" s="1"/>
  <c r="F57" i="2" s="1"/>
  <c r="F59" i="2" s="1"/>
  <c r="G9" i="2"/>
  <c r="G8" i="2" s="1"/>
  <c r="G57" i="2" s="1"/>
  <c r="G59" i="2" s="1"/>
  <c r="H9" i="2"/>
  <c r="H8" i="2" s="1"/>
  <c r="H57" i="2" s="1"/>
  <c r="H59" i="2" s="1"/>
  <c r="I9" i="2"/>
  <c r="I8" i="2" s="1"/>
  <c r="I57" i="2" s="1"/>
  <c r="I59" i="2" s="1"/>
  <c r="J9" i="2"/>
  <c r="J8" i="2" s="1"/>
  <c r="J57" i="2" s="1"/>
  <c r="J59" i="2" s="1"/>
  <c r="K9" i="2"/>
  <c r="K8" i="2" s="1"/>
  <c r="K57" i="2" s="1"/>
  <c r="K59" i="2" s="1"/>
  <c r="L9" i="2"/>
  <c r="L8" i="2" s="1"/>
  <c r="L57" i="2" s="1"/>
  <c r="L59" i="2" s="1"/>
  <c r="M9" i="2"/>
  <c r="M8" i="2" s="1"/>
  <c r="M57" i="2" s="1"/>
  <c r="M59" i="2" s="1"/>
  <c r="N9" i="2"/>
  <c r="N8" i="2" s="1"/>
  <c r="N57" i="2" s="1"/>
  <c r="N59" i="2" s="1"/>
  <c r="O9" i="2"/>
  <c r="O8" i="2" s="1"/>
  <c r="O57" i="2" s="1"/>
  <c r="O59" i="2" s="1"/>
  <c r="P9" i="2"/>
  <c r="P8" i="2" s="1"/>
  <c r="P57" i="2" s="1"/>
  <c r="P59" i="2" s="1"/>
  <c r="Q9" i="2"/>
  <c r="Q8" i="2" s="1"/>
  <c r="Q57" i="2" s="1"/>
  <c r="Q59" i="2" s="1"/>
  <c r="R9" i="2"/>
  <c r="R8" i="2" s="1"/>
  <c r="R57" i="2" s="1"/>
  <c r="R59" i="2" s="1"/>
  <c r="S9" i="2"/>
  <c r="S8" i="2" s="1"/>
  <c r="S57" i="2" s="1"/>
  <c r="S59" i="2" s="1"/>
  <c r="T9" i="2"/>
  <c r="T8" i="2" s="1"/>
  <c r="T57" i="2" s="1"/>
  <c r="T59" i="2" s="1"/>
  <c r="U9" i="2"/>
  <c r="U8" i="2" s="1"/>
  <c r="U57" i="2" s="1"/>
  <c r="V9" i="2"/>
  <c r="V8" i="2" s="1"/>
  <c r="V57" i="2" s="1"/>
  <c r="W9" i="2"/>
  <c r="W8" i="2" s="1"/>
  <c r="W57" i="2" s="1"/>
  <c r="X9" i="2"/>
  <c r="X8" i="2" s="1"/>
  <c r="X57" i="2" s="1"/>
  <c r="Y9" i="2"/>
  <c r="Y8" i="2" s="1"/>
  <c r="Y57" i="2" s="1"/>
  <c r="Z9" i="2"/>
  <c r="Z8" i="2" s="1"/>
  <c r="Z57" i="2" s="1"/>
  <c r="AA9" i="2"/>
  <c r="AB9" i="2"/>
  <c r="AB8" i="2" s="1"/>
  <c r="AB57" i="2" s="1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A8" i="2" s="1"/>
  <c r="AA57" i="2" s="1"/>
  <c r="AB1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C44" i="2"/>
  <c r="C45" i="2"/>
  <c r="C46" i="2"/>
  <c r="C47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F60" i="2" l="1"/>
  <c r="J60" i="2"/>
  <c r="N60" i="2"/>
  <c r="R60" i="2"/>
  <c r="C60" i="2"/>
  <c r="G60" i="2"/>
  <c r="K60" i="2"/>
  <c r="O60" i="2"/>
  <c r="S60" i="2"/>
  <c r="D60" i="2"/>
  <c r="H60" i="2"/>
  <c r="L60" i="2"/>
  <c r="P60" i="2"/>
  <c r="T60" i="2"/>
  <c r="E60" i="2"/>
  <c r="I60" i="2"/>
  <c r="M60" i="2"/>
  <c r="Q60" i="2"/>
</calcChain>
</file>

<file path=xl/sharedStrings.xml><?xml version="1.0" encoding="utf-8"?>
<sst xmlns="http://schemas.openxmlformats.org/spreadsheetml/2006/main" count="156" uniqueCount="86">
  <si>
    <t>P06</t>
  </si>
  <si>
    <t>P05</t>
  </si>
  <si>
    <t>P04</t>
  </si>
  <si>
    <t>P03</t>
  </si>
  <si>
    <t>P02</t>
  </si>
  <si>
    <t>P01</t>
  </si>
  <si>
    <t>Produit</t>
  </si>
  <si>
    <t>M10</t>
  </si>
  <si>
    <t>M09</t>
  </si>
  <si>
    <t>M08</t>
  </si>
  <si>
    <t>M07</t>
  </si>
  <si>
    <t>M06</t>
  </si>
  <si>
    <t>M05</t>
  </si>
  <si>
    <t>M04</t>
  </si>
  <si>
    <t>M03</t>
  </si>
  <si>
    <t>M02</t>
  </si>
  <si>
    <t>M01</t>
  </si>
  <si>
    <t>Matériel</t>
  </si>
  <si>
    <t>O10</t>
  </si>
  <si>
    <t>O09</t>
  </si>
  <si>
    <t>O08</t>
  </si>
  <si>
    <t>O07</t>
  </si>
  <si>
    <t>O06</t>
  </si>
  <si>
    <t>O05</t>
  </si>
  <si>
    <t>O04</t>
  </si>
  <si>
    <t>O03</t>
  </si>
  <si>
    <t>O02</t>
  </si>
  <si>
    <t>O01</t>
  </si>
  <si>
    <t>Organisation</t>
  </si>
  <si>
    <t>W05</t>
  </si>
  <si>
    <t>W04</t>
  </si>
  <si>
    <t>W03</t>
  </si>
  <si>
    <t>W02</t>
  </si>
  <si>
    <t>W01</t>
  </si>
  <si>
    <t>Energie</t>
  </si>
  <si>
    <t>Minutes</t>
  </si>
  <si>
    <t>Code</t>
  </si>
  <si>
    <t>Objectif (%)</t>
  </si>
  <si>
    <t>TRS moyen (%)</t>
  </si>
  <si>
    <t>TRS OF (%)</t>
  </si>
  <si>
    <t>TFU</t>
  </si>
  <si>
    <t>TOR</t>
  </si>
  <si>
    <t>Temps de pause (mn)</t>
  </si>
  <si>
    <t xml:space="preserve">Objectif </t>
  </si>
  <si>
    <t>Cadence moyenne</t>
  </si>
  <si>
    <t>CADENCE OF (savon/min)</t>
  </si>
  <si>
    <t>Objectif rebut %</t>
  </si>
  <si>
    <t>1.28</t>
  </si>
  <si>
    <t>Rebut moyen %</t>
  </si>
  <si>
    <t xml:space="preserve"> REBUT OF %</t>
  </si>
  <si>
    <t>REBUT (unité)</t>
  </si>
  <si>
    <t>PRODUCTION (unité)</t>
  </si>
  <si>
    <t>Materiel</t>
  </si>
  <si>
    <t>Temps d'arrets par famille global</t>
  </si>
  <si>
    <t>Temps d'arrets par famille OF</t>
  </si>
  <si>
    <t>TEMPS D'ARRET OF/ min</t>
  </si>
  <si>
    <t>TEMPS DE MARCHE OF / min</t>
  </si>
  <si>
    <t>Objectif RG (min)</t>
  </si>
  <si>
    <t>Reglage moyen (min)</t>
  </si>
  <si>
    <t>TEMPS DE REGLAGE  OF / min</t>
  </si>
  <si>
    <t>OF 2007001</t>
  </si>
  <si>
    <t>OF 2005013</t>
  </si>
  <si>
    <t>OF 2005010</t>
  </si>
  <si>
    <t>OF 2005009</t>
  </si>
  <si>
    <t>OF 2005006</t>
  </si>
  <si>
    <t>OF 2005005</t>
  </si>
  <si>
    <t>OF 2004002</t>
  </si>
  <si>
    <t>OF 2004001</t>
  </si>
  <si>
    <t>OF 2003007</t>
  </si>
  <si>
    <t>OF 2003004</t>
  </si>
  <si>
    <t>OF 2003001</t>
  </si>
  <si>
    <t>OF 2002004</t>
  </si>
  <si>
    <t>OF 2002003</t>
  </si>
  <si>
    <t>OF  2002002</t>
  </si>
  <si>
    <t>OF 2002001</t>
  </si>
  <si>
    <t>OF 20011001</t>
  </si>
  <si>
    <t>OF 1951007</t>
  </si>
  <si>
    <t>OF 1951002</t>
  </si>
  <si>
    <t>Attention !!  Renseigner uniquement les céllules de couleur</t>
  </si>
  <si>
    <t>Code d'arrêt</t>
  </si>
  <si>
    <t>Rebut</t>
  </si>
  <si>
    <t>Production</t>
  </si>
  <si>
    <t>Temps d'arrêt</t>
  </si>
  <si>
    <t>Temps de marche</t>
  </si>
  <si>
    <t>Temps de reglage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</si>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</sst>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1"/>
      <color rgb="FF090240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BCBA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0" fontId="4" fillId="6" borderId="1" xfId="0" applyFont="1" applyFill="1" applyBorder="1" applyAlignment="1">
      <alignment horizontal="center" vertical="center" wrapText="1"/>
    </xf>
    <xf numFmtId="11" fontId="0" fillId="6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2" fontId="0" fillId="7" borderId="2" xfId="2" applyNumberFormat="1" applyFont="1" applyFill="1" applyBorder="1" applyAlignment="1">
      <alignment horizontal="center" vertical="center"/>
    </xf>
    <xf numFmtId="12" fontId="0" fillId="7" borderId="3" xfId="2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4" fontId="0" fillId="8" borderId="6" xfId="2" applyFont="1" applyFill="1" applyBorder="1" applyAlignment="1">
      <alignment horizontal="center" vertical="center"/>
    </xf>
    <xf numFmtId="164" fontId="0" fillId="8" borderId="1" xfId="2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12" fontId="0" fillId="8" borderId="11" xfId="2" applyNumberFormat="1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12" fontId="0" fillId="7" borderId="1" xfId="2" applyNumberFormat="1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12" fontId="0" fillId="7" borderId="1" xfId="1" applyNumberFormat="1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4" fillId="11" borderId="1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3" borderId="22" xfId="0" applyFont="1" applyFill="1" applyBorder="1" applyAlignment="1">
      <alignment horizontal="center" vertical="center" wrapText="1"/>
    </xf>
    <xf numFmtId="0" fontId="4" fillId="13" borderId="15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2" fontId="0" fillId="14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5" fillId="14" borderId="7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0" fillId="15" borderId="29" xfId="0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9" borderId="0" xfId="0" applyFill="1"/>
    <xf numFmtId="0" fontId="10" fillId="16" borderId="31" xfId="0" applyFont="1" applyFill="1" applyBorder="1"/>
    <xf numFmtId="0" fontId="11" fillId="16" borderId="14" xfId="0" applyFont="1" applyFill="1" applyBorder="1" applyAlignment="1">
      <alignment vertical="center"/>
    </xf>
    <xf numFmtId="0" fontId="11" fillId="16" borderId="7" xfId="0" applyFont="1" applyFill="1" applyBorder="1" applyAlignment="1">
      <alignment vertical="center"/>
    </xf>
    <xf numFmtId="0" fontId="0" fillId="17" borderId="32" xfId="0" applyFill="1" applyBorder="1"/>
    <xf numFmtId="0" fontId="4" fillId="17" borderId="32" xfId="0" applyFont="1" applyFill="1" applyBorder="1" applyAlignment="1">
      <alignment horizontal="center" vertical="center" wrapText="1"/>
    </xf>
    <xf numFmtId="0" fontId="12" fillId="17" borderId="19" xfId="0" applyFont="1" applyFill="1" applyBorder="1" applyAlignment="1">
      <alignment horizontal="center" vertical="center" textRotation="90" wrapText="1"/>
    </xf>
    <xf numFmtId="0" fontId="12" fillId="17" borderId="20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17" borderId="32" xfId="0" applyFill="1" applyBorder="1" applyAlignment="1">
      <alignment horizontal="center" vertical="center" wrapText="1"/>
    </xf>
    <xf numFmtId="0" fontId="12" fillId="17" borderId="21" xfId="0" applyFont="1" applyFill="1" applyBorder="1" applyAlignment="1">
      <alignment horizontal="center" vertical="center" textRotation="90" wrapText="1"/>
    </xf>
    <xf numFmtId="0" fontId="0" fillId="10" borderId="32" xfId="0" applyFill="1" applyBorder="1" applyAlignment="1">
      <alignment horizontal="center" vertical="center" wrapText="1"/>
    </xf>
    <xf numFmtId="0" fontId="13" fillId="10" borderId="32" xfId="0" applyFont="1" applyFill="1" applyBorder="1" applyAlignment="1">
      <alignment horizontal="center" vertical="center" wrapText="1"/>
    </xf>
    <xf numFmtId="0" fontId="14" fillId="10" borderId="19" xfId="0" applyFont="1" applyFill="1" applyBorder="1" applyAlignment="1">
      <alignment horizontal="center" vertical="center" textRotation="90" wrapText="1"/>
    </xf>
    <xf numFmtId="0" fontId="14" fillId="10" borderId="20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14" fillId="10" borderId="21" xfId="0" applyFont="1" applyFill="1" applyBorder="1" applyAlignment="1">
      <alignment horizontal="center" vertical="center" textRotation="90" wrapText="1"/>
    </xf>
    <xf numFmtId="0" fontId="0" fillId="18" borderId="32" xfId="0" applyFill="1" applyBorder="1" applyAlignment="1">
      <alignment horizontal="center" vertical="center" wrapText="1"/>
    </xf>
    <xf numFmtId="0" fontId="3" fillId="18" borderId="3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Milliers 2" xfId="2" xr:uid="{3A666974-1DD2-4691-838C-BDE9B0B75AD2}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200A-E64A-4228-9F98-D61D9C74E1E3}">
  <sheetPr codeName="Feuil11"/>
  <dimension ref="A1:O38"/>
  <sheetViews>
    <sheetView tabSelected="1" workbookViewId="0">
      <selection activeCell="N5" sqref="N5"/>
    </sheetView>
  </sheetViews>
  <sheetFormatPr baseColWidth="10" defaultRowHeight="15" x14ac:dyDescent="0.25"/>
  <cols>
    <col min="2" max="2" width="12.28515625" bestFit="1" customWidth="1"/>
    <col min="3" max="3" width="14.7109375" customWidth="1"/>
  </cols>
  <sheetData>
    <row r="1" spans="1:15" ht="30" customHeight="1" thickBot="1" x14ac:dyDescent="0.3">
      <c r="B1" s="97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5" ht="30" customHeight="1" thickBot="1" x14ac:dyDescent="0.3">
      <c r="B2" s="96" t="s">
        <v>85</v>
      </c>
      <c r="C2" s="95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15" ht="30" customHeight="1" thickBot="1" x14ac:dyDescent="0.3">
      <c r="A3" s="94" t="s">
        <v>81</v>
      </c>
      <c r="B3" s="90" t="s">
        <v>84</v>
      </c>
      <c r="C3" s="89"/>
      <c r="D3" s="93"/>
      <c r="E3" s="93"/>
      <c r="F3" s="93"/>
      <c r="G3" s="93"/>
      <c r="H3" s="93"/>
      <c r="I3" s="93"/>
      <c r="J3" s="93"/>
      <c r="K3" s="93"/>
      <c r="L3" s="93"/>
    </row>
    <row r="4" spans="1:15" ht="30" customHeight="1" thickBot="1" x14ac:dyDescent="0.3">
      <c r="A4" s="92"/>
      <c r="B4" s="90" t="s">
        <v>83</v>
      </c>
      <c r="C4" s="89"/>
      <c r="D4" s="86"/>
      <c r="E4" s="86"/>
      <c r="F4" s="86"/>
      <c r="G4" s="86"/>
      <c r="H4" s="86"/>
      <c r="I4" s="86"/>
      <c r="J4" s="86"/>
      <c r="K4" s="86"/>
      <c r="L4" s="86"/>
    </row>
    <row r="5" spans="1:15" ht="30" customHeight="1" thickBot="1" x14ac:dyDescent="0.3">
      <c r="A5" s="92"/>
      <c r="B5" s="90" t="s">
        <v>82</v>
      </c>
      <c r="C5" s="89"/>
      <c r="D5" s="86"/>
      <c r="E5" s="86"/>
      <c r="F5" s="86"/>
      <c r="G5" s="86"/>
      <c r="H5" s="86"/>
      <c r="I5" s="86"/>
      <c r="J5" s="86"/>
      <c r="K5" s="86"/>
      <c r="L5" s="86"/>
    </row>
    <row r="6" spans="1:15" ht="30" customHeight="1" thickBot="1" x14ac:dyDescent="0.3">
      <c r="A6" s="92"/>
      <c r="B6" s="90" t="s">
        <v>81</v>
      </c>
      <c r="C6" s="89"/>
      <c r="D6" s="86"/>
      <c r="E6" s="86"/>
      <c r="F6" s="86"/>
      <c r="G6" s="86"/>
      <c r="H6" s="86"/>
      <c r="I6" s="86"/>
      <c r="J6" s="86"/>
      <c r="K6" s="86"/>
      <c r="L6" s="86"/>
    </row>
    <row r="7" spans="1:15" ht="30" customHeight="1" thickBot="1" x14ac:dyDescent="0.3">
      <c r="A7" s="91"/>
      <c r="B7" s="90" t="s">
        <v>80</v>
      </c>
      <c r="C7" s="89"/>
      <c r="D7" s="86"/>
      <c r="E7" s="86"/>
      <c r="F7" s="86"/>
      <c r="G7" s="86"/>
      <c r="H7" s="86"/>
      <c r="I7" s="86"/>
      <c r="J7" s="86"/>
      <c r="K7" s="86"/>
      <c r="L7" s="86"/>
    </row>
    <row r="8" spans="1:15" ht="15" customHeight="1" thickBot="1" x14ac:dyDescent="0.3">
      <c r="A8" s="88" t="s">
        <v>79</v>
      </c>
      <c r="B8" s="83" t="s">
        <v>33</v>
      </c>
      <c r="C8" s="87"/>
      <c r="D8" s="86"/>
      <c r="E8" s="86"/>
      <c r="F8" s="86"/>
      <c r="G8" s="86"/>
      <c r="H8" s="86"/>
      <c r="I8" s="86"/>
      <c r="J8" s="86"/>
      <c r="K8" s="86"/>
      <c r="L8" s="86"/>
    </row>
    <row r="9" spans="1:15" ht="15" customHeight="1" thickBot="1" x14ac:dyDescent="0.3">
      <c r="A9" s="85"/>
      <c r="B9" s="83" t="s">
        <v>32</v>
      </c>
      <c r="C9" s="87"/>
      <c r="D9" s="86"/>
      <c r="E9" s="86"/>
      <c r="F9" s="86"/>
      <c r="G9" s="86"/>
      <c r="H9" s="86"/>
      <c r="I9" s="86"/>
      <c r="J9" s="86"/>
      <c r="K9" s="86"/>
      <c r="L9" s="86"/>
    </row>
    <row r="10" spans="1:15" ht="15" customHeight="1" thickBot="1" x14ac:dyDescent="0.3">
      <c r="A10" s="85"/>
      <c r="B10" s="83" t="s">
        <v>31</v>
      </c>
      <c r="C10" s="87"/>
      <c r="D10" s="86"/>
      <c r="E10" s="86"/>
      <c r="F10" s="86"/>
      <c r="G10" s="86"/>
      <c r="H10" s="86"/>
      <c r="I10" s="86"/>
      <c r="J10" s="86"/>
      <c r="K10" s="86"/>
      <c r="L10" s="86"/>
    </row>
    <row r="11" spans="1:15" ht="15" customHeight="1" thickBot="1" x14ac:dyDescent="0.3">
      <c r="A11" s="85"/>
      <c r="B11" s="83" t="s">
        <v>30</v>
      </c>
      <c r="C11" s="87"/>
      <c r="D11" s="86"/>
      <c r="E11" s="86"/>
      <c r="F11" s="86"/>
      <c r="G11" s="86"/>
      <c r="H11" s="86"/>
      <c r="I11" s="86"/>
      <c r="J11" s="86"/>
      <c r="K11" s="86"/>
      <c r="L11" s="86"/>
    </row>
    <row r="12" spans="1:15" ht="15" customHeight="1" thickBot="1" x14ac:dyDescent="0.3">
      <c r="A12" s="85"/>
      <c r="B12" s="83" t="s">
        <v>29</v>
      </c>
      <c r="C12" s="87"/>
      <c r="D12" s="86"/>
      <c r="E12" s="86"/>
      <c r="F12" s="86"/>
      <c r="G12" s="86"/>
      <c r="H12" s="86"/>
      <c r="I12" s="86"/>
      <c r="J12" s="86"/>
      <c r="K12" s="86"/>
      <c r="L12" s="86"/>
    </row>
    <row r="13" spans="1:15" ht="15" customHeight="1" thickBot="1" x14ac:dyDescent="0.3">
      <c r="A13" s="85"/>
      <c r="B13" s="83" t="s">
        <v>27</v>
      </c>
      <c r="C13" s="87"/>
      <c r="D13" s="86"/>
      <c r="E13" s="86"/>
      <c r="F13" s="86"/>
      <c r="G13" s="86"/>
      <c r="H13" s="86"/>
      <c r="I13" s="86"/>
      <c r="J13" s="86"/>
      <c r="K13" s="86"/>
      <c r="L13" s="86"/>
    </row>
    <row r="14" spans="1:15" ht="15" customHeight="1" thickBot="1" x14ac:dyDescent="0.3">
      <c r="A14" s="85"/>
      <c r="B14" s="83" t="s">
        <v>26</v>
      </c>
      <c r="C14" s="87"/>
      <c r="D14" s="86"/>
      <c r="E14" s="86"/>
      <c r="F14" s="86"/>
      <c r="G14" s="86"/>
      <c r="H14" s="86"/>
      <c r="I14" s="86"/>
      <c r="J14" s="86"/>
      <c r="K14" s="86"/>
      <c r="L14" s="86"/>
    </row>
    <row r="15" spans="1:15" ht="15" customHeight="1" thickBot="1" x14ac:dyDescent="0.3">
      <c r="A15" s="85"/>
      <c r="B15" s="83" t="s">
        <v>25</v>
      </c>
      <c r="C15" s="82"/>
    </row>
    <row r="16" spans="1:15" ht="15" customHeight="1" thickBot="1" x14ac:dyDescent="0.3">
      <c r="A16" s="85"/>
      <c r="B16" s="83" t="s">
        <v>24</v>
      </c>
      <c r="C16" s="82"/>
    </row>
    <row r="17" spans="1:3" ht="15" customHeight="1" thickBot="1" x14ac:dyDescent="0.3">
      <c r="A17" s="85"/>
      <c r="B17" s="83" t="s">
        <v>23</v>
      </c>
      <c r="C17" s="82"/>
    </row>
    <row r="18" spans="1:3" ht="15" customHeight="1" thickBot="1" x14ac:dyDescent="0.3">
      <c r="A18" s="85"/>
      <c r="B18" s="83" t="s">
        <v>22</v>
      </c>
      <c r="C18" s="82"/>
    </row>
    <row r="19" spans="1:3" ht="15" customHeight="1" thickBot="1" x14ac:dyDescent="0.3">
      <c r="A19" s="85"/>
      <c r="B19" s="83" t="s">
        <v>21</v>
      </c>
      <c r="C19" s="82"/>
    </row>
    <row r="20" spans="1:3" ht="15" customHeight="1" thickBot="1" x14ac:dyDescent="0.3">
      <c r="A20" s="85"/>
      <c r="B20" s="83" t="s">
        <v>20</v>
      </c>
      <c r="C20" s="82"/>
    </row>
    <row r="21" spans="1:3" ht="15" customHeight="1" thickBot="1" x14ac:dyDescent="0.3">
      <c r="A21" s="85"/>
      <c r="B21" s="83" t="s">
        <v>19</v>
      </c>
      <c r="C21" s="82"/>
    </row>
    <row r="22" spans="1:3" ht="15" customHeight="1" thickBot="1" x14ac:dyDescent="0.3">
      <c r="A22" s="85"/>
      <c r="B22" s="83" t="s">
        <v>18</v>
      </c>
      <c r="C22" s="82"/>
    </row>
    <row r="23" spans="1:3" ht="15" customHeight="1" thickBot="1" x14ac:dyDescent="0.3">
      <c r="A23" s="85"/>
      <c r="B23" s="83" t="s">
        <v>16</v>
      </c>
      <c r="C23" s="82"/>
    </row>
    <row r="24" spans="1:3" ht="15" customHeight="1" thickBot="1" x14ac:dyDescent="0.3">
      <c r="A24" s="85"/>
      <c r="B24" s="83" t="s">
        <v>15</v>
      </c>
      <c r="C24" s="82"/>
    </row>
    <row r="25" spans="1:3" ht="15" customHeight="1" thickBot="1" x14ac:dyDescent="0.3">
      <c r="A25" s="85"/>
      <c r="B25" s="83" t="s">
        <v>14</v>
      </c>
      <c r="C25" s="82"/>
    </row>
    <row r="26" spans="1:3" ht="15" customHeight="1" thickBot="1" x14ac:dyDescent="0.3">
      <c r="A26" s="85"/>
      <c r="B26" s="83" t="s">
        <v>13</v>
      </c>
      <c r="C26" s="82"/>
    </row>
    <row r="27" spans="1:3" ht="15" customHeight="1" thickBot="1" x14ac:dyDescent="0.3">
      <c r="A27" s="85"/>
      <c r="B27" s="83" t="s">
        <v>12</v>
      </c>
      <c r="C27" s="82"/>
    </row>
    <row r="28" spans="1:3" ht="15" customHeight="1" thickBot="1" x14ac:dyDescent="0.3">
      <c r="A28" s="85"/>
      <c r="B28" s="83" t="s">
        <v>11</v>
      </c>
      <c r="C28" s="82"/>
    </row>
    <row r="29" spans="1:3" ht="15" customHeight="1" thickBot="1" x14ac:dyDescent="0.3">
      <c r="A29" s="85"/>
      <c r="B29" s="83" t="s">
        <v>10</v>
      </c>
      <c r="C29" s="82"/>
    </row>
    <row r="30" spans="1:3" ht="15" customHeight="1" thickBot="1" x14ac:dyDescent="0.3">
      <c r="A30" s="85"/>
      <c r="B30" s="83" t="s">
        <v>9</v>
      </c>
      <c r="C30" s="82"/>
    </row>
    <row r="31" spans="1:3" ht="15" customHeight="1" thickBot="1" x14ac:dyDescent="0.3">
      <c r="A31" s="85"/>
      <c r="B31" s="83" t="s">
        <v>8</v>
      </c>
      <c r="C31" s="82"/>
    </row>
    <row r="32" spans="1:3" ht="15" customHeight="1" thickBot="1" x14ac:dyDescent="0.3">
      <c r="A32" s="85"/>
      <c r="B32" s="83" t="s">
        <v>7</v>
      </c>
      <c r="C32" s="82"/>
    </row>
    <row r="33" spans="1:3" ht="15" customHeight="1" thickBot="1" x14ac:dyDescent="0.3">
      <c r="A33" s="85"/>
      <c r="B33" s="83" t="s">
        <v>5</v>
      </c>
      <c r="C33" s="82"/>
    </row>
    <row r="34" spans="1:3" ht="15.75" thickBot="1" x14ac:dyDescent="0.3">
      <c r="A34" s="85"/>
      <c r="B34" s="83" t="s">
        <v>4</v>
      </c>
      <c r="C34" s="82"/>
    </row>
    <row r="35" spans="1:3" ht="15.75" thickBot="1" x14ac:dyDescent="0.3">
      <c r="A35" s="85"/>
      <c r="B35" s="83" t="s">
        <v>3</v>
      </c>
      <c r="C35" s="82"/>
    </row>
    <row r="36" spans="1:3" ht="15.75" thickBot="1" x14ac:dyDescent="0.3">
      <c r="A36" s="85"/>
      <c r="B36" s="83" t="s">
        <v>2</v>
      </c>
      <c r="C36" s="82"/>
    </row>
    <row r="37" spans="1:3" ht="15.75" thickBot="1" x14ac:dyDescent="0.3">
      <c r="A37" s="85"/>
      <c r="B37" s="83" t="s">
        <v>1</v>
      </c>
      <c r="C37" s="82"/>
    </row>
    <row r="38" spans="1:3" ht="15.75" thickBot="1" x14ac:dyDescent="0.3">
      <c r="A38" s="84"/>
      <c r="B38" s="83" t="s">
        <v>0</v>
      </c>
      <c r="C38" s="82"/>
    </row>
  </sheetData>
  <mergeCells count="2">
    <mergeCell ref="A3:A7"/>
    <mergeCell ref="A8:A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A4F35-390C-4ED6-8F02-9EABF9701DE6}">
  <sheetPr codeName="Feuil10"/>
  <dimension ref="A1:AB94"/>
  <sheetViews>
    <sheetView topLeftCell="C1" zoomScale="75" zoomScaleNormal="75" workbookViewId="0">
      <selection activeCell="AB58" sqref="AB58"/>
    </sheetView>
  </sheetViews>
  <sheetFormatPr baseColWidth="10" defaultRowHeight="15" x14ac:dyDescent="0.25"/>
  <cols>
    <col min="1" max="1" width="30.7109375" customWidth="1"/>
    <col min="2" max="2" width="9.85546875" customWidth="1"/>
    <col min="3" max="4" width="12" bestFit="1" customWidth="1"/>
    <col min="5" max="5" width="13.7109375" customWidth="1"/>
    <col min="6" max="7" width="12" bestFit="1" customWidth="1"/>
    <col min="8" max="8" width="13.5703125" customWidth="1"/>
    <col min="9" max="11" width="12" bestFit="1" customWidth="1"/>
    <col min="12" max="14" width="13.5703125" customWidth="1"/>
    <col min="15" max="28" width="13.7109375" customWidth="1"/>
  </cols>
  <sheetData>
    <row r="1" spans="1:28" ht="24.95" customHeight="1" x14ac:dyDescent="0.3">
      <c r="B1" s="81" t="s">
        <v>78</v>
      </c>
      <c r="C1" s="80"/>
      <c r="D1" s="80"/>
      <c r="E1" s="80"/>
      <c r="F1" s="80"/>
      <c r="G1" s="79"/>
      <c r="H1" s="78"/>
    </row>
    <row r="2" spans="1:28" ht="15.75" thickBot="1" x14ac:dyDescent="0.3"/>
    <row r="3" spans="1:28" ht="30" customHeight="1" thickBot="1" x14ac:dyDescent="0.3">
      <c r="A3" s="77"/>
      <c r="B3" s="77"/>
      <c r="C3" s="75" t="s">
        <v>77</v>
      </c>
      <c r="D3" s="75" t="s">
        <v>76</v>
      </c>
      <c r="E3" s="75" t="s">
        <v>75</v>
      </c>
      <c r="F3" s="75" t="s">
        <v>74</v>
      </c>
      <c r="G3" s="75" t="s">
        <v>73</v>
      </c>
      <c r="H3" s="75" t="s">
        <v>72</v>
      </c>
      <c r="I3" s="75" t="s">
        <v>71</v>
      </c>
      <c r="J3" s="75" t="s">
        <v>70</v>
      </c>
      <c r="K3" s="75" t="s">
        <v>69</v>
      </c>
      <c r="L3" s="75" t="s">
        <v>68</v>
      </c>
      <c r="M3" s="76" t="s">
        <v>67</v>
      </c>
      <c r="N3" s="75" t="s">
        <v>66</v>
      </c>
      <c r="O3" s="75" t="s">
        <v>65</v>
      </c>
      <c r="P3" s="75" t="s">
        <v>64</v>
      </c>
      <c r="Q3" s="75" t="s">
        <v>63</v>
      </c>
      <c r="R3" s="75" t="s">
        <v>62</v>
      </c>
      <c r="S3" s="75" t="s">
        <v>61</v>
      </c>
      <c r="T3" s="75" t="s">
        <v>60</v>
      </c>
      <c r="U3" s="75"/>
      <c r="V3" s="75"/>
      <c r="W3" s="75"/>
      <c r="X3" s="75"/>
      <c r="Y3" s="75"/>
      <c r="Z3" s="75"/>
      <c r="AA3" s="75"/>
      <c r="AB3" s="75"/>
    </row>
    <row r="4" spans="1:28" ht="24.95" customHeight="1" x14ac:dyDescent="0.25">
      <c r="A4" s="74" t="s">
        <v>59</v>
      </c>
      <c r="B4" s="73"/>
      <c r="C4" s="72">
        <v>46</v>
      </c>
      <c r="D4" s="72">
        <v>70</v>
      </c>
      <c r="E4" s="72">
        <v>133</v>
      </c>
      <c r="F4" s="72">
        <v>101</v>
      </c>
      <c r="G4" s="72">
        <v>34</v>
      </c>
      <c r="H4" s="72">
        <v>85</v>
      </c>
      <c r="I4" s="72">
        <v>15</v>
      </c>
      <c r="J4" s="72">
        <v>106</v>
      </c>
      <c r="K4" s="72">
        <v>87</v>
      </c>
      <c r="L4" s="72">
        <v>63</v>
      </c>
      <c r="M4" s="72">
        <v>70</v>
      </c>
      <c r="N4" s="72">
        <v>23</v>
      </c>
      <c r="O4" s="72">
        <v>65</v>
      </c>
      <c r="P4" s="72">
        <v>11</v>
      </c>
      <c r="Q4" s="72">
        <v>53</v>
      </c>
      <c r="R4" s="72">
        <v>11</v>
      </c>
      <c r="S4" s="72">
        <v>55</v>
      </c>
      <c r="T4" s="72">
        <v>75</v>
      </c>
      <c r="U4" s="72"/>
      <c r="V4" s="72"/>
      <c r="W4" s="72"/>
      <c r="X4" s="72"/>
      <c r="Y4" s="72"/>
      <c r="Z4" s="72"/>
      <c r="AA4" s="72"/>
      <c r="AB4" s="72"/>
    </row>
    <row r="5" spans="1:28" ht="24.95" customHeight="1" x14ac:dyDescent="0.25">
      <c r="A5" s="71" t="s">
        <v>58</v>
      </c>
      <c r="B5" s="70"/>
      <c r="C5" s="69">
        <f>C4</f>
        <v>46</v>
      </c>
      <c r="D5" s="69">
        <f>AVERAGE(C4:D4)</f>
        <v>58</v>
      </c>
      <c r="E5" s="69">
        <f>AVERAGE(C4:E4)</f>
        <v>83</v>
      </c>
      <c r="F5" s="69">
        <f>AVERAGE(C4:F4)</f>
        <v>87.5</v>
      </c>
      <c r="G5" s="69">
        <f>AVERAGE(D4:G4)</f>
        <v>84.5</v>
      </c>
      <c r="H5" s="68">
        <f>AVERAGE(C4:H4)</f>
        <v>78.166666666666671</v>
      </c>
      <c r="I5" s="68">
        <f>AVERAGE(C4:I4)</f>
        <v>69.142857142857139</v>
      </c>
      <c r="J5" s="68">
        <f>AVERAGE(C4:J4)</f>
        <v>73.75</v>
      </c>
      <c r="K5" s="68">
        <f>AVERAGE(C4:K4)</f>
        <v>75.222222222222229</v>
      </c>
      <c r="L5" s="68">
        <f>AVERAGE(C4:L4)</f>
        <v>74</v>
      </c>
      <c r="M5" s="68">
        <f>AVERAGE(C4:M4)</f>
        <v>73.63636363636364</v>
      </c>
      <c r="N5" s="68">
        <f>AVERAGE(C4:N4)</f>
        <v>69.416666666666671</v>
      </c>
      <c r="O5" s="68">
        <f>AVERAGE(C4:O4)</f>
        <v>69.07692307692308</v>
      </c>
      <c r="P5" s="68">
        <f>AVERAGE(C4:P4)</f>
        <v>64.928571428571431</v>
      </c>
      <c r="Q5" s="68">
        <f>AVERAGE(C4:Q4)</f>
        <v>64.13333333333334</v>
      </c>
      <c r="R5" s="68">
        <f>AVERAGE(C4:R4)</f>
        <v>60.8125</v>
      </c>
      <c r="S5" s="68">
        <f>AVERAGE(C4:S4)</f>
        <v>60.470588235294116</v>
      </c>
      <c r="T5" s="68">
        <f>AVERAGE(C4:T4)</f>
        <v>61.277777777777779</v>
      </c>
      <c r="U5" s="68"/>
      <c r="V5" s="68"/>
      <c r="W5" s="68"/>
      <c r="X5" s="68"/>
      <c r="Y5" s="68"/>
      <c r="Z5" s="68"/>
      <c r="AA5" s="68"/>
      <c r="AB5" s="68"/>
    </row>
    <row r="6" spans="1:28" ht="24.95" customHeight="1" x14ac:dyDescent="0.25">
      <c r="A6" s="67" t="s">
        <v>57</v>
      </c>
      <c r="B6" s="29"/>
      <c r="C6" s="66">
        <v>40</v>
      </c>
      <c r="D6" s="66">
        <v>40</v>
      </c>
      <c r="E6" s="66">
        <v>40</v>
      </c>
      <c r="F6" s="66">
        <v>40</v>
      </c>
      <c r="G6" s="66">
        <v>40</v>
      </c>
      <c r="H6" s="66">
        <v>40</v>
      </c>
      <c r="I6" s="66">
        <v>40</v>
      </c>
      <c r="J6" s="66">
        <v>40</v>
      </c>
      <c r="K6" s="66">
        <v>40</v>
      </c>
      <c r="L6" s="66">
        <v>40</v>
      </c>
      <c r="M6" s="66">
        <v>40</v>
      </c>
      <c r="N6" s="66">
        <v>40</v>
      </c>
      <c r="O6" s="66">
        <v>40</v>
      </c>
      <c r="P6" s="66">
        <v>40</v>
      </c>
      <c r="Q6" s="66">
        <v>40</v>
      </c>
      <c r="R6" s="66">
        <v>40</v>
      </c>
      <c r="S6" s="66">
        <v>40</v>
      </c>
      <c r="T6" s="66">
        <v>40</v>
      </c>
      <c r="U6" s="66">
        <v>40</v>
      </c>
      <c r="V6" s="66">
        <v>40</v>
      </c>
      <c r="W6" s="66">
        <v>40</v>
      </c>
      <c r="X6" s="66">
        <v>40</v>
      </c>
      <c r="Y6" s="66">
        <v>40</v>
      </c>
      <c r="Z6" s="66">
        <v>40</v>
      </c>
      <c r="AA6" s="66">
        <v>40</v>
      </c>
      <c r="AB6" s="66">
        <v>40</v>
      </c>
    </row>
    <row r="7" spans="1:28" ht="24.95" customHeight="1" x14ac:dyDescent="0.25">
      <c r="A7" s="64" t="s">
        <v>56</v>
      </c>
      <c r="B7" s="63"/>
      <c r="C7" s="65">
        <v>161</v>
      </c>
      <c r="D7" s="65">
        <v>133</v>
      </c>
      <c r="E7" s="65">
        <v>119</v>
      </c>
      <c r="F7" s="65">
        <v>26</v>
      </c>
      <c r="G7" s="65">
        <v>41</v>
      </c>
      <c r="H7" s="65">
        <v>77</v>
      </c>
      <c r="I7" s="65">
        <v>42</v>
      </c>
      <c r="J7" s="65">
        <v>30</v>
      </c>
      <c r="K7" s="65">
        <v>28</v>
      </c>
      <c r="L7" s="65">
        <v>9</v>
      </c>
      <c r="M7" s="65">
        <v>10</v>
      </c>
      <c r="N7" s="65">
        <v>7</v>
      </c>
      <c r="O7" s="65">
        <v>13</v>
      </c>
      <c r="P7" s="65">
        <v>22</v>
      </c>
      <c r="Q7" s="65">
        <v>10</v>
      </c>
      <c r="R7" s="65">
        <v>8</v>
      </c>
      <c r="S7" s="65">
        <v>7</v>
      </c>
      <c r="T7" s="65">
        <v>9</v>
      </c>
      <c r="U7" s="65"/>
      <c r="V7" s="65"/>
      <c r="W7" s="65"/>
      <c r="X7" s="65"/>
      <c r="Y7" s="65"/>
      <c r="Z7" s="65"/>
      <c r="AA7" s="65"/>
      <c r="AB7" s="65"/>
    </row>
    <row r="8" spans="1:28" ht="24.95" customHeight="1" x14ac:dyDescent="0.25">
      <c r="A8" s="64" t="s">
        <v>55</v>
      </c>
      <c r="B8" s="63"/>
      <c r="C8" s="34">
        <f>SUM(C9,C15,C26,C37)</f>
        <v>138</v>
      </c>
      <c r="D8" s="34">
        <f>SUM(D9,D15,D26,D37)</f>
        <v>250</v>
      </c>
      <c r="E8" s="34">
        <f>SUM(E9,E15,E26,E37)</f>
        <v>183</v>
      </c>
      <c r="F8" s="34">
        <f>SUM(F9,F15,F26,F37)</f>
        <v>86</v>
      </c>
      <c r="G8" s="34">
        <f>SUM(G9,G15,G26,G37)</f>
        <v>28</v>
      </c>
      <c r="H8" s="34">
        <f>SUM(H9,H15,H26,H37)</f>
        <v>131</v>
      </c>
      <c r="I8" s="34">
        <f>SUM(I9,I15,I26,I37)</f>
        <v>141</v>
      </c>
      <c r="J8" s="34">
        <f>SUM(J9,J15,J26,J37)</f>
        <v>52</v>
      </c>
      <c r="K8" s="34">
        <f>SUM(K9,K15,K26,K37)</f>
        <v>45</v>
      </c>
      <c r="L8" s="34">
        <f>SUM(L9,L15,L26,L37)</f>
        <v>18</v>
      </c>
      <c r="M8" s="34">
        <f>SUM(M9,M15,M26,M37)</f>
        <v>35</v>
      </c>
      <c r="N8" s="34">
        <f>SUM(N9,N15,N26,N37)</f>
        <v>33</v>
      </c>
      <c r="O8" s="34">
        <f>SUM(O9,O15,O26,O37)</f>
        <v>36</v>
      </c>
      <c r="P8" s="34">
        <f>SUM(P9,P15,P26,P37)</f>
        <v>72</v>
      </c>
      <c r="Q8" s="34">
        <f>SUM(Q9,Q15,Q26,Q37)</f>
        <v>37</v>
      </c>
      <c r="R8" s="34">
        <f>SUM(R9,R15,R26,R37)</f>
        <v>29</v>
      </c>
      <c r="S8" s="34">
        <f>SUM(S9,S15,S26,S37)</f>
        <v>55</v>
      </c>
      <c r="T8" s="34">
        <f>SUM(T9,T15,T26,T37)</f>
        <v>51</v>
      </c>
      <c r="U8" s="34">
        <f>SUM(U9,U15,U26,U37)</f>
        <v>0</v>
      </c>
      <c r="V8" s="34">
        <f>SUM(V9,V15,V26,V37)</f>
        <v>0</v>
      </c>
      <c r="W8" s="34">
        <f>SUM(W9,W15,W26,W37)</f>
        <v>0</v>
      </c>
      <c r="X8" s="34">
        <f>SUM(X9,X15,X26,X37)</f>
        <v>0</v>
      </c>
      <c r="Y8" s="34">
        <f>SUM(Y9,Y15,Y26,Y37)</f>
        <v>0</v>
      </c>
      <c r="Z8" s="34">
        <f>SUM(Z9,Z15,Z26,Z37)</f>
        <v>0</v>
      </c>
      <c r="AA8" s="34">
        <f>SUM(AA9,AA15,AA26,AA37)</f>
        <v>0</v>
      </c>
      <c r="AB8" s="34">
        <f>SUM(AB9,AB15,AB26,AB37)</f>
        <v>0</v>
      </c>
    </row>
    <row r="9" spans="1:28" ht="24.95" customHeight="1" thickBot="1" x14ac:dyDescent="0.3">
      <c r="A9" s="62" t="s">
        <v>54</v>
      </c>
      <c r="B9" s="55" t="s">
        <v>34</v>
      </c>
      <c r="C9" s="51">
        <f>SUM(C10:C14)</f>
        <v>0</v>
      </c>
      <c r="D9" s="51">
        <f>SUM(D10:D14)</f>
        <v>0</v>
      </c>
      <c r="E9" s="51">
        <f>SUM(E10:E14)</f>
        <v>0</v>
      </c>
      <c r="F9" s="51">
        <f>SUM(F10:F14)</f>
        <v>0</v>
      </c>
      <c r="G9" s="51">
        <f>SUM(G10:G14)</f>
        <v>0</v>
      </c>
      <c r="H9" s="51">
        <f>SUM(H10:H14)</f>
        <v>0</v>
      </c>
      <c r="I9" s="51">
        <f>SUM(I10:I14)</f>
        <v>0</v>
      </c>
      <c r="J9" s="51">
        <f>SUM(J10:J14)</f>
        <v>0</v>
      </c>
      <c r="K9" s="51">
        <f>SUM(K10:K14)</f>
        <v>0</v>
      </c>
      <c r="L9" s="51">
        <f>SUM(L10:L14)</f>
        <v>0</v>
      </c>
      <c r="M9" s="51">
        <f>SUM(M10:M14)</f>
        <v>0</v>
      </c>
      <c r="N9" s="51">
        <f>SUM(N10:N14)</f>
        <v>0</v>
      </c>
      <c r="O9" s="51">
        <f>SUM(O10:O14)</f>
        <v>0</v>
      </c>
      <c r="P9" s="51">
        <f>SUM(P10:P14)</f>
        <v>0</v>
      </c>
      <c r="Q9" s="51">
        <f>SUM(Q10:Q14)</f>
        <v>0</v>
      </c>
      <c r="R9" s="51">
        <f>SUM(R10:R14)</f>
        <v>0</v>
      </c>
      <c r="S9" s="51">
        <f>SUM(S10:S14)</f>
        <v>0</v>
      </c>
      <c r="T9" s="51">
        <f>SUM(T10:T14)</f>
        <v>0</v>
      </c>
      <c r="U9" s="51">
        <f>SUM(U10:U14)</f>
        <v>0</v>
      </c>
      <c r="V9" s="51">
        <f>SUM(V10:V14)</f>
        <v>0</v>
      </c>
      <c r="W9" s="51">
        <f>SUM(W10:W14)</f>
        <v>0</v>
      </c>
      <c r="X9" s="51">
        <f>SUM(X10:X14)</f>
        <v>0</v>
      </c>
      <c r="Y9" s="51">
        <f>SUM(Y10:Y14)</f>
        <v>0</v>
      </c>
      <c r="Z9" s="51">
        <f>SUM(Z10:Z14)</f>
        <v>0</v>
      </c>
      <c r="AA9" s="51">
        <f>SUM(AA10:AA14)</f>
        <v>0</v>
      </c>
      <c r="AB9" s="51">
        <f>SUM(AB10:AB14)</f>
        <v>0</v>
      </c>
    </row>
    <row r="10" spans="1:28" ht="9.9499999999999993" customHeight="1" x14ac:dyDescent="0.25">
      <c r="A10" s="50"/>
      <c r="B10" s="61" t="s">
        <v>33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</row>
    <row r="11" spans="1:28" ht="9.9499999999999993" customHeight="1" x14ac:dyDescent="0.25">
      <c r="A11" s="50"/>
      <c r="B11" s="60" t="s">
        <v>32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</row>
    <row r="12" spans="1:28" ht="9.9499999999999993" customHeight="1" x14ac:dyDescent="0.25">
      <c r="A12" s="50"/>
      <c r="B12" s="60" t="s">
        <v>31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</row>
    <row r="13" spans="1:28" ht="9.9499999999999993" customHeight="1" x14ac:dyDescent="0.25">
      <c r="A13" s="50"/>
      <c r="B13" s="60" t="s">
        <v>30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</row>
    <row r="14" spans="1:28" ht="9.9499999999999993" customHeight="1" thickBot="1" x14ac:dyDescent="0.3">
      <c r="A14" s="50"/>
      <c r="B14" s="59" t="s">
        <v>29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</row>
    <row r="15" spans="1:28" ht="24.95" customHeight="1" x14ac:dyDescent="0.25">
      <c r="A15" s="50"/>
      <c r="B15" s="58" t="s">
        <v>28</v>
      </c>
      <c r="C15" s="51">
        <f>SUM(C16:C25)</f>
        <v>78</v>
      </c>
      <c r="D15" s="51">
        <f>SUM(D16:D25)</f>
        <v>145</v>
      </c>
      <c r="E15" s="51">
        <f>SUM(E16:E25)</f>
        <v>84</v>
      </c>
      <c r="F15" s="51">
        <f>SUM(F16:F25)</f>
        <v>57</v>
      </c>
      <c r="G15" s="51">
        <f>SUM(G16:G25)</f>
        <v>13</v>
      </c>
      <c r="H15" s="51">
        <f>SUM(H16:H25)</f>
        <v>87</v>
      </c>
      <c r="I15" s="51">
        <f>SUM(I16:I25)</f>
        <v>15</v>
      </c>
      <c r="J15" s="51">
        <f>SUM(J16:J25)</f>
        <v>20</v>
      </c>
      <c r="K15" s="51">
        <f>SUM(K16:K25)</f>
        <v>0</v>
      </c>
      <c r="L15" s="51">
        <f>SUM(L16:L25)</f>
        <v>0</v>
      </c>
      <c r="M15" s="51">
        <f>SUM(M16:M25)</f>
        <v>0</v>
      </c>
      <c r="N15" s="51">
        <f>SUM(N16:N25)</f>
        <v>0</v>
      </c>
      <c r="O15" s="51">
        <f>SUM(O16:O25)</f>
        <v>0</v>
      </c>
      <c r="P15" s="51">
        <f>SUM(P16:P25)</f>
        <v>0</v>
      </c>
      <c r="Q15" s="51">
        <f>SUM(Q16:Q25)</f>
        <v>0</v>
      </c>
      <c r="R15" s="51">
        <f>SUM(R16:R25)</f>
        <v>11</v>
      </c>
      <c r="S15" s="51">
        <f>SUM(S16:S25)</f>
        <v>0</v>
      </c>
      <c r="T15" s="51">
        <f>SUM(T16:T25)</f>
        <v>0</v>
      </c>
      <c r="U15" s="51">
        <f>SUM(U16:U25)</f>
        <v>0</v>
      </c>
      <c r="V15" s="51">
        <f>SUM(V16:V25)</f>
        <v>0</v>
      </c>
      <c r="W15" s="51">
        <f>SUM(W16:W25)</f>
        <v>0</v>
      </c>
      <c r="X15" s="51">
        <f>SUM(X16:X25)</f>
        <v>0</v>
      </c>
      <c r="Y15" s="51">
        <f>SUM(Y16:Y25)</f>
        <v>0</v>
      </c>
      <c r="Z15" s="51">
        <f>SUM(Z16:Z25)</f>
        <v>0</v>
      </c>
      <c r="AA15" s="51">
        <f>SUM(AA16:AA25)</f>
        <v>0</v>
      </c>
      <c r="AB15" s="51">
        <f>SUM(AB16:AB25)</f>
        <v>0</v>
      </c>
    </row>
    <row r="16" spans="1:28" ht="9.9499999999999993" customHeight="1" x14ac:dyDescent="0.25">
      <c r="A16" s="50"/>
      <c r="B16" s="57" t="s">
        <v>27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28" ht="9.9499999999999993" customHeight="1" x14ac:dyDescent="0.25">
      <c r="A17" s="50"/>
      <c r="B17" s="57" t="s">
        <v>26</v>
      </c>
      <c r="C17" s="34"/>
      <c r="D17" s="34"/>
      <c r="E17" s="34"/>
      <c r="F17" s="34">
        <v>40</v>
      </c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</row>
    <row r="18" spans="1:28" ht="9.9499999999999993" customHeight="1" x14ac:dyDescent="0.25">
      <c r="A18" s="50"/>
      <c r="B18" s="57" t="s">
        <v>25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</row>
    <row r="19" spans="1:28" ht="9.9499999999999993" customHeight="1" x14ac:dyDescent="0.25">
      <c r="A19" s="50"/>
      <c r="B19" s="57" t="s">
        <v>24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</row>
    <row r="20" spans="1:28" ht="9.9499999999999993" customHeight="1" x14ac:dyDescent="0.25">
      <c r="A20" s="50"/>
      <c r="B20" s="57" t="s">
        <v>23</v>
      </c>
      <c r="C20" s="34">
        <v>73</v>
      </c>
      <c r="D20" s="34">
        <v>20</v>
      </c>
      <c r="E20" s="34">
        <v>84</v>
      </c>
      <c r="F20" s="34">
        <v>17</v>
      </c>
      <c r="G20" s="34"/>
      <c r="H20" s="34">
        <v>87</v>
      </c>
      <c r="I20" s="34">
        <v>15</v>
      </c>
      <c r="J20" s="34">
        <v>17</v>
      </c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</row>
    <row r="21" spans="1:28" ht="9.9499999999999993" customHeight="1" x14ac:dyDescent="0.25">
      <c r="A21" s="50"/>
      <c r="B21" s="57" t="s">
        <v>22</v>
      </c>
      <c r="C21" s="34"/>
      <c r="D21" s="34">
        <v>125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</row>
    <row r="22" spans="1:28" ht="9.9499999999999993" customHeight="1" x14ac:dyDescent="0.25">
      <c r="A22" s="50"/>
      <c r="B22" s="57" t="s">
        <v>21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</row>
    <row r="23" spans="1:28" ht="9.9499999999999993" customHeight="1" x14ac:dyDescent="0.25">
      <c r="A23" s="50"/>
      <c r="B23" s="57" t="s">
        <v>20</v>
      </c>
      <c r="C23" s="34"/>
      <c r="D23" s="34"/>
      <c r="E23" s="34"/>
      <c r="F23" s="34"/>
      <c r="G23" s="34">
        <v>3</v>
      </c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>
        <v>11</v>
      </c>
      <c r="S23" s="34"/>
      <c r="T23" s="34"/>
      <c r="U23" s="34"/>
      <c r="V23" s="34"/>
      <c r="W23" s="34"/>
      <c r="X23" s="34"/>
      <c r="Y23" s="34"/>
      <c r="Z23" s="34"/>
      <c r="AA23" s="34"/>
      <c r="AB23" s="34"/>
    </row>
    <row r="24" spans="1:28" ht="9.9499999999999993" customHeight="1" x14ac:dyDescent="0.25">
      <c r="A24" s="50"/>
      <c r="B24" s="57" t="s">
        <v>19</v>
      </c>
      <c r="C24" s="34">
        <v>5</v>
      </c>
      <c r="D24" s="34"/>
      <c r="E24" s="34"/>
      <c r="F24" s="34"/>
      <c r="G24" s="34"/>
      <c r="H24" s="34"/>
      <c r="I24" s="34"/>
      <c r="J24" s="34">
        <v>3</v>
      </c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</row>
    <row r="25" spans="1:28" ht="9.9499999999999993" customHeight="1" thickBot="1" x14ac:dyDescent="0.3">
      <c r="A25" s="50"/>
      <c r="B25" s="56" t="s">
        <v>18</v>
      </c>
      <c r="C25" s="34"/>
      <c r="D25" s="34"/>
      <c r="E25" s="34"/>
      <c r="F25" s="34"/>
      <c r="G25" s="34">
        <v>10</v>
      </c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</row>
    <row r="26" spans="1:28" ht="24.95" customHeight="1" x14ac:dyDescent="0.25">
      <c r="A26" s="50"/>
      <c r="B26" s="55" t="s">
        <v>52</v>
      </c>
      <c r="C26" s="51">
        <f>SUM(C27:C36)</f>
        <v>60</v>
      </c>
      <c r="D26" s="51">
        <f>SUM(D27:D36)</f>
        <v>105</v>
      </c>
      <c r="E26" s="51">
        <f>SUM(E27:E36)</f>
        <v>75</v>
      </c>
      <c r="F26" s="51">
        <f>SUM(F27:F36)</f>
        <v>29</v>
      </c>
      <c r="G26" s="51">
        <f>SUM(G27:G36)</f>
        <v>15</v>
      </c>
      <c r="H26" s="51">
        <f>SUM(H27:H36)</f>
        <v>38</v>
      </c>
      <c r="I26" s="51">
        <f>SUM(I27:I36)</f>
        <v>93</v>
      </c>
      <c r="J26" s="51">
        <f>SUM(J27:J36)</f>
        <v>32</v>
      </c>
      <c r="K26" s="51">
        <f>SUM(K27:K36)</f>
        <v>45</v>
      </c>
      <c r="L26" s="51">
        <f>SUM(L27:L36)</f>
        <v>18</v>
      </c>
      <c r="M26" s="51">
        <f>SUM(M27:M36)</f>
        <v>35</v>
      </c>
      <c r="N26" s="51">
        <f>SUM(N27:N36)</f>
        <v>32</v>
      </c>
      <c r="O26" s="51">
        <f>SUM(O27:O36)</f>
        <v>36</v>
      </c>
      <c r="P26" s="51">
        <f>SUM(P27:P36)</f>
        <v>44</v>
      </c>
      <c r="Q26" s="51">
        <f>SUM(Q27:Q36)</f>
        <v>37</v>
      </c>
      <c r="R26" s="51">
        <f>SUM(R27:R36)</f>
        <v>18</v>
      </c>
      <c r="S26" s="51">
        <f>SUM(S27:S36)</f>
        <v>55</v>
      </c>
      <c r="T26" s="51">
        <f>SUM(T27:T36)</f>
        <v>51</v>
      </c>
      <c r="U26" s="51">
        <f>SUM(U27:U36)</f>
        <v>0</v>
      </c>
      <c r="V26" s="51">
        <f>SUM(V27:V36)</f>
        <v>0</v>
      </c>
      <c r="W26" s="51">
        <f>SUM(W27:W36)</f>
        <v>0</v>
      </c>
      <c r="X26" s="51">
        <f>SUM(X27:X36)</f>
        <v>0</v>
      </c>
      <c r="Y26" s="51">
        <f>SUM(Y27:Y36)</f>
        <v>0</v>
      </c>
      <c r="Z26" s="51">
        <f>SUM(Z27:Z36)</f>
        <v>0</v>
      </c>
      <c r="AA26" s="51">
        <f>SUM(AA27:AA36)</f>
        <v>0</v>
      </c>
      <c r="AB26" s="51">
        <f>SUM(AB27:AB36)</f>
        <v>0</v>
      </c>
    </row>
    <row r="27" spans="1:28" ht="9.9499999999999993" customHeight="1" x14ac:dyDescent="0.25">
      <c r="A27" s="50"/>
      <c r="B27" s="54" t="s">
        <v>16</v>
      </c>
      <c r="C27" s="34"/>
      <c r="D27" s="34">
        <v>90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>
        <v>3</v>
      </c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</row>
    <row r="28" spans="1:28" ht="9.9499999999999993" customHeight="1" x14ac:dyDescent="0.25">
      <c r="A28" s="50"/>
      <c r="B28" s="54" t="s">
        <v>15</v>
      </c>
      <c r="C28" s="34"/>
      <c r="D28" s="34">
        <v>15</v>
      </c>
      <c r="E28" s="34">
        <v>15</v>
      </c>
      <c r="F28" s="34"/>
      <c r="G28" s="34">
        <v>15</v>
      </c>
      <c r="H28" s="34"/>
      <c r="I28" s="34">
        <v>78</v>
      </c>
      <c r="J28" s="34">
        <v>19</v>
      </c>
      <c r="K28" s="34">
        <v>38</v>
      </c>
      <c r="L28" s="34"/>
      <c r="M28" s="34"/>
      <c r="N28" s="34">
        <v>24</v>
      </c>
      <c r="O28" s="34"/>
      <c r="P28" s="34"/>
      <c r="Q28" s="34">
        <v>10</v>
      </c>
      <c r="R28" s="34">
        <v>5</v>
      </c>
      <c r="S28" s="34"/>
      <c r="T28" s="34">
        <v>30</v>
      </c>
      <c r="U28" s="34"/>
      <c r="V28" s="34"/>
      <c r="W28" s="34"/>
      <c r="X28" s="34"/>
      <c r="Y28" s="34"/>
      <c r="Z28" s="34"/>
      <c r="AA28" s="34"/>
      <c r="AB28" s="34"/>
    </row>
    <row r="29" spans="1:28" ht="9.9499999999999993" customHeight="1" x14ac:dyDescent="0.25">
      <c r="A29" s="50"/>
      <c r="B29" s="54" t="s">
        <v>14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1:28" ht="12.75" customHeight="1" x14ac:dyDescent="0.25">
      <c r="A30" s="50"/>
      <c r="B30" s="54" t="s">
        <v>13</v>
      </c>
      <c r="C30" s="34">
        <v>60</v>
      </c>
      <c r="D30" s="34"/>
      <c r="E30" s="34">
        <v>60</v>
      </c>
      <c r="F30" s="34">
        <v>29</v>
      </c>
      <c r="G30" s="34"/>
      <c r="H30" s="34">
        <v>38</v>
      </c>
      <c r="I30" s="34">
        <v>15</v>
      </c>
      <c r="J30" s="34">
        <v>13</v>
      </c>
      <c r="K30" s="34"/>
      <c r="L30" s="34">
        <v>16</v>
      </c>
      <c r="M30" s="34">
        <v>25</v>
      </c>
      <c r="N30" s="34"/>
      <c r="O30" s="34">
        <v>33</v>
      </c>
      <c r="P30" s="34">
        <v>27</v>
      </c>
      <c r="Q30" s="34">
        <v>27</v>
      </c>
      <c r="R30" s="34">
        <v>13</v>
      </c>
      <c r="S30" s="34">
        <v>45</v>
      </c>
      <c r="T30" s="34">
        <v>21</v>
      </c>
      <c r="U30" s="34"/>
      <c r="V30" s="34"/>
      <c r="W30" s="34"/>
      <c r="X30" s="34"/>
      <c r="Y30" s="34"/>
      <c r="Z30" s="34"/>
      <c r="AA30" s="34"/>
      <c r="AB30" s="34"/>
    </row>
    <row r="31" spans="1:28" ht="9.9499999999999993" customHeight="1" x14ac:dyDescent="0.25">
      <c r="A31" s="50"/>
      <c r="B31" s="54" t="s">
        <v>12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</row>
    <row r="32" spans="1:28" ht="9.9499999999999993" customHeight="1" x14ac:dyDescent="0.25">
      <c r="A32" s="50"/>
      <c r="B32" s="54" t="s">
        <v>11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spans="1:28" ht="9.9499999999999993" customHeight="1" x14ac:dyDescent="0.25">
      <c r="A33" s="50"/>
      <c r="B33" s="54" t="s">
        <v>10</v>
      </c>
      <c r="C33" s="34"/>
      <c r="D33" s="34"/>
      <c r="E33" s="34"/>
      <c r="F33" s="34"/>
      <c r="G33" s="34"/>
      <c r="H33" s="34"/>
      <c r="I33" s="34"/>
      <c r="J33" s="34"/>
      <c r="K33" s="34"/>
      <c r="L33" s="34">
        <v>2</v>
      </c>
      <c r="M33" s="34"/>
      <c r="N33" s="34">
        <v>8</v>
      </c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spans="1:28" ht="9.9499999999999993" customHeight="1" x14ac:dyDescent="0.25">
      <c r="A34" s="50"/>
      <c r="B34" s="54" t="s">
        <v>9</v>
      </c>
      <c r="C34" s="34"/>
      <c r="D34" s="34"/>
      <c r="E34" s="34"/>
      <c r="F34" s="34"/>
      <c r="G34" s="34"/>
      <c r="H34" s="34"/>
      <c r="I34" s="34"/>
      <c r="J34" s="34"/>
      <c r="K34" s="34">
        <v>7</v>
      </c>
      <c r="L34" s="34"/>
      <c r="M34" s="34">
        <v>10</v>
      </c>
      <c r="N34" s="34"/>
      <c r="O34" s="34"/>
      <c r="P34" s="34"/>
      <c r="Q34" s="34"/>
      <c r="R34" s="34"/>
      <c r="S34" s="34">
        <v>10</v>
      </c>
      <c r="T34" s="34"/>
      <c r="U34" s="34"/>
      <c r="V34" s="34"/>
      <c r="W34" s="34"/>
      <c r="X34" s="34"/>
      <c r="Y34" s="34"/>
      <c r="Z34" s="34"/>
      <c r="AA34" s="34"/>
      <c r="AB34" s="34"/>
    </row>
    <row r="35" spans="1:28" ht="9.9499999999999993" customHeight="1" x14ac:dyDescent="0.25">
      <c r="A35" s="50"/>
      <c r="B35" s="54" t="s">
        <v>8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>
        <v>17</v>
      </c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1:28" ht="9.9499999999999993" customHeight="1" thickBot="1" x14ac:dyDescent="0.3">
      <c r="A36" s="50"/>
      <c r="B36" s="53" t="s">
        <v>7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1:28" ht="24.95" customHeight="1" x14ac:dyDescent="0.25">
      <c r="A37" s="50"/>
      <c r="B37" s="52" t="s">
        <v>6</v>
      </c>
      <c r="C37" s="51">
        <f>SUM(C38:C43)</f>
        <v>0</v>
      </c>
      <c r="D37" s="51">
        <f>SUM(D38:D43)</f>
        <v>0</v>
      </c>
      <c r="E37" s="51">
        <f>SUM(E38:E43)</f>
        <v>24</v>
      </c>
      <c r="F37" s="51">
        <f>SUM(F38:F43)</f>
        <v>0</v>
      </c>
      <c r="G37" s="51">
        <f>SUM(G38:G43)</f>
        <v>0</v>
      </c>
      <c r="H37" s="51">
        <f>SUM(H38:H43)</f>
        <v>6</v>
      </c>
      <c r="I37" s="51">
        <f>SUM(I38:I43)</f>
        <v>33</v>
      </c>
      <c r="J37" s="51">
        <f>SUM(J38:J43)</f>
        <v>0</v>
      </c>
      <c r="K37" s="51">
        <f>SUM(K38:K43)</f>
        <v>0</v>
      </c>
      <c r="L37" s="51">
        <f>SUM(L38:L43)</f>
        <v>0</v>
      </c>
      <c r="M37" s="51">
        <f>SUM(M38:M43)</f>
        <v>0</v>
      </c>
      <c r="N37" s="51">
        <f>SUM(N38:N43)</f>
        <v>1</v>
      </c>
      <c r="O37" s="51">
        <f>SUM(O38:O43)</f>
        <v>0</v>
      </c>
      <c r="P37" s="51">
        <f>SUM(P38:P43)</f>
        <v>28</v>
      </c>
      <c r="Q37" s="51">
        <f>SUM(Q38:Q43)</f>
        <v>0</v>
      </c>
      <c r="R37" s="51">
        <f>SUM(R38:R43)</f>
        <v>0</v>
      </c>
      <c r="S37" s="51">
        <f>SUM(S38:S43)</f>
        <v>0</v>
      </c>
      <c r="T37" s="51">
        <f>SUM(T38:T43)</f>
        <v>0</v>
      </c>
      <c r="U37" s="51">
        <f>SUM(U38:U43)</f>
        <v>0</v>
      </c>
      <c r="V37" s="51">
        <f>SUM(V38:V43)</f>
        <v>0</v>
      </c>
      <c r="W37" s="51">
        <f>SUM(W38:W43)</f>
        <v>0</v>
      </c>
      <c r="X37" s="51">
        <f>SUM(X38:X43)</f>
        <v>0</v>
      </c>
      <c r="Y37" s="51">
        <f>SUM(Y38:Y43)</f>
        <v>0</v>
      </c>
      <c r="Z37" s="51">
        <f>SUM(Z38:Z43)</f>
        <v>0</v>
      </c>
      <c r="AA37" s="51">
        <f>SUM(AA38:AA43)</f>
        <v>0</v>
      </c>
      <c r="AB37" s="51">
        <f>SUM(AB38:AB43)</f>
        <v>0</v>
      </c>
    </row>
    <row r="38" spans="1:28" ht="9.9499999999999993" customHeight="1" x14ac:dyDescent="0.25">
      <c r="A38" s="50"/>
      <c r="B38" s="49" t="s">
        <v>5</v>
      </c>
      <c r="C38" s="46"/>
      <c r="D38" s="46"/>
      <c r="E38" s="46">
        <v>24</v>
      </c>
      <c r="F38" s="46"/>
      <c r="G38" s="46"/>
      <c r="H38" s="46">
        <v>6</v>
      </c>
      <c r="I38" s="46">
        <v>33</v>
      </c>
      <c r="J38" s="46"/>
      <c r="K38" s="46"/>
      <c r="L38" s="46"/>
      <c r="M38" s="46"/>
      <c r="N38" s="46">
        <v>1</v>
      </c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</row>
    <row r="39" spans="1:28" ht="9.9499999999999993" customHeight="1" x14ac:dyDescent="0.25">
      <c r="A39" s="50"/>
      <c r="B39" s="49" t="s">
        <v>4</v>
      </c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>
        <v>28</v>
      </c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</row>
    <row r="40" spans="1:28" ht="9.9499999999999993" customHeight="1" x14ac:dyDescent="0.25">
      <c r="A40" s="50"/>
      <c r="B40" s="49" t="s">
        <v>3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</row>
    <row r="41" spans="1:28" ht="9.9499999999999993" customHeight="1" x14ac:dyDescent="0.25">
      <c r="A41" s="50"/>
      <c r="B41" s="49" t="s">
        <v>2</v>
      </c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</row>
    <row r="42" spans="1:28" ht="9.9499999999999993" customHeight="1" x14ac:dyDescent="0.25">
      <c r="A42" s="50"/>
      <c r="B42" s="49" t="s">
        <v>1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</row>
    <row r="43" spans="1:28" ht="9.9499999999999993" customHeight="1" thickBot="1" x14ac:dyDescent="0.3">
      <c r="A43" s="48"/>
      <c r="B43" s="47" t="s">
        <v>0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</row>
    <row r="44" spans="1:28" ht="24.95" customHeight="1" x14ac:dyDescent="0.25">
      <c r="A44" s="45" t="s">
        <v>53</v>
      </c>
      <c r="B44" s="40" t="s">
        <v>34</v>
      </c>
      <c r="C44" s="3">
        <f>SUM(C9:M9)</f>
        <v>0</v>
      </c>
      <c r="D44" s="3"/>
      <c r="E44" s="3"/>
      <c r="F44" s="3"/>
      <c r="G44" s="3"/>
      <c r="H44" s="3"/>
      <c r="I44" s="3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</row>
    <row r="45" spans="1:28" ht="24.95" customHeight="1" x14ac:dyDescent="0.25">
      <c r="A45" s="44"/>
      <c r="B45" s="40" t="s">
        <v>28</v>
      </c>
      <c r="C45" s="3">
        <f>SUM(C15:M15)</f>
        <v>499</v>
      </c>
      <c r="D45" s="3"/>
      <c r="E45" s="3"/>
      <c r="F45" s="3"/>
      <c r="G45" s="3"/>
      <c r="H45" s="3"/>
      <c r="I45" s="3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</row>
    <row r="46" spans="1:28" ht="24.95" customHeight="1" x14ac:dyDescent="0.25">
      <c r="A46" s="44"/>
      <c r="B46" s="40" t="s">
        <v>52</v>
      </c>
      <c r="C46" s="43">
        <f>SUM(C26:M26)</f>
        <v>545</v>
      </c>
      <c r="D46" s="43"/>
      <c r="E46" s="43"/>
      <c r="F46" s="43"/>
      <c r="G46" s="43"/>
      <c r="H46" s="43"/>
      <c r="I46" s="43"/>
      <c r="J46" s="42"/>
      <c r="K46" s="42"/>
      <c r="L46" s="42"/>
      <c r="M46" s="42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</row>
    <row r="47" spans="1:28" ht="24.95" customHeight="1" thickBot="1" x14ac:dyDescent="0.3">
      <c r="A47" s="41"/>
      <c r="B47" s="40" t="s">
        <v>6</v>
      </c>
      <c r="C47" s="3">
        <f>SUM(C36:M36)</f>
        <v>0</v>
      </c>
      <c r="D47" s="3"/>
      <c r="E47" s="3"/>
      <c r="F47" s="3"/>
      <c r="G47" s="3"/>
      <c r="H47" s="3"/>
      <c r="I47" s="3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</row>
    <row r="48" spans="1:28" ht="24.95" customHeight="1" x14ac:dyDescent="0.25">
      <c r="A48" s="38" t="s">
        <v>51</v>
      </c>
      <c r="B48" s="37"/>
      <c r="C48" s="34">
        <v>156</v>
      </c>
      <c r="D48" s="34">
        <v>950</v>
      </c>
      <c r="E48" s="34">
        <v>206</v>
      </c>
      <c r="F48" s="34">
        <v>191</v>
      </c>
      <c r="G48" s="34">
        <v>252</v>
      </c>
      <c r="H48" s="34">
        <v>233</v>
      </c>
      <c r="I48" s="34">
        <v>136</v>
      </c>
      <c r="J48" s="34">
        <v>237</v>
      </c>
      <c r="K48" s="34">
        <v>121</v>
      </c>
      <c r="L48" s="34">
        <v>60</v>
      </c>
      <c r="M48" s="34">
        <v>14</v>
      </c>
      <c r="N48" s="34">
        <v>70</v>
      </c>
      <c r="O48" s="34">
        <v>69</v>
      </c>
      <c r="P48" s="34">
        <v>49</v>
      </c>
      <c r="Q48" s="34">
        <v>65</v>
      </c>
      <c r="R48" s="34">
        <v>76</v>
      </c>
      <c r="S48" s="34">
        <v>101</v>
      </c>
      <c r="T48" s="34">
        <v>66</v>
      </c>
      <c r="U48" s="34"/>
      <c r="V48" s="34"/>
      <c r="W48" s="34"/>
      <c r="X48" s="34"/>
      <c r="Y48" s="34"/>
      <c r="Z48" s="34"/>
      <c r="AA48" s="34"/>
      <c r="AB48" s="34"/>
    </row>
    <row r="49" spans="1:28" ht="24.95" customHeight="1" x14ac:dyDescent="0.25">
      <c r="A49" s="36" t="s">
        <v>50</v>
      </c>
      <c r="B49" s="35"/>
      <c r="C49" s="34">
        <v>2</v>
      </c>
      <c r="D49" s="34">
        <v>30</v>
      </c>
      <c r="E49" s="34">
        <v>26</v>
      </c>
      <c r="F49" s="34">
        <v>3</v>
      </c>
      <c r="G49" s="34">
        <v>18</v>
      </c>
      <c r="H49" s="34">
        <v>3</v>
      </c>
      <c r="I49" s="34">
        <v>11</v>
      </c>
      <c r="J49" s="34">
        <v>5</v>
      </c>
      <c r="K49" s="34">
        <v>5</v>
      </c>
      <c r="L49" s="34">
        <v>2</v>
      </c>
      <c r="M49" s="34">
        <v>2</v>
      </c>
      <c r="N49" s="34">
        <v>20</v>
      </c>
      <c r="O49" s="34">
        <v>4</v>
      </c>
      <c r="P49" s="34">
        <v>2</v>
      </c>
      <c r="Q49" s="34">
        <v>7</v>
      </c>
      <c r="R49" s="34">
        <v>9</v>
      </c>
      <c r="S49" s="34">
        <v>0</v>
      </c>
      <c r="T49" s="34">
        <v>1</v>
      </c>
      <c r="U49" s="34"/>
      <c r="V49" s="34"/>
      <c r="W49" s="34"/>
      <c r="X49" s="34"/>
      <c r="Y49" s="34"/>
      <c r="Z49" s="34"/>
      <c r="AA49" s="34"/>
      <c r="AB49" s="34"/>
    </row>
    <row r="50" spans="1:28" ht="24.95" customHeight="1" x14ac:dyDescent="0.25">
      <c r="A50" s="33" t="s">
        <v>49</v>
      </c>
      <c r="B50" s="32"/>
      <c r="C50" s="20">
        <f>(C49/C48)*100</f>
        <v>1.2820512820512819</v>
      </c>
      <c r="D50" s="20">
        <f>(D49/D48)*100</f>
        <v>3.1578947368421053</v>
      </c>
      <c r="E50" s="20">
        <f>(E49/E48)*100</f>
        <v>12.621359223300971</v>
      </c>
      <c r="F50" s="20">
        <f>(F49/F48)*100</f>
        <v>1.5706806282722512</v>
      </c>
      <c r="G50" s="20">
        <f>(G49/G48)*100</f>
        <v>7.1428571428571423</v>
      </c>
      <c r="H50" s="20">
        <f>(H49/H48)*100</f>
        <v>1.2875536480686696</v>
      </c>
      <c r="I50" s="20">
        <f>(I49/I48)*100</f>
        <v>8.0882352941176467</v>
      </c>
      <c r="J50" s="20">
        <f>(J49/J48)*100</f>
        <v>2.109704641350211</v>
      </c>
      <c r="K50" s="20">
        <f>(K49/K48)*100</f>
        <v>4.1322314049586781</v>
      </c>
      <c r="L50" s="20">
        <f>(L49/L48)*100</f>
        <v>3.3333333333333335</v>
      </c>
      <c r="M50" s="20">
        <f>(M49/M48)*100</f>
        <v>14.285714285714285</v>
      </c>
      <c r="N50" s="20">
        <f>(N49/N48)*100</f>
        <v>28.571428571428569</v>
      </c>
      <c r="O50" s="20">
        <f>(O49/O48)*100</f>
        <v>5.7971014492753623</v>
      </c>
      <c r="P50" s="20">
        <f>(P49/P48)*100</f>
        <v>4.0816326530612246</v>
      </c>
      <c r="Q50" s="20">
        <f>(Q49/Q48)*100</f>
        <v>10.76923076923077</v>
      </c>
      <c r="R50" s="20">
        <f>(R49/R48)*100</f>
        <v>11.842105263157894</v>
      </c>
      <c r="S50" s="20">
        <f>(S49/S48)*100</f>
        <v>0</v>
      </c>
      <c r="T50" s="20">
        <f>(T49/T48)*100</f>
        <v>1.5151515151515151</v>
      </c>
      <c r="U50" s="20" t="e">
        <f>(U49/U48)*100</f>
        <v>#DIV/0!</v>
      </c>
      <c r="V50" s="20" t="e">
        <f>(V49/V48)*100</f>
        <v>#DIV/0!</v>
      </c>
      <c r="W50" s="20" t="e">
        <f>(W49/W48)*100</f>
        <v>#DIV/0!</v>
      </c>
      <c r="X50" s="20" t="e">
        <f>(X49/X48)*100</f>
        <v>#DIV/0!</v>
      </c>
      <c r="Y50" s="20" t="e">
        <f>(Y49/Y48)*100</f>
        <v>#DIV/0!</v>
      </c>
      <c r="Z50" s="20" t="e">
        <f>(Z49/Z48)*100</f>
        <v>#DIV/0!</v>
      </c>
      <c r="AA50" s="20" t="e">
        <f>(AA49/AA48)*100</f>
        <v>#DIV/0!</v>
      </c>
      <c r="AB50" s="20" t="e">
        <f>(AB49/AB48)*100</f>
        <v>#DIV/0!</v>
      </c>
    </row>
    <row r="51" spans="1:28" ht="24.95" customHeight="1" x14ac:dyDescent="0.25">
      <c r="A51" s="22" t="s">
        <v>48</v>
      </c>
      <c r="B51" s="21"/>
      <c r="C51" s="20" t="s">
        <v>47</v>
      </c>
      <c r="D51" s="20">
        <f>AVERAGE(C50:D50)</f>
        <v>2.2199730094466936</v>
      </c>
      <c r="E51" s="20">
        <f>AVERAGE(C50:E50)</f>
        <v>5.6871017473981196</v>
      </c>
      <c r="F51" s="20">
        <f>AVERAGE(C50:F50)</f>
        <v>4.6579964676166519</v>
      </c>
      <c r="G51" s="20">
        <f>AVERAGE(C50:G50)</f>
        <v>5.1549686026647503</v>
      </c>
      <c r="H51" s="20">
        <f>AVERAGE(C50:H50)</f>
        <v>4.5103994435654036</v>
      </c>
      <c r="I51" s="20">
        <f>AVERAGE(C50:I50)</f>
        <v>5.0215188507871522</v>
      </c>
      <c r="J51" s="20">
        <f>AVERAGE(C50:J50)</f>
        <v>4.6575420746075347</v>
      </c>
      <c r="K51" s="20">
        <f>AVERAGE(C50:K50)</f>
        <v>4.5991742224243284</v>
      </c>
      <c r="L51" s="20">
        <f>AVERAGE(C50:L50)</f>
        <v>4.4725901335152294</v>
      </c>
      <c r="M51" s="20">
        <f>AVERAGE(C50:M50)</f>
        <v>5.3646923291696886</v>
      </c>
      <c r="N51" s="20">
        <f>AVERAGE(C50:N50)</f>
        <v>7.2985870160245954</v>
      </c>
      <c r="O51" s="20">
        <f>AVERAGE(D50:O50)</f>
        <v>7.6748411966266028</v>
      </c>
      <c r="P51" s="20">
        <f>AVERAGE(C50:P50)</f>
        <v>6.9615555924736947</v>
      </c>
      <c r="Q51" s="20">
        <f>AVERAGE(C50:Q50)</f>
        <v>7.2154006042574999</v>
      </c>
      <c r="R51" s="20">
        <f>AVERAGE(D50:R50)</f>
        <v>7.9194042029979412</v>
      </c>
      <c r="S51" s="20">
        <f>AVERAGE(C50:S50)</f>
        <v>7.0631243721776702</v>
      </c>
      <c r="T51" s="20">
        <f>AVERAGE(C50:T50)</f>
        <v>6.7549036578984394</v>
      </c>
      <c r="U51" s="20" t="e">
        <f>AVERAGE(D50:U50)</f>
        <v>#DIV/0!</v>
      </c>
      <c r="V51" s="20" t="e">
        <f>AVERAGE(E50:V50)</f>
        <v>#DIV/0!</v>
      </c>
      <c r="W51" s="20" t="e">
        <f>AVERAGE(F50:W50)</f>
        <v>#DIV/0!</v>
      </c>
      <c r="X51" s="20" t="e">
        <f>AVERAGE(G50:X50)</f>
        <v>#DIV/0!</v>
      </c>
      <c r="Y51" s="20" t="e">
        <f>AVERAGE(H50:Y50)</f>
        <v>#DIV/0!</v>
      </c>
      <c r="Z51" s="20" t="e">
        <f>AVERAGE(I50:Z50)</f>
        <v>#DIV/0!</v>
      </c>
      <c r="AA51" s="20" t="e">
        <f>AVERAGE(J50:AA50)</f>
        <v>#DIV/0!</v>
      </c>
      <c r="AB51" s="20" t="e">
        <f>AVERAGE(K50:AB50)</f>
        <v>#DIV/0!</v>
      </c>
    </row>
    <row r="52" spans="1:28" ht="24.95" customHeight="1" x14ac:dyDescent="0.25">
      <c r="A52" s="30" t="s">
        <v>46</v>
      </c>
      <c r="B52" s="29"/>
      <c r="C52" s="31">
        <v>1</v>
      </c>
      <c r="D52" s="31">
        <v>1</v>
      </c>
      <c r="E52" s="31">
        <v>1</v>
      </c>
      <c r="F52" s="31">
        <v>1</v>
      </c>
      <c r="G52" s="31">
        <v>1</v>
      </c>
      <c r="H52" s="31">
        <v>1</v>
      </c>
      <c r="I52" s="31">
        <v>1</v>
      </c>
      <c r="J52" s="31">
        <v>1</v>
      </c>
      <c r="K52" s="31">
        <v>1</v>
      </c>
      <c r="L52" s="31">
        <v>1</v>
      </c>
      <c r="M52" s="31">
        <v>1</v>
      </c>
      <c r="N52" s="31">
        <v>1</v>
      </c>
      <c r="O52" s="31">
        <v>1</v>
      </c>
      <c r="P52" s="31">
        <v>1</v>
      </c>
      <c r="Q52" s="31">
        <v>1</v>
      </c>
      <c r="R52" s="31">
        <v>1</v>
      </c>
      <c r="S52" s="31">
        <v>1</v>
      </c>
      <c r="T52" s="31">
        <v>1</v>
      </c>
      <c r="U52" s="31">
        <v>1</v>
      </c>
      <c r="V52" s="31">
        <v>1</v>
      </c>
      <c r="W52" s="31">
        <v>1</v>
      </c>
      <c r="X52" s="31">
        <v>1</v>
      </c>
      <c r="Y52" s="31">
        <v>1</v>
      </c>
      <c r="Z52" s="31">
        <v>1</v>
      </c>
      <c r="AA52" s="31">
        <v>1</v>
      </c>
      <c r="AB52" s="31">
        <v>1</v>
      </c>
    </row>
    <row r="53" spans="1:28" ht="24.95" customHeight="1" x14ac:dyDescent="0.25">
      <c r="A53" s="22" t="s">
        <v>45</v>
      </c>
      <c r="B53" s="21"/>
      <c r="C53" s="20">
        <f>C48/C7</f>
        <v>0.96894409937888204</v>
      </c>
      <c r="D53" s="20">
        <f>D48/D7</f>
        <v>7.1428571428571432</v>
      </c>
      <c r="E53" s="20">
        <f>E48/E7</f>
        <v>1.73109243697479</v>
      </c>
      <c r="F53" s="20">
        <f>F48/F7</f>
        <v>7.3461538461538458</v>
      </c>
      <c r="G53" s="20">
        <f>G48/G7</f>
        <v>6.1463414634146343</v>
      </c>
      <c r="H53" s="20">
        <f>H48/H7</f>
        <v>3.0259740259740258</v>
      </c>
      <c r="I53" s="20">
        <f>I48/I7</f>
        <v>3.2380952380952381</v>
      </c>
      <c r="J53" s="20">
        <f>J48/J7</f>
        <v>7.9</v>
      </c>
      <c r="K53" s="20">
        <f>K48/K7</f>
        <v>4.3214285714285712</v>
      </c>
      <c r="L53" s="20">
        <f>L48/L7</f>
        <v>6.666666666666667</v>
      </c>
      <c r="M53" s="20">
        <f>M48/M7</f>
        <v>1.4</v>
      </c>
      <c r="N53" s="20">
        <f>N48/N7</f>
        <v>10</v>
      </c>
      <c r="O53" s="20">
        <f>O48/O7</f>
        <v>5.3076923076923075</v>
      </c>
      <c r="P53" s="20">
        <f>P48/P7</f>
        <v>2.2272727272727271</v>
      </c>
      <c r="Q53" s="20">
        <f>Q48/Q7</f>
        <v>6.5</v>
      </c>
      <c r="R53" s="20">
        <f>R48/R7</f>
        <v>9.5</v>
      </c>
      <c r="S53" s="20">
        <f>S48/S7</f>
        <v>14.428571428571429</v>
      </c>
      <c r="T53" s="20">
        <f>T48/T7</f>
        <v>7.333333333333333</v>
      </c>
      <c r="U53" s="20" t="e">
        <f>U48/U7</f>
        <v>#DIV/0!</v>
      </c>
      <c r="V53" s="20" t="e">
        <f>V48/V7</f>
        <v>#DIV/0!</v>
      </c>
      <c r="W53" s="20" t="e">
        <f>W48/W7</f>
        <v>#DIV/0!</v>
      </c>
      <c r="X53" s="20" t="e">
        <f>X48/X7</f>
        <v>#DIV/0!</v>
      </c>
      <c r="Y53" s="20" t="e">
        <f>Y48/Y7</f>
        <v>#DIV/0!</v>
      </c>
      <c r="Z53" s="20" t="e">
        <f>Z48/Z7</f>
        <v>#DIV/0!</v>
      </c>
      <c r="AA53" s="20" t="e">
        <f>AA48/AA7</f>
        <v>#DIV/0!</v>
      </c>
      <c r="AB53" s="20" t="e">
        <f>AB48/AB7</f>
        <v>#DIV/0!</v>
      </c>
    </row>
    <row r="54" spans="1:28" ht="24.95" customHeight="1" x14ac:dyDescent="0.25">
      <c r="A54" s="22" t="s">
        <v>44</v>
      </c>
      <c r="B54" s="21"/>
      <c r="C54" s="20">
        <f>AVERAGE(A53:C53)</f>
        <v>0.96894409937888204</v>
      </c>
      <c r="D54" s="20">
        <f>AVERAGE(C53:D53)</f>
        <v>4.0559006211180124</v>
      </c>
      <c r="E54" s="20">
        <f>AVERAGE(C53:E53)</f>
        <v>3.2809645597369381</v>
      </c>
      <c r="F54" s="20">
        <f>AVERAGE(C53:F53)</f>
        <v>4.2972618813411652</v>
      </c>
      <c r="G54" s="20">
        <f>AVERAGE(C53:G53)</f>
        <v>4.6670777977558586</v>
      </c>
      <c r="H54" s="20">
        <f>AVERAGE(C53:H53)</f>
        <v>4.3935605024588869</v>
      </c>
      <c r="I54" s="20">
        <f>AVERAGE(C53:I53)</f>
        <v>4.228494036121222</v>
      </c>
      <c r="J54" s="20">
        <f>AVERAGE(C53:J53)</f>
        <v>4.6874322816060694</v>
      </c>
      <c r="K54" s="20">
        <f>AVERAGE(C53:K53)</f>
        <v>4.6467652026974582</v>
      </c>
      <c r="L54" s="20">
        <f>AVERAGE(C53:L53)</f>
        <v>4.8487553490943789</v>
      </c>
      <c r="M54" s="20">
        <f>AVERAGE(C53:M53)</f>
        <v>4.535232135540344</v>
      </c>
      <c r="N54" s="20">
        <f>AVERAGE(C53:N53)</f>
        <v>4.990629457578649</v>
      </c>
      <c r="O54" s="20">
        <f>AVERAGE(C53:O53)</f>
        <v>5.0150189075873914</v>
      </c>
      <c r="P54" s="20">
        <f>AVERAGE(C53:P53)</f>
        <v>4.8158941804220587</v>
      </c>
      <c r="Q54" s="20">
        <f>AVERAGE(C53:Q53)</f>
        <v>4.9281679017272548</v>
      </c>
      <c r="R54" s="20">
        <f>AVERAGE(C53:R53)</f>
        <v>5.2139074078693017</v>
      </c>
      <c r="S54" s="20">
        <f>AVERAGE(C53:S53)</f>
        <v>5.7559464679106034</v>
      </c>
      <c r="T54" s="20">
        <f>AVERAGE(C53:T53)</f>
        <v>5.8435790715451992</v>
      </c>
      <c r="U54" s="20" t="e">
        <f>AVERAGE(D53:U53)</f>
        <v>#DIV/0!</v>
      </c>
      <c r="V54" s="20" t="e">
        <f>AVERAGE(E53:V53)</f>
        <v>#DIV/0!</v>
      </c>
      <c r="W54" s="20" t="e">
        <f>AVERAGE(F53:W53)</f>
        <v>#DIV/0!</v>
      </c>
      <c r="X54" s="20" t="e">
        <f>AVERAGE(G53:X53)</f>
        <v>#DIV/0!</v>
      </c>
      <c r="Y54" s="20" t="e">
        <f>AVERAGE(H53:Y53)</f>
        <v>#DIV/0!</v>
      </c>
      <c r="Z54" s="20" t="e">
        <f>AVERAGE(I53:Z53)</f>
        <v>#DIV/0!</v>
      </c>
      <c r="AA54" s="20" t="e">
        <f>AVERAGE(J53:AA53)</f>
        <v>#DIV/0!</v>
      </c>
      <c r="AB54" s="20" t="e">
        <f>AVERAGE(K53:AB53)</f>
        <v>#DIV/0!</v>
      </c>
    </row>
    <row r="55" spans="1:28" ht="24.95" customHeight="1" x14ac:dyDescent="0.25">
      <c r="A55" s="30" t="s">
        <v>43</v>
      </c>
      <c r="B55" s="29"/>
      <c r="C55" s="28">
        <v>15</v>
      </c>
      <c r="D55" s="28">
        <v>15</v>
      </c>
      <c r="E55" s="28">
        <v>15</v>
      </c>
      <c r="F55" s="28">
        <v>15</v>
      </c>
      <c r="G55" s="28">
        <v>15</v>
      </c>
      <c r="H55" s="28">
        <v>15</v>
      </c>
      <c r="I55" s="28">
        <v>15</v>
      </c>
      <c r="J55" s="28">
        <v>15</v>
      </c>
      <c r="K55" s="28">
        <v>15</v>
      </c>
      <c r="L55" s="28">
        <v>15</v>
      </c>
      <c r="M55" s="28">
        <v>15</v>
      </c>
      <c r="N55" s="28">
        <v>15</v>
      </c>
      <c r="O55" s="28">
        <v>15</v>
      </c>
      <c r="P55" s="28">
        <v>15</v>
      </c>
      <c r="Q55" s="28">
        <v>15</v>
      </c>
      <c r="R55" s="28">
        <v>15</v>
      </c>
      <c r="S55" s="28">
        <v>15</v>
      </c>
      <c r="T55" s="28">
        <v>15</v>
      </c>
      <c r="U55" s="28">
        <v>15</v>
      </c>
      <c r="V55" s="28">
        <v>15</v>
      </c>
      <c r="W55" s="28">
        <v>15</v>
      </c>
      <c r="X55" s="28">
        <v>15</v>
      </c>
      <c r="Y55" s="28">
        <v>15</v>
      </c>
      <c r="Z55" s="28">
        <v>15</v>
      </c>
      <c r="AA55" s="28">
        <v>15</v>
      </c>
      <c r="AB55" s="28">
        <v>15</v>
      </c>
    </row>
    <row r="56" spans="1:28" ht="24.95" customHeight="1" x14ac:dyDescent="0.25">
      <c r="A56" s="30" t="s">
        <v>42</v>
      </c>
      <c r="B56" s="29"/>
      <c r="C56" s="28">
        <v>15</v>
      </c>
      <c r="D56" s="28">
        <v>15</v>
      </c>
      <c r="E56" s="28">
        <v>15</v>
      </c>
      <c r="F56" s="28">
        <v>15</v>
      </c>
      <c r="G56" s="28">
        <v>15</v>
      </c>
      <c r="H56" s="28">
        <v>15</v>
      </c>
      <c r="I56" s="28">
        <v>15</v>
      </c>
      <c r="J56" s="28">
        <v>15</v>
      </c>
      <c r="K56" s="28">
        <v>15</v>
      </c>
      <c r="L56" s="28">
        <v>15</v>
      </c>
      <c r="M56" s="28">
        <v>15</v>
      </c>
      <c r="N56" s="28">
        <v>15</v>
      </c>
      <c r="O56" s="28">
        <v>15</v>
      </c>
      <c r="P56" s="28">
        <v>15</v>
      </c>
      <c r="Q56" s="28">
        <v>15</v>
      </c>
      <c r="R56" s="28">
        <v>15</v>
      </c>
      <c r="S56" s="28">
        <v>15</v>
      </c>
      <c r="T56" s="28">
        <v>15</v>
      </c>
      <c r="U56" s="28">
        <v>15</v>
      </c>
      <c r="V56" s="28">
        <v>15</v>
      </c>
      <c r="W56" s="28">
        <v>15</v>
      </c>
      <c r="X56" s="28">
        <v>15</v>
      </c>
      <c r="Y56" s="28">
        <v>15</v>
      </c>
      <c r="Z56" s="28">
        <v>15</v>
      </c>
      <c r="AA56" s="28">
        <v>15</v>
      </c>
      <c r="AB56" s="28">
        <v>15</v>
      </c>
    </row>
    <row r="57" spans="1:28" ht="24.95" customHeight="1" thickBot="1" x14ac:dyDescent="0.3">
      <c r="A57" s="27" t="s">
        <v>41</v>
      </c>
      <c r="B57" s="26"/>
      <c r="C57" s="25">
        <f>(C7+C4+C8)-C56</f>
        <v>330</v>
      </c>
      <c r="D57" s="25">
        <f>(D7+D4+D8)-D56</f>
        <v>438</v>
      </c>
      <c r="E57" s="25">
        <f>(E7+E4+E8)-E56</f>
        <v>420</v>
      </c>
      <c r="F57" s="25">
        <f>(F7+F4+F8)-F56</f>
        <v>198</v>
      </c>
      <c r="G57" s="25">
        <f>(G7+G4+G8)-G56</f>
        <v>88</v>
      </c>
      <c r="H57" s="25">
        <f>(H7+H4+H8)-H56</f>
        <v>278</v>
      </c>
      <c r="I57" s="25">
        <f>(I7+I4+I8)-I56</f>
        <v>183</v>
      </c>
      <c r="J57" s="25">
        <f>(J7+J4+J8)-J56</f>
        <v>173</v>
      </c>
      <c r="K57" s="25">
        <f>(K7+K4+K8)-K56</f>
        <v>145</v>
      </c>
      <c r="L57" s="25">
        <f>(L7+L4+L8)-L56</f>
        <v>75</v>
      </c>
      <c r="M57" s="25">
        <f>(M7+M4+M8)-M56</f>
        <v>100</v>
      </c>
      <c r="N57" s="25">
        <f>(N7+N4+N8)-N56</f>
        <v>48</v>
      </c>
      <c r="O57" s="25">
        <f>(O7+O4+O8)-O56</f>
        <v>99</v>
      </c>
      <c r="P57" s="25">
        <f>(P7+P4+P8)-P56</f>
        <v>90</v>
      </c>
      <c r="Q57" s="25">
        <f>(Q7+Q4+Q8)-Q56</f>
        <v>85</v>
      </c>
      <c r="R57" s="25">
        <f>(R7+R4+R8)-R56</f>
        <v>33</v>
      </c>
      <c r="S57" s="25">
        <f>(S7+S4+S8)-S56</f>
        <v>102</v>
      </c>
      <c r="T57" s="25">
        <f>(T7+T4+T8)-T56</f>
        <v>120</v>
      </c>
      <c r="U57" s="25">
        <f>(U7+U4+U8)-U56</f>
        <v>-15</v>
      </c>
      <c r="V57" s="25">
        <f>(V7+V4+V8)-V56</f>
        <v>-15</v>
      </c>
      <c r="W57" s="25">
        <f>(W7+W4+W8)-W56</f>
        <v>-15</v>
      </c>
      <c r="X57" s="25">
        <f>(X7+X4+X8)-X56</f>
        <v>-15</v>
      </c>
      <c r="Y57" s="25">
        <f>(Y7+Y4+Y8)-Y56</f>
        <v>-15</v>
      </c>
      <c r="Z57" s="25">
        <f>(Z7+Z4+Z8)-Z56</f>
        <v>-15</v>
      </c>
      <c r="AA57" s="25">
        <f>(AA7+AA4+AA8)-AA56</f>
        <v>-15</v>
      </c>
      <c r="AB57" s="25">
        <f>(AB7+AB4+AB8)-AB56</f>
        <v>-15</v>
      </c>
    </row>
    <row r="58" spans="1:28" ht="24.95" customHeight="1" thickBot="1" x14ac:dyDescent="0.3">
      <c r="A58" s="24" t="s">
        <v>40</v>
      </c>
      <c r="B58" s="23"/>
      <c r="C58" s="19">
        <f>C48/C53</f>
        <v>161</v>
      </c>
      <c r="D58" s="19">
        <f>D48/D53</f>
        <v>133</v>
      </c>
      <c r="E58" s="19">
        <f>E48/E53</f>
        <v>119</v>
      </c>
      <c r="F58" s="19">
        <f>F48/F53</f>
        <v>26</v>
      </c>
      <c r="G58" s="19">
        <f>G48/G53</f>
        <v>41</v>
      </c>
      <c r="H58" s="19">
        <f>H48/H53</f>
        <v>77</v>
      </c>
      <c r="I58" s="19">
        <f>I48/I53</f>
        <v>42</v>
      </c>
      <c r="J58" s="19">
        <f>J48/J53</f>
        <v>30</v>
      </c>
      <c r="K58" s="19">
        <f>K48/K53</f>
        <v>28</v>
      </c>
      <c r="L58" s="19">
        <f>L48/L53</f>
        <v>9</v>
      </c>
      <c r="M58" s="19">
        <f>M48/M53</f>
        <v>10</v>
      </c>
      <c r="N58" s="19">
        <f>N48/N53</f>
        <v>7</v>
      </c>
      <c r="O58" s="19">
        <f>O48/O53</f>
        <v>13</v>
      </c>
      <c r="P58" s="19">
        <f>P48/P53</f>
        <v>22.000000000000004</v>
      </c>
      <c r="Q58" s="19">
        <f>Q48/Q53</f>
        <v>10</v>
      </c>
      <c r="R58" s="19">
        <f>R48/R53</f>
        <v>8</v>
      </c>
      <c r="S58" s="19">
        <f>S48/S53</f>
        <v>7</v>
      </c>
      <c r="T58" s="19">
        <f>T48/T53</f>
        <v>9</v>
      </c>
      <c r="U58" s="19" t="e">
        <f>U48/U53</f>
        <v>#DIV/0!</v>
      </c>
      <c r="V58" s="19" t="e">
        <f>V48/V53</f>
        <v>#DIV/0!</v>
      </c>
      <c r="W58" s="19" t="e">
        <f>W48/W53</f>
        <v>#DIV/0!</v>
      </c>
      <c r="X58" s="19" t="e">
        <f>X48/X53</f>
        <v>#DIV/0!</v>
      </c>
      <c r="Y58" s="19" t="e">
        <f>Y48/Y53</f>
        <v>#DIV/0!</v>
      </c>
      <c r="Z58" s="19" t="e">
        <f>Z48/Z53</f>
        <v>#DIV/0!</v>
      </c>
      <c r="AA58" s="19" t="e">
        <f>AA48/AA53</f>
        <v>#DIV/0!</v>
      </c>
      <c r="AB58" s="19" t="e">
        <f>AB48/AB53</f>
        <v>#DIV/0!</v>
      </c>
    </row>
    <row r="59" spans="1:28" ht="24.95" customHeight="1" thickBot="1" x14ac:dyDescent="0.3">
      <c r="A59" s="22" t="s">
        <v>39</v>
      </c>
      <c r="B59" s="21"/>
      <c r="C59" s="20">
        <f>(C58/C57)*100</f>
        <v>48.787878787878789</v>
      </c>
      <c r="D59" s="20">
        <f>(D58/D57)*100</f>
        <v>30.365296803652971</v>
      </c>
      <c r="E59" s="20">
        <f>(E58/E57)*100</f>
        <v>28.333333333333332</v>
      </c>
      <c r="F59" s="20">
        <f>(F58/F57)*100</f>
        <v>13.131313131313133</v>
      </c>
      <c r="G59" s="20">
        <f>(G58/G57)*100</f>
        <v>46.590909090909086</v>
      </c>
      <c r="H59" s="20">
        <f>(H58/H57)*100</f>
        <v>27.697841726618705</v>
      </c>
      <c r="I59" s="20">
        <f>(I58/I57)*100</f>
        <v>22.950819672131146</v>
      </c>
      <c r="J59" s="20">
        <f>(J58/J57)*100</f>
        <v>17.341040462427745</v>
      </c>
      <c r="K59" s="20">
        <f>(K58/K57)*100</f>
        <v>19.310344827586206</v>
      </c>
      <c r="L59" s="20">
        <f>(L58/L57)*100</f>
        <v>12</v>
      </c>
      <c r="M59" s="20">
        <f>(M58/M57)*100</f>
        <v>10</v>
      </c>
      <c r="N59" s="20">
        <f>(N58/N57)*100</f>
        <v>14.583333333333334</v>
      </c>
      <c r="O59" s="20">
        <f>(O58/O57)*100</f>
        <v>13.131313131313133</v>
      </c>
      <c r="P59" s="20">
        <f>(P58/P57)*100</f>
        <v>24.44444444444445</v>
      </c>
      <c r="Q59" s="20">
        <f>(Q58/Q57)*100</f>
        <v>11.76470588235294</v>
      </c>
      <c r="R59" s="20">
        <f>(R58/R57)*100</f>
        <v>24.242424242424242</v>
      </c>
      <c r="S59" s="20">
        <f>(S58/S57)*100</f>
        <v>6.8627450980392162</v>
      </c>
      <c r="T59" s="20">
        <f>(T58/T57)*100</f>
        <v>7.5</v>
      </c>
      <c r="U59" s="19"/>
      <c r="V59" s="19"/>
      <c r="W59" s="19"/>
      <c r="X59" s="19"/>
      <c r="Y59" s="19"/>
      <c r="Z59" s="19"/>
      <c r="AA59" s="19"/>
      <c r="AB59" s="19"/>
    </row>
    <row r="60" spans="1:28" ht="24.95" customHeight="1" x14ac:dyDescent="0.25">
      <c r="A60" s="22" t="s">
        <v>38</v>
      </c>
      <c r="B60" s="21"/>
      <c r="C60" s="20">
        <f>AVERAGE(A59:C59)</f>
        <v>48.787878787878789</v>
      </c>
      <c r="D60" s="20">
        <f>AVERAGE(C59:D59)</f>
        <v>39.576587795765882</v>
      </c>
      <c r="E60" s="20">
        <f>AVERAGE(C59:E59)</f>
        <v>35.828836308288366</v>
      </c>
      <c r="F60" s="20">
        <f>AVERAGE(C59:F59)</f>
        <v>30.154455514044557</v>
      </c>
      <c r="G60" s="20">
        <f>AVERAGE(C59:G59)</f>
        <v>33.441746229417461</v>
      </c>
      <c r="H60" s="20">
        <f>AVERAGE(C59:H59)</f>
        <v>32.484428812284335</v>
      </c>
      <c r="I60" s="20">
        <f>AVERAGE(C59:I59)</f>
        <v>31.122484649405312</v>
      </c>
      <c r="J60" s="20">
        <f>AVERAGE(C59:J59)</f>
        <v>29.399804126033114</v>
      </c>
      <c r="K60" s="20">
        <f>AVERAGE(C59:K59)</f>
        <v>28.278753092872346</v>
      </c>
      <c r="L60" s="20">
        <f>AVERAGE(C59:L59)</f>
        <v>26.650877783585109</v>
      </c>
      <c r="M60" s="20">
        <f>AVERAGE(C59:M59)</f>
        <v>25.13716162144101</v>
      </c>
      <c r="N60" s="20">
        <f>AVERAGE(C59:N59)</f>
        <v>24.25767593076537</v>
      </c>
      <c r="O60" s="20">
        <f>AVERAGE(C59:O59)</f>
        <v>23.40180186926904</v>
      </c>
      <c r="P60" s="20">
        <f>AVERAGE(C59:P59)</f>
        <v>23.476276338924428</v>
      </c>
      <c r="Q60" s="19">
        <f>AVERAGE(C59:Q59)</f>
        <v>22.695504975152993</v>
      </c>
      <c r="R60" s="19">
        <f>AVERAGE(C59:R59)</f>
        <v>22.792187429357448</v>
      </c>
      <c r="S60" s="19">
        <f>AVERAGE(C59:S59)</f>
        <v>21.855161409868142</v>
      </c>
      <c r="T60" s="19">
        <f>AVERAGE(C59:T59)</f>
        <v>21.057652442653243</v>
      </c>
      <c r="U60" s="19"/>
      <c r="V60" s="19"/>
      <c r="W60" s="19"/>
      <c r="X60" s="19"/>
      <c r="Y60" s="19"/>
      <c r="Z60" s="19"/>
      <c r="AA60" s="19"/>
      <c r="AB60" s="19"/>
    </row>
    <row r="61" spans="1:28" ht="24.95" customHeight="1" thickBot="1" x14ac:dyDescent="0.3">
      <c r="A61" s="18" t="s">
        <v>37</v>
      </c>
      <c r="B61" s="17"/>
      <c r="C61" s="15">
        <v>65</v>
      </c>
      <c r="D61" s="15">
        <v>65</v>
      </c>
      <c r="E61" s="15">
        <v>65</v>
      </c>
      <c r="F61" s="15">
        <v>65</v>
      </c>
      <c r="G61" s="15">
        <v>65</v>
      </c>
      <c r="H61" s="15">
        <v>65</v>
      </c>
      <c r="I61" s="15">
        <v>65</v>
      </c>
      <c r="J61" s="15">
        <v>65</v>
      </c>
      <c r="K61" s="15">
        <v>65</v>
      </c>
      <c r="L61" s="15">
        <v>65</v>
      </c>
      <c r="M61" s="16">
        <v>65</v>
      </c>
      <c r="N61" s="15">
        <v>65</v>
      </c>
      <c r="O61" s="15">
        <v>65</v>
      </c>
      <c r="P61" s="15">
        <v>65</v>
      </c>
      <c r="Q61" s="15">
        <v>65</v>
      </c>
      <c r="R61" s="15">
        <v>65</v>
      </c>
      <c r="S61" s="15">
        <v>65</v>
      </c>
      <c r="T61" s="15">
        <v>65</v>
      </c>
      <c r="U61" s="15">
        <v>65</v>
      </c>
      <c r="V61" s="15">
        <v>65</v>
      </c>
      <c r="W61" s="15">
        <v>65</v>
      </c>
      <c r="X61" s="15">
        <v>65</v>
      </c>
      <c r="Y61" s="15">
        <v>65</v>
      </c>
      <c r="Z61" s="15">
        <v>65</v>
      </c>
      <c r="AA61" s="15">
        <v>65</v>
      </c>
      <c r="AB61" s="15">
        <v>65</v>
      </c>
    </row>
    <row r="62" spans="1:28" x14ac:dyDescent="0.25">
      <c r="C62" s="14"/>
      <c r="D62" s="14"/>
      <c r="E62" s="14"/>
      <c r="F62" s="14"/>
      <c r="G62" s="14"/>
      <c r="H62" s="14"/>
      <c r="I62" s="1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x14ac:dyDescent="0.25">
      <c r="B63" s="4" t="s">
        <v>36</v>
      </c>
      <c r="C63" s="4" t="s">
        <v>35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" customHeight="1" x14ac:dyDescent="0.25">
      <c r="A64" s="13" t="s">
        <v>34</v>
      </c>
      <c r="B64" s="12" t="s">
        <v>33</v>
      </c>
      <c r="C64" s="11">
        <f>SUM(C10:AB10)</f>
        <v>0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" customHeight="1" x14ac:dyDescent="0.25">
      <c r="A65" s="13"/>
      <c r="B65" s="12" t="s">
        <v>32</v>
      </c>
      <c r="C65" s="11">
        <f>SUM(C11:AB11)</f>
        <v>0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" customHeight="1" x14ac:dyDescent="0.25">
      <c r="A66" s="13"/>
      <c r="B66" s="12" t="s">
        <v>31</v>
      </c>
      <c r="C66" s="11">
        <f>SUM(C12:AB12)</f>
        <v>0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" customHeight="1" x14ac:dyDescent="0.25">
      <c r="A67" s="13"/>
      <c r="B67" s="12" t="s">
        <v>30</v>
      </c>
      <c r="C67" s="11">
        <f>SUM(C13:AB13)</f>
        <v>0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" customHeight="1" x14ac:dyDescent="0.25">
      <c r="A68" s="13"/>
      <c r="B68" s="12" t="s">
        <v>29</v>
      </c>
      <c r="C68" s="11">
        <f>SUM(C14:AB14)</f>
        <v>0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" customHeight="1" x14ac:dyDescent="0.25">
      <c r="A69" s="10" t="s">
        <v>28</v>
      </c>
      <c r="B69" s="9" t="s">
        <v>27</v>
      </c>
      <c r="C69" s="8">
        <f>SUM(C16:AB16)</f>
        <v>0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" customHeight="1" x14ac:dyDescent="0.25">
      <c r="A70" s="10"/>
      <c r="B70" s="9" t="s">
        <v>26</v>
      </c>
      <c r="C70" s="8">
        <f>SUM(C17:AB17)</f>
        <v>40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" customHeight="1" x14ac:dyDescent="0.25">
      <c r="A71" s="10"/>
      <c r="B71" s="9" t="s">
        <v>25</v>
      </c>
      <c r="C71" s="8">
        <f>SUM(C18:AB18)</f>
        <v>0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" customHeight="1" x14ac:dyDescent="0.25">
      <c r="A72" s="10"/>
      <c r="B72" s="9" t="s">
        <v>24</v>
      </c>
      <c r="C72" s="8">
        <f>SUM(C19:AB19)</f>
        <v>0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" customHeight="1" x14ac:dyDescent="0.25">
      <c r="A73" s="10"/>
      <c r="B73" s="9" t="s">
        <v>23</v>
      </c>
      <c r="C73" s="8">
        <f>SUM(C20:AB20)</f>
        <v>313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" customHeight="1" x14ac:dyDescent="0.25">
      <c r="A74" s="10"/>
      <c r="B74" s="9" t="s">
        <v>22</v>
      </c>
      <c r="C74" s="8">
        <f>SUM(C21:AB21)</f>
        <v>125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" customHeight="1" x14ac:dyDescent="0.25">
      <c r="A75" s="10"/>
      <c r="B75" s="9" t="s">
        <v>21</v>
      </c>
      <c r="C75" s="8">
        <f>SUM(C22:AB22)</f>
        <v>0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" customHeight="1" x14ac:dyDescent="0.25">
      <c r="A76" s="10"/>
      <c r="B76" s="9" t="s">
        <v>20</v>
      </c>
      <c r="C76" s="8">
        <f>SUM(C23:AB23)</f>
        <v>14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" customHeight="1" x14ac:dyDescent="0.25">
      <c r="A77" s="10"/>
      <c r="B77" s="9" t="s">
        <v>19</v>
      </c>
      <c r="C77" s="8">
        <f>SUM(C24:AB24)</f>
        <v>8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" customHeight="1" x14ac:dyDescent="0.25">
      <c r="A78" s="10"/>
      <c r="B78" s="9" t="s">
        <v>18</v>
      </c>
      <c r="C78" s="8">
        <f>SUM(C25:AB25)</f>
        <v>10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" customHeight="1" x14ac:dyDescent="0.25">
      <c r="A79" s="7" t="s">
        <v>17</v>
      </c>
      <c r="B79" s="6" t="s">
        <v>16</v>
      </c>
      <c r="C79" s="5">
        <f>SUM(C27:AB27)</f>
        <v>93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" customHeight="1" x14ac:dyDescent="0.25">
      <c r="A80" s="7"/>
      <c r="B80" s="6" t="s">
        <v>15</v>
      </c>
      <c r="C80" s="5">
        <f>SUM(C28:AB28)</f>
        <v>249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" customHeight="1" x14ac:dyDescent="0.25">
      <c r="A81" s="7"/>
      <c r="B81" s="6" t="s">
        <v>14</v>
      </c>
      <c r="C81" s="5">
        <f>SUM(C29:AB29)</f>
        <v>0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" customHeight="1" x14ac:dyDescent="0.25">
      <c r="A82" s="7"/>
      <c r="B82" s="6" t="s">
        <v>13</v>
      </c>
      <c r="C82" s="5">
        <f>SUM(C30:AB30)</f>
        <v>422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" customHeight="1" x14ac:dyDescent="0.25">
      <c r="A83" s="7"/>
      <c r="B83" s="6" t="s">
        <v>12</v>
      </c>
      <c r="C83" s="5">
        <f>SUM(C31:AB31)</f>
        <v>0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" customHeight="1" x14ac:dyDescent="0.25">
      <c r="A84" s="7"/>
      <c r="B84" s="6" t="s">
        <v>11</v>
      </c>
      <c r="C84" s="5">
        <f>SUM(C32:AB32)</f>
        <v>0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" customHeight="1" x14ac:dyDescent="0.25">
      <c r="A85" s="7"/>
      <c r="B85" s="6" t="s">
        <v>10</v>
      </c>
      <c r="C85" s="5">
        <f>SUM(C33:AB33)</f>
        <v>10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" customHeight="1" x14ac:dyDescent="0.25">
      <c r="A86" s="7"/>
      <c r="B86" s="6" t="s">
        <v>9</v>
      </c>
      <c r="C86" s="5">
        <f>SUM(C34:AB34)</f>
        <v>27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" customHeight="1" x14ac:dyDescent="0.25">
      <c r="A87" s="7"/>
      <c r="B87" s="6" t="s">
        <v>8</v>
      </c>
      <c r="C87" s="5">
        <f>SUM(C35:AB35)</f>
        <v>17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" customHeight="1" x14ac:dyDescent="0.25">
      <c r="A88" s="7"/>
      <c r="B88" s="6" t="s">
        <v>7</v>
      </c>
      <c r="C88" s="5">
        <f>SUM(C36:AB36)</f>
        <v>0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" customHeight="1" x14ac:dyDescent="0.25">
      <c r="A89" s="3" t="s">
        <v>6</v>
      </c>
      <c r="B89" s="2" t="s">
        <v>5</v>
      </c>
      <c r="C89" s="1">
        <f>SUM(C38:AB38)</f>
        <v>64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" customHeight="1" x14ac:dyDescent="0.25">
      <c r="A90" s="3"/>
      <c r="B90" s="2" t="s">
        <v>4</v>
      </c>
      <c r="C90" s="1">
        <f>SUM(C39:AB39)</f>
        <v>28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" customHeight="1" x14ac:dyDescent="0.25">
      <c r="A91" s="3"/>
      <c r="B91" s="2" t="s">
        <v>3</v>
      </c>
      <c r="C91" s="1">
        <f>SUM(C40:AB40)</f>
        <v>0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" customHeight="1" x14ac:dyDescent="0.25">
      <c r="A92" s="3"/>
      <c r="B92" s="2" t="s">
        <v>2</v>
      </c>
      <c r="C92" s="1">
        <f>SUM(C41:AB41)</f>
        <v>0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" customHeight="1" x14ac:dyDescent="0.25">
      <c r="A93" s="3"/>
      <c r="B93" s="2" t="s">
        <v>1</v>
      </c>
      <c r="C93" s="1">
        <f>SUM(C42:AB42)</f>
        <v>0</v>
      </c>
    </row>
    <row r="94" spans="1:28" ht="15" customHeight="1" x14ac:dyDescent="0.25">
      <c r="A94" s="3"/>
      <c r="B94" s="2" t="s">
        <v>0</v>
      </c>
      <c r="C94" s="1">
        <f>SUM(C43:AB43)</f>
        <v>0</v>
      </c>
    </row>
  </sheetData>
  <mergeCells count="30">
    <mergeCell ref="A4:B4"/>
    <mergeCell ref="A5:B5"/>
    <mergeCell ref="A6:B6"/>
    <mergeCell ref="A7:B7"/>
    <mergeCell ref="A8:B8"/>
    <mergeCell ref="A9:A43"/>
    <mergeCell ref="A44:A47"/>
    <mergeCell ref="C44:I44"/>
    <mergeCell ref="C45:I45"/>
    <mergeCell ref="C46:I46"/>
    <mergeCell ref="C47:I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C62:I62"/>
    <mergeCell ref="A64:A68"/>
    <mergeCell ref="A69:A78"/>
    <mergeCell ref="A79:A88"/>
    <mergeCell ref="A89:A94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DCF56-2C1B-4579-A330-889755B396F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saisie OF (2)</vt:lpstr>
      <vt:lpstr>Données SAVONICC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2020-04-03T10:34:09Z</dcterms:created>
  <dcterms:modified xsi:type="dcterms:W3CDTF">2020-04-03T10:37:03Z</dcterms:modified>
</cp:coreProperties>
</file>