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template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fileSharing readOnlyRecommended="1"/>
  <workbookPr filterPrivacy="1" codeName="DieseArbeitsmappe" defaultThemeVersion="124226"/>
  <xr:revisionPtr revIDLastSave="0" documentId="8_{D5E70791-394B-4960-B696-9B270A094B7A}" xr6:coauthVersionLast="45" xr6:coauthVersionMax="45" xr10:uidLastSave="{00000000-0000-0000-0000-000000000000}"/>
  <bookViews>
    <workbookView xWindow="2340" yWindow="2340" windowWidth="21600" windowHeight="11805" activeTab="1" xr2:uid="{00000000-000D-0000-FFFF-FFFF00000000}"/>
  </bookViews>
  <sheets>
    <sheet name="T1" sheetId="1" r:id="rId1"/>
    <sheet name="Methods" sheetId="7" r:id="rId2"/>
  </sheets>
  <functionGroups builtInGroupCount="19"/>
  <definedNames>
    <definedName name="_xlnm._FilterDatabase" localSheetId="1" hidden="1">Methods!$J$5:$J$254</definedName>
    <definedName name="solver_adj" localSheetId="1" hidden="1">Methods!#REF!</definedName>
    <definedName name="solver_cvg" localSheetId="1" hidden="1">0.0001</definedName>
    <definedName name="solver_drv" localSheetId="1" hidden="1">1</definedName>
    <definedName name="solver_eng" localSheetId="1" hidden="1">1</definedName>
    <definedName name="solver_est" localSheetId="1" hidden="1">1</definedName>
    <definedName name="solver_itr" localSheetId="1" hidden="1">2147483647</definedName>
    <definedName name="solver_lhs1" localSheetId="1" hidden="1">Methods!#REF!</definedName>
    <definedName name="solver_lhs2" localSheetId="1" hidden="1">Methods!#REF!</definedName>
    <definedName name="solver_mip" localSheetId="1" hidden="1">2147483647</definedName>
    <definedName name="solver_mni" localSheetId="1" hidden="1">30</definedName>
    <definedName name="solver_mrt" localSheetId="1" hidden="1">0.075</definedName>
    <definedName name="solver_msl" localSheetId="1" hidden="1">2</definedName>
    <definedName name="solver_neg" localSheetId="1" hidden="1">1</definedName>
    <definedName name="solver_nod" localSheetId="1" hidden="1">2147483647</definedName>
    <definedName name="solver_num" localSheetId="1" hidden="1">0</definedName>
    <definedName name="solver_nwt" localSheetId="1" hidden="1">1</definedName>
    <definedName name="solver_opt" localSheetId="1" hidden="1">Methods!#REF!</definedName>
    <definedName name="solver_pre" localSheetId="1" hidden="1">0.00001</definedName>
    <definedName name="solver_rbv" localSheetId="1" hidden="1">2</definedName>
    <definedName name="solver_rel1" localSheetId="1" hidden="1">3</definedName>
    <definedName name="solver_rel2" localSheetId="1" hidden="1">3</definedName>
    <definedName name="solver_rhs1" localSheetId="1" hidden="1">0</definedName>
    <definedName name="solver_rhs2" localSheetId="1" hidden="1">0</definedName>
    <definedName name="solver_rlx" localSheetId="1" hidden="1">2</definedName>
    <definedName name="solver_rsd" localSheetId="1" hidden="1">0</definedName>
    <definedName name="solver_scl" localSheetId="1" hidden="1">2</definedName>
    <definedName name="solver_sho" localSheetId="1" hidden="1">2</definedName>
    <definedName name="solver_ssz" localSheetId="1" hidden="1">0</definedName>
    <definedName name="solver_tim" localSheetId="1" hidden="1">2147483647</definedName>
    <definedName name="solver_tol" localSheetId="1" hidden="1">0.01</definedName>
    <definedName name="solver_typ" localSheetId="1" hidden="1">2</definedName>
    <definedName name="solver_val" localSheetId="1" hidden="1">0</definedName>
    <definedName name="solver_ver" localSheetId="1" hidden="1">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5" i="7" l="1"/>
  <c r="H6" i="7" s="1"/>
  <c r="E6" i="7"/>
  <c r="H7" i="7" s="1"/>
  <c r="E7" i="7"/>
  <c r="H8" i="7" s="1"/>
  <c r="E8" i="7"/>
  <c r="E9" i="7"/>
  <c r="E10" i="7"/>
  <c r="E11" i="7"/>
  <c r="E12" i="7"/>
  <c r="E13" i="7"/>
  <c r="H14" i="7" s="1"/>
  <c r="E14" i="7"/>
  <c r="H15" i="7" s="1"/>
  <c r="E15" i="7"/>
  <c r="H16" i="7" s="1"/>
  <c r="E16" i="7"/>
  <c r="H17" i="7" s="1"/>
  <c r="E17" i="7"/>
  <c r="E18" i="7"/>
  <c r="H19" i="7" s="1"/>
  <c r="E19" i="7"/>
  <c r="H20" i="7" s="1"/>
  <c r="E20" i="7"/>
  <c r="E21" i="7"/>
  <c r="E22" i="7"/>
  <c r="E23" i="7"/>
  <c r="E24" i="7"/>
  <c r="E25" i="7"/>
  <c r="H26" i="7" s="1"/>
  <c r="E26" i="7"/>
  <c r="H27" i="7" s="1"/>
  <c r="E27" i="7"/>
  <c r="H28" i="7" s="1"/>
  <c r="E28" i="7"/>
  <c r="H29" i="7" s="1"/>
  <c r="E29" i="7"/>
  <c r="H30" i="7" s="1"/>
  <c r="E30" i="7"/>
  <c r="H31" i="7" s="1"/>
  <c r="E31" i="7"/>
  <c r="H32" i="7" s="1"/>
  <c r="E32" i="7"/>
  <c r="E33" i="7"/>
  <c r="E34" i="7"/>
  <c r="E35" i="7"/>
  <c r="E36" i="7"/>
  <c r="E37" i="7"/>
  <c r="H38" i="7" s="1"/>
  <c r="E38" i="7"/>
  <c r="H39" i="7" s="1"/>
  <c r="E39" i="7"/>
  <c r="H40" i="7" s="1"/>
  <c r="E40" i="7"/>
  <c r="H41" i="7" s="1"/>
  <c r="E41" i="7"/>
  <c r="H42" i="7" s="1"/>
  <c r="E42" i="7"/>
  <c r="E43" i="7"/>
  <c r="H44" i="7" s="1"/>
  <c r="E44" i="7"/>
  <c r="E45" i="7"/>
  <c r="E46" i="7"/>
  <c r="E47" i="7"/>
  <c r="E48" i="7"/>
  <c r="E49" i="7"/>
  <c r="H50" i="7" s="1"/>
  <c r="E50" i="7"/>
  <c r="H51" i="7" s="1"/>
  <c r="E51" i="7"/>
  <c r="H52" i="7" s="1"/>
  <c r="E52" i="7"/>
  <c r="H53" i="7" s="1"/>
  <c r="E53" i="7"/>
  <c r="H54" i="7" s="1"/>
  <c r="E54" i="7"/>
  <c r="H55" i="7" s="1"/>
  <c r="E55" i="7"/>
  <c r="H56" i="7" s="1"/>
  <c r="E56" i="7"/>
  <c r="E57" i="7"/>
  <c r="E58" i="7"/>
  <c r="E59" i="7"/>
  <c r="E60" i="7"/>
  <c r="E61" i="7"/>
  <c r="H62" i="7" s="1"/>
  <c r="E62" i="7"/>
  <c r="H63" i="7" s="1"/>
  <c r="E63" i="7"/>
  <c r="H64" i="7" s="1"/>
  <c r="E64" i="7"/>
  <c r="H65" i="7" s="1"/>
  <c r="E65" i="7"/>
  <c r="H66" i="7" s="1"/>
  <c r="E66" i="7"/>
  <c r="H67" i="7" s="1"/>
  <c r="E67" i="7"/>
  <c r="H68" i="7" s="1"/>
  <c r="E68" i="7"/>
  <c r="E69" i="7"/>
  <c r="E70" i="7"/>
  <c r="E71" i="7"/>
  <c r="E72" i="7"/>
  <c r="E73" i="7"/>
  <c r="H74" i="7" s="1"/>
  <c r="E74" i="7"/>
  <c r="H75" i="7" s="1"/>
  <c r="E75" i="7"/>
  <c r="H76" i="7" s="1"/>
  <c r="E76" i="7"/>
  <c r="H77" i="7" s="1"/>
  <c r="E77" i="7"/>
  <c r="H78" i="7" s="1"/>
  <c r="E78" i="7"/>
  <c r="H79" i="7" s="1"/>
  <c r="E79" i="7"/>
  <c r="H80" i="7" s="1"/>
  <c r="E80" i="7"/>
  <c r="E81" i="7"/>
  <c r="E82" i="7"/>
  <c r="E83" i="7"/>
  <c r="H84" i="7" s="1"/>
  <c r="E84" i="7"/>
  <c r="E85" i="7"/>
  <c r="H86" i="7" s="1"/>
  <c r="E86" i="7"/>
  <c r="H87" i="7" s="1"/>
  <c r="E87" i="7"/>
  <c r="H88" i="7" s="1"/>
  <c r="E88" i="7"/>
  <c r="H89" i="7" s="1"/>
  <c r="E89" i="7"/>
  <c r="H90" i="7" s="1"/>
  <c r="E90" i="7"/>
  <c r="H91" i="7" s="1"/>
  <c r="E91" i="7"/>
  <c r="H92" i="7" s="1"/>
  <c r="E92" i="7"/>
  <c r="H93" i="7" s="1"/>
  <c r="E93" i="7"/>
  <c r="E94" i="7"/>
  <c r="H95" i="7" s="1"/>
  <c r="E95" i="7"/>
  <c r="H96" i="7" s="1"/>
  <c r="E96" i="7"/>
  <c r="E97" i="7"/>
  <c r="H98" i="7" s="1"/>
  <c r="E98" i="7"/>
  <c r="H99" i="7" s="1"/>
  <c r="E99" i="7"/>
  <c r="H100" i="7" s="1"/>
  <c r="E100" i="7"/>
  <c r="H101" i="7" s="1"/>
  <c r="E101" i="7"/>
  <c r="H102" i="7" s="1"/>
  <c r="E102" i="7"/>
  <c r="H103" i="7" s="1"/>
  <c r="E103" i="7"/>
  <c r="H104" i="7" s="1"/>
  <c r="E104" i="7"/>
  <c r="E105" i="7"/>
  <c r="E106" i="7"/>
  <c r="H107" i="7" s="1"/>
  <c r="E107" i="7"/>
  <c r="E108" i="7"/>
  <c r="E109" i="7"/>
  <c r="H110" i="7" s="1"/>
  <c r="E110" i="7"/>
  <c r="H111" i="7" s="1"/>
  <c r="E111" i="7"/>
  <c r="H112" i="7" s="1"/>
  <c r="E112" i="7"/>
  <c r="H113" i="7" s="1"/>
  <c r="E113" i="7"/>
  <c r="H114" i="7" s="1"/>
  <c r="E114" i="7"/>
  <c r="H115" i="7" s="1"/>
  <c r="E115" i="7"/>
  <c r="H116" i="7" s="1"/>
  <c r="E116" i="7"/>
  <c r="H117" i="7" s="1"/>
  <c r="E117" i="7"/>
  <c r="E118" i="7"/>
  <c r="H119" i="7" s="1"/>
  <c r="E119" i="7"/>
  <c r="E120" i="7"/>
  <c r="E121" i="7"/>
  <c r="H122" i="7" s="1"/>
  <c r="E122" i="7"/>
  <c r="H123" i="7" s="1"/>
  <c r="E123" i="7"/>
  <c r="H124" i="7" s="1"/>
  <c r="E124" i="7"/>
  <c r="H125" i="7" s="1"/>
  <c r="E125" i="7"/>
  <c r="H126" i="7" s="1"/>
  <c r="E126" i="7"/>
  <c r="H127" i="7" s="1"/>
  <c r="E127" i="7"/>
  <c r="H128" i="7" s="1"/>
  <c r="E128" i="7"/>
  <c r="E129" i="7"/>
  <c r="E130" i="7"/>
  <c r="H131" i="7" s="1"/>
  <c r="E131" i="7"/>
  <c r="E132" i="7"/>
  <c r="E133" i="7"/>
  <c r="H134" i="7" s="1"/>
  <c r="E134" i="7"/>
  <c r="H135" i="7" s="1"/>
  <c r="E135" i="7"/>
  <c r="H136" i="7" s="1"/>
  <c r="E136" i="7"/>
  <c r="H137" i="7" s="1"/>
  <c r="E137" i="7"/>
  <c r="H138" i="7" s="1"/>
  <c r="E138" i="7"/>
  <c r="H139" i="7" s="1"/>
  <c r="E139" i="7"/>
  <c r="H140" i="7" s="1"/>
  <c r="E140" i="7"/>
  <c r="H141" i="7" s="1"/>
  <c r="E141" i="7"/>
  <c r="E142" i="7"/>
  <c r="E143" i="7"/>
  <c r="H144" i="7" s="1"/>
  <c r="E144" i="7"/>
  <c r="E145" i="7"/>
  <c r="H146" i="7" s="1"/>
  <c r="E146" i="7"/>
  <c r="H147" i="7" s="1"/>
  <c r="E147" i="7"/>
  <c r="H148" i="7" s="1"/>
  <c r="E148" i="7"/>
  <c r="H149" i="7" s="1"/>
  <c r="E149" i="7"/>
  <c r="H150" i="7" s="1"/>
  <c r="E150" i="7"/>
  <c r="H151" i="7" s="1"/>
  <c r="E151" i="7"/>
  <c r="H152" i="7" s="1"/>
  <c r="E152" i="7"/>
  <c r="H153" i="7" s="1"/>
  <c r="E153" i="7"/>
  <c r="E154" i="7"/>
  <c r="E155" i="7"/>
  <c r="E156" i="7"/>
  <c r="E157" i="7"/>
  <c r="H158" i="7" s="1"/>
  <c r="E158" i="7"/>
  <c r="H159" i="7" s="1"/>
  <c r="E159" i="7"/>
  <c r="H160" i="7" s="1"/>
  <c r="E160" i="7"/>
  <c r="H161" i="7" s="1"/>
  <c r="E161" i="7"/>
  <c r="H162" i="7" s="1"/>
  <c r="E162" i="7"/>
  <c r="H163" i="7" s="1"/>
  <c r="E163" i="7"/>
  <c r="H164" i="7" s="1"/>
  <c r="E164" i="7"/>
  <c r="H165" i="7" s="1"/>
  <c r="E165" i="7"/>
  <c r="E166" i="7"/>
  <c r="E167" i="7"/>
  <c r="H168" i="7" s="1"/>
  <c r="E168" i="7"/>
  <c r="H169" i="7" s="1"/>
  <c r="E169" i="7"/>
  <c r="H170" i="7" s="1"/>
  <c r="E170" i="7"/>
  <c r="H171" i="7" s="1"/>
  <c r="E171" i="7"/>
  <c r="H172" i="7" s="1"/>
  <c r="E172" i="7"/>
  <c r="H173" i="7" s="1"/>
  <c r="E173" i="7"/>
  <c r="H174" i="7" s="1"/>
  <c r="E174" i="7"/>
  <c r="H175" i="7" s="1"/>
  <c r="E175" i="7"/>
  <c r="H176" i="7" s="1"/>
  <c r="E176" i="7"/>
  <c r="E177" i="7"/>
  <c r="E178" i="7"/>
  <c r="E179" i="7"/>
  <c r="E180" i="7"/>
  <c r="E181" i="7"/>
  <c r="H182" i="7" s="1"/>
  <c r="E182" i="7"/>
  <c r="H183" i="7" s="1"/>
  <c r="E183" i="7"/>
  <c r="H184" i="7" s="1"/>
  <c r="E184" i="7"/>
  <c r="H185" i="7" s="1"/>
  <c r="E185" i="7"/>
  <c r="H186" i="7" s="1"/>
  <c r="E186" i="7"/>
  <c r="H187" i="7" s="1"/>
  <c r="E187" i="7"/>
  <c r="H188" i="7" s="1"/>
  <c r="E188" i="7"/>
  <c r="H189" i="7" s="1"/>
  <c r="E189" i="7"/>
  <c r="E190" i="7"/>
  <c r="E191" i="7"/>
  <c r="H192" i="7" s="1"/>
  <c r="E192" i="7"/>
  <c r="E193" i="7"/>
  <c r="H194" i="7" s="1"/>
  <c r="E194" i="7"/>
  <c r="H195" i="7" s="1"/>
  <c r="E195" i="7"/>
  <c r="H196" i="7" s="1"/>
  <c r="E196" i="7"/>
  <c r="H197" i="7" s="1"/>
  <c r="E197" i="7"/>
  <c r="H198" i="7" s="1"/>
  <c r="E198" i="7"/>
  <c r="H199" i="7" s="1"/>
  <c r="E199" i="7"/>
  <c r="H200" i="7" s="1"/>
  <c r="E200" i="7"/>
  <c r="H201" i="7" s="1"/>
  <c r="E201" i="7"/>
  <c r="H202" i="7" s="1"/>
  <c r="E202" i="7"/>
  <c r="H203" i="7" s="1"/>
  <c r="E203" i="7"/>
  <c r="H204" i="7" s="1"/>
  <c r="E204" i="7"/>
  <c r="E205" i="7"/>
  <c r="H206" i="7" s="1"/>
  <c r="E206" i="7"/>
  <c r="H207" i="7" s="1"/>
  <c r="E207" i="7"/>
  <c r="H208" i="7" s="1"/>
  <c r="E208" i="7"/>
  <c r="H209" i="7" s="1"/>
  <c r="E209" i="7"/>
  <c r="H210" i="7" s="1"/>
  <c r="E210" i="7"/>
  <c r="H211" i="7" s="1"/>
  <c r="E211" i="7"/>
  <c r="H212" i="7" s="1"/>
  <c r="E212" i="7"/>
  <c r="H213" i="7" s="1"/>
  <c r="E213" i="7"/>
  <c r="H214" i="7" s="1"/>
  <c r="E214" i="7"/>
  <c r="H215" i="7" s="1"/>
  <c r="E215" i="7"/>
  <c r="E216" i="7"/>
  <c r="H217" i="7" s="1"/>
  <c r="E217" i="7"/>
  <c r="E218" i="7"/>
  <c r="H219" i="7" s="1"/>
  <c r="E219" i="7"/>
  <c r="H220" i="7" s="1"/>
  <c r="E220" i="7"/>
  <c r="H221" i="7" s="1"/>
  <c r="E221" i="7"/>
  <c r="H222" i="7" s="1"/>
  <c r="E222" i="7"/>
  <c r="H223" i="7" s="1"/>
  <c r="E223" i="7"/>
  <c r="H224" i="7" s="1"/>
  <c r="E224" i="7"/>
  <c r="E225" i="7"/>
  <c r="E226" i="7"/>
  <c r="E227" i="7"/>
  <c r="H228" i="7" s="1"/>
  <c r="E228" i="7"/>
  <c r="E229" i="7"/>
  <c r="H230" i="7" s="1"/>
  <c r="E230" i="7"/>
  <c r="H231" i="7" s="1"/>
  <c r="E231" i="7"/>
  <c r="H232" i="7" s="1"/>
  <c r="E232" i="7"/>
  <c r="H233" i="7" s="1"/>
  <c r="E233" i="7"/>
  <c r="H234" i="7" s="1"/>
  <c r="E234" i="7"/>
  <c r="H235" i="7" s="1"/>
  <c r="E235" i="7"/>
  <c r="H236" i="7" s="1"/>
  <c r="E236" i="7"/>
  <c r="H237" i="7" s="1"/>
  <c r="E237" i="7"/>
  <c r="H238" i="7" s="1"/>
  <c r="E238" i="7"/>
  <c r="H239" i="7" s="1"/>
  <c r="E239" i="7"/>
  <c r="H240" i="7" s="1"/>
  <c r="E240" i="7"/>
  <c r="E241" i="7"/>
  <c r="H242" i="7" s="1"/>
  <c r="E242" i="7"/>
  <c r="H243" i="7" s="1"/>
  <c r="E243" i="7"/>
  <c r="H244" i="7" s="1"/>
  <c r="E244" i="7"/>
  <c r="H245" i="7" s="1"/>
  <c r="E245" i="7"/>
  <c r="H246" i="7" s="1"/>
  <c r="E246" i="7"/>
  <c r="H247" i="7" s="1"/>
  <c r="E247" i="7"/>
  <c r="H248" i="7" s="1"/>
  <c r="E248" i="7"/>
  <c r="E249" i="7"/>
  <c r="E250" i="7"/>
  <c r="H251" i="7" s="1"/>
  <c r="E251" i="7"/>
  <c r="H252" i="7" s="1"/>
  <c r="E252" i="7"/>
  <c r="E253" i="7"/>
  <c r="H254" i="7" s="1"/>
  <c r="E254" i="7"/>
  <c r="E4" i="7"/>
  <c r="H5" i="7" s="1"/>
  <c r="B247" i="7"/>
  <c r="B248" i="7"/>
  <c r="B249" i="7"/>
  <c r="H249" i="7"/>
  <c r="B250" i="7"/>
  <c r="H250" i="7"/>
  <c r="B251" i="7"/>
  <c r="B252" i="7"/>
  <c r="B253" i="7"/>
  <c r="H253" i="7"/>
  <c r="B254" i="7"/>
  <c r="B246" i="7"/>
  <c r="B245" i="7"/>
  <c r="B244" i="7"/>
  <c r="B243" i="7"/>
  <c r="B242" i="7"/>
  <c r="H241" i="7"/>
  <c r="B241" i="7"/>
  <c r="B240" i="7"/>
  <c r="B239" i="7"/>
  <c r="B238" i="7"/>
  <c r="B237" i="7"/>
  <c r="B236" i="7"/>
  <c r="B235" i="7"/>
  <c r="B234" i="7"/>
  <c r="B233" i="7"/>
  <c r="B232" i="7"/>
  <c r="B231" i="7"/>
  <c r="B230" i="7"/>
  <c r="H229" i="7"/>
  <c r="B229" i="7"/>
  <c r="B228" i="7"/>
  <c r="H227" i="7"/>
  <c r="B227" i="7"/>
  <c r="H226" i="7"/>
  <c r="B226" i="7"/>
  <c r="H225" i="7"/>
  <c r="B225" i="7"/>
  <c r="B224" i="7"/>
  <c r="B223" i="7"/>
  <c r="B222" i="7"/>
  <c r="B221" i="7"/>
  <c r="B220" i="7"/>
  <c r="B219" i="7"/>
  <c r="H218" i="7"/>
  <c r="B218" i="7"/>
  <c r="B217" i="7"/>
  <c r="H216" i="7"/>
  <c r="B216" i="7"/>
  <c r="B215" i="7"/>
  <c r="B214" i="7"/>
  <c r="B213" i="7"/>
  <c r="B212" i="7"/>
  <c r="B211" i="7"/>
  <c r="B210" i="7"/>
  <c r="B209" i="7"/>
  <c r="B208" i="7"/>
  <c r="B207" i="7"/>
  <c r="B206" i="7"/>
  <c r="H205" i="7"/>
  <c r="B205" i="7"/>
  <c r="B204" i="7"/>
  <c r="B203" i="7"/>
  <c r="B202" i="7"/>
  <c r="B201" i="7"/>
  <c r="B200" i="7"/>
  <c r="B199" i="7"/>
  <c r="B198" i="7"/>
  <c r="B197" i="7"/>
  <c r="B196" i="7"/>
  <c r="B195" i="7"/>
  <c r="B194" i="7"/>
  <c r="H193" i="7"/>
  <c r="B193" i="7"/>
  <c r="B192" i="7"/>
  <c r="H191" i="7"/>
  <c r="B191" i="7"/>
  <c r="H190" i="7"/>
  <c r="B190" i="7"/>
  <c r="B189" i="7"/>
  <c r="B188" i="7"/>
  <c r="B187" i="7"/>
  <c r="B186" i="7"/>
  <c r="B185" i="7"/>
  <c r="B184" i="7"/>
  <c r="B183" i="7"/>
  <c r="B182" i="7"/>
  <c r="H181" i="7"/>
  <c r="B181" i="7"/>
  <c r="H180" i="7"/>
  <c r="B180" i="7"/>
  <c r="H179" i="7"/>
  <c r="B179" i="7"/>
  <c r="H178" i="7"/>
  <c r="B178" i="7"/>
  <c r="H177" i="7"/>
  <c r="B177" i="7"/>
  <c r="B176" i="7"/>
  <c r="B175" i="7"/>
  <c r="B174" i="7"/>
  <c r="B173" i="7"/>
  <c r="B172" i="7"/>
  <c r="B171" i="7"/>
  <c r="B170" i="7"/>
  <c r="B169" i="7"/>
  <c r="B168" i="7"/>
  <c r="H167" i="7"/>
  <c r="B167" i="7"/>
  <c r="H166" i="7"/>
  <c r="B166" i="7"/>
  <c r="B165" i="7"/>
  <c r="B164" i="7"/>
  <c r="B163" i="7"/>
  <c r="B162" i="7"/>
  <c r="B161" i="7"/>
  <c r="B160" i="7"/>
  <c r="B159" i="7"/>
  <c r="B158" i="7"/>
  <c r="H157" i="7"/>
  <c r="B157" i="7"/>
  <c r="H156" i="7"/>
  <c r="B156" i="7"/>
  <c r="H155" i="7"/>
  <c r="B155" i="7"/>
  <c r="H154" i="7"/>
  <c r="B154" i="7"/>
  <c r="B153" i="7"/>
  <c r="B152" i="7"/>
  <c r="B151" i="7"/>
  <c r="B150" i="7"/>
  <c r="B149" i="7"/>
  <c r="B148" i="7"/>
  <c r="B147" i="7"/>
  <c r="B146" i="7"/>
  <c r="H145" i="7"/>
  <c r="B145" i="7"/>
  <c r="B144" i="7"/>
  <c r="H143" i="7"/>
  <c r="B143" i="7"/>
  <c r="H142" i="7"/>
  <c r="B142" i="7"/>
  <c r="B141" i="7"/>
  <c r="B140" i="7"/>
  <c r="B139" i="7"/>
  <c r="B138" i="7"/>
  <c r="B137" i="7"/>
  <c r="B136" i="7"/>
  <c r="B135" i="7"/>
  <c r="B134" i="7"/>
  <c r="H133" i="7"/>
  <c r="B133" i="7"/>
  <c r="H132" i="7"/>
  <c r="B132" i="7"/>
  <c r="B131" i="7"/>
  <c r="H130" i="7"/>
  <c r="B130" i="7"/>
  <c r="H129" i="7"/>
  <c r="B129" i="7"/>
  <c r="B128" i="7"/>
  <c r="B127" i="7"/>
  <c r="B126" i="7"/>
  <c r="B125" i="7"/>
  <c r="B124" i="7"/>
  <c r="B123" i="7"/>
  <c r="B122" i="7"/>
  <c r="H121" i="7"/>
  <c r="B121" i="7"/>
  <c r="H120" i="7"/>
  <c r="B120" i="7"/>
  <c r="B119" i="7"/>
  <c r="H118" i="7"/>
  <c r="B118" i="7"/>
  <c r="B117" i="7"/>
  <c r="B116" i="7"/>
  <c r="B115" i="7"/>
  <c r="B114" i="7"/>
  <c r="B113" i="7"/>
  <c r="B112" i="7"/>
  <c r="B111" i="7"/>
  <c r="B110" i="7"/>
  <c r="H109" i="7"/>
  <c r="B109" i="7"/>
  <c r="H108" i="7"/>
  <c r="B108" i="7"/>
  <c r="B107" i="7"/>
  <c r="H106" i="7"/>
  <c r="B106" i="7"/>
  <c r="H105" i="7"/>
  <c r="B105" i="7"/>
  <c r="B104" i="7"/>
  <c r="B103" i="7"/>
  <c r="B102" i="7"/>
  <c r="B101" i="7"/>
  <c r="B100" i="7"/>
  <c r="B99" i="7"/>
  <c r="B98" i="7"/>
  <c r="H97" i="7"/>
  <c r="B97" i="7"/>
  <c r="B96" i="7"/>
  <c r="B95" i="7"/>
  <c r="H94" i="7"/>
  <c r="B94" i="7"/>
  <c r="B93" i="7"/>
  <c r="B92" i="7"/>
  <c r="B91" i="7"/>
  <c r="B90" i="7"/>
  <c r="B89" i="7"/>
  <c r="B88" i="7"/>
  <c r="B87" i="7"/>
  <c r="B86" i="7"/>
  <c r="H85" i="7"/>
  <c r="B85" i="7"/>
  <c r="B84" i="7"/>
  <c r="H83" i="7"/>
  <c r="B83" i="7"/>
  <c r="H82" i="7"/>
  <c r="B82" i="7"/>
  <c r="H81" i="7"/>
  <c r="B81" i="7"/>
  <c r="B80" i="7"/>
  <c r="B79" i="7"/>
  <c r="B78" i="7"/>
  <c r="B77" i="7"/>
  <c r="B76" i="7"/>
  <c r="B75" i="7"/>
  <c r="B74" i="7"/>
  <c r="H73" i="7"/>
  <c r="B73" i="7"/>
  <c r="H72" i="7"/>
  <c r="B72" i="7"/>
  <c r="H71" i="7"/>
  <c r="B71" i="7"/>
  <c r="H70" i="7"/>
  <c r="B70" i="7"/>
  <c r="H69" i="7"/>
  <c r="B69" i="7"/>
  <c r="B68" i="7"/>
  <c r="B67" i="7"/>
  <c r="B66" i="7"/>
  <c r="B65" i="7"/>
  <c r="B64" i="7"/>
  <c r="B63" i="7"/>
  <c r="B62" i="7"/>
  <c r="H61" i="7"/>
  <c r="B61" i="7"/>
  <c r="H60" i="7"/>
  <c r="B60" i="7"/>
  <c r="H59" i="7"/>
  <c r="B59" i="7"/>
  <c r="H58" i="7"/>
  <c r="B58" i="7"/>
  <c r="H57" i="7"/>
  <c r="B57" i="7"/>
  <c r="B56" i="7"/>
  <c r="B55" i="7"/>
  <c r="B54" i="7"/>
  <c r="B53" i="7"/>
  <c r="B52" i="7"/>
  <c r="B51" i="7"/>
  <c r="B50" i="7"/>
  <c r="H49" i="7"/>
  <c r="B49" i="7"/>
  <c r="H48" i="7"/>
  <c r="B48" i="7"/>
  <c r="H47" i="7"/>
  <c r="B47" i="7"/>
  <c r="H46" i="7"/>
  <c r="B46" i="7"/>
  <c r="H45" i="7"/>
  <c r="B45" i="7"/>
  <c r="B44" i="7"/>
  <c r="H43" i="7"/>
  <c r="B43" i="7"/>
  <c r="B42" i="7"/>
  <c r="B41" i="7"/>
  <c r="B40" i="7"/>
  <c r="B39" i="7"/>
  <c r="B38" i="7"/>
  <c r="H37" i="7"/>
  <c r="B37" i="7"/>
  <c r="H36" i="7"/>
  <c r="B36" i="7"/>
  <c r="H35" i="7"/>
  <c r="B35" i="7"/>
  <c r="H34" i="7"/>
  <c r="B34" i="7"/>
  <c r="H33" i="7"/>
  <c r="B33" i="7"/>
  <c r="B32" i="7"/>
  <c r="B31" i="7"/>
  <c r="B30" i="7"/>
  <c r="B29" i="7"/>
  <c r="B28" i="7"/>
  <c r="B27" i="7"/>
  <c r="B26" i="7"/>
  <c r="H25" i="7"/>
  <c r="B25" i="7"/>
  <c r="H24" i="7"/>
  <c r="B24" i="7"/>
  <c r="H23" i="7"/>
  <c r="B23" i="7"/>
  <c r="H22" i="7"/>
  <c r="B22" i="7"/>
  <c r="H21" i="7"/>
  <c r="B21" i="7"/>
  <c r="B20" i="7"/>
  <c r="B19" i="7"/>
  <c r="H18" i="7"/>
  <c r="B18" i="7"/>
  <c r="B17" i="7"/>
  <c r="B16" i="7"/>
  <c r="B15" i="7"/>
  <c r="B14" i="7"/>
  <c r="H13" i="7"/>
  <c r="B13" i="7"/>
  <c r="H12" i="7"/>
  <c r="B12" i="7"/>
  <c r="H11" i="7"/>
  <c r="B11" i="7"/>
  <c r="H10" i="7"/>
  <c r="B10" i="7"/>
  <c r="H9" i="7"/>
  <c r="B9" i="7"/>
  <c r="B8" i="7"/>
  <c r="B7" i="7"/>
  <c r="B6" i="7"/>
  <c r="B5" i="7"/>
  <c r="B4" i="7"/>
  <c r="H5" i="1"/>
  <c r="H252" i="1"/>
  <c r="H251" i="1"/>
  <c r="H248" i="1"/>
  <c r="H247" i="1"/>
  <c r="H244" i="1"/>
  <c r="H243" i="1"/>
  <c r="H240" i="1"/>
  <c r="H239" i="1"/>
  <c r="H236" i="1"/>
  <c r="H235" i="1"/>
  <c r="H232" i="1"/>
  <c r="H231" i="1"/>
  <c r="H228" i="1"/>
  <c r="H227" i="1"/>
  <c r="H224" i="1"/>
  <c r="H223" i="1"/>
  <c r="H220" i="1"/>
  <c r="H219" i="1"/>
  <c r="H216" i="1"/>
  <c r="H215" i="1"/>
  <c r="H212" i="1"/>
  <c r="H211" i="1"/>
  <c r="H208" i="1"/>
  <c r="H207" i="1"/>
  <c r="H204" i="1"/>
  <c r="H203" i="1"/>
  <c r="H200" i="1"/>
  <c r="H199" i="1"/>
  <c r="H196" i="1"/>
  <c r="H195" i="1"/>
  <c r="H192" i="1"/>
  <c r="H191" i="1"/>
  <c r="H188" i="1"/>
  <c r="H187" i="1"/>
  <c r="H184" i="1"/>
  <c r="H183" i="1"/>
  <c r="H180" i="1"/>
  <c r="H179" i="1"/>
  <c r="H176" i="1"/>
  <c r="H175" i="1"/>
  <c r="H172" i="1"/>
  <c r="H171" i="1"/>
  <c r="H168" i="1"/>
  <c r="H167" i="1"/>
  <c r="H164" i="1"/>
  <c r="H163" i="1"/>
  <c r="H160" i="1"/>
  <c r="H159" i="1"/>
  <c r="H156" i="1"/>
  <c r="H155" i="1"/>
  <c r="H152" i="1"/>
  <c r="H151" i="1"/>
  <c r="H148" i="1"/>
  <c r="H147" i="1"/>
  <c r="H144" i="1"/>
  <c r="H143" i="1"/>
  <c r="H140" i="1"/>
  <c r="H139" i="1"/>
  <c r="H136" i="1"/>
  <c r="H135" i="1"/>
  <c r="H132" i="1"/>
  <c r="H131" i="1"/>
  <c r="H128" i="1"/>
  <c r="H127" i="1"/>
  <c r="H124" i="1"/>
  <c r="H123" i="1"/>
  <c r="H120" i="1"/>
  <c r="H119" i="1"/>
  <c r="H116" i="1"/>
  <c r="H115" i="1"/>
  <c r="H112" i="1"/>
  <c r="H111" i="1"/>
  <c r="H108" i="1"/>
  <c r="H107" i="1"/>
  <c r="H104" i="1"/>
  <c r="H103" i="1"/>
  <c r="H100" i="1"/>
  <c r="H99" i="1"/>
  <c r="H96" i="1"/>
  <c r="H95" i="1"/>
  <c r="H92" i="1"/>
  <c r="H91" i="1"/>
  <c r="H88" i="1"/>
  <c r="H87" i="1"/>
  <c r="H84" i="1"/>
  <c r="H83" i="1"/>
  <c r="H80" i="1"/>
  <c r="H79" i="1"/>
  <c r="H76" i="1"/>
  <c r="H75" i="1"/>
  <c r="H72" i="1"/>
  <c r="H71" i="1"/>
  <c r="H68" i="1"/>
  <c r="H67" i="1"/>
  <c r="H64" i="1"/>
  <c r="H63" i="1"/>
  <c r="H60" i="1"/>
  <c r="H59" i="1"/>
  <c r="H56" i="1"/>
  <c r="H55" i="1"/>
  <c r="H52" i="1"/>
  <c r="H51" i="1"/>
  <c r="H48" i="1"/>
  <c r="H47" i="1"/>
  <c r="H44" i="1"/>
  <c r="H43" i="1"/>
  <c r="H40" i="1"/>
  <c r="H39" i="1"/>
  <c r="H36" i="1"/>
  <c r="H35" i="1"/>
  <c r="H32" i="1"/>
  <c r="H31" i="1"/>
  <c r="H28" i="1"/>
  <c r="H27" i="1"/>
  <c r="H24" i="1"/>
  <c r="H23" i="1"/>
  <c r="H20" i="1"/>
  <c r="H19" i="1"/>
  <c r="H16" i="1"/>
  <c r="H15" i="1"/>
  <c r="H12" i="1"/>
  <c r="H11" i="1"/>
  <c r="H8" i="1"/>
  <c r="H7" i="1"/>
  <c r="H6" i="1"/>
  <c r="H9" i="1"/>
  <c r="H10" i="1"/>
  <c r="H13" i="1"/>
  <c r="H14" i="1"/>
  <c r="H17" i="1"/>
  <c r="H18" i="1"/>
  <c r="H21" i="1"/>
  <c r="H22" i="1"/>
  <c r="H25" i="1"/>
  <c r="H26" i="1"/>
  <c r="H29" i="1"/>
  <c r="H30" i="1"/>
  <c r="H33" i="1"/>
  <c r="H34" i="1"/>
  <c r="H37" i="1"/>
  <c r="H38" i="1"/>
  <c r="H41" i="1"/>
  <c r="H42" i="1"/>
  <c r="H45" i="1"/>
  <c r="H46" i="1"/>
  <c r="H49" i="1"/>
  <c r="H50" i="1"/>
  <c r="H53" i="1"/>
  <c r="H54" i="1"/>
  <c r="H57" i="1"/>
  <c r="H58" i="1"/>
  <c r="H61" i="1"/>
  <c r="H62" i="1"/>
  <c r="H65" i="1"/>
  <c r="H66" i="1"/>
  <c r="H69" i="1"/>
  <c r="H70" i="1"/>
  <c r="H73" i="1"/>
  <c r="H74" i="1"/>
  <c r="H77" i="1"/>
  <c r="H78" i="1"/>
  <c r="H81" i="1"/>
  <c r="H82" i="1"/>
  <c r="H85" i="1"/>
  <c r="H86" i="1"/>
  <c r="H89" i="1"/>
  <c r="H90" i="1"/>
  <c r="H93" i="1"/>
  <c r="H94" i="1"/>
  <c r="H97" i="1"/>
  <c r="H98" i="1"/>
  <c r="H101" i="1"/>
  <c r="H102" i="1"/>
  <c r="H105" i="1"/>
  <c r="H106" i="1"/>
  <c r="H109" i="1"/>
  <c r="H110" i="1"/>
  <c r="H113" i="1"/>
  <c r="H114" i="1"/>
  <c r="H117" i="1"/>
  <c r="H118" i="1"/>
  <c r="H121" i="1"/>
  <c r="H122" i="1"/>
  <c r="H125" i="1"/>
  <c r="H126" i="1"/>
  <c r="H129" i="1"/>
  <c r="H130" i="1"/>
  <c r="H133" i="1"/>
  <c r="H134" i="1"/>
  <c r="H137" i="1"/>
  <c r="H138" i="1"/>
  <c r="H141" i="1"/>
  <c r="H142" i="1"/>
  <c r="H145" i="1"/>
  <c r="H146" i="1"/>
  <c r="H149" i="1"/>
  <c r="H150" i="1"/>
  <c r="H153" i="1"/>
  <c r="H154" i="1"/>
  <c r="H157" i="1"/>
  <c r="H158" i="1"/>
  <c r="H161" i="1"/>
  <c r="H162" i="1"/>
  <c r="H165" i="1"/>
  <c r="H166" i="1"/>
  <c r="H169" i="1"/>
  <c r="H170" i="1"/>
  <c r="H173" i="1"/>
  <c r="H174" i="1"/>
  <c r="H177" i="1"/>
  <c r="H178" i="1"/>
  <c r="H181" i="1"/>
  <c r="H182" i="1"/>
  <c r="H185" i="1"/>
  <c r="H186" i="1"/>
  <c r="H189" i="1"/>
  <c r="H190" i="1"/>
  <c r="H193" i="1"/>
  <c r="H194" i="1"/>
  <c r="H197" i="1"/>
  <c r="H198" i="1"/>
  <c r="H201" i="1"/>
  <c r="H202" i="1"/>
  <c r="H205" i="1"/>
  <c r="H206" i="1"/>
  <c r="H209" i="1"/>
  <c r="H210" i="1"/>
  <c r="H213" i="1"/>
  <c r="H214" i="1"/>
  <c r="H217" i="1"/>
  <c r="H218" i="1"/>
  <c r="H221" i="1"/>
  <c r="H222" i="1"/>
  <c r="H225" i="1"/>
  <c r="H226" i="1"/>
  <c r="H229" i="1"/>
  <c r="H230" i="1"/>
  <c r="H233" i="1"/>
  <c r="H234" i="1"/>
  <c r="H237" i="1"/>
  <c r="H238" i="1"/>
  <c r="H241" i="1"/>
  <c r="H242" i="1"/>
  <c r="H245" i="1"/>
  <c r="H246" i="1"/>
  <c r="H249" i="1"/>
  <c r="H250" i="1"/>
  <c r="H253" i="1"/>
  <c r="H254" i="1"/>
  <c r="I4" i="1" l="1"/>
  <c r="G153" i="1"/>
  <c r="G199" i="1"/>
  <c r="G168" i="1"/>
  <c r="G175" i="1"/>
  <c r="G11" i="1"/>
  <c r="G114" i="1"/>
  <c r="G48" i="1"/>
  <c r="G23" i="1"/>
  <c r="G78" i="1"/>
  <c r="G190" i="1"/>
  <c r="G143" i="1"/>
  <c r="G227" i="1"/>
  <c r="G161" i="1"/>
  <c r="G107" i="1"/>
  <c r="G69" i="1"/>
  <c r="G83" i="1"/>
  <c r="G230" i="1"/>
  <c r="G152" i="1"/>
  <c r="G4" i="1"/>
  <c r="G173" i="1"/>
  <c r="G82" i="1"/>
  <c r="G176" i="1"/>
  <c r="G167" i="1"/>
  <c r="G178" i="1"/>
  <c r="G211" i="1"/>
  <c r="G244" i="1"/>
  <c r="G135" i="1"/>
  <c r="G163" i="1"/>
  <c r="G154" i="1"/>
  <c r="G121" i="1"/>
  <c r="G72" i="1"/>
  <c r="G39" i="1"/>
  <c r="G105" i="1"/>
  <c r="G43" i="1"/>
  <c r="G185" i="1"/>
  <c r="G253" i="1"/>
  <c r="G57" i="1"/>
  <c r="G171" i="1"/>
  <c r="G31" i="1"/>
  <c r="G94" i="1"/>
  <c r="G125" i="1"/>
  <c r="G134" i="1"/>
  <c r="G165" i="1"/>
  <c r="G54" i="1"/>
  <c r="G38" i="1"/>
  <c r="G17" i="1"/>
  <c r="G127" i="1"/>
  <c r="G142" i="1"/>
  <c r="G119" i="1"/>
  <c r="G111" i="1"/>
  <c r="G194" i="1"/>
  <c r="G179" i="1"/>
  <c r="G20" i="1"/>
  <c r="G204" i="1"/>
  <c r="G93" i="1"/>
  <c r="G235" i="1"/>
  <c r="G156" i="1"/>
  <c r="G56" i="1"/>
  <c r="G73" i="1"/>
  <c r="G180" i="1"/>
  <c r="G166" i="1"/>
  <c r="G137" i="1"/>
  <c r="G172" i="1"/>
  <c r="G66" i="1"/>
  <c r="G6" i="1"/>
  <c r="G245" i="1"/>
  <c r="G196" i="1"/>
  <c r="G123" i="1"/>
  <c r="G110" i="1"/>
  <c r="G189" i="1"/>
  <c r="G203" i="1"/>
  <c r="G35" i="1"/>
  <c r="G139" i="1"/>
  <c r="G228" i="1"/>
  <c r="G71" i="1"/>
  <c r="G124" i="1"/>
  <c r="G16" i="1"/>
  <c r="G42" i="1"/>
  <c r="G55" i="1"/>
  <c r="G246" i="1"/>
  <c r="G85" i="1"/>
  <c r="G76" i="1"/>
  <c r="G170" i="1"/>
  <c r="G101" i="1"/>
  <c r="G207" i="1"/>
  <c r="G140" i="1"/>
  <c r="G198" i="1"/>
  <c r="G129" i="1"/>
  <c r="G251" i="1"/>
  <c r="G12" i="1"/>
  <c r="G224" i="1"/>
  <c r="G181" i="1"/>
  <c r="G62" i="1"/>
  <c r="G208" i="1"/>
  <c r="G132" i="1"/>
  <c r="G221" i="1"/>
  <c r="G53" i="1"/>
  <c r="G237" i="1"/>
  <c r="G155" i="1"/>
  <c r="G47" i="1"/>
  <c r="G240" i="1"/>
  <c r="G115" i="1"/>
  <c r="G149" i="1"/>
  <c r="G113" i="1"/>
  <c r="G40" i="1"/>
  <c r="G108" i="1"/>
  <c r="G145" i="1"/>
  <c r="G32" i="1"/>
  <c r="G158" i="1"/>
  <c r="G133" i="1"/>
  <c r="G138" i="1"/>
  <c r="G68" i="1"/>
  <c r="G126" i="1"/>
  <c r="G14" i="1"/>
  <c r="G225" i="1"/>
  <c r="G88" i="1"/>
  <c r="G206" i="1"/>
  <c r="G79" i="1"/>
  <c r="G51" i="1"/>
  <c r="G26" i="1"/>
  <c r="G90" i="1"/>
  <c r="G46" i="1"/>
  <c r="G118" i="1"/>
  <c r="G200" i="1"/>
  <c r="G81" i="1"/>
  <c r="G213" i="1"/>
  <c r="G197" i="1"/>
  <c r="G247" i="1"/>
  <c r="G120" i="1"/>
  <c r="G25" i="1"/>
  <c r="G249" i="1"/>
  <c r="G169" i="1"/>
  <c r="G13" i="1"/>
  <c r="G91" i="1"/>
  <c r="G116" i="1"/>
  <c r="G122" i="1"/>
  <c r="G186" i="1"/>
  <c r="G95" i="1"/>
  <c r="G223" i="1"/>
  <c r="G33" i="1"/>
  <c r="G92" i="1"/>
  <c r="G160" i="1"/>
  <c r="G67" i="1"/>
  <c r="G37" i="1"/>
  <c r="G27" i="1"/>
  <c r="G148" i="1"/>
  <c r="G130" i="1"/>
  <c r="G21" i="1"/>
  <c r="G100" i="1"/>
  <c r="G214" i="1"/>
  <c r="G34" i="1"/>
  <c r="G233" i="1"/>
  <c r="G162" i="1"/>
  <c r="G19" i="1"/>
  <c r="G10" i="1"/>
  <c r="G232" i="1"/>
  <c r="G36" i="1"/>
  <c r="G5" i="1"/>
  <c r="G103" i="1"/>
  <c r="G217" i="1"/>
  <c r="G193" i="1"/>
  <c r="G102" i="1"/>
  <c r="G250" i="1"/>
  <c r="G44" i="1"/>
  <c r="G218" i="1"/>
  <c r="G144" i="1"/>
  <c r="G41" i="1"/>
  <c r="G9" i="1"/>
  <c r="G117" i="1"/>
  <c r="G234" i="1"/>
  <c r="G229" i="1"/>
  <c r="G174" i="1"/>
  <c r="G131" i="1"/>
  <c r="G59" i="1"/>
  <c r="G205" i="1"/>
  <c r="G157" i="1"/>
  <c r="G209" i="1"/>
  <c r="G99" i="1"/>
  <c r="G104" i="1"/>
  <c r="G80" i="1"/>
  <c r="G146" i="1"/>
  <c r="G61" i="1"/>
  <c r="G210" i="1"/>
  <c r="G216" i="1"/>
  <c r="G45" i="1"/>
  <c r="G238" i="1"/>
  <c r="G147" i="1"/>
  <c r="G182" i="1"/>
  <c r="G243" i="1"/>
  <c r="G195" i="1"/>
  <c r="G109" i="1"/>
  <c r="G191" i="1"/>
  <c r="G184" i="1"/>
  <c r="G192" i="1"/>
  <c r="G177" i="1"/>
  <c r="G151" i="1"/>
  <c r="G164" i="1"/>
  <c r="G159" i="1"/>
  <c r="G236" i="1"/>
  <c r="G212" i="1"/>
  <c r="G231" i="1"/>
  <c r="G201" i="1"/>
  <c r="G28" i="1"/>
  <c r="G24" i="1"/>
  <c r="G52" i="1"/>
  <c r="G106" i="1"/>
  <c r="G202" i="1"/>
  <c r="G74" i="1"/>
  <c r="G188" i="1"/>
  <c r="G150" i="1"/>
  <c r="G30" i="1"/>
  <c r="G215" i="1"/>
  <c r="G222" i="1"/>
  <c r="G87" i="1"/>
  <c r="G22" i="1"/>
  <c r="G219" i="1"/>
  <c r="G60" i="1"/>
  <c r="G70" i="1"/>
  <c r="G128" i="1"/>
  <c r="G97" i="1"/>
  <c r="G254" i="1"/>
  <c r="G50" i="1"/>
  <c r="G75" i="1"/>
  <c r="G239" i="1"/>
  <c r="G63" i="1"/>
  <c r="G187" i="1"/>
  <c r="G141" i="1"/>
  <c r="G18" i="1"/>
  <c r="G84" i="1"/>
  <c r="G112" i="1"/>
  <c r="G248" i="1"/>
  <c r="G183" i="1"/>
  <c r="G242" i="1"/>
  <c r="G29" i="1"/>
  <c r="G252" i="1"/>
  <c r="G89" i="1"/>
  <c r="G96" i="1"/>
  <c r="G77" i="1"/>
  <c r="G241" i="1"/>
  <c r="G8" i="1"/>
  <c r="G226" i="1"/>
  <c r="G58" i="1"/>
  <c r="G15" i="1"/>
  <c r="G64" i="1"/>
  <c r="G220" i="1"/>
  <c r="G7" i="1"/>
  <c r="G98" i="1"/>
  <c r="G65" i="1"/>
  <c r="G136" i="1"/>
  <c r="G49" i="1"/>
  <c r="G86" i="1"/>
  <c r="C86" i="7" l="1"/>
  <c r="C49" i="7"/>
  <c r="C136" i="7"/>
  <c r="C65" i="7"/>
  <c r="C98" i="7"/>
  <c r="C7" i="7"/>
  <c r="C220" i="7"/>
  <c r="C64" i="7"/>
  <c r="C15" i="7"/>
  <c r="C58" i="7"/>
  <c r="C226" i="7"/>
  <c r="C8" i="7"/>
  <c r="G8" i="7" s="1"/>
  <c r="C241" i="7"/>
  <c r="C77" i="7"/>
  <c r="C96" i="7"/>
  <c r="C89" i="7"/>
  <c r="C252" i="7"/>
  <c r="C29" i="7"/>
  <c r="C242" i="7"/>
  <c r="C183" i="7"/>
  <c r="C248" i="7"/>
  <c r="C112" i="7"/>
  <c r="C84" i="7"/>
  <c r="C18" i="7"/>
  <c r="C141" i="7"/>
  <c r="C187" i="7"/>
  <c r="C63" i="7"/>
  <c r="C239" i="7"/>
  <c r="C75" i="7"/>
  <c r="C50" i="7"/>
  <c r="C254" i="7"/>
  <c r="C97" i="7"/>
  <c r="C128" i="7"/>
  <c r="C70" i="7"/>
  <c r="C60" i="7"/>
  <c r="C219" i="7"/>
  <c r="C22" i="7"/>
  <c r="C87" i="7"/>
  <c r="C222" i="7"/>
  <c r="C215" i="7"/>
  <c r="C30" i="7"/>
  <c r="C150" i="7"/>
  <c r="C188" i="7"/>
  <c r="C74" i="7"/>
  <c r="C202" i="7"/>
  <c r="C106" i="7"/>
  <c r="C52" i="7"/>
  <c r="C24" i="7"/>
  <c r="C28" i="7"/>
  <c r="C201" i="7"/>
  <c r="C231" i="7"/>
  <c r="C212" i="7"/>
  <c r="C236" i="7"/>
  <c r="C159" i="7"/>
  <c r="C164" i="7"/>
  <c r="C151" i="7"/>
  <c r="C177" i="7"/>
  <c r="C192" i="7"/>
  <c r="C184" i="7"/>
  <c r="C191" i="7"/>
  <c r="C109" i="7"/>
  <c r="C195" i="7"/>
  <c r="C243" i="7"/>
  <c r="C182" i="7"/>
  <c r="C147" i="7"/>
  <c r="C238" i="7"/>
  <c r="C45" i="7"/>
  <c r="C216" i="7"/>
  <c r="C210" i="7"/>
  <c r="C61" i="7"/>
  <c r="C146" i="7"/>
  <c r="C80" i="7"/>
  <c r="C104" i="7"/>
  <c r="C99" i="7"/>
  <c r="C209" i="7"/>
  <c r="C157" i="7"/>
  <c r="C205" i="7"/>
  <c r="C59" i="7"/>
  <c r="C131" i="7"/>
  <c r="C174" i="7"/>
  <c r="C229" i="7"/>
  <c r="C234" i="7"/>
  <c r="C117" i="7"/>
  <c r="C9" i="7"/>
  <c r="C41" i="7"/>
  <c r="C144" i="7"/>
  <c r="C218" i="7"/>
  <c r="C44" i="7"/>
  <c r="C250" i="7"/>
  <c r="C102" i="7"/>
  <c r="C193" i="7"/>
  <c r="C217" i="7"/>
  <c r="C103" i="7"/>
  <c r="C5" i="7"/>
  <c r="C36" i="7"/>
  <c r="C232" i="7"/>
  <c r="C10" i="7"/>
  <c r="C19" i="7"/>
  <c r="C162" i="7"/>
  <c r="C233" i="7"/>
  <c r="C34" i="7"/>
  <c r="C214" i="7"/>
  <c r="C100" i="7"/>
  <c r="C21" i="7"/>
  <c r="C130" i="7"/>
  <c r="C148" i="7"/>
  <c r="C27" i="7"/>
  <c r="C37" i="7"/>
  <c r="C67" i="7"/>
  <c r="C160" i="7"/>
  <c r="C92" i="7"/>
  <c r="C33" i="7"/>
  <c r="C223" i="7"/>
  <c r="C95" i="7"/>
  <c r="C186" i="7"/>
  <c r="C122" i="7"/>
  <c r="C116" i="7"/>
  <c r="C91" i="7"/>
  <c r="C13" i="7"/>
  <c r="C169" i="7"/>
  <c r="C249" i="7"/>
  <c r="C25" i="7"/>
  <c r="C120" i="7"/>
  <c r="C247" i="7"/>
  <c r="C197" i="7"/>
  <c r="C213" i="7"/>
  <c r="C81" i="7"/>
  <c r="C200" i="7"/>
  <c r="C118" i="7"/>
  <c r="C46" i="7"/>
  <c r="C90" i="7"/>
  <c r="C26" i="7"/>
  <c r="C51" i="7"/>
  <c r="C79" i="7"/>
  <c r="C206" i="7"/>
  <c r="C88" i="7"/>
  <c r="C225" i="7"/>
  <c r="C14" i="7"/>
  <c r="C126" i="7"/>
  <c r="C68" i="7"/>
  <c r="C138" i="7"/>
  <c r="C133" i="7"/>
  <c r="C158" i="7"/>
  <c r="C32" i="7"/>
  <c r="C145" i="7"/>
  <c r="C108" i="7"/>
  <c r="C40" i="7"/>
  <c r="C113" i="7"/>
  <c r="C149" i="7"/>
  <c r="C115" i="7"/>
  <c r="C240" i="7"/>
  <c r="C47" i="7"/>
  <c r="C155" i="7"/>
  <c r="C237" i="7"/>
  <c r="C53" i="7"/>
  <c r="C221" i="7"/>
  <c r="C132" i="7"/>
  <c r="C208" i="7"/>
  <c r="C62" i="7"/>
  <c r="C181" i="7"/>
  <c r="C224" i="7"/>
  <c r="C12" i="7"/>
  <c r="C251" i="7"/>
  <c r="C129" i="7"/>
  <c r="C198" i="7"/>
  <c r="C140" i="7"/>
  <c r="C207" i="7"/>
  <c r="C101" i="7"/>
  <c r="C170" i="7"/>
  <c r="C76" i="7"/>
  <c r="C85" i="7"/>
  <c r="C246" i="7"/>
  <c r="C55" i="7"/>
  <c r="C42" i="7"/>
  <c r="C16" i="7"/>
  <c r="C124" i="7"/>
  <c r="C71" i="7"/>
  <c r="C228" i="7"/>
  <c r="C139" i="7"/>
  <c r="C35" i="7"/>
  <c r="C203" i="7"/>
  <c r="C189" i="7"/>
  <c r="C110" i="7"/>
  <c r="C123" i="7"/>
  <c r="C196" i="7"/>
  <c r="C245" i="7"/>
  <c r="C6" i="7"/>
  <c r="C66" i="7"/>
  <c r="C172" i="7"/>
  <c r="C137" i="7"/>
  <c r="C166" i="7"/>
  <c r="C180" i="7"/>
  <c r="C73" i="7"/>
  <c r="C56" i="7"/>
  <c r="C156" i="7"/>
  <c r="C235" i="7"/>
  <c r="C93" i="7"/>
  <c r="C204" i="7"/>
  <c r="C20" i="7"/>
  <c r="C179" i="7"/>
  <c r="C194" i="7"/>
  <c r="C111" i="7"/>
  <c r="C119" i="7"/>
  <c r="C142" i="7"/>
  <c r="C127" i="7"/>
  <c r="C17" i="7"/>
  <c r="C38" i="7"/>
  <c r="C54" i="7"/>
  <c r="C165" i="7"/>
  <c r="C134" i="7"/>
  <c r="C125" i="7"/>
  <c r="C94" i="7"/>
  <c r="C31" i="7"/>
  <c r="C171" i="7"/>
  <c r="C57" i="7"/>
  <c r="C253" i="7"/>
  <c r="C185" i="7"/>
  <c r="C43" i="7"/>
  <c r="G44" i="7" s="1"/>
  <c r="C105" i="7"/>
  <c r="C39" i="7"/>
  <c r="C72" i="7"/>
  <c r="C121" i="7"/>
  <c r="C154" i="7"/>
  <c r="C163" i="7"/>
  <c r="C135" i="7"/>
  <c r="C244" i="7"/>
  <c r="C211" i="7"/>
  <c r="C178" i="7"/>
  <c r="C167" i="7"/>
  <c r="C176" i="7"/>
  <c r="C82" i="7"/>
  <c r="C173" i="7"/>
  <c r="C4" i="7"/>
  <c r="C152" i="7"/>
  <c r="C230" i="7"/>
  <c r="C83" i="7"/>
  <c r="C69" i="7"/>
  <c r="C107" i="7"/>
  <c r="C161" i="7"/>
  <c r="C227" i="7"/>
  <c r="C143" i="7"/>
  <c r="C190" i="7"/>
  <c r="C78" i="7"/>
  <c r="C23" i="7"/>
  <c r="C48" i="7"/>
  <c r="C114" i="7"/>
  <c r="C11" i="7"/>
  <c r="C175" i="7"/>
  <c r="C168" i="7"/>
  <c r="C199" i="7"/>
  <c r="C153" i="7"/>
  <c r="G127" i="7" l="1"/>
  <c r="G7" i="7"/>
  <c r="G66" i="7"/>
  <c r="G240" i="7"/>
  <c r="G11" i="7"/>
  <c r="G53" i="7"/>
  <c r="G71" i="7"/>
  <c r="G224" i="7"/>
  <c r="G62" i="7"/>
  <c r="G59" i="7"/>
  <c r="G217" i="7"/>
  <c r="G193" i="7"/>
  <c r="G114" i="7"/>
  <c r="G133" i="7"/>
  <c r="G189" i="7"/>
  <c r="G31" i="7"/>
  <c r="G85" i="7"/>
  <c r="G107" i="7"/>
  <c r="G94" i="7"/>
  <c r="G230" i="7"/>
  <c r="G16" i="7"/>
  <c r="G249" i="7"/>
  <c r="G227" i="7"/>
  <c r="G56" i="7"/>
  <c r="G61" i="7"/>
  <c r="G134" i="7"/>
  <c r="G15" i="7"/>
  <c r="G83" i="7"/>
  <c r="G177" i="7"/>
  <c r="G20" i="7"/>
  <c r="G145" i="7"/>
  <c r="G162" i="7"/>
  <c r="G211" i="7"/>
  <c r="G209" i="7"/>
  <c r="G203" i="7"/>
  <c r="G253" i="7"/>
  <c r="G101" i="7"/>
  <c r="G96" i="7"/>
  <c r="G48" i="7"/>
  <c r="G46" i="7"/>
  <c r="G163" i="7"/>
  <c r="G77" i="7"/>
  <c r="G129" i="7"/>
  <c r="G207" i="7"/>
  <c r="G223" i="7"/>
  <c r="G150" i="7"/>
  <c r="G124" i="7"/>
  <c r="G171" i="7"/>
  <c r="G242" i="7"/>
  <c r="G27" i="7"/>
  <c r="G30" i="7"/>
  <c r="G72" i="7"/>
  <c r="G119" i="7"/>
  <c r="G93" i="7"/>
  <c r="G149" i="7"/>
  <c r="G158" i="7"/>
  <c r="G91" i="7"/>
  <c r="G235" i="7"/>
  <c r="G80" i="7"/>
  <c r="G151" i="7"/>
  <c r="G47" i="7"/>
  <c r="G26" i="7"/>
  <c r="G160" i="7"/>
  <c r="G19" i="7"/>
  <c r="G97" i="7"/>
  <c r="G65" i="7"/>
  <c r="G143" i="7"/>
  <c r="G126" i="7"/>
  <c r="G81" i="7"/>
  <c r="G29" i="7"/>
  <c r="G185" i="7"/>
  <c r="G51" i="7"/>
  <c r="G168" i="7"/>
  <c r="G78" i="7"/>
  <c r="G125" i="7"/>
  <c r="G146" i="7"/>
  <c r="G23" i="7"/>
  <c r="G57" i="7"/>
  <c r="G165" i="7"/>
  <c r="G14" i="7"/>
  <c r="G35" i="7"/>
  <c r="G36" i="7"/>
  <c r="G148" i="7"/>
  <c r="G60" i="7"/>
  <c r="G154" i="7"/>
  <c r="G246" i="7"/>
  <c r="G181" i="7"/>
  <c r="G113" i="7"/>
  <c r="G6" i="7"/>
  <c r="G233" i="7"/>
  <c r="G38" i="7"/>
  <c r="G103" i="7"/>
  <c r="G137" i="7"/>
  <c r="G99" i="7"/>
  <c r="G87" i="7"/>
  <c r="G159" i="7"/>
  <c r="G194" i="7"/>
  <c r="G105" i="7"/>
  <c r="G21" i="7"/>
  <c r="G166" i="7"/>
  <c r="G197" i="7"/>
  <c r="G54" i="7"/>
  <c r="G156" i="7"/>
  <c r="G198" i="7"/>
  <c r="G206" i="7"/>
  <c r="G118" i="7"/>
  <c r="G218" i="7"/>
  <c r="G232" i="7"/>
  <c r="G202" i="7"/>
  <c r="G187" i="7"/>
  <c r="G74" i="7"/>
  <c r="G186" i="7"/>
  <c r="G142" i="7"/>
  <c r="G100" i="7"/>
  <c r="G33" i="7"/>
  <c r="G98" i="7"/>
  <c r="G37" i="7"/>
  <c r="G199" i="7"/>
  <c r="G123" i="7"/>
  <c r="G228" i="7"/>
  <c r="G82" i="7"/>
  <c r="G39" i="7"/>
  <c r="G237" i="7"/>
  <c r="G188" i="7"/>
  <c r="G152" i="7"/>
  <c r="G254" i="7"/>
  <c r="G196" i="7"/>
  <c r="G139" i="7"/>
  <c r="G184" i="7"/>
  <c r="G130" i="7"/>
  <c r="G128" i="7"/>
  <c r="G76" i="7"/>
  <c r="G109" i="7"/>
  <c r="G180" i="7"/>
  <c r="G245" i="7"/>
  <c r="G213" i="7"/>
  <c r="G95" i="7"/>
  <c r="G215" i="7"/>
  <c r="G239" i="7"/>
  <c r="G50" i="7"/>
  <c r="G18" i="7"/>
  <c r="G250" i="7"/>
  <c r="G55" i="7"/>
  <c r="G90" i="7"/>
  <c r="G34" i="7"/>
  <c r="G52" i="7"/>
  <c r="G212" i="7"/>
  <c r="G172" i="7"/>
  <c r="G138" i="7"/>
  <c r="G92" i="7"/>
  <c r="G104" i="7"/>
  <c r="G231" i="7"/>
  <c r="G58" i="7"/>
  <c r="G120" i="7"/>
  <c r="G111" i="7"/>
  <c r="G155" i="7"/>
  <c r="G243" i="7"/>
  <c r="G175" i="7"/>
  <c r="G190" i="7"/>
  <c r="G69" i="7"/>
  <c r="G79" i="7"/>
  <c r="G216" i="7"/>
  <c r="G164" i="7"/>
  <c r="G132" i="7"/>
  <c r="G67" i="7"/>
  <c r="G22" i="7"/>
  <c r="G173" i="7"/>
  <c r="G251" i="7"/>
  <c r="G68" i="7"/>
  <c r="G244" i="7"/>
  <c r="G88" i="7"/>
  <c r="G110" i="7"/>
  <c r="G178" i="7"/>
  <c r="G121" i="7"/>
  <c r="G205" i="7"/>
  <c r="G42" i="7"/>
  <c r="G12" i="7"/>
  <c r="G221" i="7"/>
  <c r="G115" i="7"/>
  <c r="G32" i="7"/>
  <c r="G169" i="7"/>
  <c r="G9" i="7"/>
  <c r="G191" i="7"/>
  <c r="G24" i="7"/>
  <c r="G219" i="7"/>
  <c r="G153" i="7"/>
  <c r="G176" i="7"/>
  <c r="G17" i="7"/>
  <c r="G64" i="7"/>
  <c r="G222" i="7"/>
  <c r="G122" i="7"/>
  <c r="G214" i="7"/>
  <c r="G102" i="7"/>
  <c r="G238" i="7"/>
  <c r="G10" i="7"/>
  <c r="G225" i="7"/>
  <c r="G75" i="7"/>
  <c r="G84" i="7"/>
  <c r="G226" i="7"/>
  <c r="G135" i="7"/>
  <c r="G117" i="7"/>
  <c r="G147" i="7"/>
  <c r="G236" i="7"/>
  <c r="G252" i="7"/>
  <c r="G13" i="7"/>
  <c r="G25" i="7"/>
  <c r="G220" i="7"/>
  <c r="G170" i="7"/>
  <c r="G140" i="7"/>
  <c r="G247" i="7"/>
  <c r="G5" i="7"/>
  <c r="G182" i="7"/>
  <c r="G112" i="7"/>
  <c r="G89" i="7"/>
  <c r="G161" i="7"/>
  <c r="G116" i="7"/>
  <c r="G204" i="7"/>
  <c r="G234" i="7"/>
  <c r="G157" i="7"/>
  <c r="G106" i="7"/>
  <c r="G70" i="7"/>
  <c r="G210" i="7"/>
  <c r="G136" i="7"/>
  <c r="G40" i="7"/>
  <c r="G229" i="7"/>
  <c r="G63" i="7"/>
  <c r="G248" i="7"/>
  <c r="G192" i="7"/>
  <c r="G43" i="7"/>
  <c r="G108" i="7"/>
  <c r="G183" i="7"/>
  <c r="G49" i="7"/>
  <c r="G179" i="7"/>
  <c r="G208" i="7"/>
  <c r="G200" i="7"/>
  <c r="G144" i="7"/>
  <c r="G174" i="7"/>
  <c r="G195" i="7"/>
  <c r="G201" i="7"/>
  <c r="G73" i="7"/>
  <c r="G131" i="7"/>
  <c r="G28" i="7"/>
  <c r="G141" i="7"/>
  <c r="G86" i="7"/>
  <c r="G167" i="7"/>
  <c r="G41" i="7"/>
  <c r="G45" i="7"/>
  <c r="G241" i="7"/>
  <c r="J254" i="7" l="1"/>
  <c r="K254" i="7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Author</author>
  </authors>
  <commentList>
    <comment ref="A1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Author:</t>
        </r>
        <r>
          <rPr>
            <sz val="9"/>
            <color indexed="81"/>
            <rFont val="Tahoma"/>
            <family val="2"/>
          </rPr>
          <t xml:space="preserve">
Données concernant Enron, trois mois avant sa faillite en décembre 2001:
- dettes, données trimestrielles (mld. U$), source: SEC Edgar database
- taux de rendement des billets du Trésor US à 1 an, données journalières (%), source: www.econstats.com
- capitalisation boursière, données journalières (mld. U$), source: Datastream 
</t>
        </r>
        <r>
          <rPr>
            <i/>
            <sz val="9"/>
            <color indexed="81"/>
            <rFont val="Tahoma"/>
            <family val="2"/>
          </rPr>
          <t>Nota bene:</t>
        </r>
        <r>
          <rPr>
            <sz val="9"/>
            <color indexed="81"/>
            <rFont val="Tahoma"/>
            <family val="2"/>
          </rPr>
          <t xml:space="preserve">
Les données de bilan sont recensées à la date à laquelle elles ont été divulguées aux marchés. A titre d'exemple, le 31 juillet 2001, le montant des dettes provient des rapports financiers au 1er trimestre 2001, divulgués aux investisseurs le 15 mai 2001. </t>
        </r>
      </text>
    </comment>
  </commentList>
</comments>
</file>

<file path=xl/sharedStrings.xml><?xml version="1.0" encoding="utf-8"?>
<sst xmlns="http://schemas.openxmlformats.org/spreadsheetml/2006/main" count="26" uniqueCount="19">
  <si>
    <t>Date</t>
  </si>
  <si>
    <t>Beta</t>
  </si>
  <si>
    <t>S&amp;P 500</t>
  </si>
  <si>
    <t>Capitalisation</t>
  </si>
  <si>
    <t>Valeur comptable</t>
  </si>
  <si>
    <t>Taux sans</t>
  </si>
  <si>
    <t>itération k</t>
  </si>
  <si>
    <t>itération k+1</t>
  </si>
  <si>
    <t>Rentabilités logarithmiques</t>
  </si>
  <si>
    <r>
      <t xml:space="preserve">boursière </t>
    </r>
    <r>
      <rPr>
        <b/>
        <sz val="10"/>
        <rFont val="Arial"/>
        <family val="2"/>
      </rPr>
      <t>E</t>
    </r>
  </si>
  <si>
    <r>
      <t xml:space="preserve">de la dette </t>
    </r>
    <r>
      <rPr>
        <b/>
        <sz val="10"/>
        <rFont val="Arial"/>
        <family val="2"/>
      </rPr>
      <t>L</t>
    </r>
  </si>
  <si>
    <r>
      <t xml:space="preserve">risque </t>
    </r>
    <r>
      <rPr>
        <b/>
        <sz val="10"/>
        <rFont val="Arial"/>
        <family val="2"/>
      </rPr>
      <t>r</t>
    </r>
  </si>
  <si>
    <t>--</t>
  </si>
  <si>
    <t>Actif</t>
  </si>
  <si>
    <t>Taux sans risque r</t>
  </si>
  <si>
    <t>Valeur de l'actif (At)</t>
  </si>
  <si>
    <t>Volatilité de l'actif (σA)</t>
  </si>
  <si>
    <t>Rentabilité espérée de l'actif E[R] le 31/08/2001 étant donnée une prime de risque de marché de 4%</t>
  </si>
  <si>
    <t>Méthode 1 : Approche itérative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</si>
</sst>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$-409]mmm\-yy;@"/>
    <numFmt numFmtId="165" formatCode="0.0%"/>
    <numFmt numFmtId="166" formatCode="0.000"/>
    <numFmt numFmtId="167" formatCode="0.000%"/>
    <numFmt numFmtId="168" formatCode="m/d/yy;@"/>
  </numFmts>
  <fonts count="14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i/>
      <sz val="9"/>
      <color indexed="81"/>
      <name val="Tahoma"/>
      <family val="2"/>
    </font>
    <font>
      <sz val="10"/>
      <name val="Arial"/>
      <family val="2"/>
    </font>
    <font>
      <sz val="10"/>
      <color theme="4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sz val="10"/>
      <color theme="9" tint="-0.249977111117893"/>
      <name val="Arial"/>
      <family val="2"/>
    </font>
    <font>
      <sz val="10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1">
    <xf numFmtId="0" fontId="0" fillId="0" borderId="0" xfId="0"/>
    <xf numFmtId="10" fontId="0" fillId="0" borderId="0" xfId="0" applyNumberFormat="1"/>
    <xf numFmtId="49" fontId="0" fillId="0" borderId="0" xfId="0" applyNumberFormat="1"/>
    <xf numFmtId="3" fontId="2" fillId="0" borderId="0" xfId="0" applyNumberFormat="1" applyFont="1" applyFill="1"/>
    <xf numFmtId="165" fontId="0" fillId="0" borderId="0" xfId="0" applyNumberFormat="1" applyFill="1"/>
    <xf numFmtId="2" fontId="0" fillId="0" borderId="0" xfId="0" applyNumberFormat="1"/>
    <xf numFmtId="3" fontId="0" fillId="0" borderId="0" xfId="0" applyNumberFormat="1"/>
    <xf numFmtId="3" fontId="2" fillId="0" borderId="0" xfId="0" applyNumberFormat="1" applyFont="1"/>
    <xf numFmtId="14" fontId="0" fillId="0" borderId="0" xfId="0" applyNumberFormat="1"/>
    <xf numFmtId="4" fontId="0" fillId="0" borderId="0" xfId="0" applyNumberFormat="1"/>
    <xf numFmtId="0" fontId="3" fillId="0" borderId="0" xfId="0" applyFont="1"/>
    <xf numFmtId="0" fontId="0" fillId="0" borderId="0" xfId="0" applyAlignment="1">
      <alignment horizontal="left"/>
    </xf>
    <xf numFmtId="10" fontId="0" fillId="0" borderId="0" xfId="0" applyNumberFormat="1" applyFill="1" applyAlignment="1">
      <alignment horizontal="left"/>
    </xf>
    <xf numFmtId="10" fontId="0" fillId="0" borderId="0" xfId="1" applyNumberFormat="1" applyFont="1"/>
    <xf numFmtId="10" fontId="0" fillId="0" borderId="0" xfId="0" applyNumberFormat="1" applyAlignment="1">
      <alignment horizontal="right"/>
    </xf>
    <xf numFmtId="0" fontId="2" fillId="0" borderId="0" xfId="0" applyFont="1" applyAlignment="1">
      <alignment horizontal="left"/>
    </xf>
    <xf numFmtId="0" fontId="2" fillId="0" borderId="0" xfId="0" applyFont="1"/>
    <xf numFmtId="49" fontId="2" fillId="0" borderId="0" xfId="0" applyNumberFormat="1" applyFont="1"/>
    <xf numFmtId="168" fontId="3" fillId="0" borderId="0" xfId="0" applyNumberFormat="1" applyFont="1"/>
    <xf numFmtId="168" fontId="0" fillId="0" borderId="0" xfId="0" applyNumberFormat="1"/>
    <xf numFmtId="49" fontId="9" fillId="0" borderId="0" xfId="0" quotePrefix="1" applyNumberFormat="1" applyFont="1"/>
    <xf numFmtId="1" fontId="11" fillId="0" borderId="0" xfId="0" applyNumberFormat="1" applyFont="1"/>
    <xf numFmtId="0" fontId="0" fillId="3" borderId="0" xfId="0" applyFill="1"/>
    <xf numFmtId="0" fontId="2" fillId="3" borderId="0" xfId="0" applyFont="1" applyFill="1"/>
    <xf numFmtId="0" fontId="2" fillId="3" borderId="0" xfId="0" applyFont="1" applyFill="1" applyAlignment="1">
      <alignment horizontal="left"/>
    </xf>
    <xf numFmtId="168" fontId="0" fillId="3" borderId="0" xfId="0" applyNumberFormat="1" applyFill="1"/>
    <xf numFmtId="3" fontId="11" fillId="0" borderId="0" xfId="0" applyNumberFormat="1" applyFont="1" applyAlignment="1">
      <alignment horizontal="right"/>
    </xf>
    <xf numFmtId="165" fontId="11" fillId="0" borderId="0" xfId="1" quotePrefix="1" applyNumberFormat="1" applyFont="1" applyAlignment="1">
      <alignment horizontal="center"/>
    </xf>
    <xf numFmtId="10" fontId="11" fillId="0" borderId="0" xfId="0" applyNumberFormat="1" applyFont="1" applyAlignment="1">
      <alignment horizontal="right"/>
    </xf>
    <xf numFmtId="0" fontId="0" fillId="0" borderId="1" xfId="0" applyBorder="1"/>
    <xf numFmtId="0" fontId="0" fillId="3" borderId="1" xfId="0" applyFill="1" applyBorder="1"/>
    <xf numFmtId="0" fontId="2" fillId="3" borderId="1" xfId="0" applyFont="1" applyFill="1" applyBorder="1"/>
    <xf numFmtId="49" fontId="0" fillId="3" borderId="1" xfId="0" applyNumberFormat="1" applyFill="1" applyBorder="1"/>
    <xf numFmtId="164" fontId="0" fillId="3" borderId="1" xfId="0" applyNumberFormat="1" applyFill="1" applyBorder="1"/>
    <xf numFmtId="14" fontId="0" fillId="0" borderId="1" xfId="0" applyNumberFormat="1" applyBorder="1"/>
    <xf numFmtId="0" fontId="0" fillId="0" borderId="1" xfId="0" applyFill="1" applyBorder="1"/>
    <xf numFmtId="0" fontId="0" fillId="2" borderId="0" xfId="0" applyFill="1"/>
    <xf numFmtId="0" fontId="2" fillId="2" borderId="1" xfId="0" applyFont="1" applyFill="1" applyBorder="1" applyAlignment="1">
      <alignment horizontal="left"/>
    </xf>
    <xf numFmtId="0" fontId="2" fillId="2" borderId="1" xfId="0" applyFont="1" applyFill="1" applyBorder="1"/>
    <xf numFmtId="166" fontId="2" fillId="2" borderId="1" xfId="0" applyNumberFormat="1" applyFont="1" applyFill="1" applyBorder="1" applyAlignment="1">
      <alignment horizontal="left"/>
    </xf>
    <xf numFmtId="0" fontId="2" fillId="2" borderId="0" xfId="0" applyFont="1" applyFill="1"/>
    <xf numFmtId="166" fontId="3" fillId="2" borderId="1" xfId="0" applyNumberFormat="1" applyFont="1" applyFill="1" applyBorder="1" applyAlignment="1">
      <alignment horizontal="left"/>
    </xf>
    <xf numFmtId="167" fontId="0" fillId="2" borderId="1" xfId="0" applyNumberFormat="1" applyFill="1" applyBorder="1"/>
    <xf numFmtId="3" fontId="11" fillId="0" borderId="1" xfId="0" applyNumberFormat="1" applyFont="1" applyFill="1" applyBorder="1"/>
    <xf numFmtId="166" fontId="2" fillId="3" borderId="1" xfId="0" applyNumberFormat="1" applyFont="1" applyFill="1" applyBorder="1" applyAlignment="1">
      <alignment horizontal="left"/>
    </xf>
    <xf numFmtId="167" fontId="0" fillId="3" borderId="1" xfId="0" applyNumberFormat="1" applyFill="1" applyBorder="1"/>
    <xf numFmtId="11" fontId="3" fillId="5" borderId="0" xfId="0" applyNumberFormat="1" applyFont="1" applyFill="1"/>
    <xf numFmtId="14" fontId="0" fillId="5" borderId="0" xfId="0" applyNumberFormat="1" applyFill="1"/>
    <xf numFmtId="1" fontId="0" fillId="5" borderId="0" xfId="0" applyNumberFormat="1" applyFill="1"/>
    <xf numFmtId="10" fontId="8" fillId="5" borderId="0" xfId="1" applyNumberFormat="1" applyFont="1" applyFill="1"/>
    <xf numFmtId="10" fontId="10" fillId="2" borderId="0" xfId="0" applyNumberFormat="1" applyFont="1" applyFill="1" applyAlignment="1">
      <alignment horizontal="right"/>
    </xf>
    <xf numFmtId="2" fontId="12" fillId="0" borderId="1" xfId="0" applyNumberFormat="1" applyFont="1" applyFill="1" applyBorder="1"/>
    <xf numFmtId="10" fontId="12" fillId="0" borderId="1" xfId="1" applyNumberFormat="1" applyFont="1" applyFill="1" applyBorder="1"/>
    <xf numFmtId="10" fontId="12" fillId="0" borderId="1" xfId="0" applyNumberFormat="1" applyFont="1" applyFill="1" applyBorder="1"/>
    <xf numFmtId="10" fontId="12" fillId="0" borderId="1" xfId="0" quotePrefix="1" applyNumberFormat="1" applyFont="1" applyFill="1" applyBorder="1" applyAlignment="1">
      <alignment horizontal="center"/>
    </xf>
    <xf numFmtId="0" fontId="12" fillId="0" borderId="1" xfId="0" quotePrefix="1" applyFont="1" applyFill="1" applyBorder="1" applyAlignment="1">
      <alignment horizontal="center"/>
    </xf>
    <xf numFmtId="1" fontId="12" fillId="0" borderId="1" xfId="0" applyNumberFormat="1" applyFont="1" applyFill="1" applyBorder="1"/>
    <xf numFmtId="3" fontId="12" fillId="0" borderId="1" xfId="0" applyNumberFormat="1" applyFont="1" applyFill="1" applyBorder="1"/>
    <xf numFmtId="1" fontId="12" fillId="0" borderId="1" xfId="0" applyNumberFormat="1" applyFont="1" applyBorder="1"/>
    <xf numFmtId="2" fontId="2" fillId="4" borderId="0" xfId="0" applyNumberFormat="1" applyFont="1" applyFill="1" applyAlignment="1">
      <alignment horizontal="center" vertical="center"/>
    </xf>
    <xf numFmtId="2" fontId="0" fillId="4" borderId="0" xfId="0" applyNumberFormat="1" applyFill="1" applyAlignment="1">
      <alignment horizontal="center" vertical="center"/>
    </xf>
  </cellXfs>
  <cellStyles count="2">
    <cellStyle name="Normal" xfId="0" builtinId="0"/>
    <cellStyle name="Percent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123824</xdr:colOff>
      <xdr:row>19</xdr:row>
      <xdr:rowOff>28575</xdr:rowOff>
    </xdr:from>
    <xdr:to>
      <xdr:col>12</xdr:col>
      <xdr:colOff>57150</xdr:colOff>
      <xdr:row>34</xdr:row>
      <xdr:rowOff>85725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6934199" y="3105150"/>
          <a:ext cx="3371851" cy="2543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/>
            <a:t>LA MACRO  pour une itération :</a:t>
          </a:r>
        </a:p>
        <a:p>
          <a:endParaRPr lang="fr-FR" sz="1100"/>
        </a:p>
        <a:p>
          <a:r>
            <a:rPr lang="fr-FR" sz="1100"/>
            <a:t>Sub </a:t>
          </a:r>
          <a:r>
            <a:rPr lang="fr-FR" sz="1100" b="1"/>
            <a:t>iterate()</a:t>
          </a:r>
        </a:p>
        <a:p>
          <a:r>
            <a:rPr lang="fr-FR" sz="1100"/>
            <a:t> Do While Range("I6") &gt; 10 ^ -10</a:t>
          </a:r>
        </a:p>
        <a:p>
          <a:r>
            <a:rPr lang="fr-FR" sz="1100"/>
            <a:t>  'Copier les valeurs de l'actif de la collonne "itération k+1" à la collonne "itération k"</a:t>
          </a:r>
        </a:p>
        <a:p>
          <a:r>
            <a:rPr lang="fr-FR" sz="1100"/>
            <a:t>  Range("F4:F265") = (Range("G4:G265"))</a:t>
          </a:r>
        </a:p>
        <a:p>
          <a:r>
            <a:rPr lang="fr-FR" sz="1100"/>
            <a:t> Loop</a:t>
          </a:r>
        </a:p>
        <a:p>
          <a:r>
            <a:rPr lang="fr-FR" sz="1100"/>
            <a:t>End Sub</a:t>
          </a:r>
        </a:p>
        <a:p>
          <a:endParaRPr lang="fr-FR" sz="1100"/>
        </a:p>
        <a:p>
          <a:r>
            <a:rPr lang="fr-FR" sz="1100"/>
            <a:t>Function </a:t>
          </a:r>
          <a:r>
            <a:rPr lang="fr-FR" sz="1100" b="1"/>
            <a:t>BSd1(S, x, h, r, sigma)</a:t>
          </a:r>
        </a:p>
        <a:p>
          <a:r>
            <a:rPr lang="fr-FR" sz="1100"/>
            <a:t>'</a:t>
          </a:r>
          <a:r>
            <a:rPr lang="fr-FR" sz="1100" b="1"/>
            <a:t>S</a:t>
          </a:r>
          <a:r>
            <a:rPr lang="fr-FR" sz="1100"/>
            <a:t>=valeur du sous-jacent, </a:t>
          </a:r>
          <a:r>
            <a:rPr lang="fr-FR" sz="1100" b="1"/>
            <a:t>X</a:t>
          </a:r>
          <a:r>
            <a:rPr lang="fr-FR" sz="1100"/>
            <a:t>=prix exercice, </a:t>
          </a:r>
          <a:r>
            <a:rPr lang="fr-FR" sz="1100" b="1"/>
            <a:t>h</a:t>
          </a:r>
          <a:r>
            <a:rPr lang="fr-FR" sz="1100"/>
            <a:t>=maturité, </a:t>
          </a:r>
          <a:r>
            <a:rPr lang="fr-FR" sz="1100" b="1"/>
            <a:t>r</a:t>
          </a:r>
          <a:r>
            <a:rPr lang="fr-FR" sz="1100"/>
            <a:t>=taux sans risque, </a:t>
          </a:r>
          <a:r>
            <a:rPr lang="fr-FR" sz="1100" b="1"/>
            <a:t>sigma</a:t>
          </a:r>
          <a:r>
            <a:rPr lang="fr-FR" sz="1100"/>
            <a:t>=volatilité du sous-jacent</a:t>
          </a:r>
        </a:p>
        <a:p>
          <a:r>
            <a:rPr lang="fr-FR" sz="1100"/>
            <a:t>BSd1 = (Log(S / x) + (r + 0.5 * sigma ^ 2) * h) / (sigma * h ^ 0.5)</a:t>
          </a:r>
        </a:p>
        <a:p>
          <a:r>
            <a:rPr lang="fr-FR" sz="1100"/>
            <a:t>End Function</a:t>
          </a:r>
        </a:p>
      </xdr:txBody>
    </xdr:sp>
    <xdr:clientData/>
  </xdr:twoCellAnchor>
  <xdr:twoCellAnchor>
    <xdr:from>
      <xdr:col>8</xdr:col>
      <xdr:colOff>57150</xdr:colOff>
      <xdr:row>4</xdr:row>
      <xdr:rowOff>57150</xdr:rowOff>
    </xdr:from>
    <xdr:to>
      <xdr:col>12</xdr:col>
      <xdr:colOff>0</xdr:colOff>
      <xdr:row>17</xdr:row>
      <xdr:rowOff>104775</xdr:rowOff>
    </xdr:to>
    <xdr:sp macro="" textlink="">
      <xdr:nvSpPr>
        <xdr:cNvPr id="3" name="TextBox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6867525" y="704850"/>
          <a:ext cx="3609975" cy="2152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PREMIERE</a:t>
          </a:r>
          <a:r>
            <a:rPr lang="fr-FR" sz="1100" baseline="0">
              <a:solidFill>
                <a:srgbClr val="FF0000"/>
              </a:solidFill>
            </a:rPr>
            <a:t> VALEUR QUE JE SOUHAITE STOCKER EN MASSE POUR POUVOIR LA REUTILISER DANS DE NOUVEAU CALCULS : </a:t>
          </a:r>
        </a:p>
        <a:p>
          <a:r>
            <a:rPr lang="fr-FR" sz="1100" baseline="0"/>
            <a:t>I4 : un nouveau I4 sera donné à chaque itération comme suit : on itère de G4:G254 (comme je l'ai fais) , je voudrais que la valeur de la volatilité de l'actif soit stocké quelque part et correspondera à la case 'quelquechose254'</a:t>
          </a:r>
        </a:p>
        <a:p>
          <a:r>
            <a:rPr lang="fr-FR" sz="1100" baseline="0"/>
            <a:t>Puis on itère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G4:G253, je voudrai que la nouvelle valeur de I4 soit stocker en juste au dessus à la case 'quelquechose253' puis ainsi de suite, jusqu'à G4:G6 si possible.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104775</xdr:colOff>
          <xdr:row>16</xdr:row>
          <xdr:rowOff>28575</xdr:rowOff>
        </xdr:from>
        <xdr:to>
          <xdr:col>17</xdr:col>
          <xdr:colOff>180975</xdr:colOff>
          <xdr:row>20</xdr:row>
          <xdr:rowOff>171450</xdr:rowOff>
        </xdr:to>
        <xdr:sp macro="" textlink="">
          <xdr:nvSpPr>
            <xdr:cNvPr id="8352" name="Button 160" hidden="1">
              <a:extLst>
                <a:ext uri="{63B3BB69-23CF-44E3-9099-C40C66FF867C}">
                  <a14:compatExt spid="_x0000_s8352"/>
                </a:ext>
                <a:ext uri="{FF2B5EF4-FFF2-40B4-BE49-F238E27FC236}">
                  <a16:creationId xmlns:a16="http://schemas.microsoft.com/office/drawing/2014/main" id="{00000000-0008-0000-0000-0000A0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actuel (vous pouvez changer les valeurs dans la colonne B par exemple pour voir ce que ca donne)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791306</xdr:colOff>
      <xdr:row>5</xdr:row>
      <xdr:rowOff>36633</xdr:rowOff>
    </xdr:from>
    <xdr:to>
      <xdr:col>4</xdr:col>
      <xdr:colOff>681403</xdr:colOff>
      <xdr:row>14</xdr:row>
      <xdr:rowOff>146538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2073518" y="1164979"/>
          <a:ext cx="1560635" cy="156063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800">
              <a:solidFill>
                <a:srgbClr val="FF0000"/>
              </a:solidFill>
            </a:rPr>
            <a:t>Les valeurs en rouge changent à chaque itération. Il</a:t>
          </a:r>
          <a:r>
            <a:rPr lang="fr-FR" sz="800" baseline="0">
              <a:solidFill>
                <a:srgbClr val="FF0000"/>
              </a:solidFill>
            </a:rPr>
            <a:t> correspondent au valeurs rouges itérés sur la feuille T1.</a:t>
          </a:r>
          <a:r>
            <a:rPr lang="fr-FR" sz="800">
              <a:solidFill>
                <a:srgbClr val="FF0000"/>
              </a:solidFill>
            </a:rPr>
            <a:t> A chaque fois que ces valeurs changent, elle viendront</a:t>
          </a:r>
          <a:r>
            <a:rPr lang="fr-FR" sz="800" baseline="0">
              <a:solidFill>
                <a:srgbClr val="FF0000"/>
              </a:solidFill>
            </a:rPr>
            <a:t> changer les autre colonnes oranges suivantes. Et ce qui m'interesse est la valeur finale qui sera déposé en J 254. Puis une autre valeur en J253 ect......</a:t>
          </a:r>
          <a:endParaRPr lang="fr-FR" sz="800">
            <a:solidFill>
              <a:srgbClr val="FF0000"/>
            </a:solidFill>
          </a:endParaRPr>
        </a:p>
      </xdr:txBody>
    </xdr:sp>
    <xdr:clientData/>
  </xdr:twoCellAnchor>
  <xdr:twoCellAnchor>
    <xdr:from>
      <xdr:col>8</xdr:col>
      <xdr:colOff>205157</xdr:colOff>
      <xdr:row>10</xdr:row>
      <xdr:rowOff>58616</xdr:rowOff>
    </xdr:from>
    <xdr:to>
      <xdr:col>9</xdr:col>
      <xdr:colOff>2505809</xdr:colOff>
      <xdr:row>22</xdr:row>
      <xdr:rowOff>109905</xdr:rowOff>
    </xdr:to>
    <xdr:sp macro="" textlink="">
      <xdr:nvSpPr>
        <xdr:cNvPr id="3" name="TextBox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5385292" y="1670539"/>
          <a:ext cx="2527786" cy="198559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800">
              <a:solidFill>
                <a:srgbClr val="FF0000"/>
              </a:solidFill>
            </a:rPr>
            <a:t>BETA : DEUXIEME</a:t>
          </a:r>
          <a:r>
            <a:rPr lang="fr-FR" sz="800" baseline="0">
              <a:solidFill>
                <a:srgbClr val="FF0000"/>
              </a:solidFill>
            </a:rPr>
            <a:t> VALEUR QUE JE SOUHAITE STOCKER EN MASSE :</a:t>
          </a:r>
        </a:p>
        <a:p>
          <a:r>
            <a:rPr lang="fr-FR" sz="800">
              <a:solidFill>
                <a:schemeClr val="tx1"/>
              </a:solidFill>
            </a:rPr>
            <a:t>Si</a:t>
          </a:r>
          <a:r>
            <a:rPr lang="fr-FR" sz="800" baseline="0">
              <a:solidFill>
                <a:schemeClr val="tx1"/>
              </a:solidFill>
            </a:rPr>
            <a:t> vous descencez plus bas vous verez que le beta a été calculé à partir des colonnes précedentes, qui changent avec la colonne rouge de l'actif, elle meme donnée par la première itération faite dans la feuille T1 de G4:G254. Ce béta est donc le fruit juste d'une seule itération. Cette deuxième valeur J254 est obtenue d'une regression allant de  SLOPE($G$7:G254;$H$7:H254)</a:t>
          </a:r>
        </a:p>
        <a:p>
          <a:endParaRPr lang="fr-FR" sz="800" baseline="0">
            <a:solidFill>
              <a:schemeClr val="tx1"/>
            </a:solidFill>
          </a:endParaRPr>
        </a:p>
        <a:p>
          <a:r>
            <a:rPr lang="fr-FR" sz="800" baseline="0">
              <a:solidFill>
                <a:schemeClr val="tx1"/>
              </a:solidFill>
            </a:rPr>
            <a:t>il faudrait que la case beta juste au dessus soit </a:t>
          </a:r>
          <a:r>
            <a:rPr lang="fr-FR" sz="800" baseline="0">
              <a:solidFill>
                <a:srgbClr val="FF0000"/>
              </a:solidFill>
            </a:rPr>
            <a:t>obtenu de la deuxième itération et aille de </a:t>
          </a:r>
          <a:r>
            <a:rPr lang="fr-FR" sz="11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($G$7:G253;$H$7:H253)</a:t>
          </a:r>
        </a:p>
        <a:p>
          <a:r>
            <a:rPr lang="fr-FR" sz="800">
              <a:solidFill>
                <a:srgbClr val="FF0000"/>
              </a:solidFill>
            </a:rPr>
            <a:t>et ainsi de suite......</a:t>
          </a:r>
        </a:p>
        <a:p>
          <a:endParaRPr lang="fr-FR" sz="800">
            <a:solidFill>
              <a:srgbClr val="FF0000"/>
            </a:solidFill>
          </a:endParaRPr>
        </a:p>
      </xdr:txBody>
    </xdr:sp>
    <xdr:clientData/>
  </xdr:twoCellAnchor>
  <xdr:twoCellAnchor>
    <xdr:from>
      <xdr:col>10</xdr:col>
      <xdr:colOff>2300654</xdr:colOff>
      <xdr:row>7</xdr:row>
      <xdr:rowOff>36634</xdr:rowOff>
    </xdr:from>
    <xdr:to>
      <xdr:col>10</xdr:col>
      <xdr:colOff>4645268</xdr:colOff>
      <xdr:row>19</xdr:row>
      <xdr:rowOff>87923</xdr:rowOff>
    </xdr:to>
    <xdr:sp macro="" textlink="">
      <xdr:nvSpPr>
        <xdr:cNvPr id="4" name="TextBox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 txBox="1"/>
      </xdr:nvSpPr>
      <xdr:spPr>
        <a:xfrm>
          <a:off x="8316058" y="1487365"/>
          <a:ext cx="2344614" cy="198559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800">
              <a:solidFill>
                <a:srgbClr val="FF0000"/>
              </a:solidFill>
            </a:rPr>
            <a:t>Rentabilité : Troisième</a:t>
          </a:r>
          <a:r>
            <a:rPr lang="fr-FR" sz="800" baseline="0">
              <a:solidFill>
                <a:srgbClr val="FF0000"/>
              </a:solidFill>
            </a:rPr>
            <a:t> VALEUR QUE JE SOUHAITE STOCKER EN MASSE :</a:t>
          </a:r>
        </a:p>
        <a:p>
          <a:endParaRPr lang="fr-FR" sz="800">
            <a:solidFill>
              <a:srgbClr val="FF0000"/>
            </a:solidFill>
          </a:endParaRPr>
        </a:p>
        <a:p>
          <a:r>
            <a:rPr lang="fr-FR" sz="800">
              <a:solidFill>
                <a:schemeClr val="tx1"/>
              </a:solidFill>
            </a:rPr>
            <a:t>ici</a:t>
          </a:r>
          <a:r>
            <a:rPr lang="fr-FR" sz="800" baseline="0">
              <a:solidFill>
                <a:schemeClr val="tx1"/>
              </a:solidFill>
            </a:rPr>
            <a:t> il suffit juste d'inclure le fait que lors de la fin d'une itération, on prendera J254 dans la formule.</a:t>
          </a:r>
        </a:p>
        <a:p>
          <a:r>
            <a:rPr lang="fr-FR" sz="800" baseline="0">
              <a:solidFill>
                <a:schemeClr val="tx1"/>
              </a:solidFill>
            </a:rPr>
            <a:t>Mais à la deuxime itération on prendera le J253 et ainsi de suite.... jusqu'à j6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Tabelle1"/>
  <dimension ref="A1:N608"/>
  <sheetViews>
    <sheetView workbookViewId="0">
      <selection activeCell="P26" sqref="P26"/>
    </sheetView>
  </sheetViews>
  <sheetFormatPr defaultColWidth="11.42578125" defaultRowHeight="12.75" x14ac:dyDescent="0.2"/>
  <cols>
    <col min="1" max="1" width="26.140625" style="19" customWidth="1"/>
    <col min="2" max="2" width="12.140625" bestFit="1" customWidth="1"/>
    <col min="3" max="3" width="15.42578125" bestFit="1" customWidth="1"/>
    <col min="4" max="4" width="9.5703125" bestFit="1" customWidth="1"/>
    <col min="5" max="5" width="3.42578125" customWidth="1"/>
    <col min="6" max="6" width="13.5703125" bestFit="1" customWidth="1"/>
    <col min="7" max="7" width="11.28515625" bestFit="1" customWidth="1"/>
    <col min="8" max="8" width="10.5703125" customWidth="1"/>
    <col min="9" max="9" width="15.28515625" customWidth="1"/>
    <col min="10" max="11" width="12.7109375" customWidth="1"/>
    <col min="12" max="12" width="10.85546875" style="2" customWidth="1"/>
    <col min="13" max="14" width="9.28515625" bestFit="1" customWidth="1"/>
  </cols>
  <sheetData>
    <row r="1" spans="1:14" x14ac:dyDescent="0.2">
      <c r="A1" s="18"/>
      <c r="F1" s="10"/>
    </row>
    <row r="2" spans="1:14" x14ac:dyDescent="0.2">
      <c r="B2" s="16" t="s">
        <v>3</v>
      </c>
      <c r="C2" s="16" t="s">
        <v>4</v>
      </c>
      <c r="D2" s="16" t="s">
        <v>5</v>
      </c>
      <c r="F2" s="16" t="s">
        <v>15</v>
      </c>
      <c r="H2" s="15" t="s">
        <v>8</v>
      </c>
      <c r="I2" s="16" t="s">
        <v>16</v>
      </c>
      <c r="J2" s="11"/>
      <c r="K2" s="11"/>
    </row>
    <row r="3" spans="1:14" x14ac:dyDescent="0.2">
      <c r="A3" s="25" t="s">
        <v>0</v>
      </c>
      <c r="B3" s="23" t="s">
        <v>9</v>
      </c>
      <c r="C3" s="23" t="s">
        <v>10</v>
      </c>
      <c r="D3" s="23" t="s">
        <v>11</v>
      </c>
      <c r="E3" s="22"/>
      <c r="F3" s="24" t="s">
        <v>6</v>
      </c>
      <c r="G3" s="24" t="s">
        <v>7</v>
      </c>
      <c r="H3" s="24" t="s">
        <v>6</v>
      </c>
      <c r="I3" s="24" t="s">
        <v>6</v>
      </c>
      <c r="J3" s="11"/>
      <c r="M3" s="3"/>
      <c r="N3" s="4"/>
    </row>
    <row r="4" spans="1:14" x14ac:dyDescent="0.2">
      <c r="A4" s="47">
        <v>39449</v>
      </c>
      <c r="B4" s="48">
        <v>522.34727035124035</v>
      </c>
      <c r="C4" s="48">
        <v>31390.654598497582</v>
      </c>
      <c r="D4" s="49">
        <v>3.1699999999999999E-2</v>
      </c>
      <c r="E4" s="13"/>
      <c r="F4" s="21">
        <v>23162.027828925653</v>
      </c>
      <c r="G4" s="26">
        <f t="shared" ref="G4:G67" si="0">(B4+C4*EXP(-D4*1)*NORMSDIST(_BSd1(F4,C4,1,D4,I$4)-I$4))/NORMSDIST(_BSd1(F4,C4,1,D4,I$4))</f>
        <v>23162.027828438873</v>
      </c>
      <c r="H4" s="27" t="s">
        <v>12</v>
      </c>
      <c r="I4" s="50">
        <f>STDEV(H5:H254)*260^0.5</f>
        <v>0.26003622591455716</v>
      </c>
      <c r="J4" s="20"/>
      <c r="K4" s="12"/>
      <c r="L4" s="5"/>
      <c r="M4" s="3"/>
      <c r="N4" s="4"/>
    </row>
    <row r="5" spans="1:14" x14ac:dyDescent="0.2">
      <c r="A5" s="47">
        <v>39450</v>
      </c>
      <c r="B5" s="48">
        <v>555.39702048148854</v>
      </c>
      <c r="C5" s="48">
        <v>31390.654598497582</v>
      </c>
      <c r="D5" s="49">
        <v>3.1300000000000001E-2</v>
      </c>
      <c r="E5" s="13"/>
      <c r="F5" s="21">
        <v>23350.307705343614</v>
      </c>
      <c r="G5" s="26">
        <f t="shared" si="0"/>
        <v>23350.307704860716</v>
      </c>
      <c r="H5" s="28">
        <f>LN(F5/F4)</f>
        <v>8.0959557350387176E-3</v>
      </c>
      <c r="I5" s="17"/>
      <c r="J5" s="8"/>
      <c r="L5" s="5"/>
      <c r="M5" s="3"/>
      <c r="N5" s="4"/>
    </row>
    <row r="6" spans="1:14" x14ac:dyDescent="0.2">
      <c r="A6" s="47">
        <v>39451</v>
      </c>
      <c r="B6" s="48">
        <v>505.41934955282045</v>
      </c>
      <c r="C6" s="48">
        <v>31390.654598497582</v>
      </c>
      <c r="D6" s="49">
        <v>3.0599999999999999E-2</v>
      </c>
      <c r="E6" s="13"/>
      <c r="F6" s="21">
        <v>23088.858205078926</v>
      </c>
      <c r="G6" s="26">
        <f t="shared" si="0"/>
        <v>23088.858204589378</v>
      </c>
      <c r="H6" s="28">
        <f t="shared" ref="H6:H69" si="1">LN(F6/F5)</f>
        <v>-1.1259989601778144E-2</v>
      </c>
      <c r="I6" s="46"/>
      <c r="J6" s="20"/>
      <c r="L6" s="5"/>
      <c r="M6" s="7"/>
      <c r="N6" s="4"/>
    </row>
    <row r="7" spans="1:14" x14ac:dyDescent="0.2">
      <c r="A7" s="47">
        <v>39454</v>
      </c>
      <c r="B7" s="48">
        <v>511.86808128555185</v>
      </c>
      <c r="C7" s="48">
        <v>31390.654598497582</v>
      </c>
      <c r="D7" s="49">
        <v>3.1099999999999999E-2</v>
      </c>
      <c r="E7" s="13"/>
      <c r="F7" s="21">
        <v>23115.372455914978</v>
      </c>
      <c r="G7" s="26">
        <f t="shared" si="0"/>
        <v>23115.372455426517</v>
      </c>
      <c r="H7" s="28">
        <f t="shared" si="1"/>
        <v>1.1476980946178834E-3</v>
      </c>
      <c r="J7" s="8"/>
      <c r="L7" s="5"/>
      <c r="M7" s="7"/>
      <c r="N7" s="4"/>
    </row>
    <row r="8" spans="1:14" x14ac:dyDescent="0.2">
      <c r="A8" s="47">
        <v>39455</v>
      </c>
      <c r="B8" s="48">
        <v>458.66604449051817</v>
      </c>
      <c r="C8" s="48">
        <v>31390.654598497582</v>
      </c>
      <c r="D8" s="49">
        <v>3.0899999999999997E-2</v>
      </c>
      <c r="E8" s="13"/>
      <c r="F8" s="21">
        <v>22806.871851862514</v>
      </c>
      <c r="G8" s="26">
        <f t="shared" si="0"/>
        <v>22806.871851366886</v>
      </c>
      <c r="H8" s="28">
        <f t="shared" si="1"/>
        <v>-1.3435982919005119E-2</v>
      </c>
      <c r="I8" s="14"/>
      <c r="J8" s="8"/>
      <c r="L8" s="5"/>
      <c r="M8" s="7"/>
      <c r="N8" s="4"/>
    </row>
    <row r="9" spans="1:14" x14ac:dyDescent="0.2">
      <c r="A9" s="47">
        <v>39456</v>
      </c>
      <c r="B9" s="48">
        <v>378.86298929796754</v>
      </c>
      <c r="C9" s="48">
        <v>31390.654598497582</v>
      </c>
      <c r="D9" s="49">
        <v>3.04E-2</v>
      </c>
      <c r="E9" s="13"/>
      <c r="F9" s="21">
        <v>22295.140530697627</v>
      </c>
      <c r="G9" s="26">
        <f t="shared" si="0"/>
        <v>22295.140530190089</v>
      </c>
      <c r="H9" s="28">
        <f t="shared" si="1"/>
        <v>-2.2693146263091359E-2</v>
      </c>
      <c r="I9" s="14"/>
      <c r="J9" s="8"/>
      <c r="L9" s="5"/>
      <c r="M9" s="7"/>
      <c r="N9" s="4"/>
    </row>
    <row r="10" spans="1:14" x14ac:dyDescent="0.2">
      <c r="A10" s="47">
        <v>39457</v>
      </c>
      <c r="B10" s="48">
        <v>465.92086768984092</v>
      </c>
      <c r="C10" s="48">
        <v>31390.654598497582</v>
      </c>
      <c r="D10" s="49">
        <v>3.04E-2</v>
      </c>
      <c r="E10" s="13"/>
      <c r="F10" s="21">
        <v>22860.979527931762</v>
      </c>
      <c r="G10" s="26">
        <f t="shared" si="0"/>
        <v>22860.97952743683</v>
      </c>
      <c r="H10" s="28">
        <f t="shared" si="1"/>
        <v>2.5062765141701037E-2</v>
      </c>
      <c r="I10" s="14"/>
      <c r="J10" s="8"/>
      <c r="L10" s="5"/>
      <c r="M10" s="7"/>
      <c r="N10" s="4"/>
    </row>
    <row r="11" spans="1:14" x14ac:dyDescent="0.2">
      <c r="A11" s="47">
        <v>39458</v>
      </c>
      <c r="B11" s="48">
        <v>421.58583702731283</v>
      </c>
      <c r="C11" s="48">
        <v>31390.654598497582</v>
      </c>
      <c r="D11" s="49">
        <v>2.9100000000000001E-2</v>
      </c>
      <c r="E11" s="13"/>
      <c r="F11" s="21">
        <v>22609.135636817682</v>
      </c>
      <c r="G11" s="26">
        <f t="shared" si="0"/>
        <v>22609.135636315787</v>
      </c>
      <c r="H11" s="28">
        <f t="shared" si="1"/>
        <v>-1.1077450123356597E-2</v>
      </c>
      <c r="I11" s="14"/>
      <c r="J11" s="8"/>
      <c r="L11" s="5"/>
      <c r="M11" s="7"/>
      <c r="N11" s="4"/>
    </row>
    <row r="12" spans="1:14" x14ac:dyDescent="0.2">
      <c r="A12" s="47">
        <v>39461</v>
      </c>
      <c r="B12" s="48">
        <v>383.69953809751604</v>
      </c>
      <c r="C12" s="48">
        <v>31390.654598497582</v>
      </c>
      <c r="D12" s="49">
        <v>2.8999999999999998E-2</v>
      </c>
      <c r="E12" s="13"/>
      <c r="F12" s="21">
        <v>22356.452253259969</v>
      </c>
      <c r="G12" s="26">
        <f t="shared" si="0"/>
        <v>22356.452252752377</v>
      </c>
      <c r="H12" s="28">
        <f t="shared" si="1"/>
        <v>-1.1239085498951258E-2</v>
      </c>
      <c r="I12" s="14"/>
      <c r="J12" s="8"/>
      <c r="L12" s="5"/>
      <c r="M12" s="7"/>
      <c r="N12" s="4"/>
    </row>
    <row r="13" spans="1:14" x14ac:dyDescent="0.2">
      <c r="A13" s="47">
        <v>39462</v>
      </c>
      <c r="B13" s="48">
        <v>361.9350684995477</v>
      </c>
      <c r="C13" s="48">
        <v>31390.654598497582</v>
      </c>
      <c r="D13" s="49">
        <v>2.87E-2</v>
      </c>
      <c r="E13" s="13"/>
      <c r="F13" s="21">
        <v>22207.696971789417</v>
      </c>
      <c r="G13" s="26">
        <f t="shared" si="0"/>
        <v>22207.69697127827</v>
      </c>
      <c r="H13" s="28">
        <f t="shared" si="1"/>
        <v>-6.6760315882331694E-3</v>
      </c>
      <c r="I13" s="14"/>
      <c r="J13" s="8"/>
      <c r="L13" s="5"/>
      <c r="M13" s="7"/>
      <c r="N13" s="4"/>
    </row>
    <row r="14" spans="1:14" x14ac:dyDescent="0.2">
      <c r="A14" s="47">
        <v>39463</v>
      </c>
      <c r="B14" s="48">
        <v>403.85182476230153</v>
      </c>
      <c r="C14" s="48">
        <v>31390.654598497582</v>
      </c>
      <c r="D14" s="49">
        <v>2.86E-2</v>
      </c>
      <c r="E14" s="13"/>
      <c r="F14" s="21">
        <v>22501.979290012678</v>
      </c>
      <c r="G14" s="26">
        <f t="shared" si="0"/>
        <v>22501.979289507915</v>
      </c>
      <c r="H14" s="28">
        <f t="shared" si="1"/>
        <v>1.3164334557363206E-2</v>
      </c>
      <c r="I14" s="14"/>
      <c r="J14" s="8"/>
      <c r="L14" s="5"/>
      <c r="M14" s="7"/>
      <c r="N14" s="4"/>
    </row>
    <row r="15" spans="1:14" x14ac:dyDescent="0.2">
      <c r="A15" s="47">
        <v>39464</v>
      </c>
      <c r="B15" s="48">
        <v>382.08735516433325</v>
      </c>
      <c r="C15" s="48">
        <v>31390.654598497582</v>
      </c>
      <c r="D15" s="49">
        <v>2.81E-2</v>
      </c>
      <c r="E15" s="13"/>
      <c r="F15" s="21">
        <v>22362.937894385443</v>
      </c>
      <c r="G15" s="26">
        <f t="shared" si="0"/>
        <v>22362.93789387709</v>
      </c>
      <c r="H15" s="28">
        <f t="shared" si="1"/>
        <v>-6.1982435050124077E-3</v>
      </c>
      <c r="I15" s="14"/>
      <c r="J15" s="8"/>
      <c r="L15" s="5"/>
      <c r="M15" s="7"/>
      <c r="N15" s="4"/>
    </row>
    <row r="16" spans="1:14" x14ac:dyDescent="0.2">
      <c r="A16" s="47">
        <v>39465</v>
      </c>
      <c r="B16" s="48">
        <v>356.29242823340775</v>
      </c>
      <c r="C16" s="48">
        <v>31390.654598497582</v>
      </c>
      <c r="D16" s="49">
        <v>2.69E-2</v>
      </c>
      <c r="E16" s="13"/>
      <c r="F16" s="21">
        <v>22201.719729459404</v>
      </c>
      <c r="G16" s="26">
        <f t="shared" si="0"/>
        <v>22201.719728946318</v>
      </c>
      <c r="H16" s="28">
        <f t="shared" si="1"/>
        <v>-7.2352791124560391E-3</v>
      </c>
      <c r="I16" s="14"/>
      <c r="J16" s="8"/>
      <c r="L16" s="5"/>
    </row>
    <row r="17" spans="1:12" x14ac:dyDescent="0.2">
      <c r="A17" s="47">
        <v>39469</v>
      </c>
      <c r="B17" s="48">
        <v>378.86298929796754</v>
      </c>
      <c r="C17" s="48">
        <v>31390.654598497582</v>
      </c>
      <c r="D17" s="49">
        <v>2.29E-2</v>
      </c>
      <c r="E17" s="13"/>
      <c r="F17" s="21">
        <v>22442.92376650422</v>
      </c>
      <c r="G17" s="26">
        <f t="shared" si="0"/>
        <v>22442.923765992426</v>
      </c>
      <c r="H17" s="28">
        <f t="shared" si="1"/>
        <v>1.0805613623196783E-2</v>
      </c>
      <c r="I17" s="14"/>
      <c r="J17" s="8"/>
      <c r="L17" s="5"/>
    </row>
    <row r="18" spans="1:12" x14ac:dyDescent="0.2">
      <c r="A18" s="47">
        <v>39470</v>
      </c>
      <c r="B18" s="48">
        <v>351.45587943385925</v>
      </c>
      <c r="C18" s="48">
        <v>31390.654598497582</v>
      </c>
      <c r="D18" s="49">
        <v>2.1899999999999999E-2</v>
      </c>
      <c r="E18" s="13"/>
      <c r="F18" s="21">
        <v>22263.983320091225</v>
      </c>
      <c r="G18" s="26">
        <f t="shared" si="0"/>
        <v>22263.983319574498</v>
      </c>
      <c r="H18" s="28">
        <f t="shared" si="1"/>
        <v>-8.0050897562274105E-3</v>
      </c>
      <c r="I18" s="14"/>
      <c r="J18" s="8"/>
      <c r="L18" s="5"/>
    </row>
    <row r="19" spans="1:12" x14ac:dyDescent="0.2">
      <c r="A19" s="47">
        <v>39471</v>
      </c>
      <c r="B19" s="48">
        <v>437.70766635914117</v>
      </c>
      <c r="C19" s="48">
        <v>31390.654598497582</v>
      </c>
      <c r="D19" s="49">
        <v>2.4E-2</v>
      </c>
      <c r="E19" s="13"/>
      <c r="F19" s="21">
        <v>22814.45820192769</v>
      </c>
      <c r="G19" s="26">
        <f t="shared" si="0"/>
        <v>22814.458201425248</v>
      </c>
      <c r="H19" s="28">
        <f t="shared" si="1"/>
        <v>2.4424191611479563E-2</v>
      </c>
      <c r="I19" s="14"/>
      <c r="J19" s="8"/>
      <c r="L19" s="5"/>
    </row>
    <row r="20" spans="1:12" x14ac:dyDescent="0.2">
      <c r="A20" s="47">
        <v>39472</v>
      </c>
      <c r="B20" s="48">
        <v>494.13406902054061</v>
      </c>
      <c r="C20" s="48">
        <v>31390.654598497582</v>
      </c>
      <c r="D20" s="49">
        <v>2.3399999999999997E-2</v>
      </c>
      <c r="E20" s="13"/>
      <c r="F20" s="21">
        <v>23169.574729317465</v>
      </c>
      <c r="G20" s="26">
        <f t="shared" si="0"/>
        <v>23169.574728822412</v>
      </c>
      <c r="H20" s="28">
        <f t="shared" si="1"/>
        <v>1.5445517261512148E-2</v>
      </c>
      <c r="I20" s="14"/>
      <c r="J20" s="8"/>
      <c r="L20" s="5"/>
    </row>
    <row r="21" spans="1:12" ht="17.25" customHeight="1" x14ac:dyDescent="0.2">
      <c r="A21" s="47">
        <v>39475</v>
      </c>
      <c r="B21" s="48">
        <v>566.68230101376844</v>
      </c>
      <c r="C21" s="48">
        <v>31390.654598497582</v>
      </c>
      <c r="D21" s="49">
        <v>2.3E-2</v>
      </c>
      <c r="E21" s="13"/>
      <c r="F21" s="21">
        <v>23580.294854077558</v>
      </c>
      <c r="G21" s="26">
        <f t="shared" si="0"/>
        <v>23580.294853591462</v>
      </c>
      <c r="H21" s="28">
        <f t="shared" si="1"/>
        <v>1.7571415535973616E-2</v>
      </c>
      <c r="I21" s="14"/>
      <c r="J21" s="8"/>
      <c r="L21" s="5"/>
    </row>
    <row r="22" spans="1:12" x14ac:dyDescent="0.2">
      <c r="A22" s="47">
        <v>39476</v>
      </c>
      <c r="B22" s="48">
        <v>719.8396796661383</v>
      </c>
      <c r="C22" s="48">
        <v>31390.654598497582</v>
      </c>
      <c r="D22" s="49">
        <v>2.3300000000000001E-2</v>
      </c>
      <c r="E22" s="13"/>
      <c r="F22" s="21">
        <v>24318.298707986392</v>
      </c>
      <c r="G22" s="26">
        <f t="shared" si="0"/>
        <v>24318.298707517719</v>
      </c>
      <c r="H22" s="28">
        <f t="shared" si="1"/>
        <v>3.0817700764839289E-2</v>
      </c>
      <c r="I22" s="14"/>
      <c r="J22" s="8"/>
      <c r="L22" s="5"/>
    </row>
    <row r="23" spans="1:12" x14ac:dyDescent="0.2">
      <c r="A23" s="47">
        <v>39477</v>
      </c>
      <c r="B23" s="48">
        <v>605.37469141015663</v>
      </c>
      <c r="C23" s="48">
        <v>31390.654598497582</v>
      </c>
      <c r="D23" s="49">
        <v>2.3E-2</v>
      </c>
      <c r="E23" s="13"/>
      <c r="F23" s="21">
        <v>23780.364017243301</v>
      </c>
      <c r="G23" s="26">
        <f t="shared" si="0"/>
        <v>23780.364016761803</v>
      </c>
      <c r="H23" s="28">
        <f t="shared" si="1"/>
        <v>-2.2368901358443331E-2</v>
      </c>
      <c r="I23" s="14"/>
      <c r="J23" s="8"/>
      <c r="L23" s="5"/>
    </row>
    <row r="24" spans="1:12" x14ac:dyDescent="0.2">
      <c r="A24" s="47">
        <v>39478</v>
      </c>
      <c r="B24" s="48">
        <v>658.57672820519031</v>
      </c>
      <c r="C24" s="48">
        <v>31390.654598497582</v>
      </c>
      <c r="D24" s="49">
        <v>2.1099999999999997E-2</v>
      </c>
      <c r="E24" s="13"/>
      <c r="F24" s="21">
        <v>24081.179681072583</v>
      </c>
      <c r="G24" s="26">
        <f t="shared" si="0"/>
        <v>24081.179680596084</v>
      </c>
      <c r="H24" s="28">
        <f t="shared" si="1"/>
        <v>1.2570410467162955E-2</v>
      </c>
      <c r="I24" s="14"/>
      <c r="J24" s="8"/>
      <c r="L24" s="5"/>
    </row>
    <row r="25" spans="1:12" x14ac:dyDescent="0.2">
      <c r="A25" s="47">
        <v>39479</v>
      </c>
      <c r="B25" s="48">
        <v>794.80618605914037</v>
      </c>
      <c r="C25" s="48">
        <v>31390.654598497582</v>
      </c>
      <c r="D25" s="49">
        <v>2.1299999999999999E-2</v>
      </c>
      <c r="E25" s="13"/>
      <c r="F25" s="21">
        <v>24685.865468137894</v>
      </c>
      <c r="G25" s="26">
        <f t="shared" si="0"/>
        <v>24685.865467675765</v>
      </c>
      <c r="H25" s="28">
        <f t="shared" si="1"/>
        <v>2.4800222265471367E-2</v>
      </c>
      <c r="I25" s="14"/>
      <c r="J25" s="8"/>
      <c r="L25" s="5"/>
    </row>
    <row r="26" spans="1:12" x14ac:dyDescent="0.2">
      <c r="A26" s="47">
        <v>39482</v>
      </c>
      <c r="B26" s="48">
        <v>834.30466792211996</v>
      </c>
      <c r="C26" s="48">
        <v>31390.654598497582</v>
      </c>
      <c r="D26" s="49">
        <v>2.1700000000000001E-2</v>
      </c>
      <c r="E26" s="13"/>
      <c r="F26" s="21">
        <v>24840.397803021442</v>
      </c>
      <c r="G26" s="26">
        <f t="shared" si="0"/>
        <v>24840.397802563388</v>
      </c>
      <c r="H26" s="28">
        <f t="shared" si="1"/>
        <v>6.2404399675531725E-3</v>
      </c>
      <c r="I26" s="14"/>
      <c r="J26" s="8"/>
      <c r="L26" s="5"/>
    </row>
    <row r="27" spans="1:12" x14ac:dyDescent="0.2">
      <c r="A27" s="47">
        <v>39483</v>
      </c>
      <c r="B27" s="48">
        <v>685.1777466027072</v>
      </c>
      <c r="C27" s="48">
        <v>31390.654598497582</v>
      </c>
      <c r="D27" s="49">
        <v>2.06E-2</v>
      </c>
      <c r="E27" s="13"/>
      <c r="F27" s="21">
        <v>24216.953703645577</v>
      </c>
      <c r="G27" s="26">
        <f t="shared" si="0"/>
        <v>24216.953703171741</v>
      </c>
      <c r="H27" s="28">
        <f t="shared" si="1"/>
        <v>-2.5418317404444307E-2</v>
      </c>
      <c r="I27" s="14"/>
      <c r="J27" s="8"/>
      <c r="L27" s="5"/>
    </row>
    <row r="28" spans="1:12" x14ac:dyDescent="0.2">
      <c r="A28" s="47">
        <v>39484</v>
      </c>
      <c r="B28" s="48">
        <v>652.93408793905041</v>
      </c>
      <c r="C28" s="48">
        <v>31390.654598497582</v>
      </c>
      <c r="D28" s="49">
        <v>2.0499999999999997E-2</v>
      </c>
      <c r="E28" s="13"/>
      <c r="F28" s="21">
        <v>24066.717549065175</v>
      </c>
      <c r="G28" s="26">
        <f t="shared" si="0"/>
        <v>24066.717548587734</v>
      </c>
      <c r="H28" s="28">
        <f t="shared" si="1"/>
        <v>-6.223082691470175E-3</v>
      </c>
      <c r="I28" s="14"/>
      <c r="J28" s="8"/>
      <c r="L28" s="5"/>
    </row>
    <row r="29" spans="1:12" x14ac:dyDescent="0.2">
      <c r="A29" s="47">
        <v>39485</v>
      </c>
      <c r="B29" s="48">
        <v>684.37165513611581</v>
      </c>
      <c r="C29" s="48">
        <v>31390.654598497582</v>
      </c>
      <c r="D29" s="49">
        <v>2.0799999999999999E-2</v>
      </c>
      <c r="E29" s="13"/>
      <c r="F29" s="21">
        <v>24209.000574297515</v>
      </c>
      <c r="G29" s="26">
        <f t="shared" si="0"/>
        <v>24209.000573823676</v>
      </c>
      <c r="H29" s="28">
        <f t="shared" si="1"/>
        <v>5.8946171180747223E-3</v>
      </c>
      <c r="I29" s="14"/>
      <c r="J29" s="8"/>
      <c r="L29" s="5"/>
    </row>
    <row r="30" spans="1:12" x14ac:dyDescent="0.2">
      <c r="A30" s="47">
        <v>39486</v>
      </c>
      <c r="B30" s="48">
        <v>632.78180127426492</v>
      </c>
      <c r="C30" s="48">
        <v>31390.654598497582</v>
      </c>
      <c r="D30" s="49">
        <v>2.0499999999999997E-2</v>
      </c>
      <c r="E30" s="13"/>
      <c r="F30" s="21">
        <v>23968.85112205772</v>
      </c>
      <c r="G30" s="26">
        <f t="shared" si="0"/>
        <v>23968.851121577987</v>
      </c>
      <c r="H30" s="28">
        <f t="shared" si="1"/>
        <v>-9.9693711025180733E-3</v>
      </c>
      <c r="I30" s="14"/>
      <c r="J30" s="8"/>
      <c r="L30" s="5"/>
    </row>
    <row r="31" spans="1:12" x14ac:dyDescent="0.2">
      <c r="A31" s="47">
        <v>39489</v>
      </c>
      <c r="B31" s="48">
        <v>612.62951460947943</v>
      </c>
      <c r="C31" s="48">
        <v>31390.654598497582</v>
      </c>
      <c r="D31" s="49">
        <v>2.06E-2</v>
      </c>
      <c r="E31" s="13"/>
      <c r="F31" s="21">
        <v>23866.722231097869</v>
      </c>
      <c r="G31" s="26">
        <f t="shared" si="0"/>
        <v>23866.722230615887</v>
      </c>
      <c r="H31" s="28">
        <f t="shared" si="1"/>
        <v>-4.2700040566713768E-3</v>
      </c>
      <c r="I31" s="14"/>
      <c r="J31" s="8"/>
      <c r="L31" s="5"/>
    </row>
    <row r="32" spans="1:12" x14ac:dyDescent="0.2">
      <c r="A32" s="47">
        <v>39490</v>
      </c>
      <c r="B32" s="48">
        <v>664.21936847133031</v>
      </c>
      <c r="C32" s="48">
        <v>31390.654598497582</v>
      </c>
      <c r="D32" s="49">
        <v>2.06E-2</v>
      </c>
      <c r="E32" s="13"/>
      <c r="F32" s="21">
        <v>24118.517432942746</v>
      </c>
      <c r="G32" s="26">
        <f t="shared" si="0"/>
        <v>24118.517432466611</v>
      </c>
      <c r="H32" s="28">
        <f t="shared" si="1"/>
        <v>1.0494790259542626E-2</v>
      </c>
      <c r="I32" s="14"/>
      <c r="J32" s="8"/>
      <c r="L32" s="5"/>
    </row>
    <row r="33" spans="1:12" x14ac:dyDescent="0.2">
      <c r="A33" s="47">
        <v>39491</v>
      </c>
      <c r="B33" s="48">
        <v>647.29144767291041</v>
      </c>
      <c r="C33" s="48">
        <v>31390.654598497582</v>
      </c>
      <c r="D33" s="49">
        <v>2.0299999999999999E-2</v>
      </c>
      <c r="E33" s="13"/>
      <c r="F33" s="21">
        <v>24043.710524086313</v>
      </c>
      <c r="G33" s="26">
        <f t="shared" si="0"/>
        <v>24043.710523608122</v>
      </c>
      <c r="H33" s="28">
        <f t="shared" si="1"/>
        <v>-3.1064579936333886E-3</v>
      </c>
      <c r="I33" s="14"/>
      <c r="J33" s="8"/>
      <c r="L33" s="5"/>
    </row>
    <row r="34" spans="1:12" x14ac:dyDescent="0.2">
      <c r="A34" s="47">
        <v>39492</v>
      </c>
      <c r="B34" s="48">
        <v>648.09753913950181</v>
      </c>
      <c r="C34" s="48">
        <v>31390.654598497582</v>
      </c>
      <c r="D34" s="49">
        <v>2.0499999999999997E-2</v>
      </c>
      <c r="E34" s="13"/>
      <c r="F34" s="21">
        <v>24043.422155866971</v>
      </c>
      <c r="G34" s="26">
        <f t="shared" si="0"/>
        <v>24043.422155388984</v>
      </c>
      <c r="H34" s="28">
        <f t="shared" si="1"/>
        <v>-1.1993570973151377E-5</v>
      </c>
      <c r="I34" s="14"/>
      <c r="J34" s="8"/>
      <c r="L34" s="5"/>
    </row>
    <row r="35" spans="1:12" x14ac:dyDescent="0.2">
      <c r="A35" s="47">
        <v>39493</v>
      </c>
      <c r="B35" s="48">
        <v>596.50768527765103</v>
      </c>
      <c r="C35" s="48">
        <v>31390.654598497582</v>
      </c>
      <c r="D35" s="49">
        <v>2.0199999999999999E-2</v>
      </c>
      <c r="E35" s="13"/>
      <c r="F35" s="21">
        <v>23793.323944913835</v>
      </c>
      <c r="G35" s="26">
        <f t="shared" si="0"/>
        <v>23793.323944429761</v>
      </c>
      <c r="H35" s="28">
        <f t="shared" si="1"/>
        <v>-1.0456417297449897E-2</v>
      </c>
      <c r="I35" s="14"/>
      <c r="J35" s="8"/>
      <c r="L35" s="5"/>
    </row>
    <row r="36" spans="1:12" x14ac:dyDescent="0.2">
      <c r="A36" s="47">
        <v>39497</v>
      </c>
      <c r="B36" s="48">
        <v>594.89550234446813</v>
      </c>
      <c r="C36" s="48">
        <v>31390.654598497582</v>
      </c>
      <c r="D36" s="49">
        <v>2.1099999999999997E-2</v>
      </c>
      <c r="E36" s="13"/>
      <c r="F36" s="21">
        <v>23766.413443373938</v>
      </c>
      <c r="G36" s="26">
        <f t="shared" si="0"/>
        <v>23766.413442890156</v>
      </c>
      <c r="H36" s="28">
        <f t="shared" si="1"/>
        <v>-1.1316506730079639E-3</v>
      </c>
      <c r="I36" s="14"/>
      <c r="J36" s="8"/>
      <c r="L36" s="5"/>
    </row>
    <row r="37" spans="1:12" x14ac:dyDescent="0.2">
      <c r="A37" s="47">
        <v>39498</v>
      </c>
      <c r="B37" s="48">
        <v>596.50768527765103</v>
      </c>
      <c r="C37" s="48">
        <v>31390.654598497582</v>
      </c>
      <c r="D37" s="49">
        <v>2.1600000000000001E-2</v>
      </c>
      <c r="E37" s="13"/>
      <c r="F37" s="21">
        <v>23764.304012630932</v>
      </c>
      <c r="G37" s="26">
        <f t="shared" si="0"/>
        <v>23764.304012147622</v>
      </c>
      <c r="H37" s="28">
        <f t="shared" si="1"/>
        <v>-8.8760736521348492E-5</v>
      </c>
      <c r="I37" s="14"/>
      <c r="J37" s="8"/>
      <c r="L37" s="5"/>
    </row>
    <row r="38" spans="1:12" x14ac:dyDescent="0.2">
      <c r="A38" s="47">
        <v>39499</v>
      </c>
      <c r="B38" s="48">
        <v>573.13103274649984</v>
      </c>
      <c r="C38" s="48">
        <v>31390.654598497582</v>
      </c>
      <c r="D38" s="49">
        <v>2.0499999999999997E-2</v>
      </c>
      <c r="E38" s="13"/>
      <c r="F38" s="21">
        <v>23665.858923944816</v>
      </c>
      <c r="G38" s="26">
        <f t="shared" si="0"/>
        <v>23665.858923458109</v>
      </c>
      <c r="H38" s="28">
        <f t="shared" si="1"/>
        <v>-4.1511655857605165E-3</v>
      </c>
      <c r="I38" s="14"/>
      <c r="J38" s="8"/>
      <c r="L38" s="5"/>
    </row>
    <row r="39" spans="1:12" x14ac:dyDescent="0.2">
      <c r="A39" s="47">
        <v>39500</v>
      </c>
      <c r="B39" s="48">
        <v>576.35539861286554</v>
      </c>
      <c r="C39" s="48">
        <v>31390.654598497582</v>
      </c>
      <c r="D39" s="49">
        <v>2.0799999999999999E-2</v>
      </c>
      <c r="E39" s="13"/>
      <c r="F39" s="21">
        <v>23676.586954706636</v>
      </c>
      <c r="G39" s="26">
        <f t="shared" si="0"/>
        <v>23676.586954220478</v>
      </c>
      <c r="H39" s="28">
        <f t="shared" si="1"/>
        <v>4.5320983089669443E-4</v>
      </c>
      <c r="I39" s="14"/>
      <c r="J39" s="8"/>
      <c r="L39" s="5"/>
    </row>
    <row r="40" spans="1:12" x14ac:dyDescent="0.2">
      <c r="A40" s="47">
        <v>39503</v>
      </c>
      <c r="B40" s="48">
        <v>583.61022181218834</v>
      </c>
      <c r="C40" s="48">
        <v>31390.654598497582</v>
      </c>
      <c r="D40" s="49">
        <v>2.1299999999999999E-2</v>
      </c>
      <c r="E40" s="13"/>
      <c r="F40" s="21">
        <v>23704.082598028603</v>
      </c>
      <c r="G40" s="26">
        <f t="shared" si="0"/>
        <v>23704.082597543595</v>
      </c>
      <c r="H40" s="28">
        <f t="shared" si="1"/>
        <v>1.1606271784690104E-3</v>
      </c>
      <c r="I40" s="14"/>
      <c r="J40" s="8"/>
      <c r="L40" s="5"/>
    </row>
    <row r="41" spans="1:12" x14ac:dyDescent="0.2">
      <c r="A41" s="47">
        <v>39504</v>
      </c>
      <c r="B41" s="48">
        <v>568.29448394695123</v>
      </c>
      <c r="C41" s="48">
        <v>31390.654598497582</v>
      </c>
      <c r="D41" s="49">
        <v>2.07E-2</v>
      </c>
      <c r="E41" s="13"/>
      <c r="F41" s="21">
        <v>23636.218040636861</v>
      </c>
      <c r="G41" s="26">
        <f t="shared" si="0"/>
        <v>23636.218040149673</v>
      </c>
      <c r="H41" s="28">
        <f t="shared" si="1"/>
        <v>-2.8670964469920289E-3</v>
      </c>
      <c r="I41" s="14"/>
      <c r="J41" s="8"/>
      <c r="L41" s="5"/>
    </row>
    <row r="42" spans="1:12" x14ac:dyDescent="0.2">
      <c r="A42" s="47">
        <v>39505</v>
      </c>
      <c r="B42" s="48">
        <v>570.71275834672554</v>
      </c>
      <c r="C42" s="48">
        <v>31390.654598497582</v>
      </c>
      <c r="D42" s="49">
        <v>2.0199999999999999E-2</v>
      </c>
      <c r="E42" s="13"/>
      <c r="F42" s="21">
        <v>23659.314115170513</v>
      </c>
      <c r="G42" s="26">
        <f t="shared" si="0"/>
        <v>23659.314114683348</v>
      </c>
      <c r="H42" s="28">
        <f t="shared" si="1"/>
        <v>9.7667053596019269E-4</v>
      </c>
      <c r="I42" s="14"/>
      <c r="J42" s="8"/>
      <c r="L42" s="5"/>
    </row>
    <row r="43" spans="1:12" x14ac:dyDescent="0.2">
      <c r="A43" s="47">
        <v>39506</v>
      </c>
      <c r="B43" s="48">
        <v>511.86808128555185</v>
      </c>
      <c r="C43" s="48">
        <v>31390.654598497582</v>
      </c>
      <c r="D43" s="49">
        <v>1.9199999999999998E-2</v>
      </c>
      <c r="E43" s="13"/>
      <c r="F43" s="21">
        <v>23357.306738783489</v>
      </c>
      <c r="G43" s="26">
        <f t="shared" si="0"/>
        <v>23357.306738288386</v>
      </c>
      <c r="H43" s="28">
        <f t="shared" si="1"/>
        <v>-1.2847011318201285E-2</v>
      </c>
      <c r="I43" s="14"/>
      <c r="J43" s="8"/>
      <c r="L43" s="5"/>
    </row>
    <row r="44" spans="1:12" x14ac:dyDescent="0.2">
      <c r="A44" s="47">
        <v>39507</v>
      </c>
      <c r="B44" s="48">
        <v>495.74625195372352</v>
      </c>
      <c r="C44" s="48">
        <v>31390.654598497582</v>
      </c>
      <c r="D44" s="49">
        <v>1.77E-2</v>
      </c>
      <c r="E44" s="13"/>
      <c r="F44" s="21">
        <v>23294.947591122334</v>
      </c>
      <c r="G44" s="26">
        <f t="shared" si="0"/>
        <v>23294.947590624277</v>
      </c>
      <c r="H44" s="28">
        <f t="shared" si="1"/>
        <v>-2.6733621213474029E-3</v>
      </c>
      <c r="I44" s="14"/>
      <c r="J44" s="8"/>
      <c r="L44" s="5"/>
    </row>
    <row r="45" spans="1:12" x14ac:dyDescent="0.2">
      <c r="A45" s="47">
        <v>39510</v>
      </c>
      <c r="B45" s="48">
        <v>396.59700156297879</v>
      </c>
      <c r="C45" s="48">
        <v>31390.654598497582</v>
      </c>
      <c r="D45" s="49">
        <v>1.7399999999999999E-2</v>
      </c>
      <c r="E45" s="13"/>
      <c r="F45" s="21">
        <v>22675.423401304612</v>
      </c>
      <c r="G45" s="26">
        <f t="shared" si="0"/>
        <v>22675.423400792377</v>
      </c>
      <c r="H45" s="28">
        <f t="shared" si="1"/>
        <v>-2.6954827044124809E-2</v>
      </c>
      <c r="I45" s="14"/>
      <c r="J45" s="8"/>
      <c r="L45" s="5"/>
    </row>
    <row r="46" spans="1:12" x14ac:dyDescent="0.2">
      <c r="A46" s="47">
        <v>39511</v>
      </c>
      <c r="B46" s="48">
        <v>411.10664796162433</v>
      </c>
      <c r="C46" s="48">
        <v>31390.654598497582</v>
      </c>
      <c r="D46" s="49">
        <v>1.72E-2</v>
      </c>
      <c r="E46" s="13"/>
      <c r="F46" s="21">
        <v>22777.529804796653</v>
      </c>
      <c r="G46" s="26">
        <f t="shared" si="0"/>
        <v>22777.529804286492</v>
      </c>
      <c r="H46" s="28">
        <f t="shared" si="1"/>
        <v>4.492846692983268E-3</v>
      </c>
      <c r="I46" s="14"/>
      <c r="J46" s="8"/>
      <c r="L46" s="5"/>
    </row>
    <row r="47" spans="1:12" x14ac:dyDescent="0.2">
      <c r="A47" s="47">
        <v>39512</v>
      </c>
      <c r="B47" s="48">
        <v>438.51375782573268</v>
      </c>
      <c r="C47" s="48">
        <v>31390.654598497582</v>
      </c>
      <c r="D47" s="49">
        <v>1.72E-2</v>
      </c>
      <c r="E47" s="13"/>
      <c r="F47" s="21">
        <v>22956.254274407464</v>
      </c>
      <c r="G47" s="26">
        <f t="shared" si="0"/>
        <v>22956.254273901275</v>
      </c>
      <c r="H47" s="28">
        <f t="shared" si="1"/>
        <v>7.8159016595610448E-3</v>
      </c>
      <c r="I47" s="14"/>
      <c r="J47" s="8"/>
      <c r="L47" s="5"/>
    </row>
    <row r="48" spans="1:12" x14ac:dyDescent="0.2">
      <c r="A48" s="47">
        <v>39513</v>
      </c>
      <c r="B48" s="48">
        <v>394.17872716320448</v>
      </c>
      <c r="C48" s="48">
        <v>31390.654598497582</v>
      </c>
      <c r="D48" s="49">
        <v>1.5900000000000001E-2</v>
      </c>
      <c r="E48" s="13"/>
      <c r="F48" s="21">
        <v>22688.76308224507</v>
      </c>
      <c r="G48" s="26">
        <f t="shared" si="0"/>
        <v>22688.76308173162</v>
      </c>
      <c r="H48" s="28">
        <f t="shared" si="1"/>
        <v>-1.1720633261809117E-2</v>
      </c>
      <c r="I48" s="14"/>
      <c r="J48" s="8"/>
      <c r="L48" s="5"/>
    </row>
    <row r="49" spans="1:12" x14ac:dyDescent="0.2">
      <c r="A49" s="47">
        <v>39514</v>
      </c>
      <c r="B49" s="48">
        <v>388.53608689706459</v>
      </c>
      <c r="C49" s="48">
        <v>31390.654598497582</v>
      </c>
      <c r="D49" s="49">
        <v>1.55E-2</v>
      </c>
      <c r="E49" s="13"/>
      <c r="F49" s="21">
        <v>22657.676606621215</v>
      </c>
      <c r="G49" s="26">
        <f t="shared" si="0"/>
        <v>22657.676606106677</v>
      </c>
      <c r="H49" s="28">
        <f t="shared" si="1"/>
        <v>-1.3710659847564984E-3</v>
      </c>
      <c r="I49" s="14"/>
      <c r="J49" s="8"/>
      <c r="L49" s="5"/>
    </row>
    <row r="50" spans="1:12" x14ac:dyDescent="0.2">
      <c r="A50" s="47">
        <v>39517</v>
      </c>
      <c r="B50" s="48">
        <v>378.86298929796754</v>
      </c>
      <c r="C50" s="48">
        <v>31390.654598497582</v>
      </c>
      <c r="D50" s="49">
        <v>1.46E-2</v>
      </c>
      <c r="E50" s="13"/>
      <c r="F50" s="21">
        <v>22607.640246899773</v>
      </c>
      <c r="G50" s="26">
        <f t="shared" si="0"/>
        <v>22607.640246383216</v>
      </c>
      <c r="H50" s="28">
        <f t="shared" si="1"/>
        <v>-2.2108043676530645E-3</v>
      </c>
      <c r="I50" s="14"/>
      <c r="J50" s="8"/>
      <c r="L50" s="5"/>
    </row>
    <row r="51" spans="1:12" x14ac:dyDescent="0.2">
      <c r="A51" s="47">
        <v>39518</v>
      </c>
      <c r="B51" s="48">
        <v>465.92086768984092</v>
      </c>
      <c r="C51" s="48">
        <v>31390.654598497582</v>
      </c>
      <c r="D51" s="49">
        <v>1.67E-2</v>
      </c>
      <c r="E51" s="13"/>
      <c r="F51" s="21">
        <v>23137.286597004761</v>
      </c>
      <c r="G51" s="26">
        <f t="shared" si="0"/>
        <v>23137.286596502137</v>
      </c>
      <c r="H51" s="28">
        <f t="shared" si="1"/>
        <v>2.3157541435403096E-2</v>
      </c>
      <c r="I51" s="14"/>
      <c r="J51" s="8"/>
      <c r="L51" s="5"/>
    </row>
    <row r="52" spans="1:12" x14ac:dyDescent="0.2">
      <c r="A52" s="47">
        <v>39519</v>
      </c>
      <c r="B52" s="48">
        <v>407.07619062866723</v>
      </c>
      <c r="C52" s="48">
        <v>31390.654598497582</v>
      </c>
      <c r="D52" s="49">
        <v>1.5800000000000002E-2</v>
      </c>
      <c r="E52" s="13"/>
      <c r="F52" s="21">
        <v>22778.5667986956</v>
      </c>
      <c r="G52" s="26">
        <f t="shared" si="0"/>
        <v>22778.566798184042</v>
      </c>
      <c r="H52" s="28">
        <f t="shared" si="1"/>
        <v>-1.5625413460017709E-2</v>
      </c>
      <c r="I52" s="14"/>
      <c r="J52" s="8"/>
      <c r="L52" s="5"/>
    </row>
    <row r="53" spans="1:12" x14ac:dyDescent="0.2">
      <c r="A53" s="47">
        <v>39520</v>
      </c>
      <c r="B53" s="48">
        <v>465.11477622324946</v>
      </c>
      <c r="C53" s="48">
        <v>31390.654598497582</v>
      </c>
      <c r="D53" s="49">
        <v>1.54E-2</v>
      </c>
      <c r="E53" s="13"/>
      <c r="F53" s="21">
        <v>23158.754405019106</v>
      </c>
      <c r="G53" s="26">
        <f t="shared" si="0"/>
        <v>23158.754404515646</v>
      </c>
      <c r="H53" s="28">
        <f t="shared" si="1"/>
        <v>1.6552827946803239E-2</v>
      </c>
      <c r="I53" s="14"/>
      <c r="J53" s="8"/>
      <c r="L53" s="5"/>
    </row>
    <row r="54" spans="1:12" x14ac:dyDescent="0.2">
      <c r="A54" s="47">
        <v>39521</v>
      </c>
      <c r="B54" s="48">
        <v>427.22847729345273</v>
      </c>
      <c r="C54" s="48">
        <v>31390.654598497582</v>
      </c>
      <c r="D54" s="49">
        <v>1.37E-2</v>
      </c>
      <c r="E54" s="13"/>
      <c r="F54" s="21">
        <v>22954.15685687272</v>
      </c>
      <c r="G54" s="26">
        <f t="shared" si="0"/>
        <v>22954.156856362908</v>
      </c>
      <c r="H54" s="28">
        <f t="shared" si="1"/>
        <v>-8.8738223255549874E-3</v>
      </c>
      <c r="I54" s="14"/>
      <c r="J54" s="8"/>
      <c r="L54" s="5"/>
    </row>
    <row r="55" spans="1:12" x14ac:dyDescent="0.2">
      <c r="A55" s="47">
        <v>39524</v>
      </c>
      <c r="B55" s="48">
        <v>388.53608689706459</v>
      </c>
      <c r="C55" s="48">
        <v>31390.654598497582</v>
      </c>
      <c r="D55" s="49">
        <v>1.32E-2</v>
      </c>
      <c r="E55" s="13"/>
      <c r="F55" s="21">
        <v>22703.615721115231</v>
      </c>
      <c r="G55" s="26">
        <f t="shared" si="0"/>
        <v>22703.615720599359</v>
      </c>
      <c r="H55" s="28">
        <f t="shared" si="1"/>
        <v>-1.097485209452146E-2</v>
      </c>
      <c r="I55" s="14"/>
      <c r="J55" s="8"/>
      <c r="L55" s="5"/>
    </row>
    <row r="56" spans="1:12" x14ac:dyDescent="0.2">
      <c r="A56" s="47">
        <v>39525</v>
      </c>
      <c r="B56" s="48">
        <v>407.07619062866723</v>
      </c>
      <c r="C56" s="48">
        <v>31390.654598497582</v>
      </c>
      <c r="D56" s="49">
        <v>1.3999999999999999E-2</v>
      </c>
      <c r="E56" s="13"/>
      <c r="F56" s="21">
        <v>22814.666435437379</v>
      </c>
      <c r="G56" s="26">
        <f t="shared" si="0"/>
        <v>22814.666434924777</v>
      </c>
      <c r="H56" s="28">
        <f t="shared" si="1"/>
        <v>4.8793991947983281E-3</v>
      </c>
      <c r="I56" s="14"/>
      <c r="J56" s="8"/>
      <c r="L56" s="5"/>
    </row>
    <row r="57" spans="1:12" x14ac:dyDescent="0.2">
      <c r="A57" s="47">
        <v>39526</v>
      </c>
      <c r="B57" s="48">
        <v>394.98481862979594</v>
      </c>
      <c r="C57" s="48">
        <v>31390.654598497582</v>
      </c>
      <c r="D57" s="49">
        <v>1.3300000000000001E-2</v>
      </c>
      <c r="E57" s="13"/>
      <c r="F57" s="21">
        <v>22746.314345331124</v>
      </c>
      <c r="G57" s="26">
        <f t="shared" si="0"/>
        <v>22746.314344816292</v>
      </c>
      <c r="H57" s="28">
        <f t="shared" si="1"/>
        <v>-3.0004683926899258E-3</v>
      </c>
      <c r="I57" s="14"/>
      <c r="J57" s="8"/>
      <c r="L57" s="5"/>
    </row>
    <row r="58" spans="1:12" x14ac:dyDescent="0.2">
      <c r="A58" s="47">
        <v>39527</v>
      </c>
      <c r="B58" s="48">
        <v>403.04573329571014</v>
      </c>
      <c r="C58" s="48">
        <v>31390.654598497582</v>
      </c>
      <c r="D58" s="49">
        <v>1.3300000000000001E-2</v>
      </c>
      <c r="E58" s="13"/>
      <c r="F58" s="21">
        <v>22801.450896736118</v>
      </c>
      <c r="G58" s="26">
        <f t="shared" si="0"/>
        <v>22801.450896222526</v>
      </c>
      <c r="H58" s="28">
        <f t="shared" si="1"/>
        <v>2.4210442836730219E-3</v>
      </c>
      <c r="I58" s="14"/>
      <c r="J58" s="8"/>
      <c r="L58" s="5"/>
    </row>
    <row r="59" spans="1:12" x14ac:dyDescent="0.2">
      <c r="A59" s="47">
        <v>39531</v>
      </c>
      <c r="B59" s="48">
        <v>417.55537969435568</v>
      </c>
      <c r="C59" s="48">
        <v>31390.654598497582</v>
      </c>
      <c r="D59" s="49">
        <v>1.6799999999999999E-2</v>
      </c>
      <c r="E59" s="13"/>
      <c r="F59" s="21">
        <v>22828.36301801035</v>
      </c>
      <c r="G59" s="26">
        <f t="shared" si="0"/>
        <v>22828.363017500913</v>
      </c>
      <c r="H59" s="28">
        <f t="shared" si="1"/>
        <v>1.179585103941888E-3</v>
      </c>
      <c r="I59" s="14"/>
      <c r="J59" s="8"/>
      <c r="L59" s="5"/>
    </row>
    <row r="60" spans="1:12" x14ac:dyDescent="0.2">
      <c r="A60" s="47">
        <v>39532</v>
      </c>
      <c r="B60" s="48">
        <v>510.25589835236906</v>
      </c>
      <c r="C60" s="48">
        <v>31390.654598497582</v>
      </c>
      <c r="D60" s="49">
        <v>1.6399999999999998E-2</v>
      </c>
      <c r="E60" s="13"/>
      <c r="F60" s="21">
        <v>23405.391367144493</v>
      </c>
      <c r="G60" s="26">
        <f t="shared" si="0"/>
        <v>23405.391366647626</v>
      </c>
      <c r="H60" s="28">
        <f t="shared" si="1"/>
        <v>2.4962641269478128E-2</v>
      </c>
      <c r="I60" s="14"/>
      <c r="J60" s="8"/>
      <c r="L60" s="5"/>
    </row>
    <row r="61" spans="1:12" x14ac:dyDescent="0.2">
      <c r="A61" s="47">
        <v>39533</v>
      </c>
      <c r="B61" s="48">
        <v>483.65487995485216</v>
      </c>
      <c r="C61" s="48">
        <v>31390.654598497582</v>
      </c>
      <c r="D61" s="49">
        <v>1.5600000000000001E-2</v>
      </c>
      <c r="E61" s="13"/>
      <c r="F61" s="21">
        <v>23266.527460673668</v>
      </c>
      <c r="G61" s="26">
        <f t="shared" si="0"/>
        <v>23266.52746017282</v>
      </c>
      <c r="H61" s="28">
        <f t="shared" si="1"/>
        <v>-5.9506581141849568E-3</v>
      </c>
      <c r="I61" s="14"/>
      <c r="J61" s="8"/>
      <c r="L61" s="5"/>
    </row>
    <row r="62" spans="1:12" x14ac:dyDescent="0.2">
      <c r="A62" s="47">
        <v>39534</v>
      </c>
      <c r="B62" s="48">
        <v>441.73812369209833</v>
      </c>
      <c r="C62" s="48">
        <v>31390.654598497582</v>
      </c>
      <c r="D62" s="49">
        <v>1.5700000000000002E-2</v>
      </c>
      <c r="E62" s="13"/>
      <c r="F62" s="21">
        <v>23007.033555188154</v>
      </c>
      <c r="G62" s="26">
        <f t="shared" si="0"/>
        <v>23007.03355468158</v>
      </c>
      <c r="H62" s="28">
        <f t="shared" si="1"/>
        <v>-1.1215762089608826E-2</v>
      </c>
      <c r="I62" s="14"/>
      <c r="J62" s="8"/>
      <c r="L62" s="5"/>
    </row>
    <row r="63" spans="1:12" x14ac:dyDescent="0.2">
      <c r="A63" s="47">
        <v>39535</v>
      </c>
      <c r="B63" s="48">
        <v>401.43355036252734</v>
      </c>
      <c r="C63" s="48">
        <v>31390.654598497582</v>
      </c>
      <c r="D63" s="49">
        <v>1.5600000000000001E-2</v>
      </c>
      <c r="E63" s="13"/>
      <c r="F63" s="21">
        <v>22744.405104831698</v>
      </c>
      <c r="G63" s="26">
        <f t="shared" si="0"/>
        <v>22744.405104319158</v>
      </c>
      <c r="H63" s="28">
        <f t="shared" si="1"/>
        <v>-1.1480790233704005E-2</v>
      </c>
      <c r="I63" s="14"/>
      <c r="J63" s="8"/>
      <c r="L63" s="5"/>
    </row>
    <row r="64" spans="1:12" x14ac:dyDescent="0.2">
      <c r="A64" s="47">
        <v>39538</v>
      </c>
      <c r="B64" s="48">
        <v>399.82136742934443</v>
      </c>
      <c r="C64" s="48">
        <v>31390.654598497582</v>
      </c>
      <c r="D64" s="49">
        <v>1.55E-2</v>
      </c>
      <c r="E64" s="13"/>
      <c r="F64" s="21">
        <v>22735.429160508756</v>
      </c>
      <c r="G64" s="26">
        <f t="shared" si="0"/>
        <v>22735.429159995936</v>
      </c>
      <c r="H64" s="28">
        <f t="shared" si="1"/>
        <v>-3.9472195026547899E-4</v>
      </c>
      <c r="I64" s="14"/>
      <c r="J64" s="8"/>
      <c r="L64" s="5"/>
    </row>
    <row r="65" spans="1:12" x14ac:dyDescent="0.2">
      <c r="A65" s="47">
        <v>39539</v>
      </c>
      <c r="B65" s="48">
        <v>425.61629436026993</v>
      </c>
      <c r="C65" s="48">
        <v>31390.654598497582</v>
      </c>
      <c r="D65" s="49">
        <v>1.6200000000000003E-2</v>
      </c>
      <c r="E65" s="13"/>
      <c r="F65" s="21">
        <v>22893.290952870651</v>
      </c>
      <c r="G65" s="26">
        <f t="shared" si="0"/>
        <v>22893.290952362036</v>
      </c>
      <c r="H65" s="28">
        <f t="shared" si="1"/>
        <v>6.91943240215976E-3</v>
      </c>
      <c r="I65" s="14"/>
      <c r="J65" s="8"/>
      <c r="L65" s="5"/>
    </row>
    <row r="66" spans="1:12" x14ac:dyDescent="0.2">
      <c r="A66" s="47">
        <v>39540</v>
      </c>
      <c r="B66" s="48">
        <v>404.65791622889293</v>
      </c>
      <c r="C66" s="48">
        <v>31390.654598497582</v>
      </c>
      <c r="D66" s="49">
        <v>1.67E-2</v>
      </c>
      <c r="E66" s="13"/>
      <c r="F66" s="21">
        <v>22744.24039948788</v>
      </c>
      <c r="G66" s="26">
        <f t="shared" si="0"/>
        <v>22744.240398976479</v>
      </c>
      <c r="H66" s="28">
        <f t="shared" si="1"/>
        <v>-6.5319520543642793E-3</v>
      </c>
      <c r="I66" s="14"/>
      <c r="J66" s="8"/>
      <c r="L66" s="5"/>
    </row>
    <row r="67" spans="1:12" x14ac:dyDescent="0.2">
      <c r="A67" s="47">
        <v>39541</v>
      </c>
      <c r="B67" s="48">
        <v>393.37263569661309</v>
      </c>
      <c r="C67" s="48">
        <v>31390.654598497582</v>
      </c>
      <c r="D67" s="49">
        <v>1.6799999999999999E-2</v>
      </c>
      <c r="E67" s="13"/>
      <c r="F67" s="21">
        <v>22665.24148358735</v>
      </c>
      <c r="G67" s="26">
        <f t="shared" si="0"/>
        <v>22665.241483074293</v>
      </c>
      <c r="H67" s="28">
        <f t="shared" si="1"/>
        <v>-3.4794052837858404E-3</v>
      </c>
      <c r="I67" s="14"/>
      <c r="J67" s="8"/>
      <c r="L67" s="5"/>
    </row>
    <row r="68" spans="1:12" x14ac:dyDescent="0.2">
      <c r="A68" s="47">
        <v>39542</v>
      </c>
      <c r="B68" s="48">
        <v>394.98481862979594</v>
      </c>
      <c r="C68" s="48">
        <v>31390.654598497582</v>
      </c>
      <c r="D68" s="49">
        <v>1.6299999999999999E-2</v>
      </c>
      <c r="E68" s="13"/>
      <c r="F68" s="21">
        <v>22686.321167032816</v>
      </c>
      <c r="G68" s="26">
        <f t="shared" ref="G68:G131" si="2">(B68+C68*EXP(-D68*1)*NORMSDIST(_BSd1(F68,C68,1,D68,I$4)-I$4))/NORMSDIST(_BSd1(F68,C68,1,D68,I$4))</f>
        <v>22686.321166519712</v>
      </c>
      <c r="H68" s="28">
        <f t="shared" si="1"/>
        <v>9.2961228815479225E-4</v>
      </c>
      <c r="I68" s="14"/>
      <c r="J68" s="8"/>
      <c r="L68" s="5"/>
    </row>
    <row r="69" spans="1:12" x14ac:dyDescent="0.2">
      <c r="A69" s="47">
        <v>39545</v>
      </c>
      <c r="B69" s="48">
        <v>408.68837356185009</v>
      </c>
      <c r="C69" s="48">
        <v>31390.654598497582</v>
      </c>
      <c r="D69" s="49">
        <v>1.72E-2</v>
      </c>
      <c r="E69" s="13"/>
      <c r="F69" s="21">
        <v>22761.35280627009</v>
      </c>
      <c r="G69" s="26">
        <f t="shared" si="2"/>
        <v>22761.352805759569</v>
      </c>
      <c r="H69" s="28">
        <f t="shared" si="1"/>
        <v>3.3018942817951346E-3</v>
      </c>
      <c r="I69" s="14"/>
      <c r="J69" s="8"/>
      <c r="L69" s="5"/>
    </row>
    <row r="70" spans="1:12" x14ac:dyDescent="0.2">
      <c r="A70" s="47">
        <v>39546</v>
      </c>
      <c r="B70" s="48">
        <v>378.05689783137615</v>
      </c>
      <c r="C70" s="48">
        <v>31390.654598497582</v>
      </c>
      <c r="D70" s="49">
        <v>1.6799999999999999E-2</v>
      </c>
      <c r="E70" s="13"/>
      <c r="F70" s="21">
        <v>22558.146047359282</v>
      </c>
      <c r="G70" s="26">
        <f t="shared" si="2"/>
        <v>22558.14604684386</v>
      </c>
      <c r="H70" s="28">
        <f t="shared" ref="H70:H133" si="3">LN(F70/F69)</f>
        <v>-8.9678008759034675E-3</v>
      </c>
      <c r="I70" s="14"/>
      <c r="J70" s="8"/>
      <c r="L70" s="5"/>
    </row>
    <row r="71" spans="1:12" x14ac:dyDescent="0.2">
      <c r="A71" s="47">
        <v>39547</v>
      </c>
      <c r="B71" s="48">
        <v>363.54725143273055</v>
      </c>
      <c r="C71" s="48">
        <v>31390.654598497582</v>
      </c>
      <c r="D71" s="49">
        <v>1.6E-2</v>
      </c>
      <c r="E71" s="13"/>
      <c r="F71" s="21">
        <v>22469.589947680084</v>
      </c>
      <c r="G71" s="26">
        <f t="shared" si="2"/>
        <v>22469.589947161916</v>
      </c>
      <c r="H71" s="28">
        <f t="shared" si="3"/>
        <v>-3.9334073498606906E-3</v>
      </c>
      <c r="I71" s="14"/>
      <c r="J71" s="8"/>
      <c r="L71" s="5"/>
    </row>
    <row r="72" spans="1:12" x14ac:dyDescent="0.2">
      <c r="A72" s="47">
        <v>39548</v>
      </c>
      <c r="B72" s="48">
        <v>349.037605034085</v>
      </c>
      <c r="C72" s="48">
        <v>31390.654598497582</v>
      </c>
      <c r="D72" s="49">
        <v>1.61E-2</v>
      </c>
      <c r="E72" s="13"/>
      <c r="F72" s="21">
        <v>22360.074676935597</v>
      </c>
      <c r="G72" s="26">
        <f t="shared" si="2"/>
        <v>22360.07467641513</v>
      </c>
      <c r="H72" s="28">
        <f t="shared" si="3"/>
        <v>-4.8858491143954378E-3</v>
      </c>
      <c r="I72" s="14"/>
      <c r="J72" s="8"/>
      <c r="L72" s="5"/>
    </row>
    <row r="73" spans="1:12" x14ac:dyDescent="0.2">
      <c r="A73" s="47">
        <v>39549</v>
      </c>
      <c r="B73" s="48">
        <v>330.49750130248231</v>
      </c>
      <c r="C73" s="48">
        <v>31390.654598497582</v>
      </c>
      <c r="D73" s="49">
        <v>1.52E-2</v>
      </c>
      <c r="E73" s="13"/>
      <c r="F73" s="21">
        <v>22235.487759523701</v>
      </c>
      <c r="G73" s="26">
        <f t="shared" si="2"/>
        <v>22235.487758999618</v>
      </c>
      <c r="H73" s="28">
        <f t="shared" si="3"/>
        <v>-5.5874277498399478E-3</v>
      </c>
      <c r="I73" s="14"/>
      <c r="J73" s="8"/>
      <c r="L73" s="5"/>
    </row>
    <row r="74" spans="1:12" x14ac:dyDescent="0.2">
      <c r="A74" s="47">
        <v>39552</v>
      </c>
      <c r="B74" s="48">
        <v>311.15130610428821</v>
      </c>
      <c r="C74" s="48">
        <v>31390.654598497582</v>
      </c>
      <c r="D74" s="49">
        <v>1.5300000000000001E-2</v>
      </c>
      <c r="E74" s="13"/>
      <c r="F74" s="21">
        <v>22078.606487290057</v>
      </c>
      <c r="G74" s="26">
        <f t="shared" si="2"/>
        <v>22078.606486762699</v>
      </c>
      <c r="H74" s="28">
        <f t="shared" si="3"/>
        <v>-7.080452858524296E-3</v>
      </c>
      <c r="I74" s="14"/>
      <c r="J74" s="8"/>
      <c r="L74" s="5"/>
    </row>
    <row r="75" spans="1:12" x14ac:dyDescent="0.2">
      <c r="A75" s="47">
        <v>39553</v>
      </c>
      <c r="B75" s="48">
        <v>318.40612930361101</v>
      </c>
      <c r="C75" s="48">
        <v>31390.654598497582</v>
      </c>
      <c r="D75" s="49">
        <v>1.5600000000000001E-2</v>
      </c>
      <c r="E75" s="13"/>
      <c r="F75" s="21">
        <v>22131.636512946425</v>
      </c>
      <c r="G75" s="26">
        <f t="shared" si="2"/>
        <v>22131.636512420511</v>
      </c>
      <c r="H75" s="28">
        <f t="shared" si="3"/>
        <v>2.3989938752046985E-3</v>
      </c>
      <c r="I75" s="14"/>
      <c r="J75" s="8"/>
      <c r="L75" s="5"/>
    </row>
    <row r="76" spans="1:12" x14ac:dyDescent="0.2">
      <c r="A76" s="47">
        <v>39554</v>
      </c>
      <c r="B76" s="48">
        <v>345.00714770112791</v>
      </c>
      <c r="C76" s="48">
        <v>31390.654598497582</v>
      </c>
      <c r="D76" s="49">
        <v>1.6500000000000001E-2</v>
      </c>
      <c r="E76" s="13"/>
      <c r="F76" s="21">
        <v>22321.743324591465</v>
      </c>
      <c r="G76" s="26">
        <f t="shared" si="2"/>
        <v>22321.743324070572</v>
      </c>
      <c r="H76" s="28">
        <f t="shared" si="3"/>
        <v>8.5531390996988269E-3</v>
      </c>
      <c r="I76" s="14"/>
      <c r="J76" s="8"/>
      <c r="L76" s="5"/>
    </row>
    <row r="77" spans="1:12" x14ac:dyDescent="0.2">
      <c r="A77" s="47">
        <v>39555</v>
      </c>
      <c r="B77" s="48">
        <v>345.8132391677193</v>
      </c>
      <c r="C77" s="48">
        <v>31390.654598497582</v>
      </c>
      <c r="D77" s="49">
        <v>1.77E-2</v>
      </c>
      <c r="E77" s="13"/>
      <c r="F77" s="21">
        <v>22304.213179075137</v>
      </c>
      <c r="G77" s="26">
        <f t="shared" si="2"/>
        <v>22304.213178555074</v>
      </c>
      <c r="H77" s="28">
        <f t="shared" si="3"/>
        <v>-7.8564798567770969E-4</v>
      </c>
      <c r="I77" s="14"/>
      <c r="J77" s="8"/>
      <c r="L77" s="5"/>
    </row>
    <row r="78" spans="1:12" x14ac:dyDescent="0.2">
      <c r="A78" s="47">
        <v>39556</v>
      </c>
      <c r="B78" s="48">
        <v>354.68024530022495</v>
      </c>
      <c r="C78" s="48">
        <v>31390.654598497582</v>
      </c>
      <c r="D78" s="49">
        <v>1.8500000000000003E-2</v>
      </c>
      <c r="E78" s="13"/>
      <c r="F78" s="21">
        <v>22354.888510035998</v>
      </c>
      <c r="G78" s="26">
        <f t="shared" si="2"/>
        <v>22354.888509517852</v>
      </c>
      <c r="H78" s="28">
        <f t="shared" si="3"/>
        <v>2.2694300061436097E-3</v>
      </c>
      <c r="I78" s="14"/>
      <c r="J78" s="8"/>
      <c r="L78" s="5"/>
    </row>
    <row r="79" spans="1:12" x14ac:dyDescent="0.2">
      <c r="A79" s="47">
        <v>39559</v>
      </c>
      <c r="B79" s="48">
        <v>326.46704396952521</v>
      </c>
      <c r="C79" s="48">
        <v>31390.654598497582</v>
      </c>
      <c r="D79" s="49">
        <v>1.8600000000000002E-2</v>
      </c>
      <c r="E79" s="13"/>
      <c r="F79" s="21">
        <v>22137.154780363591</v>
      </c>
      <c r="G79" s="26">
        <f t="shared" si="2"/>
        <v>22137.15477984081</v>
      </c>
      <c r="H79" s="28">
        <f t="shared" si="3"/>
        <v>-9.7876137736330956E-3</v>
      </c>
      <c r="I79" s="14"/>
      <c r="J79" s="8"/>
      <c r="L79" s="5"/>
    </row>
    <row r="80" spans="1:12" x14ac:dyDescent="0.2">
      <c r="A80" s="47">
        <v>39560</v>
      </c>
      <c r="B80" s="48">
        <v>318.40612930361101</v>
      </c>
      <c r="C80" s="48">
        <v>31390.654598497582</v>
      </c>
      <c r="D80" s="49">
        <v>1.84E-2</v>
      </c>
      <c r="E80" s="13"/>
      <c r="F80" s="21">
        <v>22076.913041190419</v>
      </c>
      <c r="G80" s="26">
        <f t="shared" si="2"/>
        <v>22076.913040666128</v>
      </c>
      <c r="H80" s="28">
        <f t="shared" si="3"/>
        <v>-2.7250049325544786E-3</v>
      </c>
      <c r="I80" s="14"/>
      <c r="J80" s="8"/>
      <c r="L80" s="5"/>
    </row>
    <row r="81" spans="1:12" x14ac:dyDescent="0.2">
      <c r="A81" s="47">
        <v>39561</v>
      </c>
      <c r="B81" s="48">
        <v>293.41729383927697</v>
      </c>
      <c r="C81" s="48">
        <v>31390.654598497582</v>
      </c>
      <c r="D81" s="49">
        <v>1.83E-2</v>
      </c>
      <c r="E81" s="13"/>
      <c r="F81" s="21">
        <v>21872.057007391755</v>
      </c>
      <c r="G81" s="26">
        <f t="shared" si="2"/>
        <v>21872.057006862964</v>
      </c>
      <c r="H81" s="28">
        <f t="shared" si="3"/>
        <v>-9.3225173299140759E-3</v>
      </c>
      <c r="I81" s="14"/>
      <c r="J81" s="8"/>
      <c r="L81" s="5"/>
    </row>
    <row r="82" spans="1:12" x14ac:dyDescent="0.2">
      <c r="A82" s="47">
        <v>39562</v>
      </c>
      <c r="B82" s="48">
        <v>284.55028770677131</v>
      </c>
      <c r="C82" s="48">
        <v>31390.654598497582</v>
      </c>
      <c r="D82" s="49">
        <v>1.9099999999999999E-2</v>
      </c>
      <c r="E82" s="13"/>
      <c r="F82" s="21">
        <v>21780.104593174416</v>
      </c>
      <c r="G82" s="26">
        <f t="shared" si="2"/>
        <v>21780.104592644464</v>
      </c>
      <c r="H82" s="28">
        <f t="shared" si="3"/>
        <v>-4.2129666367799095E-3</v>
      </c>
      <c r="I82" s="14"/>
      <c r="J82" s="8"/>
      <c r="L82" s="5"/>
    </row>
    <row r="83" spans="1:12" x14ac:dyDescent="0.2">
      <c r="A83" s="47">
        <v>39563</v>
      </c>
      <c r="B83" s="48">
        <v>274.87719010767432</v>
      </c>
      <c r="C83" s="48">
        <v>31390.654598497582</v>
      </c>
      <c r="D83" s="49">
        <v>1.9699999999999999E-2</v>
      </c>
      <c r="E83" s="13"/>
      <c r="F83" s="21">
        <v>21683.113491284199</v>
      </c>
      <c r="G83" s="26">
        <f t="shared" si="2"/>
        <v>21683.113490752796</v>
      </c>
      <c r="H83" s="28">
        <f t="shared" si="3"/>
        <v>-4.463142269125038E-3</v>
      </c>
      <c r="I83" s="14"/>
      <c r="J83" s="8"/>
      <c r="L83" s="5"/>
    </row>
    <row r="84" spans="1:12" x14ac:dyDescent="0.2">
      <c r="A84" s="47">
        <v>39566</v>
      </c>
      <c r="B84" s="48">
        <v>273.26500717449147</v>
      </c>
      <c r="C84" s="48">
        <v>31390.654598497582</v>
      </c>
      <c r="D84" s="49">
        <v>1.95E-2</v>
      </c>
      <c r="E84" s="13"/>
      <c r="F84" s="21">
        <v>21672.504851793939</v>
      </c>
      <c r="G84" s="26">
        <f t="shared" si="2"/>
        <v>21672.5048512621</v>
      </c>
      <c r="H84" s="28">
        <f t="shared" si="3"/>
        <v>-4.8937785262502119E-4</v>
      </c>
      <c r="I84" s="14"/>
      <c r="J84" s="8"/>
      <c r="L84" s="5"/>
    </row>
    <row r="85" spans="1:12" x14ac:dyDescent="0.2">
      <c r="A85" s="47">
        <v>39567</v>
      </c>
      <c r="B85" s="48">
        <v>261.97972664221157</v>
      </c>
      <c r="C85" s="48">
        <v>31390.654598497582</v>
      </c>
      <c r="D85" s="49">
        <v>1.9400000000000001E-2</v>
      </c>
      <c r="E85" s="13"/>
      <c r="F85" s="21">
        <v>21571.426592563177</v>
      </c>
      <c r="G85" s="26">
        <f t="shared" si="2"/>
        <v>21571.426592029107</v>
      </c>
      <c r="H85" s="28">
        <f t="shared" si="3"/>
        <v>-4.6748036051870983E-3</v>
      </c>
      <c r="I85" s="14"/>
      <c r="J85" s="8"/>
      <c r="L85" s="5"/>
    </row>
    <row r="86" spans="1:12" x14ac:dyDescent="0.2">
      <c r="A86" s="47">
        <v>39568</v>
      </c>
      <c r="B86" s="48">
        <v>261.97972664221157</v>
      </c>
      <c r="C86" s="48">
        <v>31390.654598497582</v>
      </c>
      <c r="D86" s="49">
        <v>1.8500000000000003E-2</v>
      </c>
      <c r="E86" s="13"/>
      <c r="F86" s="21">
        <v>21588.661768907059</v>
      </c>
      <c r="G86" s="26">
        <f t="shared" si="2"/>
        <v>21588.661768372465</v>
      </c>
      <c r="H86" s="28">
        <f t="shared" si="3"/>
        <v>7.9866274209977129E-4</v>
      </c>
      <c r="I86" s="14"/>
      <c r="J86" s="8"/>
      <c r="L86" s="5"/>
    </row>
    <row r="87" spans="1:12" x14ac:dyDescent="0.2">
      <c r="A87" s="47">
        <v>39569</v>
      </c>
      <c r="B87" s="48">
        <v>320.01831223679386</v>
      </c>
      <c r="C87" s="48">
        <v>31390.654598497582</v>
      </c>
      <c r="D87" s="49">
        <v>1.9400000000000001E-2</v>
      </c>
      <c r="E87" s="13"/>
      <c r="F87" s="21">
        <v>22070.318522371977</v>
      </c>
      <c r="G87" s="26">
        <f t="shared" si="2"/>
        <v>22070.318521848552</v>
      </c>
      <c r="H87" s="28">
        <f t="shared" si="3"/>
        <v>2.2065393766737631E-2</v>
      </c>
      <c r="I87" s="14"/>
      <c r="J87" s="8"/>
      <c r="L87" s="5"/>
    </row>
    <row r="88" spans="1:12" x14ac:dyDescent="0.2">
      <c r="A88" s="47">
        <v>39570</v>
      </c>
      <c r="B88" s="48">
        <v>296.64165970564267</v>
      </c>
      <c r="C88" s="48">
        <v>31390.654598497582</v>
      </c>
      <c r="D88" s="49">
        <v>1.9699999999999999E-2</v>
      </c>
      <c r="E88" s="13"/>
      <c r="F88" s="21">
        <v>21872.327011937829</v>
      </c>
      <c r="G88" s="26">
        <f t="shared" si="2"/>
        <v>21872.327011410456</v>
      </c>
      <c r="H88" s="28">
        <f t="shared" si="3"/>
        <v>-9.0114214955325442E-3</v>
      </c>
      <c r="I88" s="14"/>
      <c r="J88" s="8"/>
      <c r="L88" s="5"/>
    </row>
    <row r="89" spans="1:12" x14ac:dyDescent="0.2">
      <c r="A89" s="47">
        <v>39573</v>
      </c>
      <c r="B89" s="48">
        <v>265.20409250857728</v>
      </c>
      <c r="C89" s="48">
        <v>31390.654598497582</v>
      </c>
      <c r="D89" s="49">
        <v>1.9799999999999998E-2</v>
      </c>
      <c r="E89" s="13"/>
      <c r="F89" s="21">
        <v>21593.522027826828</v>
      </c>
      <c r="G89" s="26">
        <f t="shared" si="2"/>
        <v>21593.522027293639</v>
      </c>
      <c r="H89" s="28">
        <f t="shared" si="3"/>
        <v>-1.282886744727265E-2</v>
      </c>
      <c r="I89" s="14"/>
      <c r="J89" s="8"/>
      <c r="L89" s="5"/>
    </row>
    <row r="90" spans="1:12" x14ac:dyDescent="0.2">
      <c r="A90" s="47">
        <v>39574</v>
      </c>
      <c r="B90" s="48">
        <v>265.20409250857728</v>
      </c>
      <c r="C90" s="48">
        <v>31390.654598497582</v>
      </c>
      <c r="D90" s="49">
        <v>1.9599999999999999E-2</v>
      </c>
      <c r="E90" s="13"/>
      <c r="F90" s="21">
        <v>21597.353894053304</v>
      </c>
      <c r="G90" s="26">
        <f t="shared" si="2"/>
        <v>21597.353893519979</v>
      </c>
      <c r="H90" s="28">
        <f t="shared" si="3"/>
        <v>1.7743869068369167E-4</v>
      </c>
      <c r="I90" s="14"/>
      <c r="J90" s="8"/>
      <c r="L90" s="5"/>
    </row>
    <row r="91" spans="1:12" x14ac:dyDescent="0.2">
      <c r="A91" s="47">
        <v>39575</v>
      </c>
      <c r="B91" s="48">
        <v>263.59190957539442</v>
      </c>
      <c r="C91" s="48">
        <v>31390.654598497582</v>
      </c>
      <c r="D91" s="49">
        <v>1.9400000000000001E-2</v>
      </c>
      <c r="E91" s="13"/>
      <c r="F91" s="21">
        <v>21586.340381029524</v>
      </c>
      <c r="G91" s="26">
        <f t="shared" si="2"/>
        <v>21586.340380495782</v>
      </c>
      <c r="H91" s="28">
        <f t="shared" si="3"/>
        <v>-5.1007740062316165E-4</v>
      </c>
      <c r="I91" s="14"/>
      <c r="J91" s="8"/>
      <c r="L91" s="5"/>
    </row>
    <row r="92" spans="1:12" x14ac:dyDescent="0.2">
      <c r="A92" s="47">
        <v>39576</v>
      </c>
      <c r="B92" s="48">
        <v>269.23454984153437</v>
      </c>
      <c r="C92" s="48">
        <v>31390.654598497582</v>
      </c>
      <c r="D92" s="49">
        <v>1.9099999999999999E-2</v>
      </c>
      <c r="E92" s="13"/>
      <c r="F92" s="21">
        <v>21643.768582896275</v>
      </c>
      <c r="G92" s="26">
        <f t="shared" si="2"/>
        <v>21643.768582363446</v>
      </c>
      <c r="H92" s="28">
        <f t="shared" si="3"/>
        <v>2.6568628682581089E-3</v>
      </c>
      <c r="I92" s="14"/>
      <c r="J92" s="8"/>
      <c r="L92" s="5"/>
    </row>
    <row r="93" spans="1:12" x14ac:dyDescent="0.2">
      <c r="A93" s="47">
        <v>39577</v>
      </c>
      <c r="B93" s="48">
        <v>276.48937304085717</v>
      </c>
      <c r="C93" s="48">
        <v>31390.654598497582</v>
      </c>
      <c r="D93" s="49">
        <v>1.9099999999999999E-2</v>
      </c>
      <c r="E93" s="13"/>
      <c r="F93" s="21">
        <v>21709.046687073453</v>
      </c>
      <c r="G93" s="26">
        <f t="shared" si="2"/>
        <v>21709.046686542002</v>
      </c>
      <c r="H93" s="28">
        <f t="shared" si="3"/>
        <v>3.0114839419209654E-3</v>
      </c>
      <c r="I93" s="14"/>
      <c r="J93" s="8"/>
      <c r="L93" s="5"/>
    </row>
    <row r="94" spans="1:12" x14ac:dyDescent="0.2">
      <c r="A94" s="47">
        <v>39580</v>
      </c>
      <c r="B94" s="48">
        <v>246.66398877697461</v>
      </c>
      <c r="C94" s="48">
        <v>31390.654598497582</v>
      </c>
      <c r="D94" s="49">
        <v>2.0099999999999996E-2</v>
      </c>
      <c r="E94" s="13"/>
      <c r="F94" s="21">
        <v>21412.898562782902</v>
      </c>
      <c r="G94" s="26">
        <f t="shared" si="2"/>
        <v>21412.89856224621</v>
      </c>
      <c r="H94" s="28">
        <f t="shared" si="3"/>
        <v>-1.3735594656685779E-2</v>
      </c>
      <c r="I94" s="14"/>
      <c r="J94" s="8"/>
      <c r="L94" s="5"/>
    </row>
    <row r="95" spans="1:12" x14ac:dyDescent="0.2">
      <c r="A95" s="47">
        <v>39581</v>
      </c>
      <c r="B95" s="48">
        <v>187.0132202492095</v>
      </c>
      <c r="C95" s="48">
        <v>31390.654598497582</v>
      </c>
      <c r="D95" s="49">
        <v>2.0799999999999999E-2</v>
      </c>
      <c r="E95" s="13"/>
      <c r="F95" s="21">
        <v>20760.278733634124</v>
      </c>
      <c r="G95" s="26">
        <f t="shared" si="2"/>
        <v>20760.278733084757</v>
      </c>
      <c r="H95" s="28">
        <f t="shared" si="3"/>
        <v>-3.0951992350525353E-2</v>
      </c>
      <c r="I95" s="14"/>
      <c r="J95" s="8"/>
      <c r="L95" s="5"/>
    </row>
    <row r="96" spans="1:12" x14ac:dyDescent="0.2">
      <c r="A96" s="47">
        <v>39582</v>
      </c>
      <c r="B96" s="48">
        <v>162.02438478487545</v>
      </c>
      <c r="C96" s="48">
        <v>31390.654598497582</v>
      </c>
      <c r="D96" s="49">
        <v>2.1099999999999997E-2</v>
      </c>
      <c r="E96" s="13"/>
      <c r="F96" s="21">
        <v>20440.064670426735</v>
      </c>
      <c r="G96" s="26">
        <f t="shared" si="2"/>
        <v>20440.064669871299</v>
      </c>
      <c r="H96" s="28">
        <f t="shared" si="3"/>
        <v>-1.5544555437484963E-2</v>
      </c>
      <c r="I96" s="14"/>
      <c r="J96" s="8"/>
      <c r="L96" s="5"/>
    </row>
    <row r="97" spans="1:12" x14ac:dyDescent="0.2">
      <c r="A97" s="47">
        <v>39583</v>
      </c>
      <c r="B97" s="48">
        <v>160.41220185169263</v>
      </c>
      <c r="C97" s="48">
        <v>31390.654598497582</v>
      </c>
      <c r="D97" s="49">
        <v>2.0799999999999999E-2</v>
      </c>
      <c r="E97" s="13"/>
      <c r="F97" s="21">
        <v>20424.002743511883</v>
      </c>
      <c r="G97" s="26">
        <f t="shared" si="2"/>
        <v>20424.002742955847</v>
      </c>
      <c r="H97" s="28">
        <f t="shared" si="3"/>
        <v>-7.8611497868330278E-4</v>
      </c>
      <c r="I97" s="14"/>
      <c r="J97" s="8"/>
      <c r="L97" s="5"/>
    </row>
    <row r="98" spans="1:12" x14ac:dyDescent="0.2">
      <c r="A98" s="47">
        <v>39584</v>
      </c>
      <c r="B98" s="48">
        <v>151.54519571918701</v>
      </c>
      <c r="C98" s="48">
        <v>31390.654598497582</v>
      </c>
      <c r="D98" s="49">
        <v>2.0899999999999998E-2</v>
      </c>
      <c r="E98" s="13"/>
      <c r="F98" s="21">
        <v>20300.611243566404</v>
      </c>
      <c r="G98" s="26">
        <f t="shared" si="2"/>
        <v>20300.611243008043</v>
      </c>
      <c r="H98" s="28">
        <f t="shared" si="3"/>
        <v>-6.0598181520760313E-3</v>
      </c>
      <c r="I98" s="14"/>
      <c r="J98" s="8"/>
      <c r="L98" s="5"/>
    </row>
    <row r="99" spans="1:12" x14ac:dyDescent="0.2">
      <c r="A99" s="47">
        <v>39587</v>
      </c>
      <c r="B99" s="48">
        <v>155.57565305214411</v>
      </c>
      <c r="C99" s="48">
        <v>31390.654598497582</v>
      </c>
      <c r="D99" s="49">
        <v>2.07E-2</v>
      </c>
      <c r="E99" s="13"/>
      <c r="F99" s="21">
        <v>20360.17039035818</v>
      </c>
      <c r="G99" s="26">
        <f t="shared" si="2"/>
        <v>20360.170389800798</v>
      </c>
      <c r="H99" s="28">
        <f t="shared" si="3"/>
        <v>2.9295644104646587E-3</v>
      </c>
      <c r="I99" s="14"/>
      <c r="J99" s="8"/>
      <c r="L99" s="5"/>
    </row>
    <row r="100" spans="1:12" x14ac:dyDescent="0.2">
      <c r="A100" s="47">
        <v>39588</v>
      </c>
      <c r="B100" s="48">
        <v>153.15737865236986</v>
      </c>
      <c r="C100" s="48">
        <v>31390.654598497582</v>
      </c>
      <c r="D100" s="49">
        <v>2.0499999999999997E-2</v>
      </c>
      <c r="E100" s="13"/>
      <c r="F100" s="21">
        <v>20330.391593092339</v>
      </c>
      <c r="G100" s="26">
        <f t="shared" si="2"/>
        <v>20330.391592534197</v>
      </c>
      <c r="H100" s="28">
        <f t="shared" si="3"/>
        <v>-1.463671236307521E-3</v>
      </c>
      <c r="I100" s="14"/>
      <c r="J100" s="8"/>
      <c r="L100" s="5"/>
    </row>
    <row r="101" spans="1:12" x14ac:dyDescent="0.2">
      <c r="A101" s="47">
        <v>39589</v>
      </c>
      <c r="B101" s="48">
        <v>140.25991518690714</v>
      </c>
      <c r="C101" s="48">
        <v>31390.654598497582</v>
      </c>
      <c r="D101" s="49">
        <v>2.07E-2</v>
      </c>
      <c r="E101" s="13"/>
      <c r="F101" s="21">
        <v>20141.330433455969</v>
      </c>
      <c r="G101" s="26">
        <f t="shared" si="2"/>
        <v>20141.330432894345</v>
      </c>
      <c r="H101" s="28">
        <f t="shared" si="3"/>
        <v>-9.3429449225067001E-3</v>
      </c>
      <c r="I101" s="14"/>
      <c r="J101" s="8"/>
      <c r="L101" s="5"/>
    </row>
    <row r="102" spans="1:12" x14ac:dyDescent="0.2">
      <c r="A102" s="47">
        <v>39590</v>
      </c>
      <c r="B102" s="48">
        <v>163.6365677180583</v>
      </c>
      <c r="C102" s="48">
        <v>31390.654598497582</v>
      </c>
      <c r="D102" s="49">
        <v>2.1499999999999998E-2</v>
      </c>
      <c r="E102" s="13"/>
      <c r="F102" s="21">
        <v>20454.125369192636</v>
      </c>
      <c r="G102" s="26">
        <f t="shared" si="2"/>
        <v>20454.125368637862</v>
      </c>
      <c r="H102" s="28">
        <f t="shared" si="3"/>
        <v>1.54106473224222E-2</v>
      </c>
      <c r="I102" s="14"/>
      <c r="J102" s="8"/>
      <c r="L102" s="5"/>
    </row>
    <row r="103" spans="1:12" x14ac:dyDescent="0.2">
      <c r="A103" s="47">
        <v>39591</v>
      </c>
      <c r="B103" s="48">
        <v>161.21829331828405</v>
      </c>
      <c r="C103" s="48">
        <v>31390.654598497582</v>
      </c>
      <c r="D103" s="49">
        <v>2.1099999999999997E-2</v>
      </c>
      <c r="E103" s="13"/>
      <c r="F103" s="21">
        <v>20429.31393563265</v>
      </c>
      <c r="G103" s="26">
        <f t="shared" si="2"/>
        <v>20429.313935077</v>
      </c>
      <c r="H103" s="28">
        <f t="shared" si="3"/>
        <v>-1.213764645437968E-3</v>
      </c>
      <c r="I103" s="14"/>
      <c r="J103" s="8"/>
      <c r="L103" s="5"/>
    </row>
    <row r="104" spans="1:12" x14ac:dyDescent="0.2">
      <c r="A104" s="47">
        <v>39595</v>
      </c>
      <c r="B104" s="48">
        <v>143.48428105327281</v>
      </c>
      <c r="C104" s="48">
        <v>31390.654598497582</v>
      </c>
      <c r="D104" s="49">
        <v>2.1499999999999998E-2</v>
      </c>
      <c r="E104" s="13"/>
      <c r="F104" s="21">
        <v>20174.410295598089</v>
      </c>
      <c r="G104" s="26">
        <f t="shared" si="2"/>
        <v>20174.410295037873</v>
      </c>
      <c r="H104" s="28">
        <f t="shared" si="3"/>
        <v>-1.2555842777053261E-2</v>
      </c>
      <c r="I104" s="14"/>
      <c r="J104" s="8"/>
      <c r="L104" s="5"/>
    </row>
    <row r="105" spans="1:12" x14ac:dyDescent="0.2">
      <c r="A105" s="47">
        <v>39596</v>
      </c>
      <c r="B105" s="48">
        <v>141.06600665349856</v>
      </c>
      <c r="C105" s="48">
        <v>31390.654598497582</v>
      </c>
      <c r="D105" s="49">
        <v>2.2099999999999998E-2</v>
      </c>
      <c r="E105" s="13"/>
      <c r="F105" s="21">
        <v>20128.022262802075</v>
      </c>
      <c r="G105" s="26">
        <f t="shared" si="2"/>
        <v>20128.022262241531</v>
      </c>
      <c r="H105" s="28">
        <f t="shared" si="3"/>
        <v>-2.3019976877933835E-3</v>
      </c>
      <c r="I105" s="14"/>
      <c r="J105" s="8"/>
      <c r="L105" s="5"/>
    </row>
    <row r="106" spans="1:12" x14ac:dyDescent="0.2">
      <c r="A106" s="47">
        <v>39597</v>
      </c>
      <c r="B106" s="48">
        <v>142.67818958668138</v>
      </c>
      <c r="C106" s="48">
        <v>31390.654598497582</v>
      </c>
      <c r="D106" s="49">
        <v>2.1600000000000001E-2</v>
      </c>
      <c r="E106" s="13"/>
      <c r="F106" s="21">
        <v>20160.801636465287</v>
      </c>
      <c r="G106" s="26">
        <f t="shared" si="2"/>
        <v>20160.801635904882</v>
      </c>
      <c r="H106" s="28">
        <f t="shared" si="3"/>
        <v>1.6272195474385308E-3</v>
      </c>
      <c r="I106" s="14"/>
      <c r="J106" s="8"/>
      <c r="L106" s="5"/>
    </row>
    <row r="107" spans="1:12" x14ac:dyDescent="0.2">
      <c r="A107" s="47">
        <v>39598</v>
      </c>
      <c r="B107" s="48">
        <v>152.35128718577843</v>
      </c>
      <c r="C107" s="48">
        <v>31390.654598497582</v>
      </c>
      <c r="D107" s="49">
        <v>2.2200000000000001E-2</v>
      </c>
      <c r="E107" s="13"/>
      <c r="F107" s="21">
        <v>20288.2575934655</v>
      </c>
      <c r="G107" s="26">
        <f t="shared" si="2"/>
        <v>20288.257592908143</v>
      </c>
      <c r="H107" s="28">
        <f t="shared" si="3"/>
        <v>6.302068886839346E-3</v>
      </c>
      <c r="I107" s="14"/>
      <c r="J107" s="8"/>
      <c r="L107" s="5"/>
    </row>
    <row r="108" spans="1:12" x14ac:dyDescent="0.2">
      <c r="A108" s="47">
        <v>39601</v>
      </c>
      <c r="B108" s="48">
        <v>148.32082985282133</v>
      </c>
      <c r="C108" s="48">
        <v>31390.654598497582</v>
      </c>
      <c r="D108" s="49">
        <v>2.1700000000000001E-2</v>
      </c>
      <c r="E108" s="13"/>
      <c r="F108" s="21">
        <v>20240.542711032213</v>
      </c>
      <c r="G108" s="26">
        <f t="shared" si="2"/>
        <v>20240.542710473434</v>
      </c>
      <c r="H108" s="28">
        <f t="shared" si="3"/>
        <v>-2.3546171670494149E-3</v>
      </c>
      <c r="I108" s="14"/>
      <c r="J108" s="8"/>
      <c r="L108" s="5"/>
    </row>
    <row r="109" spans="1:12" x14ac:dyDescent="0.2">
      <c r="A109" s="47">
        <v>39602</v>
      </c>
      <c r="B109" s="48">
        <v>164.44265918464973</v>
      </c>
      <c r="C109" s="48">
        <v>31390.654598497582</v>
      </c>
      <c r="D109" s="49">
        <v>2.1400000000000002E-2</v>
      </c>
      <c r="E109" s="13"/>
      <c r="F109" s="21">
        <v>20466.58153399183</v>
      </c>
      <c r="G109" s="26">
        <f t="shared" si="2"/>
        <v>20466.581533437195</v>
      </c>
      <c r="H109" s="28">
        <f t="shared" si="3"/>
        <v>1.1105729053431355E-2</v>
      </c>
      <c r="I109" s="14"/>
      <c r="J109" s="8"/>
      <c r="L109" s="5"/>
    </row>
    <row r="110" spans="1:12" x14ac:dyDescent="0.2">
      <c r="A110" s="47">
        <v>39603</v>
      </c>
      <c r="B110" s="48">
        <v>161.21829331828405</v>
      </c>
      <c r="C110" s="48">
        <v>31390.654598497582</v>
      </c>
      <c r="D110" s="49">
        <v>2.1400000000000002E-2</v>
      </c>
      <c r="E110" s="13"/>
      <c r="F110" s="21">
        <v>20423.832167129789</v>
      </c>
      <c r="G110" s="26">
        <f t="shared" si="2"/>
        <v>20423.832166574328</v>
      </c>
      <c r="H110" s="28">
        <f t="shared" si="3"/>
        <v>-2.0909244278818524E-3</v>
      </c>
      <c r="I110" s="14"/>
      <c r="J110" s="8"/>
      <c r="L110" s="5"/>
    </row>
    <row r="111" spans="1:12" x14ac:dyDescent="0.2">
      <c r="A111" s="47">
        <v>39604</v>
      </c>
      <c r="B111" s="48">
        <v>160.41220185169263</v>
      </c>
      <c r="C111" s="48">
        <v>31390.654598497582</v>
      </c>
      <c r="D111" s="49">
        <v>2.1499999999999998E-2</v>
      </c>
      <c r="E111" s="13"/>
      <c r="F111" s="21">
        <v>20411.216571954832</v>
      </c>
      <c r="G111" s="26">
        <f t="shared" si="2"/>
        <v>20411.216571399218</v>
      </c>
      <c r="H111" s="28">
        <f t="shared" si="3"/>
        <v>-6.1788076497353191E-4</v>
      </c>
      <c r="I111" s="14"/>
      <c r="J111" s="8"/>
      <c r="L111" s="5"/>
    </row>
    <row r="112" spans="1:12" x14ac:dyDescent="0.2">
      <c r="A112" s="47">
        <v>39605</v>
      </c>
      <c r="B112" s="48">
        <v>148.32082985282133</v>
      </c>
      <c r="C112" s="48">
        <v>31390.654598497582</v>
      </c>
      <c r="D112" s="49">
        <v>2.12E-2</v>
      </c>
      <c r="E112" s="13"/>
      <c r="F112" s="21">
        <v>20249.60908944744</v>
      </c>
      <c r="G112" s="26">
        <f t="shared" si="2"/>
        <v>20249.609088888377</v>
      </c>
      <c r="H112" s="28">
        <f t="shared" si="3"/>
        <v>-7.9490925651328013E-3</v>
      </c>
      <c r="I112" s="14"/>
      <c r="J112" s="8"/>
      <c r="L112" s="5"/>
    </row>
    <row r="113" spans="1:12" x14ac:dyDescent="0.2">
      <c r="A113" s="47">
        <v>39608</v>
      </c>
      <c r="B113" s="48">
        <v>141.06600665349856</v>
      </c>
      <c r="C113" s="48">
        <v>31390.654598497582</v>
      </c>
      <c r="D113" s="49">
        <v>2.29E-2</v>
      </c>
      <c r="E113" s="13"/>
      <c r="F113" s="21">
        <v>20113.594744937596</v>
      </c>
      <c r="G113" s="26">
        <f t="shared" si="2"/>
        <v>20113.594744377529</v>
      </c>
      <c r="H113" s="28">
        <f t="shared" si="3"/>
        <v>-6.7395472321176517E-3</v>
      </c>
      <c r="I113" s="14"/>
      <c r="J113" s="8"/>
      <c r="L113" s="5"/>
    </row>
    <row r="114" spans="1:12" x14ac:dyDescent="0.2">
      <c r="A114" s="47">
        <v>39609</v>
      </c>
      <c r="B114" s="48">
        <v>145.09646398645566</v>
      </c>
      <c r="C114" s="48">
        <v>31390.654598497582</v>
      </c>
      <c r="D114" s="49">
        <v>2.53E-2</v>
      </c>
      <c r="E114" s="13"/>
      <c r="F114" s="21">
        <v>20129.214468407619</v>
      </c>
      <c r="G114" s="26">
        <f t="shared" si="2"/>
        <v>20129.214467850121</v>
      </c>
      <c r="H114" s="28">
        <f t="shared" si="3"/>
        <v>7.7627405043156797E-4</v>
      </c>
      <c r="I114" s="14"/>
      <c r="J114" s="8"/>
      <c r="L114" s="5"/>
    </row>
    <row r="115" spans="1:12" x14ac:dyDescent="0.2">
      <c r="A115" s="47">
        <v>39610</v>
      </c>
      <c r="B115" s="48">
        <v>138.64773225372429</v>
      </c>
      <c r="C115" s="48">
        <v>31390.654598497582</v>
      </c>
      <c r="D115" s="49">
        <v>2.4700000000000003E-2</v>
      </c>
      <c r="E115" s="13"/>
      <c r="F115" s="21">
        <v>20045.226395909689</v>
      </c>
      <c r="G115" s="26">
        <f t="shared" si="2"/>
        <v>20045.226395350001</v>
      </c>
      <c r="H115" s="28">
        <f t="shared" si="3"/>
        <v>-4.1811755459038114E-3</v>
      </c>
      <c r="I115" s="14"/>
      <c r="J115" s="8"/>
      <c r="L115" s="5"/>
    </row>
    <row r="116" spans="1:12" x14ac:dyDescent="0.2">
      <c r="A116" s="47">
        <v>39611</v>
      </c>
      <c r="B116" s="48">
        <v>127.36245172144442</v>
      </c>
      <c r="C116" s="48">
        <v>31390.654598497582</v>
      </c>
      <c r="D116" s="49">
        <v>2.6200000000000001E-2</v>
      </c>
      <c r="E116" s="13"/>
      <c r="F116" s="21">
        <v>19844.043435612348</v>
      </c>
      <c r="G116" s="26">
        <f t="shared" si="2"/>
        <v>19844.043435050236</v>
      </c>
      <c r="H116" s="28">
        <f t="shared" si="3"/>
        <v>-1.0087157123728685E-2</v>
      </c>
      <c r="I116" s="14"/>
      <c r="J116" s="8"/>
      <c r="L116" s="5"/>
    </row>
    <row r="117" spans="1:12" x14ac:dyDescent="0.2">
      <c r="A117" s="47">
        <v>39612</v>
      </c>
      <c r="B117" s="48">
        <v>116.88326265575594</v>
      </c>
      <c r="C117" s="48">
        <v>31390.654598497582</v>
      </c>
      <c r="D117" s="49">
        <v>2.64E-2</v>
      </c>
      <c r="E117" s="13"/>
      <c r="F117" s="21">
        <v>19667.645873691366</v>
      </c>
      <c r="G117" s="26">
        <f t="shared" si="2"/>
        <v>19667.645873126123</v>
      </c>
      <c r="H117" s="28">
        <f t="shared" si="3"/>
        <v>-8.9289391042668437E-3</v>
      </c>
      <c r="I117" s="14"/>
      <c r="J117" s="8"/>
      <c r="L117" s="5"/>
    </row>
    <row r="118" spans="1:12" x14ac:dyDescent="0.2">
      <c r="A118" s="47">
        <v>39615</v>
      </c>
      <c r="B118" s="48">
        <v>116.88326265575594</v>
      </c>
      <c r="C118" s="48">
        <v>31390.654598497582</v>
      </c>
      <c r="D118" s="49">
        <v>2.6800000000000001E-2</v>
      </c>
      <c r="E118" s="13"/>
      <c r="F118" s="21">
        <v>19660.577600052246</v>
      </c>
      <c r="G118" s="26">
        <f t="shared" si="2"/>
        <v>19660.577599487246</v>
      </c>
      <c r="H118" s="28">
        <f t="shared" si="3"/>
        <v>-3.5945044504459995E-4</v>
      </c>
      <c r="I118" s="14"/>
      <c r="J118" s="8"/>
      <c r="L118" s="5"/>
    </row>
    <row r="119" spans="1:12" x14ac:dyDescent="0.2">
      <c r="A119" s="47">
        <v>39616</v>
      </c>
      <c r="B119" s="48">
        <v>110.43453092302458</v>
      </c>
      <c r="C119" s="48">
        <v>31390.654598497582</v>
      </c>
      <c r="D119" s="49">
        <v>2.58E-2</v>
      </c>
      <c r="E119" s="13"/>
      <c r="F119" s="21">
        <v>19565.758445115956</v>
      </c>
      <c r="G119" s="26">
        <f t="shared" si="2"/>
        <v>19565.758444548283</v>
      </c>
      <c r="H119" s="28">
        <f t="shared" si="3"/>
        <v>-4.8344734264345523E-3</v>
      </c>
      <c r="I119" s="14"/>
      <c r="J119" s="8"/>
      <c r="L119" s="5"/>
    </row>
    <row r="120" spans="1:12" x14ac:dyDescent="0.2">
      <c r="A120" s="47">
        <v>39617</v>
      </c>
      <c r="B120" s="48">
        <v>102.37361625711037</v>
      </c>
      <c r="C120" s="48">
        <v>31390.654598497582</v>
      </c>
      <c r="D120" s="49">
        <v>2.53E-2</v>
      </c>
      <c r="E120" s="13"/>
      <c r="F120" s="21">
        <v>19426.435656055975</v>
      </c>
      <c r="G120" s="26">
        <f t="shared" si="2"/>
        <v>19426.435655485278</v>
      </c>
      <c r="H120" s="28">
        <f t="shared" si="3"/>
        <v>-7.1462191439921842E-3</v>
      </c>
      <c r="I120" s="14"/>
      <c r="J120" s="8"/>
      <c r="L120" s="5"/>
    </row>
    <row r="121" spans="1:12" x14ac:dyDescent="0.2">
      <c r="A121" s="47">
        <v>39618</v>
      </c>
      <c r="B121" s="48">
        <v>101.56752479051896</v>
      </c>
      <c r="C121" s="48">
        <v>31390.654598497582</v>
      </c>
      <c r="D121" s="49">
        <v>2.58E-2</v>
      </c>
      <c r="E121" s="13"/>
      <c r="F121" s="21">
        <v>19402.391141190579</v>
      </c>
      <c r="G121" s="26">
        <f t="shared" si="2"/>
        <v>19402.391140619915</v>
      </c>
      <c r="H121" s="28">
        <f t="shared" si="3"/>
        <v>-1.2384879957534698E-3</v>
      </c>
      <c r="I121" s="14"/>
      <c r="J121" s="8"/>
      <c r="L121" s="5"/>
    </row>
    <row r="122" spans="1:12" x14ac:dyDescent="0.2">
      <c r="A122" s="47">
        <v>39619</v>
      </c>
      <c r="B122" s="48">
        <v>116.88326265575594</v>
      </c>
      <c r="C122" s="48">
        <v>31390.654598497582</v>
      </c>
      <c r="D122" s="49">
        <v>2.4900000000000002E-2</v>
      </c>
      <c r="E122" s="13"/>
      <c r="F122" s="21">
        <v>19694.174882966272</v>
      </c>
      <c r="G122" s="26">
        <f t="shared" si="2"/>
        <v>19694.174882400126</v>
      </c>
      <c r="H122" s="28">
        <f t="shared" si="3"/>
        <v>1.4926587624096816E-2</v>
      </c>
      <c r="I122" s="14"/>
      <c r="J122" s="8"/>
      <c r="L122" s="5"/>
    </row>
    <row r="123" spans="1:12" x14ac:dyDescent="0.2">
      <c r="A123" s="47">
        <v>39622</v>
      </c>
      <c r="B123" s="48">
        <v>103.98579919029322</v>
      </c>
      <c r="C123" s="48">
        <v>31390.654598497582</v>
      </c>
      <c r="D123" s="49">
        <v>2.5699999999999997E-2</v>
      </c>
      <c r="E123" s="13"/>
      <c r="F123" s="21">
        <v>19449.768073399126</v>
      </c>
      <c r="G123" s="26">
        <f t="shared" si="2"/>
        <v>19449.768072829218</v>
      </c>
      <c r="H123" s="28">
        <f t="shared" si="3"/>
        <v>-1.2487755052158916E-2</v>
      </c>
      <c r="I123" s="14"/>
      <c r="J123" s="8"/>
      <c r="L123" s="5"/>
    </row>
    <row r="124" spans="1:12" x14ac:dyDescent="0.2">
      <c r="A124" s="47">
        <v>39623</v>
      </c>
      <c r="B124" s="48">
        <v>99.149250390744697</v>
      </c>
      <c r="C124" s="48">
        <v>31390.654598497582</v>
      </c>
      <c r="D124" s="49">
        <v>2.53E-2</v>
      </c>
      <c r="E124" s="13"/>
      <c r="F124" s="21">
        <v>19364.624114338294</v>
      </c>
      <c r="G124" s="26">
        <f t="shared" si="2"/>
        <v>19364.624113766462</v>
      </c>
      <c r="H124" s="28">
        <f t="shared" si="3"/>
        <v>-4.3872435368409466E-3</v>
      </c>
      <c r="I124" s="14"/>
      <c r="J124" s="8"/>
      <c r="L124" s="5"/>
    </row>
    <row r="125" spans="1:12" x14ac:dyDescent="0.2">
      <c r="A125" s="47">
        <v>39624</v>
      </c>
      <c r="B125" s="48">
        <v>87.057878391873402</v>
      </c>
      <c r="C125" s="48">
        <v>31390.654598497582</v>
      </c>
      <c r="D125" s="49">
        <v>2.4799999999999999E-2</v>
      </c>
      <c r="E125" s="13"/>
      <c r="F125" s="21">
        <v>19126.393538088952</v>
      </c>
      <c r="G125" s="26">
        <f t="shared" si="2"/>
        <v>19126.393537512387</v>
      </c>
      <c r="H125" s="28">
        <f t="shared" si="3"/>
        <v>-1.2378660414917544E-2</v>
      </c>
      <c r="I125" s="14"/>
      <c r="J125" s="8"/>
      <c r="L125" s="5"/>
    </row>
    <row r="126" spans="1:12" x14ac:dyDescent="0.2">
      <c r="A126" s="47">
        <v>39625</v>
      </c>
      <c r="B126" s="48">
        <v>64.479256412647715</v>
      </c>
      <c r="C126" s="48">
        <v>31390.654598497582</v>
      </c>
      <c r="D126" s="49">
        <v>2.3900000000000001E-2</v>
      </c>
      <c r="E126" s="13"/>
      <c r="F126" s="21">
        <v>18596.579146547901</v>
      </c>
      <c r="G126" s="26">
        <f t="shared" si="2"/>
        <v>18596.579145961397</v>
      </c>
      <c r="H126" s="28">
        <f t="shared" si="3"/>
        <v>-2.809159484265681E-2</v>
      </c>
      <c r="I126" s="14"/>
      <c r="J126" s="8"/>
      <c r="L126" s="5"/>
    </row>
    <row r="127" spans="1:12" x14ac:dyDescent="0.2">
      <c r="A127" s="47">
        <v>39626</v>
      </c>
      <c r="B127" s="48">
        <v>65.293408793905044</v>
      </c>
      <c r="C127" s="48">
        <v>31390.654598497582</v>
      </c>
      <c r="D127" s="49">
        <v>2.35E-2</v>
      </c>
      <c r="E127" s="13"/>
      <c r="F127" s="21">
        <v>18625.445291326898</v>
      </c>
      <c r="G127" s="26">
        <f t="shared" si="2"/>
        <v>18625.445290740507</v>
      </c>
      <c r="H127" s="28">
        <f t="shared" si="3"/>
        <v>1.5510252868737775E-3</v>
      </c>
      <c r="I127" s="14"/>
      <c r="J127" s="8"/>
      <c r="L127" s="5"/>
    </row>
    <row r="128" spans="1:12" x14ac:dyDescent="0.2">
      <c r="A128" s="47">
        <v>39629</v>
      </c>
      <c r="B128" s="48">
        <v>49.977670928668054</v>
      </c>
      <c r="C128" s="48">
        <v>31390.654598497582</v>
      </c>
      <c r="D128" s="49">
        <v>2.3599999999999999E-2</v>
      </c>
      <c r="E128" s="13"/>
      <c r="F128" s="21">
        <v>18164.140341726848</v>
      </c>
      <c r="G128" s="26">
        <f t="shared" si="2"/>
        <v>18164.140341132977</v>
      </c>
      <c r="H128" s="28">
        <f t="shared" si="3"/>
        <v>-2.5079332666314971E-2</v>
      </c>
      <c r="I128" s="14"/>
      <c r="J128" s="8"/>
      <c r="L128" s="5"/>
    </row>
    <row r="129" spans="1:12" x14ac:dyDescent="0.2">
      <c r="A129" s="47">
        <v>39630</v>
      </c>
      <c r="B129" s="48">
        <v>52.395945328442316</v>
      </c>
      <c r="C129" s="48">
        <v>31390.654598497582</v>
      </c>
      <c r="D129" s="49">
        <v>2.3799999999999998E-2</v>
      </c>
      <c r="E129" s="13"/>
      <c r="F129" s="21">
        <v>18240.313924671023</v>
      </c>
      <c r="G129" s="26">
        <f t="shared" si="2"/>
        <v>18240.313924078546</v>
      </c>
      <c r="H129" s="28">
        <f t="shared" si="3"/>
        <v>4.1848557078114964E-3</v>
      </c>
      <c r="I129" s="14"/>
      <c r="J129" s="8"/>
      <c r="L129" s="5"/>
    </row>
    <row r="130" spans="1:12" x14ac:dyDescent="0.2">
      <c r="A130" s="47">
        <v>39631</v>
      </c>
      <c r="B130" s="48">
        <v>59.650768527765102</v>
      </c>
      <c r="C130" s="48">
        <v>31390.654598497582</v>
      </c>
      <c r="D130" s="49">
        <v>2.35E-2</v>
      </c>
      <c r="E130" s="13"/>
      <c r="F130" s="21">
        <v>18467.276543575332</v>
      </c>
      <c r="G130" s="26">
        <f t="shared" si="2"/>
        <v>18467.276542986281</v>
      </c>
      <c r="H130" s="28">
        <f t="shared" si="3"/>
        <v>1.2366135084682782E-2</v>
      </c>
      <c r="I130" s="14"/>
      <c r="J130" s="8"/>
      <c r="L130" s="5"/>
    </row>
    <row r="131" spans="1:12" x14ac:dyDescent="0.2">
      <c r="A131" s="47">
        <v>39632</v>
      </c>
      <c r="B131" s="48">
        <v>54.00812826162516</v>
      </c>
      <c r="C131" s="48">
        <v>31390.654598497582</v>
      </c>
      <c r="D131" s="49">
        <v>2.3E-2</v>
      </c>
      <c r="E131" s="13"/>
      <c r="F131" s="21">
        <v>18304.950442196307</v>
      </c>
      <c r="G131" s="26">
        <f t="shared" si="2"/>
        <v>18304.950441604149</v>
      </c>
      <c r="H131" s="28">
        <f t="shared" si="3"/>
        <v>-8.8287911336272108E-3</v>
      </c>
      <c r="I131" s="14"/>
      <c r="J131" s="8"/>
      <c r="L131" s="5"/>
    </row>
    <row r="132" spans="1:12" x14ac:dyDescent="0.2">
      <c r="A132" s="47">
        <v>39636</v>
      </c>
      <c r="B132" s="48">
        <v>57.232494127990833</v>
      </c>
      <c r="C132" s="48">
        <v>31390.654598497582</v>
      </c>
      <c r="D132" s="49">
        <v>2.2599999999999999E-2</v>
      </c>
      <c r="E132" s="13"/>
      <c r="F132" s="21">
        <v>18410.821030138592</v>
      </c>
      <c r="G132" s="26">
        <f t="shared" ref="G132:G195" si="4">(B132+C132*EXP(-D132*1)*NORMSDIST(_BSd1(F132,C132,1,D132,I$4)-I$4))/NORMSDIST(_BSd1(F132,C132,1,D132,I$4))</f>
        <v>18410.821029547813</v>
      </c>
      <c r="H132" s="28">
        <f t="shared" si="3"/>
        <v>5.7670519847347551E-3</v>
      </c>
      <c r="I132" s="14"/>
      <c r="J132" s="8"/>
      <c r="L132" s="5"/>
    </row>
    <row r="133" spans="1:12" x14ac:dyDescent="0.2">
      <c r="A133" s="47">
        <v>39637</v>
      </c>
      <c r="B133" s="48">
        <v>35.46802453002249</v>
      </c>
      <c r="C133" s="48">
        <v>31390.654598497582</v>
      </c>
      <c r="D133" s="49">
        <v>2.2599999999999999E-2</v>
      </c>
      <c r="E133" s="13"/>
      <c r="F133" s="21">
        <v>17624.508175615349</v>
      </c>
      <c r="G133" s="26">
        <f t="shared" si="4"/>
        <v>17624.508175012277</v>
      </c>
      <c r="H133" s="28">
        <f t="shared" si="3"/>
        <v>-4.3648147836917423E-2</v>
      </c>
      <c r="I133" s="14"/>
      <c r="J133" s="8"/>
      <c r="L133" s="5"/>
    </row>
    <row r="134" spans="1:12" x14ac:dyDescent="0.2">
      <c r="A134" s="47">
        <v>39638</v>
      </c>
      <c r="B134" s="48">
        <v>30.655658474471714</v>
      </c>
      <c r="C134" s="48">
        <v>31390.654598497582</v>
      </c>
      <c r="D134" s="49">
        <v>2.2099999999999998E-2</v>
      </c>
      <c r="E134" s="13"/>
      <c r="F134" s="21">
        <v>17406.642702239598</v>
      </c>
      <c r="G134" s="26">
        <f t="shared" si="4"/>
        <v>17406.642701632907</v>
      </c>
      <c r="H134" s="28">
        <f t="shared" ref="H134:H197" si="5">LN(F134/F133)</f>
        <v>-1.2438545515869084E-2</v>
      </c>
      <c r="I134" s="14"/>
      <c r="J134" s="8"/>
      <c r="L134" s="5"/>
    </row>
    <row r="135" spans="1:12" x14ac:dyDescent="0.2">
      <c r="A135" s="47">
        <v>39639</v>
      </c>
      <c r="B135" s="48">
        <v>24.988835464334027</v>
      </c>
      <c r="C135" s="48">
        <v>31390.654598497582</v>
      </c>
      <c r="D135" s="49">
        <v>2.2000000000000002E-2</v>
      </c>
      <c r="E135" s="13"/>
      <c r="F135" s="21">
        <v>17101.512657941483</v>
      </c>
      <c r="G135" s="26">
        <f t="shared" si="4"/>
        <v>17101.512657330437</v>
      </c>
      <c r="H135" s="28">
        <f t="shared" si="5"/>
        <v>-1.7684978738445479E-2</v>
      </c>
      <c r="I135" s="14"/>
      <c r="J135" s="8"/>
      <c r="L135" s="5"/>
    </row>
    <row r="136" spans="1:12" x14ac:dyDescent="0.2">
      <c r="A136" s="47">
        <v>39640</v>
      </c>
      <c r="B136" s="48">
        <v>22.570561064559769</v>
      </c>
      <c r="C136" s="48">
        <v>31390.654598497582</v>
      </c>
      <c r="D136" s="49">
        <v>2.3E-2</v>
      </c>
      <c r="E136" s="13"/>
      <c r="F136" s="21">
        <v>16937.405067646388</v>
      </c>
      <c r="G136" s="26">
        <f t="shared" si="4"/>
        <v>16937.40506703396</v>
      </c>
      <c r="H136" s="28">
        <f t="shared" si="5"/>
        <v>-9.6424253630359412E-3</v>
      </c>
      <c r="I136" s="14"/>
      <c r="J136" s="8"/>
      <c r="L136" s="5"/>
    </row>
    <row r="137" spans="1:12" x14ac:dyDescent="0.2">
      <c r="A137" s="47">
        <v>39643</v>
      </c>
      <c r="B137" s="48">
        <v>9.6730975990970425</v>
      </c>
      <c r="C137" s="48">
        <v>31390.654598497582</v>
      </c>
      <c r="D137" s="49">
        <v>2.23E-2</v>
      </c>
      <c r="E137" s="13"/>
      <c r="F137" s="21">
        <v>15806.785811275331</v>
      </c>
      <c r="G137" s="26">
        <f t="shared" si="4"/>
        <v>15806.785810648715</v>
      </c>
      <c r="H137" s="28">
        <f t="shared" si="5"/>
        <v>-6.9085164203677066E-2</v>
      </c>
      <c r="I137" s="14"/>
      <c r="J137" s="8"/>
      <c r="L137" s="5"/>
    </row>
    <row r="138" spans="1:12" x14ac:dyDescent="0.2">
      <c r="A138" s="47">
        <v>39644</v>
      </c>
      <c r="B138" s="48">
        <v>7.335432345981924</v>
      </c>
      <c r="C138" s="48">
        <v>31390.654598497582</v>
      </c>
      <c r="D138" s="49">
        <v>2.1499999999999998E-2</v>
      </c>
      <c r="E138" s="13"/>
      <c r="F138" s="21">
        <v>15478.384802571662</v>
      </c>
      <c r="G138" s="26">
        <f t="shared" si="4"/>
        <v>15478.384801941058</v>
      </c>
      <c r="H138" s="28">
        <f t="shared" si="5"/>
        <v>-2.0994807759783993E-2</v>
      </c>
      <c r="I138" s="14"/>
      <c r="J138" s="8"/>
      <c r="L138" s="5"/>
    </row>
    <row r="139" spans="1:12" x14ac:dyDescent="0.2">
      <c r="A139" s="47">
        <v>39645</v>
      </c>
      <c r="B139" s="48">
        <v>5.7635539861286542</v>
      </c>
      <c r="C139" s="48">
        <v>31390.654598497582</v>
      </c>
      <c r="D139" s="49">
        <v>2.1600000000000001E-2</v>
      </c>
      <c r="E139" s="13"/>
      <c r="F139" s="21">
        <v>15192.194422163855</v>
      </c>
      <c r="G139" s="26">
        <f t="shared" si="4"/>
        <v>15192.19442153065</v>
      </c>
      <c r="H139" s="28">
        <f t="shared" si="5"/>
        <v>-1.8662750703003002E-2</v>
      </c>
      <c r="I139" s="14"/>
      <c r="J139" s="8"/>
      <c r="L139" s="5"/>
    </row>
    <row r="140" spans="1:12" x14ac:dyDescent="0.2">
      <c r="A140" s="47">
        <v>39646</v>
      </c>
      <c r="B140" s="48">
        <v>7.2548231993227823</v>
      </c>
      <c r="C140" s="48">
        <v>31390.654598497582</v>
      </c>
      <c r="D140" s="49">
        <v>2.2599999999999999E-2</v>
      </c>
      <c r="E140" s="13"/>
      <c r="F140" s="21">
        <v>15449.421937276526</v>
      </c>
      <c r="G140" s="26">
        <f t="shared" si="4"/>
        <v>15449.421936646506</v>
      </c>
      <c r="H140" s="28">
        <f t="shared" si="5"/>
        <v>1.6789816485243202E-2</v>
      </c>
      <c r="I140" s="14"/>
      <c r="J140" s="8"/>
      <c r="L140" s="5"/>
    </row>
    <row r="141" spans="1:12" x14ac:dyDescent="0.2">
      <c r="A141" s="47">
        <v>39647</v>
      </c>
      <c r="B141" s="48">
        <v>11.285280532279884</v>
      </c>
      <c r="C141" s="48">
        <v>31390.654598497582</v>
      </c>
      <c r="D141" s="49">
        <v>2.2599999999999999E-2</v>
      </c>
      <c r="E141" s="13"/>
      <c r="F141" s="21">
        <v>15998.304299159974</v>
      </c>
      <c r="G141" s="26">
        <f t="shared" si="4"/>
        <v>15998.304298535673</v>
      </c>
      <c r="H141" s="28">
        <f t="shared" si="5"/>
        <v>3.4911147740078967E-2</v>
      </c>
      <c r="I141" s="14"/>
      <c r="J141" s="8"/>
      <c r="L141" s="5"/>
    </row>
    <row r="142" spans="1:12" x14ac:dyDescent="0.2">
      <c r="A142" s="47">
        <v>39650</v>
      </c>
      <c r="B142" s="48">
        <v>11.285280532279884</v>
      </c>
      <c r="C142" s="48">
        <v>31390.654598497582</v>
      </c>
      <c r="D142" s="49">
        <v>2.3E-2</v>
      </c>
      <c r="E142" s="13"/>
      <c r="F142" s="21">
        <v>15992.420699245802</v>
      </c>
      <c r="G142" s="26">
        <f t="shared" si="4"/>
        <v>15992.420698621754</v>
      </c>
      <c r="H142" s="28">
        <f t="shared" si="5"/>
        <v>-3.6783161249407141E-4</v>
      </c>
      <c r="I142" s="14"/>
      <c r="J142" s="8"/>
      <c r="L142" s="5"/>
    </row>
    <row r="143" spans="1:12" x14ac:dyDescent="0.2">
      <c r="A143" s="47">
        <v>39651</v>
      </c>
      <c r="B143" s="48">
        <v>8.8670061325056224</v>
      </c>
      <c r="C143" s="48">
        <v>31390.654598497582</v>
      </c>
      <c r="D143" s="49">
        <v>2.3300000000000001E-2</v>
      </c>
      <c r="E143" s="13"/>
      <c r="F143" s="21">
        <v>15683.848891167494</v>
      </c>
      <c r="G143" s="26">
        <f t="shared" si="4"/>
        <v>15683.848890540381</v>
      </c>
      <c r="H143" s="28">
        <f t="shared" si="5"/>
        <v>-1.9483453909785217E-2</v>
      </c>
      <c r="I143" s="14"/>
      <c r="J143" s="8"/>
      <c r="L143" s="5"/>
    </row>
    <row r="144" spans="1:12" x14ac:dyDescent="0.2">
      <c r="A144" s="47">
        <v>39652</v>
      </c>
      <c r="B144" s="48">
        <v>7.8190872259367765</v>
      </c>
      <c r="C144" s="48">
        <v>31390.654598497582</v>
      </c>
      <c r="D144" s="49">
        <v>2.4E-2</v>
      </c>
      <c r="E144" s="13"/>
      <c r="F144" s="21">
        <v>15519.760911307099</v>
      </c>
      <c r="G144" s="26">
        <f t="shared" si="4"/>
        <v>15519.760910678846</v>
      </c>
      <c r="H144" s="28">
        <f t="shared" si="5"/>
        <v>-1.0517340361458599E-2</v>
      </c>
      <c r="I144" s="14"/>
      <c r="J144" s="8"/>
      <c r="L144" s="5"/>
    </row>
    <row r="145" spans="1:12" x14ac:dyDescent="0.2">
      <c r="A145" s="47">
        <v>39653</v>
      </c>
      <c r="B145" s="48">
        <v>8.0609146659142024</v>
      </c>
      <c r="C145" s="48">
        <v>31390.654598497582</v>
      </c>
      <c r="D145" s="49">
        <v>2.2599999999999999E-2</v>
      </c>
      <c r="E145" s="13"/>
      <c r="F145" s="21">
        <v>15576.861275267762</v>
      </c>
      <c r="G145" s="26">
        <f t="shared" si="4"/>
        <v>15576.861274639003</v>
      </c>
      <c r="H145" s="28">
        <f t="shared" si="5"/>
        <v>3.672452126385469E-3</v>
      </c>
      <c r="I145" s="14"/>
      <c r="J145" s="8"/>
      <c r="L145" s="5"/>
    </row>
    <row r="146" spans="1:12" x14ac:dyDescent="0.2">
      <c r="A146" s="47">
        <v>39654</v>
      </c>
      <c r="B146" s="48">
        <v>8.0609146659142024</v>
      </c>
      <c r="C146" s="48">
        <v>31390.654598497582</v>
      </c>
      <c r="D146" s="49">
        <v>2.35E-2</v>
      </c>
      <c r="E146" s="13"/>
      <c r="F146" s="21">
        <v>15563.94504734427</v>
      </c>
      <c r="G146" s="26">
        <f t="shared" si="4"/>
        <v>15563.945046716091</v>
      </c>
      <c r="H146" s="28">
        <f t="shared" si="5"/>
        <v>-8.2953720146834611E-4</v>
      </c>
      <c r="I146" s="14"/>
      <c r="J146" s="8"/>
      <c r="L146" s="5"/>
    </row>
    <row r="147" spans="1:12" x14ac:dyDescent="0.2">
      <c r="A147" s="47">
        <v>39657</v>
      </c>
      <c r="B147" s="48">
        <v>10.882234798984175</v>
      </c>
      <c r="C147" s="48">
        <v>31390.654598497582</v>
      </c>
      <c r="D147" s="49">
        <v>2.2799999999999997E-2</v>
      </c>
      <c r="E147" s="13"/>
      <c r="F147" s="21">
        <v>15948.717698132596</v>
      </c>
      <c r="G147" s="26">
        <f t="shared" si="4"/>
        <v>15948.717697507887</v>
      </c>
      <c r="H147" s="28">
        <f t="shared" si="5"/>
        <v>2.4421406535546003E-2</v>
      </c>
      <c r="I147" s="14"/>
      <c r="J147" s="8"/>
      <c r="L147" s="5"/>
    </row>
    <row r="148" spans="1:12" x14ac:dyDescent="0.2">
      <c r="A148" s="47">
        <v>39658</v>
      </c>
      <c r="B148" s="48">
        <v>12.091371998871304</v>
      </c>
      <c r="C148" s="48">
        <v>31390.654598497582</v>
      </c>
      <c r="D148" s="49">
        <v>2.3599999999999999E-2</v>
      </c>
      <c r="E148" s="13"/>
      <c r="F148" s="21">
        <v>16072.788930938026</v>
      </c>
      <c r="G148" s="26">
        <f t="shared" si="4"/>
        <v>16072.788930315379</v>
      </c>
      <c r="H148" s="28">
        <f t="shared" si="5"/>
        <v>7.7492827011201078E-3</v>
      </c>
      <c r="I148" s="14"/>
      <c r="J148" s="8"/>
      <c r="L148" s="5"/>
    </row>
    <row r="149" spans="1:12" x14ac:dyDescent="0.2">
      <c r="A149" s="47">
        <v>39659</v>
      </c>
      <c r="B149" s="48">
        <v>10.479189065688464</v>
      </c>
      <c r="C149" s="48">
        <v>31390.654598497582</v>
      </c>
      <c r="D149" s="49">
        <v>2.3300000000000001E-2</v>
      </c>
      <c r="E149" s="13"/>
      <c r="F149" s="21">
        <v>15893.288213544121</v>
      </c>
      <c r="G149" s="26">
        <f t="shared" si="4"/>
        <v>15893.288212919228</v>
      </c>
      <c r="H149" s="28">
        <f t="shared" si="5"/>
        <v>-1.1230818426666504E-2</v>
      </c>
      <c r="I149" s="14"/>
      <c r="J149" s="8"/>
      <c r="L149" s="5"/>
    </row>
    <row r="150" spans="1:12" x14ac:dyDescent="0.2">
      <c r="A150" s="47">
        <v>39660</v>
      </c>
      <c r="B150" s="48">
        <v>10.882234798984175</v>
      </c>
      <c r="C150" s="48">
        <v>31390.654598497582</v>
      </c>
      <c r="D150" s="49">
        <v>2.2700000000000001E-2</v>
      </c>
      <c r="E150" s="13"/>
      <c r="F150" s="21">
        <v>15950.184756259318</v>
      </c>
      <c r="G150" s="26">
        <f t="shared" si="4"/>
        <v>15950.184755634573</v>
      </c>
      <c r="H150" s="28">
        <f t="shared" si="5"/>
        <v>3.5735174562567269E-3</v>
      </c>
      <c r="I150" s="14"/>
      <c r="J150" s="8"/>
      <c r="L150" s="5"/>
    </row>
    <row r="151" spans="1:12" x14ac:dyDescent="0.2">
      <c r="A151" s="47">
        <v>39661</v>
      </c>
      <c r="B151" s="48">
        <v>5.884467706117368</v>
      </c>
      <c r="C151" s="48">
        <v>31390.654598497582</v>
      </c>
      <c r="D151" s="49">
        <v>2.2499999999999999E-2</v>
      </c>
      <c r="E151" s="13"/>
      <c r="F151" s="21">
        <v>15203.658185745195</v>
      </c>
      <c r="G151" s="26">
        <f t="shared" si="4"/>
        <v>15203.658185112785</v>
      </c>
      <c r="H151" s="28">
        <f t="shared" si="5"/>
        <v>-4.7934343617659823E-2</v>
      </c>
      <c r="I151" s="14"/>
      <c r="J151" s="8"/>
      <c r="L151" s="5"/>
    </row>
    <row r="152" spans="1:12" x14ac:dyDescent="0.2">
      <c r="A152" s="47">
        <v>39664</v>
      </c>
      <c r="B152" s="48">
        <v>3.2243658663656811</v>
      </c>
      <c r="C152" s="48">
        <v>31390.654598497582</v>
      </c>
      <c r="D152" s="49">
        <v>2.2700000000000001E-2</v>
      </c>
      <c r="E152" s="13"/>
      <c r="F152" s="21">
        <v>14532.168004553074</v>
      </c>
      <c r="G152" s="26">
        <f t="shared" si="4"/>
        <v>14532.168003915402</v>
      </c>
      <c r="H152" s="28">
        <f t="shared" si="5"/>
        <v>-4.5171393711557144E-2</v>
      </c>
      <c r="I152" s="14"/>
      <c r="J152" s="8"/>
      <c r="L152" s="5"/>
    </row>
    <row r="153" spans="1:12" x14ac:dyDescent="0.2">
      <c r="A153" s="47">
        <v>39665</v>
      </c>
      <c r="B153" s="48">
        <v>5.6426402661399422</v>
      </c>
      <c r="C153" s="48">
        <v>31390.654598497582</v>
      </c>
      <c r="D153" s="49">
        <v>2.2599999999999999E-2</v>
      </c>
      <c r="E153" s="13"/>
      <c r="F153" s="21">
        <v>15153.648987354374</v>
      </c>
      <c r="G153" s="26">
        <f t="shared" si="4"/>
        <v>15153.648986721602</v>
      </c>
      <c r="H153" s="28">
        <f t="shared" si="5"/>
        <v>4.1876684905958195E-2</v>
      </c>
      <c r="I153" s="14"/>
      <c r="J153" s="8"/>
      <c r="L153" s="5"/>
    </row>
    <row r="154" spans="1:12" x14ac:dyDescent="0.2">
      <c r="A154" s="47">
        <v>39666</v>
      </c>
      <c r="B154" s="48">
        <v>4.8446097142144362</v>
      </c>
      <c r="C154" s="48">
        <v>31390.654598497582</v>
      </c>
      <c r="D154" s="49">
        <v>2.2599999999999999E-2</v>
      </c>
      <c r="E154" s="13"/>
      <c r="F154" s="21">
        <v>14979.585525117709</v>
      </c>
      <c r="G154" s="26">
        <f t="shared" si="4"/>
        <v>14979.585524483422</v>
      </c>
      <c r="H154" s="28">
        <f t="shared" si="5"/>
        <v>-1.1553051048968577E-2</v>
      </c>
      <c r="I154" s="14"/>
      <c r="J154" s="8"/>
      <c r="L154" s="5"/>
    </row>
    <row r="155" spans="1:12" x14ac:dyDescent="0.2">
      <c r="A155" s="47">
        <v>39667</v>
      </c>
      <c r="B155" s="48">
        <v>5.4008128261625163</v>
      </c>
      <c r="C155" s="48">
        <v>31390.654598497582</v>
      </c>
      <c r="D155" s="49">
        <v>2.1700000000000001E-2</v>
      </c>
      <c r="E155" s="13"/>
      <c r="F155" s="21">
        <v>15115.806803226165</v>
      </c>
      <c r="G155" s="26">
        <f t="shared" si="4"/>
        <v>15115.806802592346</v>
      </c>
      <c r="H155" s="28">
        <f t="shared" si="5"/>
        <v>9.0526953038837232E-3</v>
      </c>
      <c r="I155" s="14"/>
      <c r="J155" s="8"/>
      <c r="L155" s="5"/>
    </row>
    <row r="156" spans="1:12" x14ac:dyDescent="0.2">
      <c r="A156" s="47">
        <v>39668</v>
      </c>
      <c r="B156" s="48">
        <v>5.481421972821658</v>
      </c>
      <c r="C156" s="48">
        <v>31390.654598497582</v>
      </c>
      <c r="D156" s="49">
        <v>2.1899999999999999E-2</v>
      </c>
      <c r="E156" s="13"/>
      <c r="F156" s="21">
        <v>15130.035710666409</v>
      </c>
      <c r="G156" s="26">
        <f t="shared" si="4"/>
        <v>15130.035710032887</v>
      </c>
      <c r="H156" s="28">
        <f t="shared" si="5"/>
        <v>9.4088359306909687E-4</v>
      </c>
      <c r="I156" s="14"/>
      <c r="J156" s="8"/>
      <c r="L156" s="5"/>
    </row>
    <row r="157" spans="1:12" x14ac:dyDescent="0.2">
      <c r="A157" s="47">
        <v>39671</v>
      </c>
      <c r="B157" s="48">
        <v>5.1589853861850896</v>
      </c>
      <c r="C157" s="48">
        <v>31390.654598497582</v>
      </c>
      <c r="D157" s="49">
        <v>2.2700000000000001E-2</v>
      </c>
      <c r="E157" s="13"/>
      <c r="F157" s="21">
        <v>15049.485004287999</v>
      </c>
      <c r="G157" s="26">
        <f t="shared" si="4"/>
        <v>15049.485003654412</v>
      </c>
      <c r="H157" s="28">
        <f t="shared" si="5"/>
        <v>-5.3381164278092233E-3</v>
      </c>
      <c r="I157" s="14"/>
      <c r="J157" s="8"/>
      <c r="L157" s="5"/>
    </row>
    <row r="158" spans="1:12" x14ac:dyDescent="0.2">
      <c r="A158" s="47">
        <v>39672</v>
      </c>
      <c r="B158" s="48">
        <v>4.9977670928668054</v>
      </c>
      <c r="C158" s="48">
        <v>31390.654598497582</v>
      </c>
      <c r="D158" s="49">
        <v>2.18E-2</v>
      </c>
      <c r="E158" s="13"/>
      <c r="F158" s="21">
        <v>15025.902573418678</v>
      </c>
      <c r="G158" s="26">
        <f t="shared" si="4"/>
        <v>15025.902572784207</v>
      </c>
      <c r="H158" s="28">
        <f t="shared" si="5"/>
        <v>-1.5682215659864468E-3</v>
      </c>
      <c r="I158" s="14"/>
      <c r="J158" s="8"/>
      <c r="L158" s="5"/>
    </row>
    <row r="159" spans="1:12" x14ac:dyDescent="0.2">
      <c r="A159" s="47">
        <v>39673</v>
      </c>
      <c r="B159" s="48">
        <v>5.1589853861850896</v>
      </c>
      <c r="C159" s="48">
        <v>31390.654598497582</v>
      </c>
      <c r="D159" s="49">
        <v>2.1899999999999999E-2</v>
      </c>
      <c r="E159" s="13"/>
      <c r="F159" s="21">
        <v>15060.61745842556</v>
      </c>
      <c r="G159" s="26">
        <f t="shared" si="4"/>
        <v>15060.617457791433</v>
      </c>
      <c r="H159" s="28">
        <f t="shared" si="5"/>
        <v>2.3076713675010572E-3</v>
      </c>
      <c r="I159" s="14"/>
      <c r="J159" s="8"/>
      <c r="L159" s="5"/>
    </row>
    <row r="160" spans="1:12" x14ac:dyDescent="0.2">
      <c r="A160" s="47">
        <v>39674</v>
      </c>
      <c r="B160" s="48">
        <v>4.9171579462076638</v>
      </c>
      <c r="C160" s="48">
        <v>31390.654598497582</v>
      </c>
      <c r="D160" s="49">
        <v>2.1400000000000002E-2</v>
      </c>
      <c r="E160" s="13"/>
      <c r="F160" s="21">
        <v>15013.027087422399</v>
      </c>
      <c r="G160" s="26">
        <f t="shared" si="4"/>
        <v>15013.027086787488</v>
      </c>
      <c r="H160" s="28">
        <f t="shared" si="5"/>
        <v>-3.1649247337260122E-3</v>
      </c>
      <c r="I160" s="14"/>
      <c r="J160" s="8"/>
      <c r="L160" s="5"/>
    </row>
    <row r="161" spans="1:12" x14ac:dyDescent="0.2">
      <c r="A161" s="47">
        <v>39675</v>
      </c>
      <c r="B161" s="48">
        <v>5.6426402661399422</v>
      </c>
      <c r="C161" s="48">
        <v>31390.654598497582</v>
      </c>
      <c r="D161" s="49">
        <v>2.12E-2</v>
      </c>
      <c r="E161" s="13"/>
      <c r="F161" s="21">
        <v>15173.260430582777</v>
      </c>
      <c r="G161" s="26">
        <f t="shared" si="4"/>
        <v>15173.260429949096</v>
      </c>
      <c r="H161" s="28">
        <f t="shared" si="5"/>
        <v>1.0616399782596805E-2</v>
      </c>
      <c r="I161" s="14"/>
      <c r="J161" s="8"/>
      <c r="L161" s="5"/>
    </row>
    <row r="162" spans="1:12" x14ac:dyDescent="0.2">
      <c r="A162" s="47">
        <v>39678</v>
      </c>
      <c r="B162" s="48">
        <v>5.7232494127990838</v>
      </c>
      <c r="C162" s="48">
        <v>31390.654598497582</v>
      </c>
      <c r="D162" s="49">
        <v>2.1499999999999998E-2</v>
      </c>
      <c r="E162" s="13"/>
      <c r="F162" s="21">
        <v>15185.466125447185</v>
      </c>
      <c r="G162" s="26">
        <f t="shared" si="4"/>
        <v>15185.466124813862</v>
      </c>
      <c r="H162" s="28">
        <f t="shared" si="5"/>
        <v>8.0409799136591388E-4</v>
      </c>
      <c r="I162" s="14"/>
      <c r="J162" s="8"/>
      <c r="L162" s="5"/>
    </row>
    <row r="163" spans="1:12" x14ac:dyDescent="0.2">
      <c r="A163" s="47">
        <v>39679</v>
      </c>
      <c r="B163" s="48">
        <v>8.0609146659142024</v>
      </c>
      <c r="C163" s="48">
        <v>31390.654598497582</v>
      </c>
      <c r="D163" s="49">
        <v>2.1099999999999997E-2</v>
      </c>
      <c r="E163" s="13"/>
      <c r="F163" s="21">
        <v>15598.412317407565</v>
      </c>
      <c r="G163" s="26">
        <f t="shared" si="4"/>
        <v>15598.412316777854</v>
      </c>
      <c r="H163" s="28">
        <f t="shared" si="5"/>
        <v>2.6830340083989962E-2</v>
      </c>
      <c r="I163" s="14"/>
      <c r="J163" s="8"/>
      <c r="L163" s="5"/>
    </row>
    <row r="164" spans="1:12" x14ac:dyDescent="0.2">
      <c r="A164" s="47">
        <v>39680</v>
      </c>
      <c r="B164" s="48">
        <v>7.6578689326184923</v>
      </c>
      <c r="C164" s="48">
        <v>31390.654598497582</v>
      </c>
      <c r="D164" s="49">
        <v>2.06E-2</v>
      </c>
      <c r="E164" s="13"/>
      <c r="F164" s="21">
        <v>15543.194707616549</v>
      </c>
      <c r="G164" s="26">
        <f t="shared" si="4"/>
        <v>15543.194706985872</v>
      </c>
      <c r="H164" s="28">
        <f t="shared" si="5"/>
        <v>-3.5462310993495741E-3</v>
      </c>
      <c r="I164" s="14"/>
      <c r="J164" s="8"/>
      <c r="L164" s="5"/>
    </row>
    <row r="165" spans="1:12" x14ac:dyDescent="0.2">
      <c r="A165" s="47">
        <v>39681</v>
      </c>
      <c r="B165" s="48">
        <v>6.0456859994356522</v>
      </c>
      <c r="C165" s="48">
        <v>31390.654598497582</v>
      </c>
      <c r="D165" s="49">
        <v>2.1000000000000001E-2</v>
      </c>
      <c r="E165" s="13"/>
      <c r="F165" s="21">
        <v>15256.247667552876</v>
      </c>
      <c r="G165" s="26">
        <f t="shared" si="4"/>
        <v>15256.247666919799</v>
      </c>
      <c r="H165" s="28">
        <f t="shared" si="5"/>
        <v>-1.8633801177180526E-2</v>
      </c>
      <c r="I165" s="14"/>
      <c r="J165" s="8"/>
      <c r="L165" s="5"/>
    </row>
    <row r="166" spans="1:12" x14ac:dyDescent="0.2">
      <c r="A166" s="47">
        <v>39682</v>
      </c>
      <c r="B166" s="48">
        <v>5.4008128261625163</v>
      </c>
      <c r="C166" s="48">
        <v>31390.654598497582</v>
      </c>
      <c r="D166" s="49">
        <v>2.1700000000000001E-2</v>
      </c>
      <c r="E166" s="13"/>
      <c r="F166" s="21">
        <v>15115.806803226165</v>
      </c>
      <c r="G166" s="26">
        <f t="shared" si="4"/>
        <v>15115.806802592346</v>
      </c>
      <c r="H166" s="28">
        <f t="shared" si="5"/>
        <v>-9.2480978144708278E-3</v>
      </c>
      <c r="I166" s="14"/>
      <c r="J166" s="8"/>
      <c r="L166" s="5"/>
    </row>
    <row r="167" spans="1:12" x14ac:dyDescent="0.2">
      <c r="A167" s="47">
        <v>39685</v>
      </c>
      <c r="B167" s="48">
        <v>4.9977670928668054</v>
      </c>
      <c r="C167" s="48">
        <v>31390.654598497582</v>
      </c>
      <c r="D167" s="49">
        <v>2.12E-2</v>
      </c>
      <c r="E167" s="13"/>
      <c r="F167" s="21">
        <v>15034.239687445679</v>
      </c>
      <c r="G167" s="26">
        <f t="shared" si="4"/>
        <v>15034.239686810784</v>
      </c>
      <c r="H167" s="28">
        <f t="shared" si="5"/>
        <v>-5.410758806246729E-3</v>
      </c>
      <c r="I167" s="14"/>
      <c r="J167" s="8"/>
      <c r="L167" s="5"/>
    </row>
    <row r="168" spans="1:12" x14ac:dyDescent="0.2">
      <c r="A168" s="47">
        <v>39686</v>
      </c>
      <c r="B168" s="48">
        <v>5.1589853861850896</v>
      </c>
      <c r="C168" s="48">
        <v>31390.654598497582</v>
      </c>
      <c r="D168" s="49">
        <v>2.1899999999999999E-2</v>
      </c>
      <c r="E168" s="13"/>
      <c r="F168" s="21">
        <v>15060.61745842556</v>
      </c>
      <c r="G168" s="26">
        <f t="shared" si="4"/>
        <v>15060.617457791433</v>
      </c>
      <c r="H168" s="28">
        <f t="shared" si="5"/>
        <v>1.7529757730210382E-3</v>
      </c>
      <c r="I168" s="14"/>
      <c r="J168" s="8"/>
      <c r="L168" s="5"/>
    </row>
    <row r="169" spans="1:12" x14ac:dyDescent="0.2">
      <c r="A169" s="47">
        <v>39687</v>
      </c>
      <c r="B169" s="48">
        <v>5.3202036795033738</v>
      </c>
      <c r="C169" s="48">
        <v>31390.654598497582</v>
      </c>
      <c r="D169" s="49">
        <v>2.1600000000000001E-2</v>
      </c>
      <c r="E169" s="13"/>
      <c r="F169" s="21">
        <v>15099.959651150448</v>
      </c>
      <c r="G169" s="26">
        <f t="shared" si="4"/>
        <v>15099.959650516483</v>
      </c>
      <c r="H169" s="28">
        <f t="shared" si="5"/>
        <v>2.6088502813363663E-3</v>
      </c>
      <c r="I169" s="14"/>
      <c r="J169" s="8"/>
      <c r="L169" s="5"/>
    </row>
    <row r="170" spans="1:12" x14ac:dyDescent="0.2">
      <c r="A170" s="47">
        <v>39688</v>
      </c>
      <c r="B170" s="48">
        <v>5.3202036795033738</v>
      </c>
      <c r="C170" s="48">
        <v>31390.654598497582</v>
      </c>
      <c r="D170" s="49">
        <v>2.1899999999999999E-2</v>
      </c>
      <c r="E170" s="13"/>
      <c r="F170" s="21">
        <v>15095.773871753205</v>
      </c>
      <c r="G170" s="26">
        <f t="shared" si="4"/>
        <v>15095.773871119427</v>
      </c>
      <c r="H170" s="28">
        <f t="shared" si="5"/>
        <v>-2.772431026310368E-4</v>
      </c>
      <c r="I170" s="14"/>
      <c r="J170" s="8"/>
      <c r="L170" s="5"/>
    </row>
    <row r="171" spans="1:12" x14ac:dyDescent="0.2">
      <c r="A171" s="47">
        <v>39689</v>
      </c>
      <c r="B171" s="48">
        <v>5.4008128261625163</v>
      </c>
      <c r="C171" s="48">
        <v>31390.654598497582</v>
      </c>
      <c r="D171" s="49">
        <v>2.1700000000000001E-2</v>
      </c>
      <c r="E171" s="13"/>
      <c r="F171" s="21">
        <v>15115.806803226165</v>
      </c>
      <c r="G171" s="26">
        <f t="shared" si="4"/>
        <v>15115.806802592346</v>
      </c>
      <c r="H171" s="28">
        <f t="shared" si="5"/>
        <v>1.3261758545203728E-3</v>
      </c>
      <c r="I171" s="14"/>
      <c r="J171" s="8"/>
      <c r="L171" s="5"/>
    </row>
    <row r="172" spans="1:12" x14ac:dyDescent="0.2">
      <c r="A172" s="47">
        <v>39693</v>
      </c>
      <c r="B172" s="48">
        <v>5.3202036795033738</v>
      </c>
      <c r="C172" s="48">
        <v>31390.654598497582</v>
      </c>
      <c r="D172" s="49">
        <v>2.12E-2</v>
      </c>
      <c r="E172" s="13"/>
      <c r="F172" s="21">
        <v>15105.542507673434</v>
      </c>
      <c r="G172" s="26">
        <f t="shared" si="4"/>
        <v>15105.542507039187</v>
      </c>
      <c r="H172" s="28">
        <f t="shared" si="5"/>
        <v>-6.7927449842249599E-4</v>
      </c>
      <c r="I172" s="14"/>
      <c r="J172" s="8"/>
      <c r="L172" s="5"/>
    </row>
    <row r="173" spans="1:12" x14ac:dyDescent="0.2">
      <c r="A173" s="47">
        <v>39694</v>
      </c>
      <c r="B173" s="48">
        <v>5.2395945328442322</v>
      </c>
      <c r="C173" s="48">
        <v>31390.654598497582</v>
      </c>
      <c r="D173" s="49">
        <v>2.0799999999999999E-2</v>
      </c>
      <c r="E173" s="13"/>
      <c r="F173" s="21">
        <v>15093.647912000655</v>
      </c>
      <c r="G173" s="26">
        <f t="shared" si="4"/>
        <v>15093.647911365981</v>
      </c>
      <c r="H173" s="28">
        <f t="shared" si="5"/>
        <v>-7.8774272572004278E-4</v>
      </c>
      <c r="I173" s="14"/>
      <c r="J173" s="8"/>
      <c r="L173" s="5"/>
    </row>
    <row r="174" spans="1:12" x14ac:dyDescent="0.2">
      <c r="A174" s="47">
        <v>39695</v>
      </c>
      <c r="B174" s="48">
        <v>5.1589853861850896</v>
      </c>
      <c r="C174" s="48">
        <v>31390.654598497582</v>
      </c>
      <c r="D174" s="49">
        <v>2.0400000000000001E-2</v>
      </c>
      <c r="E174" s="13"/>
      <c r="F174" s="21">
        <v>15081.513155098213</v>
      </c>
      <c r="G174" s="26">
        <f t="shared" si="4"/>
        <v>15081.513154463097</v>
      </c>
      <c r="H174" s="28">
        <f t="shared" si="5"/>
        <v>-8.0428783989593263E-4</v>
      </c>
      <c r="I174" s="14"/>
      <c r="J174" s="8"/>
      <c r="L174" s="5"/>
    </row>
    <row r="175" spans="1:12" x14ac:dyDescent="0.2">
      <c r="A175" s="47">
        <v>39696</v>
      </c>
      <c r="B175" s="48">
        <v>5.3202036795033738</v>
      </c>
      <c r="C175" s="48">
        <v>31390.654598497582</v>
      </c>
      <c r="D175" s="49">
        <v>2.07E-2</v>
      </c>
      <c r="E175" s="13"/>
      <c r="F175" s="21">
        <v>15112.524000123074</v>
      </c>
      <c r="G175" s="26">
        <f t="shared" si="4"/>
        <v>15112.523999488492</v>
      </c>
      <c r="H175" s="28">
        <f t="shared" si="5"/>
        <v>2.0541046412063772E-3</v>
      </c>
      <c r="I175" s="14"/>
      <c r="J175" s="8"/>
      <c r="L175" s="5"/>
    </row>
    <row r="176" spans="1:12" x14ac:dyDescent="0.2">
      <c r="A176" s="47">
        <v>39699</v>
      </c>
      <c r="B176" s="48">
        <v>5.078376239525948</v>
      </c>
      <c r="C176" s="48">
        <v>31390.654598497582</v>
      </c>
      <c r="D176" s="49">
        <v>2.12E-2</v>
      </c>
      <c r="E176" s="13"/>
      <c r="F176" s="21">
        <v>15052.424435286839</v>
      </c>
      <c r="G176" s="26">
        <f t="shared" si="4"/>
        <v>15052.42443465213</v>
      </c>
      <c r="H176" s="28">
        <f t="shared" si="5"/>
        <v>-3.9847337705322984E-3</v>
      </c>
      <c r="I176" s="14"/>
      <c r="J176" s="8"/>
      <c r="L176" s="5"/>
    </row>
    <row r="177" spans="1:12" x14ac:dyDescent="0.2">
      <c r="A177" s="47">
        <v>39700</v>
      </c>
      <c r="B177" s="48">
        <v>4.8365487995485212</v>
      </c>
      <c r="C177" s="48">
        <v>31390.654598497582</v>
      </c>
      <c r="D177" s="49">
        <v>2.06E-2</v>
      </c>
      <c r="E177" s="13"/>
      <c r="F177" s="21">
        <v>15005.430916093201</v>
      </c>
      <c r="G177" s="26">
        <f t="shared" si="4"/>
        <v>15005.430915457615</v>
      </c>
      <c r="H177" s="28">
        <f t="shared" si="5"/>
        <v>-3.1268736197953384E-3</v>
      </c>
      <c r="I177" s="14"/>
      <c r="J177" s="8"/>
      <c r="L177" s="5"/>
    </row>
    <row r="178" spans="1:12" x14ac:dyDescent="0.2">
      <c r="A178" s="47">
        <v>39701</v>
      </c>
      <c r="B178" s="48">
        <v>5.078376239525948</v>
      </c>
      <c r="C178" s="48">
        <v>31390.654598497582</v>
      </c>
      <c r="D178" s="49">
        <v>2.06E-2</v>
      </c>
      <c r="E178" s="13"/>
      <c r="F178" s="21">
        <v>15060.775494953641</v>
      </c>
      <c r="G178" s="26">
        <f t="shared" si="4"/>
        <v>15060.775494318534</v>
      </c>
      <c r="H178" s="28">
        <f t="shared" si="5"/>
        <v>3.6815180880175524E-3</v>
      </c>
      <c r="I178" s="14"/>
      <c r="J178" s="8"/>
      <c r="L178" s="5"/>
    </row>
    <row r="179" spans="1:12" x14ac:dyDescent="0.2">
      <c r="A179" s="47">
        <v>39702</v>
      </c>
      <c r="B179" s="48">
        <v>4.9171579462076638</v>
      </c>
      <c r="C179" s="48">
        <v>31390.654598497582</v>
      </c>
      <c r="D179" s="49">
        <v>2.0099999999999996E-2</v>
      </c>
      <c r="E179" s="13"/>
      <c r="F179" s="21">
        <v>15031.083030757223</v>
      </c>
      <c r="G179" s="26">
        <f t="shared" si="4"/>
        <v>15031.083030121499</v>
      </c>
      <c r="H179" s="28">
        <f t="shared" si="5"/>
        <v>-1.9734556313666701E-3</v>
      </c>
      <c r="I179" s="14"/>
      <c r="J179" s="8"/>
      <c r="L179" s="5"/>
    </row>
    <row r="180" spans="1:12" x14ac:dyDescent="0.2">
      <c r="A180" s="47">
        <v>39703</v>
      </c>
      <c r="B180" s="48">
        <v>5.1589853861850896</v>
      </c>
      <c r="C180" s="48">
        <v>31390.654598497582</v>
      </c>
      <c r="D180" s="49">
        <v>2.0199999999999999E-2</v>
      </c>
      <c r="E180" s="13"/>
      <c r="F180" s="21">
        <v>15084.301451836387</v>
      </c>
      <c r="G180" s="26">
        <f t="shared" si="4"/>
        <v>15084.301451201167</v>
      </c>
      <c r="H180" s="28">
        <f t="shared" si="5"/>
        <v>3.534304966767723E-3</v>
      </c>
      <c r="I180" s="14"/>
      <c r="J180" s="8"/>
      <c r="L180" s="5"/>
    </row>
    <row r="181" spans="1:12" x14ac:dyDescent="0.2">
      <c r="A181" s="47">
        <v>39706</v>
      </c>
      <c r="B181" s="48">
        <v>4.5141122129119537</v>
      </c>
      <c r="C181" s="48">
        <v>31390.654598497582</v>
      </c>
      <c r="D181" s="49">
        <v>1.66E-2</v>
      </c>
      <c r="E181" s="13"/>
      <c r="F181" s="21">
        <v>14983.188176591493</v>
      </c>
      <c r="G181" s="26">
        <f t="shared" si="4"/>
        <v>14983.188175952666</v>
      </c>
      <c r="H181" s="28">
        <f t="shared" si="5"/>
        <v>-6.7257797480574279E-3</v>
      </c>
      <c r="I181" s="14"/>
      <c r="J181" s="8"/>
      <c r="L181" s="5"/>
    </row>
    <row r="182" spans="1:12" x14ac:dyDescent="0.2">
      <c r="A182" s="47">
        <v>39707</v>
      </c>
      <c r="B182" s="48">
        <v>5.2395945328442322</v>
      </c>
      <c r="C182" s="48">
        <v>31390.654598497582</v>
      </c>
      <c r="D182" s="49">
        <v>1.72E-2</v>
      </c>
      <c r="E182" s="13"/>
      <c r="F182" s="21">
        <v>15143.95233905611</v>
      </c>
      <c r="G182" s="26">
        <f t="shared" si="4"/>
        <v>15143.952338419102</v>
      </c>
      <c r="H182" s="28">
        <f t="shared" si="5"/>
        <v>1.0672482396612113E-2</v>
      </c>
      <c r="I182" s="14"/>
      <c r="J182" s="8"/>
      <c r="L182" s="5"/>
    </row>
    <row r="183" spans="1:12" x14ac:dyDescent="0.2">
      <c r="A183" s="47">
        <v>39708</v>
      </c>
      <c r="B183" s="48">
        <v>4.5947213595710954</v>
      </c>
      <c r="C183" s="48">
        <v>31390.654598497582</v>
      </c>
      <c r="D183" s="49">
        <v>1.4999999999999999E-2</v>
      </c>
      <c r="E183" s="13"/>
      <c r="F183" s="21">
        <v>15025.304324185732</v>
      </c>
      <c r="G183" s="26">
        <f t="shared" si="4"/>
        <v>15025.304323546034</v>
      </c>
      <c r="H183" s="28">
        <f t="shared" si="5"/>
        <v>-7.8655319811054784E-3</v>
      </c>
      <c r="I183" s="14"/>
      <c r="J183" s="8"/>
      <c r="L183" s="5"/>
    </row>
    <row r="184" spans="1:12" x14ac:dyDescent="0.2">
      <c r="A184" s="47">
        <v>39709</v>
      </c>
      <c r="B184" s="48">
        <v>4.6753305062302379</v>
      </c>
      <c r="C184" s="48">
        <v>31390.654598497582</v>
      </c>
      <c r="D184" s="49">
        <v>1.5300000000000001E-2</v>
      </c>
      <c r="E184" s="13"/>
      <c r="F184" s="21">
        <v>15040.757276589056</v>
      </c>
      <c r="G184" s="26">
        <f t="shared" si="4"/>
        <v>15040.757275949722</v>
      </c>
      <c r="H184" s="28">
        <f t="shared" si="5"/>
        <v>1.0279333535069934E-3</v>
      </c>
      <c r="I184" s="14"/>
      <c r="J184" s="8"/>
      <c r="L184" s="5"/>
    </row>
    <row r="185" spans="1:12" x14ac:dyDescent="0.2">
      <c r="A185" s="47">
        <v>39710</v>
      </c>
      <c r="B185" s="48">
        <v>4.9574625195372342</v>
      </c>
      <c r="C185" s="48">
        <v>31390.654598497582</v>
      </c>
      <c r="D185" s="49">
        <v>2.0499999999999997E-2</v>
      </c>
      <c r="E185" s="13"/>
      <c r="F185" s="21">
        <v>15034.780542575932</v>
      </c>
      <c r="G185" s="26">
        <f t="shared" si="4"/>
        <v>15034.780541940521</v>
      </c>
      <c r="H185" s="28">
        <f t="shared" si="5"/>
        <v>-3.9744819379365789E-4</v>
      </c>
      <c r="I185" s="14"/>
      <c r="J185" s="8"/>
      <c r="L185" s="5"/>
    </row>
    <row r="186" spans="1:12" x14ac:dyDescent="0.2">
      <c r="A186" s="47">
        <v>39713</v>
      </c>
      <c r="B186" s="48">
        <v>4.5947213595710954</v>
      </c>
      <c r="C186" s="48">
        <v>31390.654598497582</v>
      </c>
      <c r="D186" s="49">
        <v>2.06E-2</v>
      </c>
      <c r="E186" s="13"/>
      <c r="F186" s="21">
        <v>14947.676713510727</v>
      </c>
      <c r="G186" s="26">
        <f t="shared" si="4"/>
        <v>14947.676712874691</v>
      </c>
      <c r="H186" s="28">
        <f t="shared" si="5"/>
        <v>-5.8103359156471204E-3</v>
      </c>
      <c r="I186" s="14"/>
      <c r="J186" s="8"/>
      <c r="L186" s="5"/>
    </row>
    <row r="187" spans="1:12" x14ac:dyDescent="0.2">
      <c r="A187" s="47">
        <v>39714</v>
      </c>
      <c r="B187" s="48">
        <v>4.7559396528893796</v>
      </c>
      <c r="C187" s="48">
        <v>31390.654598497582</v>
      </c>
      <c r="D187" s="49">
        <v>2.0099999999999996E-2</v>
      </c>
      <c r="E187" s="13"/>
      <c r="F187" s="21">
        <v>14993.389638407027</v>
      </c>
      <c r="G187" s="26">
        <f t="shared" si="4"/>
        <v>14993.38963777097</v>
      </c>
      <c r="H187" s="28">
        <f t="shared" si="5"/>
        <v>3.0535292148981519E-3</v>
      </c>
      <c r="I187" s="14"/>
      <c r="J187" s="8"/>
      <c r="L187" s="5"/>
    </row>
    <row r="188" spans="1:12" x14ac:dyDescent="0.2">
      <c r="A188" s="47">
        <v>39715</v>
      </c>
      <c r="B188" s="48">
        <v>5.6426402661399422</v>
      </c>
      <c r="C188" s="48">
        <v>31390.654598497582</v>
      </c>
      <c r="D188" s="49">
        <v>1.9E-2</v>
      </c>
      <c r="E188" s="13"/>
      <c r="F188" s="21">
        <v>15204.130045498023</v>
      </c>
      <c r="G188" s="26">
        <f t="shared" si="4"/>
        <v>15204.130044862937</v>
      </c>
      <c r="H188" s="28">
        <f t="shared" si="5"/>
        <v>1.3957691267775916E-2</v>
      </c>
      <c r="I188" s="14"/>
      <c r="J188" s="8"/>
      <c r="L188" s="5"/>
    </row>
    <row r="189" spans="1:12" x14ac:dyDescent="0.2">
      <c r="A189" s="47">
        <v>39716</v>
      </c>
      <c r="B189" s="48">
        <v>18.540103731602667</v>
      </c>
      <c r="C189" s="48">
        <v>31390.654598497582</v>
      </c>
      <c r="D189" s="49">
        <v>1.9699999999999999E-2</v>
      </c>
      <c r="E189" s="13"/>
      <c r="F189" s="21">
        <v>16708.267062544262</v>
      </c>
      <c r="G189" s="26">
        <f t="shared" si="4"/>
        <v>16708.267061926064</v>
      </c>
      <c r="H189" s="28">
        <f t="shared" si="5"/>
        <v>9.433652615483773E-2</v>
      </c>
      <c r="I189" s="14"/>
      <c r="J189" s="8"/>
      <c r="L189" s="5"/>
    </row>
    <row r="190" spans="1:12" x14ac:dyDescent="0.2">
      <c r="A190" s="47">
        <v>39717</v>
      </c>
      <c r="B190" s="48">
        <v>13.50203206540629</v>
      </c>
      <c r="C190" s="48">
        <v>31390.654598497582</v>
      </c>
      <c r="D190" s="49">
        <v>1.8100000000000002E-2</v>
      </c>
      <c r="E190" s="13"/>
      <c r="F190" s="21">
        <v>16299.674189495512</v>
      </c>
      <c r="G190" s="26">
        <f t="shared" si="4"/>
        <v>16299.674188871011</v>
      </c>
      <c r="H190" s="28">
        <f t="shared" si="5"/>
        <v>-2.4758511380804159E-2</v>
      </c>
      <c r="I190" s="14"/>
      <c r="J190" s="8"/>
      <c r="L190" s="5"/>
    </row>
    <row r="191" spans="1:12" x14ac:dyDescent="0.2">
      <c r="A191" s="47">
        <v>39720</v>
      </c>
      <c r="B191" s="48">
        <v>9.6730975990970425</v>
      </c>
      <c r="C191" s="48">
        <v>31390.654598497582</v>
      </c>
      <c r="D191" s="49">
        <v>1.6E-2</v>
      </c>
      <c r="E191" s="13"/>
      <c r="F191" s="21">
        <v>15898.727830764599</v>
      </c>
      <c r="G191" s="26">
        <f t="shared" si="4"/>
        <v>15898.727830133932</v>
      </c>
      <c r="H191" s="28">
        <f t="shared" si="5"/>
        <v>-2.4906023857010358E-2</v>
      </c>
      <c r="I191" s="14"/>
      <c r="J191" s="8"/>
      <c r="L191" s="5"/>
    </row>
    <row r="192" spans="1:12" x14ac:dyDescent="0.2">
      <c r="A192" s="47">
        <v>39721</v>
      </c>
      <c r="B192" s="48">
        <v>12.897463465462724</v>
      </c>
      <c r="C192" s="48">
        <v>31390.654598497582</v>
      </c>
      <c r="D192" s="49">
        <v>1.78E-2</v>
      </c>
      <c r="E192" s="13"/>
      <c r="F192" s="21">
        <v>16243.457775294166</v>
      </c>
      <c r="G192" s="26">
        <f t="shared" si="4"/>
        <v>16243.457774668765</v>
      </c>
      <c r="H192" s="28">
        <f t="shared" si="5"/>
        <v>2.1451133886371123E-2</v>
      </c>
      <c r="I192" s="14"/>
      <c r="J192" s="8"/>
      <c r="L192" s="5"/>
    </row>
    <row r="193" spans="1:12" x14ac:dyDescent="0.2">
      <c r="A193" s="47">
        <v>39722</v>
      </c>
      <c r="B193" s="48">
        <v>15.235128718577844</v>
      </c>
      <c r="C193" s="48">
        <v>31390.654598497582</v>
      </c>
      <c r="D193" s="49">
        <v>1.72E-2</v>
      </c>
      <c r="E193" s="13"/>
      <c r="F193" s="21">
        <v>16475.50083266159</v>
      </c>
      <c r="G193" s="26">
        <f t="shared" si="4"/>
        <v>16475.500832038466</v>
      </c>
      <c r="H193" s="28">
        <f t="shared" si="5"/>
        <v>1.4184250213287891E-2</v>
      </c>
      <c r="I193" s="14"/>
      <c r="J193" s="8"/>
      <c r="L193" s="5"/>
    </row>
    <row r="194" spans="1:12" x14ac:dyDescent="0.2">
      <c r="A194" s="47">
        <v>39723</v>
      </c>
      <c r="B194" s="48">
        <v>13.703554932054146</v>
      </c>
      <c r="C194" s="48">
        <v>31390.654598497582</v>
      </c>
      <c r="D194" s="49">
        <v>1.4499999999999999E-2</v>
      </c>
      <c r="E194" s="13"/>
      <c r="F194" s="21">
        <v>16373.441493258835</v>
      </c>
      <c r="G194" s="26">
        <f t="shared" si="4"/>
        <v>16373.441492632261</v>
      </c>
      <c r="H194" s="28">
        <f t="shared" si="5"/>
        <v>-6.2138784734858026E-3</v>
      </c>
      <c r="I194" s="14"/>
      <c r="J194" s="8"/>
      <c r="L194" s="5"/>
    </row>
    <row r="195" spans="1:12" x14ac:dyDescent="0.2">
      <c r="A195" s="47">
        <v>39724</v>
      </c>
      <c r="B195" s="48">
        <v>14.509646398645565</v>
      </c>
      <c r="C195" s="48">
        <v>31390.654598497582</v>
      </c>
      <c r="D195" s="49">
        <v>1.41E-2</v>
      </c>
      <c r="E195" s="13"/>
      <c r="F195" s="21">
        <v>16456.277657345872</v>
      </c>
      <c r="G195" s="26">
        <f t="shared" si="4"/>
        <v>16456.277656719929</v>
      </c>
      <c r="H195" s="28">
        <f t="shared" si="5"/>
        <v>5.0464239125423329E-3</v>
      </c>
      <c r="I195" s="14"/>
      <c r="J195" s="8"/>
      <c r="L195" s="5"/>
    </row>
    <row r="196" spans="1:12" x14ac:dyDescent="0.2">
      <c r="A196" s="47">
        <v>39727</v>
      </c>
      <c r="B196" s="48">
        <v>12.897463465462724</v>
      </c>
      <c r="C196" s="48">
        <v>31390.654598497582</v>
      </c>
      <c r="D196" s="49">
        <v>1.23E-2</v>
      </c>
      <c r="E196" s="13"/>
      <c r="F196" s="21">
        <v>16325.744912859067</v>
      </c>
      <c r="G196" s="26">
        <f t="shared" ref="G196:G254" si="6">(B196+C196*EXP(-D196*1)*NORMSDIST(_BSd1(F196,C196,1,D196,I$4)-I$4))/NORMSDIST(_BSd1(F196,C196,1,D196,I$4))</f>
        <v>16325.744912230131</v>
      </c>
      <c r="H196" s="28">
        <f t="shared" si="5"/>
        <v>-7.9637206082258383E-3</v>
      </c>
      <c r="I196" s="14"/>
      <c r="J196" s="8"/>
      <c r="L196" s="5"/>
    </row>
    <row r="197" spans="1:12" x14ac:dyDescent="0.2">
      <c r="A197" s="47">
        <v>39728</v>
      </c>
      <c r="B197" s="48">
        <v>9.2700518658013333</v>
      </c>
      <c r="C197" s="48">
        <v>31390.654598497582</v>
      </c>
      <c r="D197" s="49">
        <v>1.2699999999999999E-2</v>
      </c>
      <c r="E197" s="13"/>
      <c r="F197" s="21">
        <v>15893.421783929205</v>
      </c>
      <c r="G197" s="26">
        <f t="shared" si="6"/>
        <v>15893.421783295857</v>
      </c>
      <c r="H197" s="28">
        <f t="shared" si="5"/>
        <v>-2.6838004974416931E-2</v>
      </c>
      <c r="I197" s="14"/>
      <c r="J197" s="8"/>
      <c r="L197" s="5"/>
    </row>
    <row r="198" spans="1:12" x14ac:dyDescent="0.2">
      <c r="A198" s="47">
        <v>39729</v>
      </c>
      <c r="B198" s="48">
        <v>8.0609146659142024</v>
      </c>
      <c r="C198" s="48">
        <v>31390.654598497582</v>
      </c>
      <c r="D198" s="49">
        <v>1.2800000000000001E-2</v>
      </c>
      <c r="E198" s="13"/>
      <c r="F198" s="21">
        <v>15718.205393394745</v>
      </c>
      <c r="G198" s="26">
        <f t="shared" si="6"/>
        <v>15718.205392759668</v>
      </c>
      <c r="H198" s="28">
        <f t="shared" ref="H198:H254" si="7">LN(F198/F197)</f>
        <v>-1.1085679578796855E-2</v>
      </c>
      <c r="I198" s="14"/>
      <c r="J198" s="8"/>
      <c r="L198" s="5"/>
    </row>
    <row r="199" spans="1:12" x14ac:dyDescent="0.2">
      <c r="A199" s="47">
        <v>39730</v>
      </c>
      <c r="B199" s="48">
        <v>8.0609146659142024</v>
      </c>
      <c r="C199" s="48">
        <v>31390.654598497582</v>
      </c>
      <c r="D199" s="49">
        <v>1.3300000000000001E-2</v>
      </c>
      <c r="E199" s="13"/>
      <c r="F199" s="21">
        <v>15710.962785507054</v>
      </c>
      <c r="G199" s="26">
        <f t="shared" si="6"/>
        <v>15710.962784872308</v>
      </c>
      <c r="H199" s="28">
        <f t="shared" si="7"/>
        <v>-4.6088448632603337E-4</v>
      </c>
      <c r="I199" s="14"/>
      <c r="J199" s="8"/>
      <c r="L199" s="5"/>
    </row>
    <row r="200" spans="1:12" x14ac:dyDescent="0.2">
      <c r="A200" s="47">
        <v>39731</v>
      </c>
      <c r="B200" s="48">
        <v>7.6578689326184923</v>
      </c>
      <c r="C200" s="48">
        <v>31390.654598497582</v>
      </c>
      <c r="D200" s="49">
        <v>1.0800000000000001E-2</v>
      </c>
      <c r="E200" s="13"/>
      <c r="F200" s="21">
        <v>15684.282993515901</v>
      </c>
      <c r="G200" s="26">
        <f t="shared" si="6"/>
        <v>15684.28299287892</v>
      </c>
      <c r="H200" s="28">
        <f t="shared" si="7"/>
        <v>-1.699607552134341E-3</v>
      </c>
      <c r="I200" s="14"/>
      <c r="J200" s="8"/>
      <c r="L200" s="5"/>
    </row>
    <row r="201" spans="1:12" x14ac:dyDescent="0.2">
      <c r="A201" s="47">
        <v>39735</v>
      </c>
      <c r="B201" s="48">
        <v>8.8670061325056224</v>
      </c>
      <c r="C201" s="48">
        <v>31390.654598497582</v>
      </c>
      <c r="D201" s="49">
        <v>1.2199999999999999E-2</v>
      </c>
      <c r="E201" s="13"/>
      <c r="F201" s="21">
        <v>15845.035775123972</v>
      </c>
      <c r="G201" s="26">
        <f t="shared" si="6"/>
        <v>15845.035774489725</v>
      </c>
      <c r="H201" s="28">
        <f t="shared" si="7"/>
        <v>1.0197123237950637E-2</v>
      </c>
      <c r="I201" s="14"/>
      <c r="J201" s="8"/>
      <c r="L201" s="5"/>
    </row>
    <row r="202" spans="1:12" x14ac:dyDescent="0.2">
      <c r="A202" s="47">
        <v>39736</v>
      </c>
      <c r="B202" s="48">
        <v>8.0609146659142024</v>
      </c>
      <c r="C202" s="48">
        <v>31390.654598497582</v>
      </c>
      <c r="D202" s="49">
        <v>1.1399999999999999E-2</v>
      </c>
      <c r="E202" s="13"/>
      <c r="F202" s="21">
        <v>15738.502590150674</v>
      </c>
      <c r="G202" s="26">
        <f t="shared" si="6"/>
        <v>15738.502589514699</v>
      </c>
      <c r="H202" s="28">
        <f t="shared" si="7"/>
        <v>-6.7461465382614508E-3</v>
      </c>
      <c r="I202" s="14"/>
      <c r="J202" s="8"/>
      <c r="L202" s="5"/>
    </row>
    <row r="203" spans="1:12" x14ac:dyDescent="0.2">
      <c r="A203" s="47">
        <v>39737</v>
      </c>
      <c r="B203" s="48">
        <v>8.4639603992099133</v>
      </c>
      <c r="C203" s="48">
        <v>31390.654598497582</v>
      </c>
      <c r="D203" s="49">
        <v>1.29E-2</v>
      </c>
      <c r="E203" s="13"/>
      <c r="F203" s="21">
        <v>15776.974660460864</v>
      </c>
      <c r="G203" s="26">
        <f t="shared" si="6"/>
        <v>15776.974659826456</v>
      </c>
      <c r="H203" s="28">
        <f t="shared" si="7"/>
        <v>2.4414727477919903E-3</v>
      </c>
      <c r="I203" s="14"/>
      <c r="J203" s="8"/>
      <c r="L203" s="5"/>
    </row>
    <row r="204" spans="1:12" x14ac:dyDescent="0.2">
      <c r="A204" s="47">
        <v>39738</v>
      </c>
      <c r="B204" s="48">
        <v>8.0609146659142024</v>
      </c>
      <c r="C204" s="48">
        <v>31390.654598497582</v>
      </c>
      <c r="D204" s="49">
        <v>1.34E-2</v>
      </c>
      <c r="E204" s="13"/>
      <c r="F204" s="21">
        <v>15709.514667317591</v>
      </c>
      <c r="G204" s="26">
        <f t="shared" si="6"/>
        <v>15709.514666682915</v>
      </c>
      <c r="H204" s="28">
        <f t="shared" si="7"/>
        <v>-4.2850186098898719E-3</v>
      </c>
      <c r="I204" s="14"/>
      <c r="J204" s="8"/>
      <c r="L204" s="5"/>
    </row>
    <row r="205" spans="1:12" x14ac:dyDescent="0.2">
      <c r="A205" s="47">
        <v>39741</v>
      </c>
      <c r="B205" s="48">
        <v>7.6578689326184923</v>
      </c>
      <c r="C205" s="48">
        <v>31390.654598497582</v>
      </c>
      <c r="D205" s="49">
        <v>1.6899999999999998E-2</v>
      </c>
      <c r="E205" s="13"/>
      <c r="F205" s="21">
        <v>15596.311923051422</v>
      </c>
      <c r="G205" s="26">
        <f t="shared" si="6"/>
        <v>15596.31192241837</v>
      </c>
      <c r="H205" s="28">
        <f t="shared" si="7"/>
        <v>-7.2320874418308695E-3</v>
      </c>
      <c r="I205" s="14"/>
      <c r="J205" s="8"/>
      <c r="L205" s="5"/>
    </row>
    <row r="206" spans="1:12" x14ac:dyDescent="0.2">
      <c r="A206" s="47">
        <v>39742</v>
      </c>
      <c r="B206" s="48">
        <v>5.4411173994920876</v>
      </c>
      <c r="C206" s="48">
        <v>31390.654598497582</v>
      </c>
      <c r="D206" s="49">
        <v>1.7399999999999999E-2</v>
      </c>
      <c r="E206" s="13"/>
      <c r="F206" s="21">
        <v>15184.559714138819</v>
      </c>
      <c r="G206" s="26">
        <f t="shared" si="6"/>
        <v>15184.559713502324</v>
      </c>
      <c r="H206" s="28">
        <f t="shared" si="7"/>
        <v>-2.6755367827004429E-2</v>
      </c>
      <c r="I206" s="14"/>
      <c r="J206" s="8"/>
      <c r="L206" s="5"/>
    </row>
    <row r="207" spans="1:12" x14ac:dyDescent="0.2">
      <c r="A207" s="47">
        <v>39743</v>
      </c>
      <c r="B207" s="48">
        <v>5.078376239525948</v>
      </c>
      <c r="C207" s="48">
        <v>31390.654598497582</v>
      </c>
      <c r="D207" s="49">
        <v>1.6399999999999998E-2</v>
      </c>
      <c r="E207" s="13"/>
      <c r="F207" s="21">
        <v>15119.363629280895</v>
      </c>
      <c r="G207" s="26">
        <f t="shared" si="6"/>
        <v>15119.363628643063</v>
      </c>
      <c r="H207" s="28">
        <f t="shared" si="7"/>
        <v>-4.3028214338604069E-3</v>
      </c>
      <c r="I207" s="14"/>
      <c r="J207" s="8"/>
      <c r="L207" s="5"/>
    </row>
    <row r="208" spans="1:12" x14ac:dyDescent="0.2">
      <c r="A208" s="47">
        <v>39744</v>
      </c>
      <c r="B208" s="48">
        <v>4.8365487995485212</v>
      </c>
      <c r="C208" s="48">
        <v>31390.654598497582</v>
      </c>
      <c r="D208" s="49">
        <v>1.61E-2</v>
      </c>
      <c r="E208" s="13"/>
      <c r="F208" s="21">
        <v>15068.000210985283</v>
      </c>
      <c r="G208" s="26">
        <f t="shared" si="6"/>
        <v>15068.000210346798</v>
      </c>
      <c r="H208" s="28">
        <f t="shared" si="7"/>
        <v>-3.4029780231355487E-3</v>
      </c>
      <c r="I208" s="14"/>
      <c r="J208" s="8"/>
      <c r="L208" s="5"/>
    </row>
    <row r="209" spans="1:12" x14ac:dyDescent="0.2">
      <c r="A209" s="47">
        <v>39745</v>
      </c>
      <c r="B209" s="48">
        <v>5.2395945328442322</v>
      </c>
      <c r="C209" s="48">
        <v>31390.654598497582</v>
      </c>
      <c r="D209" s="49">
        <v>1.6E-2</v>
      </c>
      <c r="E209" s="13"/>
      <c r="F209" s="21">
        <v>15160.757954022887</v>
      </c>
      <c r="G209" s="26">
        <f t="shared" si="6"/>
        <v>15160.757953385099</v>
      </c>
      <c r="H209" s="28">
        <f t="shared" si="7"/>
        <v>6.1370720996245113E-3</v>
      </c>
      <c r="I209" s="14"/>
      <c r="J209" s="8"/>
      <c r="L209" s="5"/>
    </row>
    <row r="210" spans="1:12" x14ac:dyDescent="0.2">
      <c r="A210" s="47">
        <v>39748</v>
      </c>
      <c r="B210" s="48">
        <v>4.5947213595710954</v>
      </c>
      <c r="C210" s="48">
        <v>31390.654598497582</v>
      </c>
      <c r="D210" s="49">
        <v>1.5700000000000002E-2</v>
      </c>
      <c r="E210" s="13"/>
      <c r="F210" s="21">
        <v>15015.57872904832</v>
      </c>
      <c r="G210" s="26">
        <f t="shared" si="6"/>
        <v>15015.578728409089</v>
      </c>
      <c r="H210" s="28">
        <f t="shared" si="7"/>
        <v>-9.6221318459502013E-3</v>
      </c>
      <c r="I210" s="14"/>
      <c r="J210" s="8"/>
      <c r="L210" s="5"/>
    </row>
    <row r="211" spans="1:12" x14ac:dyDescent="0.2">
      <c r="A211" s="47">
        <v>39749</v>
      </c>
      <c r="B211" s="48">
        <v>4.1916756262753854</v>
      </c>
      <c r="C211" s="48">
        <v>31390.654598497582</v>
      </c>
      <c r="D211" s="49">
        <v>1.5300000000000001E-2</v>
      </c>
      <c r="E211" s="13"/>
      <c r="F211" s="21">
        <v>14918.38277308961</v>
      </c>
      <c r="G211" s="26">
        <f t="shared" si="6"/>
        <v>14918.382772449304</v>
      </c>
      <c r="H211" s="28">
        <f t="shared" si="7"/>
        <v>-6.4940484095899103E-3</v>
      </c>
      <c r="I211" s="14"/>
      <c r="J211" s="8"/>
      <c r="L211" s="5"/>
    </row>
    <row r="212" spans="1:12" x14ac:dyDescent="0.2">
      <c r="A212" s="47">
        <v>39750</v>
      </c>
      <c r="B212" s="48">
        <v>4.4335030662528112</v>
      </c>
      <c r="C212" s="48">
        <v>31390.654598497582</v>
      </c>
      <c r="D212" s="49">
        <v>1.41E-2</v>
      </c>
      <c r="E212" s="13"/>
      <c r="F212" s="21">
        <v>14997.635978645963</v>
      </c>
      <c r="G212" s="26">
        <f t="shared" si="6"/>
        <v>14997.635978005372</v>
      </c>
      <c r="H212" s="28">
        <f t="shared" si="7"/>
        <v>5.2983915821104783E-3</v>
      </c>
      <c r="I212" s="14"/>
      <c r="J212" s="8"/>
      <c r="L212" s="5"/>
    </row>
    <row r="213" spans="1:12" x14ac:dyDescent="0.2">
      <c r="A213" s="47">
        <v>39751</v>
      </c>
      <c r="B213" s="48">
        <v>4.9816452635349773</v>
      </c>
      <c r="C213" s="48">
        <v>31390.654598497582</v>
      </c>
      <c r="D213" s="49">
        <v>1.3600000000000001E-2</v>
      </c>
      <c r="E213" s="13"/>
      <c r="F213" s="21">
        <v>15136.556311128052</v>
      </c>
      <c r="G213" s="26">
        <f t="shared" si="6"/>
        <v>15136.556310488226</v>
      </c>
      <c r="H213" s="28">
        <f t="shared" si="7"/>
        <v>9.2201785466284308E-3</v>
      </c>
      <c r="I213" s="14"/>
      <c r="J213" s="8"/>
      <c r="L213" s="5"/>
    </row>
    <row r="214" spans="1:12" x14ac:dyDescent="0.2">
      <c r="A214" s="47">
        <v>39752</v>
      </c>
      <c r="B214" s="48">
        <v>4.8365487995485212</v>
      </c>
      <c r="C214" s="48">
        <v>31390.654598497582</v>
      </c>
      <c r="D214" s="49">
        <v>1.34E-2</v>
      </c>
      <c r="E214" s="13"/>
      <c r="F214" s="21">
        <v>15105.667755403612</v>
      </c>
      <c r="G214" s="26">
        <f t="shared" si="6"/>
        <v>15105.667754763343</v>
      </c>
      <c r="H214" s="28">
        <f t="shared" si="7"/>
        <v>-2.0427443694271022E-3</v>
      </c>
      <c r="I214" s="14"/>
      <c r="J214" s="8"/>
      <c r="L214" s="5"/>
    </row>
    <row r="215" spans="1:12" x14ac:dyDescent="0.2">
      <c r="A215" s="47">
        <v>39755</v>
      </c>
      <c r="B215" s="48">
        <v>6.4487317327313622</v>
      </c>
      <c r="C215" s="48">
        <v>31390.654598497582</v>
      </c>
      <c r="D215" s="49">
        <v>1.3100000000000001E-2</v>
      </c>
      <c r="E215" s="13"/>
      <c r="F215" s="21">
        <v>15444.231073214101</v>
      </c>
      <c r="G215" s="26">
        <f t="shared" si="6"/>
        <v>15444.231072576616</v>
      </c>
      <c r="H215" s="28">
        <f t="shared" si="7"/>
        <v>2.2165518860235739E-2</v>
      </c>
      <c r="I215" s="14"/>
      <c r="J215" s="8"/>
      <c r="L215" s="5"/>
    </row>
    <row r="216" spans="1:12" x14ac:dyDescent="0.2">
      <c r="A216" s="47">
        <v>39756</v>
      </c>
      <c r="B216" s="48">
        <v>6.1262951460947939</v>
      </c>
      <c r="C216" s="48">
        <v>31390.654598497582</v>
      </c>
      <c r="D216" s="49">
        <v>1.2800000000000001E-2</v>
      </c>
      <c r="E216" s="13"/>
      <c r="F216" s="21">
        <v>15387.808224880364</v>
      </c>
      <c r="G216" s="26">
        <f t="shared" si="6"/>
        <v>15387.808224242139</v>
      </c>
      <c r="H216" s="28">
        <f t="shared" si="7"/>
        <v>-3.6600181242413083E-3</v>
      </c>
      <c r="I216" s="14"/>
      <c r="J216" s="8"/>
      <c r="L216" s="5"/>
    </row>
    <row r="217" spans="1:12" x14ac:dyDescent="0.2">
      <c r="A217" s="47">
        <v>39757</v>
      </c>
      <c r="B217" s="48">
        <v>6.4487317327313622</v>
      </c>
      <c r="C217" s="48">
        <v>31390.654598497582</v>
      </c>
      <c r="D217" s="49">
        <v>1.2199999999999999E-2</v>
      </c>
      <c r="E217" s="13"/>
      <c r="F217" s="21">
        <v>15457.067299814606</v>
      </c>
      <c r="G217" s="26">
        <f t="shared" si="6"/>
        <v>15457.067299176522</v>
      </c>
      <c r="H217" s="28">
        <f t="shared" si="7"/>
        <v>4.490806991677007E-3</v>
      </c>
      <c r="I217" s="14"/>
      <c r="J217" s="8"/>
      <c r="L217" s="5"/>
    </row>
    <row r="218" spans="1:12" x14ac:dyDescent="0.2">
      <c r="A218" s="47">
        <v>39758</v>
      </c>
      <c r="B218" s="48">
        <v>6.2069042927539364</v>
      </c>
      <c r="C218" s="48">
        <v>31390.654598497582</v>
      </c>
      <c r="D218" s="49">
        <v>1.1699999999999999E-2</v>
      </c>
      <c r="E218" s="13"/>
      <c r="F218" s="21">
        <v>15418.885110224675</v>
      </c>
      <c r="G218" s="26">
        <f t="shared" si="6"/>
        <v>15418.885109585861</v>
      </c>
      <c r="H218" s="28">
        <f t="shared" si="7"/>
        <v>-2.4732651836199917E-3</v>
      </c>
      <c r="I218" s="14"/>
      <c r="J218" s="8"/>
      <c r="L218" s="5"/>
    </row>
    <row r="219" spans="1:12" x14ac:dyDescent="0.2">
      <c r="A219" s="47">
        <v>39759</v>
      </c>
      <c r="B219" s="48">
        <v>6.2875134394130781</v>
      </c>
      <c r="C219" s="48">
        <v>31390.654598497582</v>
      </c>
      <c r="D219" s="49">
        <v>1.2E-2</v>
      </c>
      <c r="E219" s="13"/>
      <c r="F219" s="21">
        <v>15429.880666226783</v>
      </c>
      <c r="G219" s="26">
        <f t="shared" si="6"/>
        <v>15429.880665588315</v>
      </c>
      <c r="H219" s="28">
        <f t="shared" si="7"/>
        <v>7.1286848539963733E-4</v>
      </c>
      <c r="I219" s="14"/>
      <c r="J219" s="8"/>
      <c r="L219" s="5"/>
    </row>
    <row r="220" spans="1:12" x14ac:dyDescent="0.2">
      <c r="A220" s="47">
        <v>39762</v>
      </c>
      <c r="B220" s="48">
        <v>5.6426402661399422</v>
      </c>
      <c r="C220" s="48">
        <v>31390.654598497582</v>
      </c>
      <c r="D220" s="49">
        <v>1.1599999999999999E-2</v>
      </c>
      <c r="E220" s="13"/>
      <c r="F220" s="21">
        <v>15308.428925063357</v>
      </c>
      <c r="G220" s="26">
        <f t="shared" si="6"/>
        <v>15308.428924423462</v>
      </c>
      <c r="H220" s="28">
        <f t="shared" si="7"/>
        <v>-7.9023456268782766E-3</v>
      </c>
      <c r="I220" s="14"/>
      <c r="J220" s="8"/>
      <c r="L220" s="5"/>
    </row>
    <row r="221" spans="1:12" x14ac:dyDescent="0.2">
      <c r="A221" s="47">
        <v>39764</v>
      </c>
      <c r="B221" s="48">
        <v>4.5947213595710954</v>
      </c>
      <c r="C221" s="48">
        <v>31390.654598497582</v>
      </c>
      <c r="D221" s="49">
        <v>1.03E-2</v>
      </c>
      <c r="E221" s="13"/>
      <c r="F221" s="21">
        <v>15090.769126954043</v>
      </c>
      <c r="G221" s="26">
        <f t="shared" si="6"/>
        <v>15090.769126311296</v>
      </c>
      <c r="H221" s="28">
        <f t="shared" si="7"/>
        <v>-1.4320346042723047E-2</v>
      </c>
      <c r="I221" s="14"/>
      <c r="J221" s="8"/>
      <c r="L221" s="5"/>
    </row>
    <row r="222" spans="1:12" x14ac:dyDescent="0.2">
      <c r="A222" s="47">
        <v>39765</v>
      </c>
      <c r="B222" s="48">
        <v>4.6350259329006667</v>
      </c>
      <c r="C222" s="48">
        <v>31390.654598497582</v>
      </c>
      <c r="D222" s="49">
        <v>1.1599999999999999E-2</v>
      </c>
      <c r="E222" s="13"/>
      <c r="F222" s="21">
        <v>15082.5115787384</v>
      </c>
      <c r="G222" s="26">
        <f t="shared" si="6"/>
        <v>15082.511578096555</v>
      </c>
      <c r="H222" s="28">
        <f t="shared" si="7"/>
        <v>-5.4734176918569703E-4</v>
      </c>
      <c r="I222" s="14"/>
      <c r="J222" s="8"/>
      <c r="L222" s="5"/>
    </row>
    <row r="223" spans="1:12" x14ac:dyDescent="0.2">
      <c r="A223" s="47">
        <v>39766</v>
      </c>
      <c r="B223" s="48">
        <v>4.5141122129119537</v>
      </c>
      <c r="C223" s="48">
        <v>31390.654598497582</v>
      </c>
      <c r="D223" s="49">
        <v>1.1399999999999999E-2</v>
      </c>
      <c r="E223" s="13"/>
      <c r="F223" s="21">
        <v>15055.437946220678</v>
      </c>
      <c r="G223" s="26">
        <f t="shared" si="6"/>
        <v>15055.43794557848</v>
      </c>
      <c r="H223" s="28">
        <f t="shared" si="7"/>
        <v>-1.7966477631784399E-3</v>
      </c>
      <c r="I223" s="14"/>
      <c r="J223" s="8"/>
      <c r="L223" s="5"/>
    </row>
    <row r="224" spans="1:12" x14ac:dyDescent="0.2">
      <c r="A224" s="47">
        <v>39769</v>
      </c>
      <c r="B224" s="48">
        <v>4.0304573329571012</v>
      </c>
      <c r="C224" s="48">
        <v>31390.654598497582</v>
      </c>
      <c r="D224" s="49">
        <v>1.0800000000000001E-2</v>
      </c>
      <c r="E224" s="13"/>
      <c r="F224" s="21">
        <v>14936.998041562738</v>
      </c>
      <c r="G224" s="26">
        <f t="shared" si="6"/>
        <v>14936.998040919152</v>
      </c>
      <c r="H224" s="28">
        <f t="shared" si="7"/>
        <v>-7.8980260478979381E-3</v>
      </c>
      <c r="I224" s="14"/>
      <c r="J224" s="8"/>
      <c r="L224" s="5"/>
    </row>
    <row r="225" spans="1:12" x14ac:dyDescent="0.2">
      <c r="A225" s="47">
        <v>39770</v>
      </c>
      <c r="B225" s="48">
        <v>4.0304573329571012</v>
      </c>
      <c r="C225" s="48">
        <v>31390.654598497582</v>
      </c>
      <c r="D225" s="49">
        <v>1.0500000000000001E-2</v>
      </c>
      <c r="E225" s="13"/>
      <c r="F225" s="21">
        <v>14941.146830322148</v>
      </c>
      <c r="G225" s="26">
        <f t="shared" si="6"/>
        <v>14941.146829678368</v>
      </c>
      <c r="H225" s="28">
        <f t="shared" si="7"/>
        <v>2.7771394802882847E-4</v>
      </c>
      <c r="I225" s="14"/>
      <c r="J225" s="8"/>
      <c r="L225" s="5"/>
    </row>
    <row r="226" spans="1:12" x14ac:dyDescent="0.2">
      <c r="A226" s="47">
        <v>39771</v>
      </c>
      <c r="B226" s="48">
        <v>3.3855841596839653</v>
      </c>
      <c r="C226" s="48">
        <v>31390.654598497582</v>
      </c>
      <c r="D226" s="49">
        <v>9.7000000000000003E-3</v>
      </c>
      <c r="E226" s="13"/>
      <c r="F226" s="21">
        <v>14760.9853853685</v>
      </c>
      <c r="G226" s="26">
        <f t="shared" si="6"/>
        <v>14760.985384722746</v>
      </c>
      <c r="H226" s="28">
        <f t="shared" si="7"/>
        <v>-1.2131361692753383E-2</v>
      </c>
      <c r="I226" s="14"/>
      <c r="J226" s="8"/>
      <c r="L226" s="5"/>
    </row>
    <row r="227" spans="1:12" x14ac:dyDescent="0.2">
      <c r="A227" s="47">
        <v>39772</v>
      </c>
      <c r="B227" s="48">
        <v>3.2243658663656811</v>
      </c>
      <c r="C227" s="48">
        <v>31390.654598497582</v>
      </c>
      <c r="D227" s="49">
        <v>8.6999999999999994E-3</v>
      </c>
      <c r="E227" s="13"/>
      <c r="F227" s="21">
        <v>14721.962798354192</v>
      </c>
      <c r="G227" s="26">
        <f t="shared" si="6"/>
        <v>14721.962797707391</v>
      </c>
      <c r="H227" s="28">
        <f t="shared" si="7"/>
        <v>-2.6471307793273805E-3</v>
      </c>
      <c r="I227" s="14"/>
      <c r="J227" s="8"/>
      <c r="L227" s="5"/>
    </row>
    <row r="228" spans="1:12" x14ac:dyDescent="0.2">
      <c r="A228" s="47">
        <v>39773</v>
      </c>
      <c r="B228" s="48">
        <v>3.0631475730473969</v>
      </c>
      <c r="C228" s="48">
        <v>31390.654598497582</v>
      </c>
      <c r="D228" s="49">
        <v>8.3000000000000001E-3</v>
      </c>
      <c r="E228" s="13"/>
      <c r="F228" s="21">
        <v>14672.385222438195</v>
      </c>
      <c r="G228" s="26">
        <f t="shared" si="6"/>
        <v>14672.385221790768</v>
      </c>
      <c r="H228" s="28">
        <f t="shared" si="7"/>
        <v>-3.3732759027562424E-3</v>
      </c>
      <c r="I228" s="14"/>
      <c r="J228" s="8"/>
      <c r="L228" s="5"/>
    </row>
    <row r="229" spans="1:12" x14ac:dyDescent="0.2">
      <c r="A229" s="47">
        <v>39776</v>
      </c>
      <c r="B229" s="48">
        <v>3.6274115996613912</v>
      </c>
      <c r="C229" s="48">
        <v>31390.654598497582</v>
      </c>
      <c r="D229" s="49">
        <v>9.4999999999999998E-3</v>
      </c>
      <c r="E229" s="13"/>
      <c r="F229" s="21">
        <v>14838.831602127888</v>
      </c>
      <c r="G229" s="26">
        <f t="shared" si="6"/>
        <v>14838.83160148257</v>
      </c>
      <c r="H229" s="28">
        <f t="shared" si="7"/>
        <v>1.1280330841199024E-2</v>
      </c>
      <c r="I229" s="14"/>
      <c r="J229" s="8"/>
      <c r="L229" s="5"/>
    </row>
    <row r="230" spans="1:12" x14ac:dyDescent="0.2">
      <c r="A230" s="47">
        <v>39777</v>
      </c>
      <c r="B230" s="48">
        <v>3.6274115996613912</v>
      </c>
      <c r="C230" s="48">
        <v>31390.654598497582</v>
      </c>
      <c r="D230" s="49">
        <v>9.4999999999999998E-3</v>
      </c>
      <c r="E230" s="13"/>
      <c r="F230" s="21">
        <v>14838.831602127888</v>
      </c>
      <c r="G230" s="26">
        <f t="shared" si="6"/>
        <v>14838.83160148257</v>
      </c>
      <c r="H230" s="28">
        <f t="shared" si="7"/>
        <v>0</v>
      </c>
      <c r="I230" s="14"/>
      <c r="J230" s="8"/>
      <c r="L230" s="5"/>
    </row>
    <row r="231" spans="1:12" x14ac:dyDescent="0.2">
      <c r="A231" s="47">
        <v>39778</v>
      </c>
      <c r="B231" s="48">
        <v>3.6274115996613912</v>
      </c>
      <c r="C231" s="48">
        <v>31390.654598497582</v>
      </c>
      <c r="D231" s="49">
        <v>9.300000000000001E-3</v>
      </c>
      <c r="E231" s="13"/>
      <c r="F231" s="21">
        <v>14841.580810750291</v>
      </c>
      <c r="G231" s="26">
        <f t="shared" si="6"/>
        <v>14841.580810104815</v>
      </c>
      <c r="H231" s="28">
        <f t="shared" si="7"/>
        <v>1.8525407208113553E-4</v>
      </c>
      <c r="I231" s="14"/>
      <c r="J231" s="8"/>
      <c r="L231" s="5"/>
    </row>
    <row r="232" spans="1:12" x14ac:dyDescent="0.2">
      <c r="A232" s="47">
        <v>39780</v>
      </c>
      <c r="B232" s="48">
        <v>3.3049750130248232</v>
      </c>
      <c r="C232" s="48">
        <v>31390.654598497582</v>
      </c>
      <c r="D232" s="49">
        <v>9.0000000000000011E-3</v>
      </c>
      <c r="E232" s="13"/>
      <c r="F232" s="21">
        <v>14744.491893382659</v>
      </c>
      <c r="G232" s="26">
        <f t="shared" si="6"/>
        <v>14744.491892736265</v>
      </c>
      <c r="H232" s="28">
        <f t="shared" si="7"/>
        <v>-6.5631736154412937E-3</v>
      </c>
      <c r="I232" s="14"/>
      <c r="J232" s="8"/>
      <c r="L232" s="5"/>
    </row>
    <row r="233" spans="1:12" x14ac:dyDescent="0.2">
      <c r="A233" s="47">
        <v>39783</v>
      </c>
      <c r="B233" s="48">
        <v>3.6274115996613912</v>
      </c>
      <c r="C233" s="48">
        <v>31390.654598497582</v>
      </c>
      <c r="D233" s="49">
        <v>8.1000000000000013E-3</v>
      </c>
      <c r="E233" s="13"/>
      <c r="F233" s="21">
        <v>14858.086826672659</v>
      </c>
      <c r="G233" s="26">
        <f t="shared" si="6"/>
        <v>14858.086826026409</v>
      </c>
      <c r="H233" s="28">
        <f t="shared" si="7"/>
        <v>7.6747023923490702E-3</v>
      </c>
      <c r="I233" s="14"/>
      <c r="J233" s="8"/>
      <c r="L233" s="5"/>
    </row>
    <row r="234" spans="1:12" x14ac:dyDescent="0.2">
      <c r="A234" s="47">
        <v>39784</v>
      </c>
      <c r="B234" s="48">
        <v>3.3855841596839653</v>
      </c>
      <c r="C234" s="48">
        <v>31390.654598497582</v>
      </c>
      <c r="D234" s="49">
        <v>7.7000000000000002E-3</v>
      </c>
      <c r="E234" s="13"/>
      <c r="F234" s="21">
        <v>14788.36664679583</v>
      </c>
      <c r="G234" s="26">
        <f t="shared" si="6"/>
        <v>14788.366646148779</v>
      </c>
      <c r="H234" s="28">
        <f t="shared" si="7"/>
        <v>-4.7034501763190814E-3</v>
      </c>
      <c r="I234" s="14"/>
      <c r="J234" s="8"/>
      <c r="L234" s="5"/>
    </row>
    <row r="235" spans="1:12" x14ac:dyDescent="0.2">
      <c r="A235" s="47">
        <v>39785</v>
      </c>
      <c r="B235" s="48">
        <v>3.3049750130248232</v>
      </c>
      <c r="C235" s="48">
        <v>31390.654598497582</v>
      </c>
      <c r="D235" s="49">
        <v>6.9999999999999993E-3</v>
      </c>
      <c r="E235" s="13"/>
      <c r="F235" s="21">
        <v>14771.846289489118</v>
      </c>
      <c r="G235" s="26">
        <f t="shared" si="6"/>
        <v>14771.846288841421</v>
      </c>
      <c r="H235" s="28">
        <f t="shared" si="7"/>
        <v>-1.1177428973393841E-3</v>
      </c>
      <c r="I235" s="14"/>
      <c r="J235" s="8"/>
      <c r="L235" s="5"/>
    </row>
    <row r="236" spans="1:12" x14ac:dyDescent="0.2">
      <c r="A236" s="47">
        <v>39786</v>
      </c>
      <c r="B236" s="48">
        <v>3.6274115996613912</v>
      </c>
      <c r="C236" s="48">
        <v>31390.654598497582</v>
      </c>
      <c r="D236" s="49">
        <v>6.0999999999999995E-3</v>
      </c>
      <c r="E236" s="13"/>
      <c r="F236" s="21">
        <v>14885.637903179213</v>
      </c>
      <c r="G236" s="26">
        <f t="shared" si="6"/>
        <v>14885.637902531651</v>
      </c>
      <c r="H236" s="28">
        <f t="shared" si="7"/>
        <v>7.6737575817275435E-3</v>
      </c>
      <c r="I236" s="14"/>
      <c r="J236" s="8"/>
      <c r="L236" s="5"/>
    </row>
    <row r="237" spans="1:12" x14ac:dyDescent="0.2">
      <c r="A237" s="47">
        <v>39787</v>
      </c>
      <c r="B237" s="48">
        <v>3.0631475730473969</v>
      </c>
      <c r="C237" s="48">
        <v>31390.654598497582</v>
      </c>
      <c r="D237" s="49">
        <v>5.4000000000000003E-3</v>
      </c>
      <c r="E237" s="13"/>
      <c r="F237" s="21">
        <v>14711.888185592801</v>
      </c>
      <c r="G237" s="26">
        <f t="shared" si="6"/>
        <v>14711.888184943473</v>
      </c>
      <c r="H237" s="28">
        <f t="shared" si="7"/>
        <v>-1.1740961931296671E-2</v>
      </c>
      <c r="I237" s="14"/>
      <c r="J237" s="8"/>
      <c r="L237" s="5"/>
    </row>
    <row r="238" spans="1:12" x14ac:dyDescent="0.2">
      <c r="A238" s="47">
        <v>39790</v>
      </c>
      <c r="B238" s="48">
        <v>3.143756719706539</v>
      </c>
      <c r="C238" s="48">
        <v>31390.654598497582</v>
      </c>
      <c r="D238" s="49">
        <v>5.3E-3</v>
      </c>
      <c r="E238" s="13"/>
      <c r="F238" s="21">
        <v>14741.145143759426</v>
      </c>
      <c r="G238" s="26">
        <f t="shared" si="6"/>
        <v>14741.145143110227</v>
      </c>
      <c r="H238" s="28">
        <f t="shared" si="7"/>
        <v>1.9866862242931766E-3</v>
      </c>
      <c r="I238" s="14"/>
      <c r="J238" s="8"/>
      <c r="L238" s="5"/>
    </row>
    <row r="239" spans="1:12" x14ac:dyDescent="0.2">
      <c r="A239" s="47">
        <v>39791</v>
      </c>
      <c r="B239" s="48">
        <v>3.466193306343107</v>
      </c>
      <c r="C239" s="48">
        <v>31390.654598497582</v>
      </c>
      <c r="D239" s="49">
        <v>4.8999999999999998E-3</v>
      </c>
      <c r="E239" s="13"/>
      <c r="F239" s="21">
        <v>14852.420606139367</v>
      </c>
      <c r="G239" s="26">
        <f t="shared" si="6"/>
        <v>14852.420605490674</v>
      </c>
      <c r="H239" s="28">
        <f t="shared" si="7"/>
        <v>7.5202824660321743E-3</v>
      </c>
      <c r="I239" s="14"/>
      <c r="J239" s="8"/>
      <c r="L239" s="5"/>
    </row>
    <row r="240" spans="1:12" x14ac:dyDescent="0.2">
      <c r="A240" s="47">
        <v>39792</v>
      </c>
      <c r="B240" s="48">
        <v>2.8213201330699711</v>
      </c>
      <c r="C240" s="48">
        <v>31390.654598497582</v>
      </c>
      <c r="D240" s="49">
        <v>4.8999999999999998E-3</v>
      </c>
      <c r="E240" s="13"/>
      <c r="F240" s="21">
        <v>14631.043194644813</v>
      </c>
      <c r="G240" s="26">
        <f t="shared" si="6"/>
        <v>14631.043193994576</v>
      </c>
      <c r="H240" s="28">
        <f t="shared" si="7"/>
        <v>-1.5017338084997313E-2</v>
      </c>
      <c r="I240" s="14"/>
      <c r="J240" s="8"/>
      <c r="L240" s="5"/>
    </row>
    <row r="241" spans="1:12" x14ac:dyDescent="0.2">
      <c r="A241" s="47">
        <v>39793</v>
      </c>
      <c r="B241" s="48">
        <v>2.539188119762974</v>
      </c>
      <c r="C241" s="48">
        <v>31390.654598497582</v>
      </c>
      <c r="D241" s="49">
        <v>5.1000000000000004E-3</v>
      </c>
      <c r="E241" s="13"/>
      <c r="F241" s="21">
        <v>14517.501237452978</v>
      </c>
      <c r="G241" s="26">
        <f t="shared" si="6"/>
        <v>14517.501236802156</v>
      </c>
      <c r="H241" s="28">
        <f t="shared" si="7"/>
        <v>-7.7906141576926692E-3</v>
      </c>
      <c r="I241" s="14"/>
      <c r="J241" s="8"/>
      <c r="L241" s="5"/>
    </row>
    <row r="242" spans="1:12" x14ac:dyDescent="0.2">
      <c r="A242" s="47">
        <v>39794</v>
      </c>
      <c r="B242" s="48">
        <v>2.6601018397516869</v>
      </c>
      <c r="C242" s="48">
        <v>31390.654598497582</v>
      </c>
      <c r="D242" s="49">
        <v>5.0000000000000001E-3</v>
      </c>
      <c r="E242" s="13"/>
      <c r="F242" s="21">
        <v>14567.585808115433</v>
      </c>
      <c r="G242" s="26">
        <f t="shared" si="6"/>
        <v>14567.585807464859</v>
      </c>
      <c r="H242" s="28">
        <f t="shared" si="7"/>
        <v>3.4440068952977109E-3</v>
      </c>
      <c r="I242" s="14"/>
      <c r="J242" s="8"/>
      <c r="L242" s="5"/>
    </row>
    <row r="243" spans="1:12" x14ac:dyDescent="0.2">
      <c r="A243" s="47">
        <v>39797</v>
      </c>
      <c r="B243" s="48">
        <v>2.1764469597968348</v>
      </c>
      <c r="C243" s="48">
        <v>31390.654598497582</v>
      </c>
      <c r="D243" s="49">
        <v>5.0000000000000001E-3</v>
      </c>
      <c r="E243" s="13"/>
      <c r="F243" s="21">
        <v>14359.578798362087</v>
      </c>
      <c r="G243" s="26">
        <f t="shared" si="6"/>
        <v>14359.578797710208</v>
      </c>
      <c r="H243" s="28">
        <f t="shared" si="7"/>
        <v>-1.4381678798557607E-2</v>
      </c>
      <c r="I243" s="14"/>
      <c r="J243" s="8"/>
      <c r="L243" s="5"/>
    </row>
    <row r="244" spans="1:12" x14ac:dyDescent="0.2">
      <c r="A244" s="47">
        <v>39798</v>
      </c>
      <c r="B244" s="48">
        <v>4.4335030662528112</v>
      </c>
      <c r="C244" s="48">
        <v>31390.654598497582</v>
      </c>
      <c r="D244" s="49">
        <v>4.5000000000000005E-3</v>
      </c>
      <c r="E244" s="13"/>
      <c r="F244" s="21">
        <v>15131.438894347628</v>
      </c>
      <c r="G244" s="26">
        <f t="shared" si="6"/>
        <v>15131.438893700772</v>
      </c>
      <c r="H244" s="28">
        <f t="shared" si="7"/>
        <v>5.2357393750720037E-2</v>
      </c>
      <c r="I244" s="14"/>
      <c r="J244" s="8"/>
      <c r="L244" s="5"/>
    </row>
    <row r="245" spans="1:12" x14ac:dyDescent="0.2">
      <c r="A245" s="47">
        <v>39799</v>
      </c>
      <c r="B245" s="48">
        <v>2.8213201330699711</v>
      </c>
      <c r="C245" s="48">
        <v>31390.654598497582</v>
      </c>
      <c r="D245" s="49">
        <v>4.5000000000000005E-3</v>
      </c>
      <c r="E245" s="13"/>
      <c r="F245" s="21">
        <v>14636.47268458623</v>
      </c>
      <c r="G245" s="26">
        <f t="shared" si="6"/>
        <v>14636.472683935715</v>
      </c>
      <c r="H245" s="28">
        <f t="shared" si="7"/>
        <v>-3.3258082692216799E-2</v>
      </c>
      <c r="I245" s="14"/>
      <c r="J245" s="8"/>
      <c r="L245" s="5"/>
    </row>
    <row r="246" spans="1:12" x14ac:dyDescent="0.2">
      <c r="A246" s="47">
        <v>39800</v>
      </c>
      <c r="B246" s="48">
        <v>2.4182743997742606</v>
      </c>
      <c r="C246" s="48">
        <v>31390.654598497582</v>
      </c>
      <c r="D246" s="49">
        <v>4.3E-3</v>
      </c>
      <c r="E246" s="13"/>
      <c r="F246" s="21">
        <v>14477.475375429902</v>
      </c>
      <c r="G246" s="26">
        <f t="shared" si="6"/>
        <v>14477.475374778209</v>
      </c>
      <c r="H246" s="28">
        <f t="shared" si="7"/>
        <v>-1.0922523427175344E-2</v>
      </c>
      <c r="I246" s="14"/>
      <c r="J246" s="8"/>
      <c r="L246" s="5"/>
    </row>
    <row r="247" spans="1:12" x14ac:dyDescent="0.2">
      <c r="A247" s="47">
        <v>39801</v>
      </c>
      <c r="B247" s="48">
        <v>2.6601018397516869</v>
      </c>
      <c r="C247" s="48">
        <v>31390.654598497582</v>
      </c>
      <c r="D247" s="49">
        <v>4.4000000000000003E-3</v>
      </c>
      <c r="E247" s="13"/>
      <c r="F247" s="21">
        <v>14575.697992692796</v>
      </c>
      <c r="G247" s="26">
        <f t="shared" si="6"/>
        <v>14575.697992041809</v>
      </c>
      <c r="H247" s="28">
        <f t="shared" si="7"/>
        <v>6.7616015806701187E-3</v>
      </c>
      <c r="I247" s="14"/>
      <c r="J247" s="8"/>
      <c r="L247" s="5"/>
    </row>
    <row r="248" spans="1:12" x14ac:dyDescent="0.2">
      <c r="A248" s="47">
        <v>39804</v>
      </c>
      <c r="B248" s="48">
        <v>2.8213201330699711</v>
      </c>
      <c r="C248" s="48">
        <v>31390.654598497582</v>
      </c>
      <c r="D248" s="49">
        <v>4.0000000000000001E-3</v>
      </c>
      <c r="E248" s="13"/>
      <c r="F248" s="21">
        <v>14643.262396709859</v>
      </c>
      <c r="G248" s="26">
        <f t="shared" si="6"/>
        <v>14643.262396059017</v>
      </c>
      <c r="H248" s="28">
        <f t="shared" si="7"/>
        <v>4.6247042015354154E-3</v>
      </c>
      <c r="I248" s="14"/>
      <c r="J248" s="8"/>
      <c r="L248" s="5"/>
    </row>
    <row r="249" spans="1:12" x14ac:dyDescent="0.2">
      <c r="A249" s="47">
        <v>39805</v>
      </c>
      <c r="B249" s="48">
        <v>2.4182743997742606</v>
      </c>
      <c r="C249" s="48">
        <v>31390.654598497582</v>
      </c>
      <c r="D249" s="49">
        <v>4.0999999999999995E-3</v>
      </c>
      <c r="E249" s="13"/>
      <c r="F249" s="21">
        <v>14480.163551329919</v>
      </c>
      <c r="G249" s="26">
        <f t="shared" si="6"/>
        <v>14480.163550678124</v>
      </c>
      <c r="H249" s="28">
        <f t="shared" si="7"/>
        <v>-1.1200643137917646E-2</v>
      </c>
      <c r="I249" s="14"/>
      <c r="J249" s="8"/>
      <c r="L249" s="5"/>
    </row>
    <row r="250" spans="1:12" x14ac:dyDescent="0.2">
      <c r="A250" s="47">
        <v>39806</v>
      </c>
      <c r="B250" s="48">
        <v>2.4988835464334027</v>
      </c>
      <c r="C250" s="48">
        <v>31390.654598497582</v>
      </c>
      <c r="D250" s="49">
        <v>4.0000000000000001E-3</v>
      </c>
      <c r="E250" s="13"/>
      <c r="F250" s="21">
        <v>14515.625007544235</v>
      </c>
      <c r="G250" s="26">
        <f t="shared" si="6"/>
        <v>14515.62500689256</v>
      </c>
      <c r="H250" s="28">
        <f t="shared" si="7"/>
        <v>2.4459740987681764E-3</v>
      </c>
      <c r="I250" s="14"/>
      <c r="J250" s="8"/>
      <c r="L250" s="5"/>
    </row>
    <row r="251" spans="1:12" x14ac:dyDescent="0.2">
      <c r="A251" s="47">
        <v>39808</v>
      </c>
      <c r="B251" s="48">
        <v>2.9019292797291127</v>
      </c>
      <c r="C251" s="48">
        <v>31390.654598497582</v>
      </c>
      <c r="D251" s="49">
        <v>3.8E-3</v>
      </c>
      <c r="E251" s="13"/>
      <c r="F251" s="21">
        <v>14675.923573773365</v>
      </c>
      <c r="G251" s="26">
        <f t="shared" si="6"/>
        <v>14675.923573122587</v>
      </c>
      <c r="H251" s="28">
        <f t="shared" si="7"/>
        <v>1.0982642940393859E-2</v>
      </c>
      <c r="I251" s="14"/>
      <c r="J251" s="8"/>
      <c r="L251" s="5"/>
    </row>
    <row r="252" spans="1:12" x14ac:dyDescent="0.2">
      <c r="A252" s="47">
        <v>39811</v>
      </c>
      <c r="B252" s="48">
        <v>10.519493639018036</v>
      </c>
      <c r="C252" s="48">
        <v>31390.654598497582</v>
      </c>
      <c r="D252" s="49">
        <v>3.5999999999999999E-3</v>
      </c>
      <c r="E252" s="13"/>
      <c r="F252" s="21">
        <v>16188.963418486888</v>
      </c>
      <c r="G252" s="26">
        <f t="shared" si="6"/>
        <v>16188.96341784934</v>
      </c>
      <c r="H252" s="28">
        <f t="shared" si="7"/>
        <v>9.8121440690098052E-2</v>
      </c>
      <c r="I252" s="14"/>
      <c r="J252" s="8"/>
      <c r="L252" s="5"/>
    </row>
    <row r="253" spans="1:12" x14ac:dyDescent="0.2">
      <c r="A253" s="47">
        <v>39812</v>
      </c>
      <c r="B253" s="48">
        <v>14.509646398645565</v>
      </c>
      <c r="C253" s="48">
        <v>31390.654598497582</v>
      </c>
      <c r="D253" s="49">
        <v>3.4000000000000002E-3</v>
      </c>
      <c r="E253" s="13"/>
      <c r="F253" s="21">
        <v>16618.713625872839</v>
      </c>
      <c r="G253" s="26">
        <f t="shared" si="6"/>
        <v>16618.713625240009</v>
      </c>
      <c r="H253" s="28">
        <f t="shared" si="7"/>
        <v>2.6199647662149116E-2</v>
      </c>
      <c r="I253" s="14"/>
      <c r="J253" s="8"/>
      <c r="L253" s="5"/>
    </row>
    <row r="254" spans="1:12" x14ac:dyDescent="0.2">
      <c r="A254" s="47">
        <v>39813</v>
      </c>
      <c r="B254" s="48">
        <v>11.688326265575594</v>
      </c>
      <c r="C254" s="48">
        <v>31390.654598497582</v>
      </c>
      <c r="D254" s="49">
        <v>3.7000000000000002E-3</v>
      </c>
      <c r="E254" s="13"/>
      <c r="F254" s="21">
        <v>16324.804470722022</v>
      </c>
      <c r="G254" s="26">
        <f t="shared" si="6"/>
        <v>16324.80447008605</v>
      </c>
      <c r="H254" s="28">
        <f t="shared" si="7"/>
        <v>-1.7843689466920498E-2</v>
      </c>
      <c r="I254" s="14"/>
      <c r="J254" s="8"/>
      <c r="L254" s="5"/>
    </row>
    <row r="255" spans="1:12" x14ac:dyDescent="0.2">
      <c r="B255" s="9"/>
      <c r="C255" s="5"/>
      <c r="D255" s="5"/>
      <c r="E255" s="5"/>
      <c r="F255" s="6"/>
      <c r="G255" s="6"/>
      <c r="H255" s="6"/>
      <c r="I255" s="1"/>
    </row>
    <row r="256" spans="1:12" x14ac:dyDescent="0.2">
      <c r="B256" s="9"/>
      <c r="C256" s="5"/>
      <c r="D256" s="5"/>
      <c r="E256" s="5"/>
    </row>
    <row r="257" spans="2:5" x14ac:dyDescent="0.2">
      <c r="B257" s="9"/>
      <c r="C257" s="5"/>
      <c r="D257" s="5"/>
      <c r="E257" s="5"/>
    </row>
    <row r="258" spans="2:5" x14ac:dyDescent="0.2">
      <c r="B258" s="9"/>
      <c r="C258" s="5"/>
      <c r="D258" s="5"/>
      <c r="E258" s="5"/>
    </row>
    <row r="259" spans="2:5" x14ac:dyDescent="0.2">
      <c r="B259" s="9"/>
      <c r="C259" s="5"/>
      <c r="D259" s="5"/>
      <c r="E259" s="5"/>
    </row>
    <row r="260" spans="2:5" x14ac:dyDescent="0.2">
      <c r="B260" s="9"/>
      <c r="C260" s="5"/>
      <c r="D260" s="5"/>
      <c r="E260" s="5"/>
    </row>
    <row r="261" spans="2:5" x14ac:dyDescent="0.2">
      <c r="B261" s="9"/>
      <c r="C261" s="5"/>
      <c r="D261" s="5"/>
      <c r="E261" s="5"/>
    </row>
    <row r="262" spans="2:5" x14ac:dyDescent="0.2">
      <c r="B262" s="9"/>
      <c r="C262" s="5"/>
      <c r="D262" s="5"/>
      <c r="E262" s="5"/>
    </row>
    <row r="263" spans="2:5" x14ac:dyDescent="0.2">
      <c r="B263" s="9"/>
      <c r="C263" s="5"/>
      <c r="D263" s="5"/>
      <c r="E263" s="5"/>
    </row>
    <row r="264" spans="2:5" x14ac:dyDescent="0.2">
      <c r="B264" s="9"/>
      <c r="C264" s="5"/>
      <c r="D264" s="5"/>
      <c r="E264" s="5"/>
    </row>
    <row r="265" spans="2:5" x14ac:dyDescent="0.2">
      <c r="B265" s="9"/>
      <c r="C265" s="5"/>
      <c r="D265" s="5"/>
      <c r="E265" s="5"/>
    </row>
    <row r="266" spans="2:5" x14ac:dyDescent="0.2">
      <c r="B266" s="9"/>
      <c r="C266" s="5"/>
      <c r="D266" s="5"/>
      <c r="E266" s="5"/>
    </row>
    <row r="267" spans="2:5" x14ac:dyDescent="0.2">
      <c r="B267" s="9"/>
      <c r="C267" s="5"/>
      <c r="D267" s="5"/>
      <c r="E267" s="5"/>
    </row>
    <row r="268" spans="2:5" x14ac:dyDescent="0.2">
      <c r="B268" s="9"/>
      <c r="C268" s="5"/>
      <c r="D268" s="5"/>
      <c r="E268" s="5"/>
    </row>
    <row r="269" spans="2:5" x14ac:dyDescent="0.2">
      <c r="B269" s="9"/>
      <c r="C269" s="5"/>
      <c r="D269" s="5"/>
      <c r="E269" s="5"/>
    </row>
    <row r="270" spans="2:5" x14ac:dyDescent="0.2">
      <c r="B270" s="9"/>
      <c r="C270" s="5"/>
      <c r="D270" s="5"/>
      <c r="E270" s="5"/>
    </row>
    <row r="271" spans="2:5" x14ac:dyDescent="0.2">
      <c r="B271" s="9"/>
      <c r="C271" s="5"/>
      <c r="D271" s="5"/>
      <c r="E271" s="5"/>
    </row>
    <row r="272" spans="2:5" x14ac:dyDescent="0.2">
      <c r="B272" s="9"/>
      <c r="C272" s="5"/>
      <c r="D272" s="5"/>
      <c r="E272" s="5"/>
    </row>
    <row r="273" spans="2:5" x14ac:dyDescent="0.2">
      <c r="B273" s="9"/>
      <c r="C273" s="5"/>
      <c r="D273" s="5"/>
      <c r="E273" s="5"/>
    </row>
    <row r="274" spans="2:5" x14ac:dyDescent="0.2">
      <c r="B274" s="9"/>
      <c r="C274" s="5"/>
      <c r="D274" s="5"/>
      <c r="E274" s="5"/>
    </row>
    <row r="275" spans="2:5" x14ac:dyDescent="0.2">
      <c r="B275" s="9"/>
      <c r="C275" s="5"/>
      <c r="D275" s="5"/>
      <c r="E275" s="5"/>
    </row>
    <row r="276" spans="2:5" x14ac:dyDescent="0.2">
      <c r="B276" s="9"/>
      <c r="C276" s="5"/>
      <c r="D276" s="5"/>
      <c r="E276" s="5"/>
    </row>
    <row r="277" spans="2:5" x14ac:dyDescent="0.2">
      <c r="B277" s="9"/>
      <c r="C277" s="5"/>
      <c r="D277" s="5"/>
      <c r="E277" s="5"/>
    </row>
    <row r="278" spans="2:5" x14ac:dyDescent="0.2">
      <c r="B278" s="9"/>
      <c r="C278" s="5"/>
      <c r="D278" s="5"/>
      <c r="E278" s="5"/>
    </row>
    <row r="279" spans="2:5" x14ac:dyDescent="0.2">
      <c r="B279" s="9"/>
      <c r="C279" s="5"/>
      <c r="D279" s="5"/>
      <c r="E279" s="5"/>
    </row>
    <row r="280" spans="2:5" x14ac:dyDescent="0.2">
      <c r="B280" s="9"/>
      <c r="C280" s="5"/>
      <c r="D280" s="5"/>
      <c r="E280" s="5"/>
    </row>
    <row r="281" spans="2:5" x14ac:dyDescent="0.2">
      <c r="B281" s="9"/>
      <c r="C281" s="5"/>
      <c r="D281" s="5"/>
      <c r="E281" s="5"/>
    </row>
    <row r="282" spans="2:5" x14ac:dyDescent="0.2">
      <c r="B282" s="9"/>
      <c r="C282" s="5"/>
      <c r="D282" s="5"/>
      <c r="E282" s="5"/>
    </row>
    <row r="283" spans="2:5" x14ac:dyDescent="0.2">
      <c r="B283" s="9"/>
      <c r="C283" s="5"/>
      <c r="D283" s="5"/>
      <c r="E283" s="5"/>
    </row>
    <row r="284" spans="2:5" x14ac:dyDescent="0.2">
      <c r="B284" s="9"/>
      <c r="C284" s="5"/>
      <c r="D284" s="5"/>
      <c r="E284" s="5"/>
    </row>
    <row r="285" spans="2:5" x14ac:dyDescent="0.2">
      <c r="B285" s="9"/>
      <c r="C285" s="5"/>
      <c r="D285" s="5"/>
      <c r="E285" s="5"/>
    </row>
    <row r="286" spans="2:5" x14ac:dyDescent="0.2">
      <c r="B286" s="9"/>
      <c r="C286" s="5"/>
      <c r="D286" s="5"/>
      <c r="E286" s="5"/>
    </row>
    <row r="287" spans="2:5" x14ac:dyDescent="0.2">
      <c r="B287" s="9"/>
      <c r="C287" s="5"/>
      <c r="D287" s="5"/>
      <c r="E287" s="5"/>
    </row>
    <row r="288" spans="2:5" x14ac:dyDescent="0.2">
      <c r="B288" s="9"/>
      <c r="C288" s="5"/>
      <c r="D288" s="5"/>
      <c r="E288" s="5"/>
    </row>
    <row r="289" spans="2:5" x14ac:dyDescent="0.2">
      <c r="B289" s="9"/>
      <c r="C289" s="5"/>
      <c r="D289" s="5"/>
      <c r="E289" s="5"/>
    </row>
    <row r="290" spans="2:5" x14ac:dyDescent="0.2">
      <c r="B290" s="9"/>
      <c r="C290" s="5"/>
      <c r="D290" s="5"/>
      <c r="E290" s="5"/>
    </row>
    <row r="291" spans="2:5" x14ac:dyDescent="0.2">
      <c r="B291" s="9"/>
      <c r="C291" s="5"/>
      <c r="D291" s="5"/>
      <c r="E291" s="5"/>
    </row>
    <row r="292" spans="2:5" x14ac:dyDescent="0.2">
      <c r="B292" s="9"/>
      <c r="C292" s="5"/>
      <c r="D292" s="5"/>
      <c r="E292" s="5"/>
    </row>
    <row r="293" spans="2:5" x14ac:dyDescent="0.2">
      <c r="B293" s="9"/>
      <c r="C293" s="5"/>
      <c r="D293" s="5"/>
      <c r="E293" s="5"/>
    </row>
    <row r="294" spans="2:5" x14ac:dyDescent="0.2">
      <c r="B294" s="9"/>
      <c r="C294" s="5"/>
      <c r="D294" s="5"/>
      <c r="E294" s="5"/>
    </row>
    <row r="295" spans="2:5" x14ac:dyDescent="0.2">
      <c r="B295" s="9"/>
      <c r="C295" s="5"/>
      <c r="D295" s="5"/>
      <c r="E295" s="5"/>
    </row>
    <row r="296" spans="2:5" x14ac:dyDescent="0.2">
      <c r="B296" s="9"/>
      <c r="C296" s="5"/>
      <c r="D296" s="5"/>
      <c r="E296" s="5"/>
    </row>
    <row r="297" spans="2:5" x14ac:dyDescent="0.2">
      <c r="B297" s="9"/>
      <c r="C297" s="5"/>
      <c r="D297" s="5"/>
      <c r="E297" s="5"/>
    </row>
    <row r="298" spans="2:5" x14ac:dyDescent="0.2">
      <c r="B298" s="9"/>
      <c r="C298" s="5"/>
      <c r="D298" s="5"/>
      <c r="E298" s="5"/>
    </row>
    <row r="299" spans="2:5" x14ac:dyDescent="0.2">
      <c r="B299" s="9"/>
      <c r="C299" s="5"/>
      <c r="D299" s="5"/>
      <c r="E299" s="5"/>
    </row>
    <row r="300" spans="2:5" x14ac:dyDescent="0.2">
      <c r="B300" s="9"/>
      <c r="C300" s="5"/>
      <c r="D300" s="5"/>
      <c r="E300" s="5"/>
    </row>
    <row r="301" spans="2:5" x14ac:dyDescent="0.2">
      <c r="B301" s="9"/>
      <c r="C301" s="5"/>
      <c r="D301" s="5"/>
      <c r="E301" s="5"/>
    </row>
    <row r="302" spans="2:5" x14ac:dyDescent="0.2">
      <c r="B302" s="9"/>
      <c r="C302" s="5"/>
      <c r="D302" s="5"/>
      <c r="E302" s="5"/>
    </row>
    <row r="303" spans="2:5" x14ac:dyDescent="0.2">
      <c r="B303" s="9"/>
      <c r="C303" s="5"/>
      <c r="D303" s="5"/>
      <c r="E303" s="5"/>
    </row>
    <row r="304" spans="2:5" x14ac:dyDescent="0.2">
      <c r="B304" s="9"/>
      <c r="C304" s="5"/>
      <c r="D304" s="5"/>
      <c r="E304" s="5"/>
    </row>
    <row r="305" spans="2:5" x14ac:dyDescent="0.2">
      <c r="B305" s="9"/>
      <c r="C305" s="5"/>
      <c r="D305" s="5"/>
      <c r="E305" s="5"/>
    </row>
    <row r="306" spans="2:5" x14ac:dyDescent="0.2">
      <c r="B306" s="9"/>
      <c r="C306" s="5"/>
      <c r="D306" s="5"/>
      <c r="E306" s="5"/>
    </row>
    <row r="307" spans="2:5" x14ac:dyDescent="0.2">
      <c r="B307" s="9"/>
      <c r="C307" s="5"/>
      <c r="D307" s="5"/>
      <c r="E307" s="5"/>
    </row>
    <row r="308" spans="2:5" x14ac:dyDescent="0.2">
      <c r="B308" s="9"/>
      <c r="C308" s="5"/>
      <c r="D308" s="5"/>
      <c r="E308" s="5"/>
    </row>
    <row r="309" spans="2:5" x14ac:dyDescent="0.2">
      <c r="B309" s="9"/>
      <c r="C309" s="5"/>
      <c r="D309" s="5"/>
      <c r="E309" s="5"/>
    </row>
    <row r="310" spans="2:5" x14ac:dyDescent="0.2">
      <c r="B310" s="9"/>
      <c r="C310" s="5"/>
      <c r="D310" s="5"/>
      <c r="E310" s="5"/>
    </row>
    <row r="311" spans="2:5" x14ac:dyDescent="0.2">
      <c r="B311" s="9"/>
      <c r="C311" s="5"/>
      <c r="D311" s="5"/>
      <c r="E311" s="5"/>
    </row>
    <row r="312" spans="2:5" x14ac:dyDescent="0.2">
      <c r="B312" s="9"/>
      <c r="C312" s="5"/>
      <c r="D312" s="5"/>
      <c r="E312" s="5"/>
    </row>
    <row r="313" spans="2:5" x14ac:dyDescent="0.2">
      <c r="B313" s="9"/>
      <c r="C313" s="5"/>
      <c r="D313" s="5"/>
      <c r="E313" s="5"/>
    </row>
    <row r="314" spans="2:5" x14ac:dyDescent="0.2">
      <c r="B314" s="9"/>
      <c r="C314" s="5"/>
      <c r="D314" s="5"/>
      <c r="E314" s="5"/>
    </row>
    <row r="315" spans="2:5" x14ac:dyDescent="0.2">
      <c r="B315" s="9"/>
      <c r="C315" s="5"/>
      <c r="D315" s="5"/>
      <c r="E315" s="5"/>
    </row>
    <row r="316" spans="2:5" x14ac:dyDescent="0.2">
      <c r="B316" s="9"/>
      <c r="C316" s="5"/>
      <c r="D316" s="5"/>
      <c r="E316" s="5"/>
    </row>
    <row r="317" spans="2:5" x14ac:dyDescent="0.2">
      <c r="B317" s="9"/>
      <c r="C317" s="5"/>
      <c r="D317" s="5"/>
      <c r="E317" s="5"/>
    </row>
    <row r="318" spans="2:5" x14ac:dyDescent="0.2">
      <c r="B318" s="9"/>
      <c r="C318" s="5"/>
      <c r="D318" s="5"/>
      <c r="E318" s="5"/>
    </row>
    <row r="319" spans="2:5" x14ac:dyDescent="0.2">
      <c r="B319" s="9"/>
      <c r="C319" s="5"/>
      <c r="D319" s="5"/>
      <c r="E319" s="5"/>
    </row>
    <row r="320" spans="2:5" x14ac:dyDescent="0.2">
      <c r="B320" s="9"/>
      <c r="C320" s="5"/>
      <c r="D320" s="5"/>
      <c r="E320" s="5"/>
    </row>
    <row r="321" spans="2:5" x14ac:dyDescent="0.2">
      <c r="B321" s="9"/>
      <c r="C321" s="5"/>
      <c r="D321" s="5"/>
      <c r="E321" s="5"/>
    </row>
    <row r="322" spans="2:5" x14ac:dyDescent="0.2">
      <c r="B322" s="9"/>
      <c r="C322" s="5"/>
      <c r="D322" s="5"/>
      <c r="E322" s="5"/>
    </row>
    <row r="323" spans="2:5" x14ac:dyDescent="0.2">
      <c r="B323" s="9"/>
      <c r="C323" s="5"/>
      <c r="D323" s="5"/>
      <c r="E323" s="5"/>
    </row>
    <row r="324" spans="2:5" x14ac:dyDescent="0.2">
      <c r="B324" s="9"/>
      <c r="C324" s="5"/>
      <c r="D324" s="5"/>
      <c r="E324" s="5"/>
    </row>
    <row r="325" spans="2:5" x14ac:dyDescent="0.2">
      <c r="B325" s="9"/>
      <c r="C325" s="5"/>
      <c r="D325" s="5"/>
      <c r="E325" s="5"/>
    </row>
    <row r="326" spans="2:5" x14ac:dyDescent="0.2">
      <c r="B326" s="9"/>
      <c r="C326" s="5"/>
      <c r="D326" s="5"/>
      <c r="E326" s="5"/>
    </row>
    <row r="327" spans="2:5" x14ac:dyDescent="0.2">
      <c r="B327" s="9"/>
      <c r="C327" s="5"/>
      <c r="D327" s="5"/>
      <c r="E327" s="5"/>
    </row>
    <row r="328" spans="2:5" x14ac:dyDescent="0.2">
      <c r="B328" s="9"/>
      <c r="C328" s="5"/>
      <c r="D328" s="5"/>
      <c r="E328" s="5"/>
    </row>
    <row r="329" spans="2:5" x14ac:dyDescent="0.2">
      <c r="B329" s="9"/>
      <c r="C329" s="5"/>
      <c r="D329" s="5"/>
      <c r="E329" s="5"/>
    </row>
    <row r="330" spans="2:5" x14ac:dyDescent="0.2">
      <c r="B330" s="9"/>
      <c r="C330" s="5"/>
      <c r="D330" s="5"/>
      <c r="E330" s="5"/>
    </row>
    <row r="331" spans="2:5" x14ac:dyDescent="0.2">
      <c r="B331" s="9"/>
      <c r="C331" s="5"/>
      <c r="D331" s="5"/>
      <c r="E331" s="5"/>
    </row>
    <row r="332" spans="2:5" x14ac:dyDescent="0.2">
      <c r="B332" s="9"/>
      <c r="C332" s="5"/>
      <c r="D332" s="5"/>
      <c r="E332" s="5"/>
    </row>
    <row r="333" spans="2:5" x14ac:dyDescent="0.2">
      <c r="B333" s="9"/>
      <c r="C333" s="5"/>
      <c r="D333" s="5"/>
      <c r="E333" s="5"/>
    </row>
    <row r="334" spans="2:5" x14ac:dyDescent="0.2">
      <c r="B334" s="9"/>
      <c r="C334" s="5"/>
      <c r="D334" s="5"/>
      <c r="E334" s="5"/>
    </row>
    <row r="335" spans="2:5" x14ac:dyDescent="0.2">
      <c r="B335" s="9"/>
      <c r="C335" s="5"/>
      <c r="D335" s="5"/>
      <c r="E335" s="5"/>
    </row>
    <row r="336" spans="2:5" x14ac:dyDescent="0.2">
      <c r="B336" s="9"/>
      <c r="C336" s="5"/>
      <c r="D336" s="5"/>
      <c r="E336" s="5"/>
    </row>
    <row r="337" spans="2:5" x14ac:dyDescent="0.2">
      <c r="B337" s="9"/>
      <c r="C337" s="5"/>
      <c r="D337" s="5"/>
      <c r="E337" s="5"/>
    </row>
    <row r="338" spans="2:5" x14ac:dyDescent="0.2">
      <c r="B338" s="9"/>
      <c r="C338" s="5"/>
      <c r="D338" s="5"/>
      <c r="E338" s="5"/>
    </row>
    <row r="339" spans="2:5" x14ac:dyDescent="0.2">
      <c r="B339" s="9"/>
      <c r="C339" s="5"/>
      <c r="D339" s="5"/>
      <c r="E339" s="5"/>
    </row>
    <row r="340" spans="2:5" x14ac:dyDescent="0.2">
      <c r="B340" s="9"/>
      <c r="C340" s="5"/>
      <c r="D340" s="5"/>
      <c r="E340" s="5"/>
    </row>
    <row r="341" spans="2:5" x14ac:dyDescent="0.2">
      <c r="B341" s="9"/>
      <c r="C341" s="5"/>
      <c r="D341" s="5"/>
      <c r="E341" s="5"/>
    </row>
    <row r="342" spans="2:5" x14ac:dyDescent="0.2">
      <c r="B342" s="9"/>
      <c r="C342" s="5"/>
      <c r="D342" s="5"/>
      <c r="E342" s="5"/>
    </row>
    <row r="343" spans="2:5" x14ac:dyDescent="0.2">
      <c r="B343" s="9"/>
      <c r="C343" s="5"/>
      <c r="D343" s="5"/>
      <c r="E343" s="5"/>
    </row>
    <row r="344" spans="2:5" x14ac:dyDescent="0.2">
      <c r="B344" s="9"/>
      <c r="C344" s="5"/>
      <c r="D344" s="5"/>
      <c r="E344" s="5"/>
    </row>
    <row r="345" spans="2:5" x14ac:dyDescent="0.2">
      <c r="B345" s="9"/>
      <c r="C345" s="5"/>
      <c r="D345" s="5"/>
      <c r="E345" s="5"/>
    </row>
    <row r="346" spans="2:5" x14ac:dyDescent="0.2">
      <c r="B346" s="9"/>
      <c r="C346" s="5"/>
      <c r="D346" s="5"/>
      <c r="E346" s="5"/>
    </row>
    <row r="347" spans="2:5" x14ac:dyDescent="0.2">
      <c r="B347" s="9"/>
      <c r="C347" s="5"/>
      <c r="D347" s="5"/>
      <c r="E347" s="5"/>
    </row>
    <row r="348" spans="2:5" x14ac:dyDescent="0.2">
      <c r="B348" s="9"/>
      <c r="C348" s="5"/>
      <c r="D348" s="5"/>
      <c r="E348" s="5"/>
    </row>
    <row r="349" spans="2:5" x14ac:dyDescent="0.2">
      <c r="B349" s="9"/>
      <c r="C349" s="5"/>
      <c r="D349" s="5"/>
      <c r="E349" s="5"/>
    </row>
    <row r="350" spans="2:5" x14ac:dyDescent="0.2">
      <c r="B350" s="9"/>
      <c r="C350" s="5"/>
      <c r="D350" s="5"/>
      <c r="E350" s="5"/>
    </row>
    <row r="351" spans="2:5" x14ac:dyDescent="0.2">
      <c r="B351" s="9"/>
      <c r="C351" s="5"/>
      <c r="D351" s="5"/>
      <c r="E351" s="5"/>
    </row>
    <row r="352" spans="2:5" x14ac:dyDescent="0.2">
      <c r="B352" s="9"/>
      <c r="C352" s="5"/>
      <c r="D352" s="5"/>
      <c r="E352" s="5"/>
    </row>
    <row r="353" spans="2:5" x14ac:dyDescent="0.2">
      <c r="B353" s="9"/>
      <c r="C353" s="5"/>
      <c r="D353" s="5"/>
      <c r="E353" s="5"/>
    </row>
    <row r="354" spans="2:5" x14ac:dyDescent="0.2">
      <c r="B354" s="9"/>
      <c r="C354" s="5"/>
      <c r="D354" s="5"/>
      <c r="E354" s="5"/>
    </row>
    <row r="355" spans="2:5" x14ac:dyDescent="0.2">
      <c r="B355" s="9"/>
      <c r="C355" s="5"/>
      <c r="D355" s="5"/>
      <c r="E355" s="5"/>
    </row>
    <row r="356" spans="2:5" x14ac:dyDescent="0.2">
      <c r="B356" s="9"/>
      <c r="C356" s="5"/>
      <c r="D356" s="5"/>
      <c r="E356" s="5"/>
    </row>
    <row r="357" spans="2:5" x14ac:dyDescent="0.2">
      <c r="B357" s="9"/>
      <c r="C357" s="5"/>
      <c r="D357" s="5"/>
      <c r="E357" s="5"/>
    </row>
    <row r="358" spans="2:5" x14ac:dyDescent="0.2">
      <c r="B358" s="9"/>
      <c r="C358" s="5"/>
      <c r="D358" s="5"/>
      <c r="E358" s="5"/>
    </row>
    <row r="359" spans="2:5" x14ac:dyDescent="0.2">
      <c r="B359" s="9"/>
      <c r="C359" s="5"/>
      <c r="D359" s="5"/>
      <c r="E359" s="5"/>
    </row>
    <row r="360" spans="2:5" x14ac:dyDescent="0.2">
      <c r="B360" s="9"/>
      <c r="C360" s="5"/>
      <c r="D360" s="5"/>
      <c r="E360" s="5"/>
    </row>
    <row r="361" spans="2:5" x14ac:dyDescent="0.2">
      <c r="B361" s="9"/>
      <c r="C361" s="5"/>
      <c r="D361" s="5"/>
      <c r="E361" s="5"/>
    </row>
    <row r="362" spans="2:5" x14ac:dyDescent="0.2">
      <c r="B362" s="9"/>
      <c r="C362" s="5"/>
      <c r="D362" s="5"/>
      <c r="E362" s="5"/>
    </row>
    <row r="363" spans="2:5" x14ac:dyDescent="0.2">
      <c r="B363" s="9"/>
      <c r="C363" s="5"/>
      <c r="D363" s="5"/>
      <c r="E363" s="5"/>
    </row>
    <row r="364" spans="2:5" x14ac:dyDescent="0.2">
      <c r="B364" s="9"/>
      <c r="C364" s="5"/>
      <c r="D364" s="5"/>
      <c r="E364" s="5"/>
    </row>
    <row r="365" spans="2:5" x14ac:dyDescent="0.2">
      <c r="B365" s="9"/>
      <c r="C365" s="5"/>
      <c r="D365" s="5"/>
      <c r="E365" s="5"/>
    </row>
    <row r="366" spans="2:5" x14ac:dyDescent="0.2">
      <c r="B366" s="9"/>
      <c r="C366" s="5"/>
      <c r="D366" s="5"/>
      <c r="E366" s="5"/>
    </row>
    <row r="367" spans="2:5" x14ac:dyDescent="0.2">
      <c r="B367" s="9"/>
      <c r="C367" s="5"/>
      <c r="D367" s="5"/>
      <c r="E367" s="5"/>
    </row>
    <row r="368" spans="2:5" x14ac:dyDescent="0.2">
      <c r="B368" s="9"/>
      <c r="C368" s="5"/>
      <c r="D368" s="5"/>
      <c r="E368" s="5"/>
    </row>
    <row r="369" spans="2:5" x14ac:dyDescent="0.2">
      <c r="B369" s="9"/>
      <c r="C369" s="5"/>
      <c r="D369" s="5"/>
      <c r="E369" s="5"/>
    </row>
    <row r="370" spans="2:5" x14ac:dyDescent="0.2">
      <c r="B370" s="9"/>
      <c r="C370" s="5"/>
      <c r="D370" s="5"/>
      <c r="E370" s="5"/>
    </row>
    <row r="371" spans="2:5" x14ac:dyDescent="0.2">
      <c r="B371" s="9"/>
      <c r="C371" s="5"/>
      <c r="D371" s="5"/>
      <c r="E371" s="5"/>
    </row>
    <row r="372" spans="2:5" x14ac:dyDescent="0.2">
      <c r="B372" s="9"/>
      <c r="C372" s="5"/>
      <c r="D372" s="5"/>
      <c r="E372" s="5"/>
    </row>
    <row r="373" spans="2:5" x14ac:dyDescent="0.2">
      <c r="B373" s="9"/>
      <c r="C373" s="5"/>
      <c r="D373" s="5"/>
      <c r="E373" s="5"/>
    </row>
    <row r="374" spans="2:5" x14ac:dyDescent="0.2">
      <c r="B374" s="9"/>
      <c r="C374" s="5"/>
      <c r="D374" s="5"/>
      <c r="E374" s="5"/>
    </row>
    <row r="375" spans="2:5" x14ac:dyDescent="0.2">
      <c r="B375" s="9"/>
      <c r="C375" s="5"/>
      <c r="D375" s="5"/>
      <c r="E375" s="5"/>
    </row>
    <row r="376" spans="2:5" x14ac:dyDescent="0.2">
      <c r="B376" s="9"/>
      <c r="C376" s="5"/>
      <c r="D376" s="5"/>
      <c r="E376" s="5"/>
    </row>
    <row r="377" spans="2:5" x14ac:dyDescent="0.2">
      <c r="B377" s="9"/>
      <c r="C377" s="5"/>
      <c r="D377" s="5"/>
      <c r="E377" s="5"/>
    </row>
    <row r="378" spans="2:5" x14ac:dyDescent="0.2">
      <c r="B378" s="9"/>
      <c r="C378" s="5"/>
      <c r="D378" s="5"/>
      <c r="E378" s="5"/>
    </row>
    <row r="379" spans="2:5" x14ac:dyDescent="0.2">
      <c r="B379" s="9"/>
      <c r="C379" s="5"/>
      <c r="D379" s="5"/>
      <c r="E379" s="5"/>
    </row>
    <row r="380" spans="2:5" x14ac:dyDescent="0.2">
      <c r="B380" s="9"/>
      <c r="C380" s="5"/>
      <c r="D380" s="5"/>
      <c r="E380" s="5"/>
    </row>
    <row r="381" spans="2:5" x14ac:dyDescent="0.2">
      <c r="B381" s="9"/>
      <c r="C381" s="5"/>
      <c r="D381" s="5"/>
      <c r="E381" s="5"/>
    </row>
    <row r="382" spans="2:5" x14ac:dyDescent="0.2">
      <c r="B382" s="9"/>
      <c r="C382" s="5"/>
      <c r="D382" s="5"/>
      <c r="E382" s="5"/>
    </row>
    <row r="383" spans="2:5" x14ac:dyDescent="0.2">
      <c r="B383" s="9"/>
      <c r="C383" s="5"/>
      <c r="D383" s="5"/>
      <c r="E383" s="5"/>
    </row>
    <row r="384" spans="2:5" x14ac:dyDescent="0.2">
      <c r="B384" s="9"/>
      <c r="C384" s="5"/>
      <c r="D384" s="5"/>
      <c r="E384" s="5"/>
    </row>
    <row r="385" spans="2:5" x14ac:dyDescent="0.2">
      <c r="B385" s="9"/>
      <c r="C385" s="5"/>
      <c r="D385" s="5"/>
      <c r="E385" s="5"/>
    </row>
    <row r="386" spans="2:5" x14ac:dyDescent="0.2">
      <c r="B386" s="9"/>
      <c r="C386" s="5"/>
      <c r="D386" s="5"/>
      <c r="E386" s="5"/>
    </row>
    <row r="387" spans="2:5" x14ac:dyDescent="0.2">
      <c r="B387" s="9"/>
      <c r="C387" s="5"/>
      <c r="D387" s="5"/>
      <c r="E387" s="5"/>
    </row>
    <row r="388" spans="2:5" x14ac:dyDescent="0.2">
      <c r="B388" s="9"/>
      <c r="C388" s="5"/>
      <c r="D388" s="5"/>
      <c r="E388" s="5"/>
    </row>
    <row r="389" spans="2:5" x14ac:dyDescent="0.2">
      <c r="B389" s="9"/>
      <c r="C389" s="5"/>
      <c r="D389" s="5"/>
      <c r="E389" s="5"/>
    </row>
    <row r="390" spans="2:5" x14ac:dyDescent="0.2">
      <c r="B390" s="9"/>
      <c r="C390" s="5"/>
      <c r="D390" s="5"/>
      <c r="E390" s="5"/>
    </row>
    <row r="391" spans="2:5" x14ac:dyDescent="0.2">
      <c r="B391" s="9"/>
      <c r="C391" s="5"/>
      <c r="D391" s="5"/>
      <c r="E391" s="5"/>
    </row>
    <row r="392" spans="2:5" x14ac:dyDescent="0.2">
      <c r="B392" s="9"/>
      <c r="C392" s="5"/>
      <c r="D392" s="5"/>
      <c r="E392" s="5"/>
    </row>
    <row r="393" spans="2:5" x14ac:dyDescent="0.2">
      <c r="B393" s="9"/>
      <c r="C393" s="5"/>
      <c r="D393" s="5"/>
      <c r="E393" s="5"/>
    </row>
    <row r="394" spans="2:5" x14ac:dyDescent="0.2">
      <c r="B394" s="9"/>
      <c r="C394" s="5"/>
      <c r="D394" s="5"/>
      <c r="E394" s="5"/>
    </row>
    <row r="395" spans="2:5" x14ac:dyDescent="0.2">
      <c r="B395" s="9"/>
      <c r="C395" s="5"/>
      <c r="D395" s="5"/>
      <c r="E395" s="5"/>
    </row>
    <row r="396" spans="2:5" x14ac:dyDescent="0.2">
      <c r="B396" s="9"/>
      <c r="C396" s="5"/>
      <c r="D396" s="5"/>
      <c r="E396" s="5"/>
    </row>
    <row r="397" spans="2:5" x14ac:dyDescent="0.2">
      <c r="B397" s="9"/>
      <c r="C397" s="5"/>
      <c r="D397" s="5"/>
      <c r="E397" s="5"/>
    </row>
    <row r="398" spans="2:5" x14ac:dyDescent="0.2">
      <c r="B398" s="9"/>
      <c r="C398" s="5"/>
      <c r="D398" s="5"/>
      <c r="E398" s="5"/>
    </row>
    <row r="399" spans="2:5" x14ac:dyDescent="0.2">
      <c r="B399" s="9"/>
      <c r="C399" s="5"/>
      <c r="D399" s="5"/>
      <c r="E399" s="5"/>
    </row>
    <row r="400" spans="2:5" x14ac:dyDescent="0.2">
      <c r="B400" s="9"/>
      <c r="C400" s="5"/>
      <c r="D400" s="5"/>
      <c r="E400" s="5"/>
    </row>
    <row r="401" spans="2:5" x14ac:dyDescent="0.2">
      <c r="B401" s="9"/>
      <c r="C401" s="5"/>
      <c r="D401" s="5"/>
      <c r="E401" s="5"/>
    </row>
    <row r="402" spans="2:5" x14ac:dyDescent="0.2">
      <c r="B402" s="9"/>
      <c r="C402" s="5"/>
      <c r="D402" s="5"/>
      <c r="E402" s="5"/>
    </row>
    <row r="403" spans="2:5" x14ac:dyDescent="0.2">
      <c r="B403" s="9"/>
      <c r="C403" s="5"/>
      <c r="D403" s="5"/>
      <c r="E403" s="5"/>
    </row>
    <row r="404" spans="2:5" x14ac:dyDescent="0.2">
      <c r="B404" s="9"/>
      <c r="C404" s="5"/>
      <c r="D404" s="5"/>
      <c r="E404" s="5"/>
    </row>
    <row r="405" spans="2:5" x14ac:dyDescent="0.2">
      <c r="B405" s="9"/>
      <c r="C405" s="5"/>
      <c r="D405" s="5"/>
      <c r="E405" s="5"/>
    </row>
    <row r="406" spans="2:5" x14ac:dyDescent="0.2">
      <c r="B406" s="9"/>
      <c r="C406" s="5"/>
      <c r="D406" s="5"/>
      <c r="E406" s="5"/>
    </row>
    <row r="407" spans="2:5" x14ac:dyDescent="0.2">
      <c r="B407" s="9"/>
      <c r="C407" s="5"/>
      <c r="D407" s="5"/>
      <c r="E407" s="5"/>
    </row>
    <row r="408" spans="2:5" x14ac:dyDescent="0.2">
      <c r="B408" s="9"/>
      <c r="C408" s="5"/>
      <c r="D408" s="5"/>
      <c r="E408" s="5"/>
    </row>
    <row r="409" spans="2:5" x14ac:dyDescent="0.2">
      <c r="B409" s="9"/>
      <c r="C409" s="5"/>
      <c r="D409" s="5"/>
      <c r="E409" s="5"/>
    </row>
    <row r="410" spans="2:5" x14ac:dyDescent="0.2">
      <c r="B410" s="9"/>
      <c r="C410" s="5"/>
      <c r="D410" s="5"/>
      <c r="E410" s="5"/>
    </row>
    <row r="411" spans="2:5" x14ac:dyDescent="0.2">
      <c r="B411" s="9"/>
      <c r="C411" s="5"/>
      <c r="D411" s="5"/>
      <c r="E411" s="5"/>
    </row>
    <row r="412" spans="2:5" x14ac:dyDescent="0.2">
      <c r="B412" s="9"/>
      <c r="C412" s="5"/>
      <c r="D412" s="5"/>
      <c r="E412" s="5"/>
    </row>
    <row r="413" spans="2:5" x14ac:dyDescent="0.2">
      <c r="B413" s="9"/>
      <c r="C413" s="5"/>
      <c r="D413" s="5"/>
      <c r="E413" s="5"/>
    </row>
    <row r="414" spans="2:5" x14ac:dyDescent="0.2">
      <c r="B414" s="9"/>
      <c r="C414" s="5"/>
      <c r="D414" s="5"/>
      <c r="E414" s="5"/>
    </row>
    <row r="415" spans="2:5" x14ac:dyDescent="0.2">
      <c r="B415" s="9"/>
      <c r="C415" s="5"/>
      <c r="D415" s="5"/>
      <c r="E415" s="5"/>
    </row>
    <row r="416" spans="2:5" x14ac:dyDescent="0.2">
      <c r="B416" s="9"/>
      <c r="C416" s="5"/>
      <c r="D416" s="5"/>
      <c r="E416" s="5"/>
    </row>
    <row r="417" spans="2:5" x14ac:dyDescent="0.2">
      <c r="B417" s="9"/>
      <c r="C417" s="5"/>
      <c r="D417" s="5"/>
      <c r="E417" s="5"/>
    </row>
    <row r="418" spans="2:5" x14ac:dyDescent="0.2">
      <c r="B418" s="9"/>
      <c r="C418" s="5"/>
      <c r="D418" s="5"/>
      <c r="E418" s="5"/>
    </row>
    <row r="419" spans="2:5" x14ac:dyDescent="0.2">
      <c r="B419" s="9"/>
      <c r="C419" s="5"/>
      <c r="D419" s="5"/>
      <c r="E419" s="5"/>
    </row>
    <row r="420" spans="2:5" x14ac:dyDescent="0.2">
      <c r="B420" s="9"/>
      <c r="C420" s="5"/>
      <c r="D420" s="5"/>
      <c r="E420" s="5"/>
    </row>
    <row r="421" spans="2:5" x14ac:dyDescent="0.2">
      <c r="B421" s="9"/>
      <c r="C421" s="5"/>
      <c r="D421" s="5"/>
      <c r="E421" s="5"/>
    </row>
    <row r="422" spans="2:5" x14ac:dyDescent="0.2">
      <c r="B422" s="9"/>
      <c r="C422" s="5"/>
      <c r="D422" s="5"/>
      <c r="E422" s="5"/>
    </row>
    <row r="423" spans="2:5" x14ac:dyDescent="0.2">
      <c r="B423" s="9"/>
      <c r="C423" s="5"/>
      <c r="D423" s="5"/>
      <c r="E423" s="5"/>
    </row>
    <row r="424" spans="2:5" x14ac:dyDescent="0.2">
      <c r="B424" s="9"/>
      <c r="C424" s="5"/>
      <c r="D424" s="5"/>
      <c r="E424" s="5"/>
    </row>
    <row r="425" spans="2:5" x14ac:dyDescent="0.2">
      <c r="B425" s="9"/>
      <c r="C425" s="5"/>
      <c r="D425" s="5"/>
      <c r="E425" s="5"/>
    </row>
    <row r="426" spans="2:5" x14ac:dyDescent="0.2">
      <c r="B426" s="9"/>
      <c r="C426" s="5"/>
      <c r="D426" s="5"/>
      <c r="E426" s="5"/>
    </row>
    <row r="427" spans="2:5" x14ac:dyDescent="0.2">
      <c r="B427" s="9"/>
      <c r="C427" s="5"/>
      <c r="D427" s="5"/>
      <c r="E427" s="5"/>
    </row>
    <row r="428" spans="2:5" x14ac:dyDescent="0.2">
      <c r="B428" s="9"/>
      <c r="C428" s="5"/>
      <c r="D428" s="5"/>
      <c r="E428" s="5"/>
    </row>
    <row r="429" spans="2:5" x14ac:dyDescent="0.2">
      <c r="B429" s="9"/>
      <c r="C429" s="5"/>
      <c r="D429" s="5"/>
      <c r="E429" s="5"/>
    </row>
    <row r="430" spans="2:5" x14ac:dyDescent="0.2">
      <c r="B430" s="9"/>
      <c r="C430" s="5"/>
      <c r="D430" s="5"/>
      <c r="E430" s="5"/>
    </row>
    <row r="431" spans="2:5" x14ac:dyDescent="0.2">
      <c r="B431" s="9"/>
      <c r="C431" s="5"/>
      <c r="D431" s="5"/>
      <c r="E431" s="5"/>
    </row>
    <row r="432" spans="2:5" x14ac:dyDescent="0.2">
      <c r="B432" s="9"/>
      <c r="C432" s="5"/>
      <c r="D432" s="5"/>
      <c r="E432" s="5"/>
    </row>
    <row r="433" spans="2:5" x14ac:dyDescent="0.2">
      <c r="B433" s="9"/>
      <c r="C433" s="5"/>
      <c r="D433" s="5"/>
      <c r="E433" s="5"/>
    </row>
    <row r="434" spans="2:5" x14ac:dyDescent="0.2">
      <c r="B434" s="9"/>
      <c r="C434" s="5"/>
      <c r="D434" s="5"/>
      <c r="E434" s="5"/>
    </row>
    <row r="435" spans="2:5" x14ac:dyDescent="0.2">
      <c r="B435" s="9"/>
      <c r="C435" s="5"/>
      <c r="D435" s="5"/>
      <c r="E435" s="5"/>
    </row>
    <row r="436" spans="2:5" x14ac:dyDescent="0.2">
      <c r="B436" s="9"/>
      <c r="C436" s="5"/>
      <c r="D436" s="5"/>
      <c r="E436" s="5"/>
    </row>
    <row r="437" spans="2:5" x14ac:dyDescent="0.2">
      <c r="B437" s="9"/>
      <c r="C437" s="5"/>
      <c r="D437" s="5"/>
      <c r="E437" s="5"/>
    </row>
    <row r="438" spans="2:5" x14ac:dyDescent="0.2">
      <c r="B438" s="9"/>
      <c r="C438" s="5"/>
      <c r="D438" s="5"/>
      <c r="E438" s="5"/>
    </row>
    <row r="439" spans="2:5" x14ac:dyDescent="0.2">
      <c r="B439" s="9"/>
      <c r="C439" s="5"/>
      <c r="D439" s="5"/>
      <c r="E439" s="5"/>
    </row>
    <row r="440" spans="2:5" x14ac:dyDescent="0.2">
      <c r="B440" s="9"/>
      <c r="C440" s="5"/>
      <c r="D440" s="5"/>
      <c r="E440" s="5"/>
    </row>
    <row r="441" spans="2:5" x14ac:dyDescent="0.2">
      <c r="B441" s="9"/>
      <c r="C441" s="5"/>
      <c r="D441" s="5"/>
      <c r="E441" s="5"/>
    </row>
    <row r="442" spans="2:5" x14ac:dyDescent="0.2">
      <c r="B442" s="9"/>
      <c r="C442" s="5"/>
      <c r="D442" s="5"/>
      <c r="E442" s="5"/>
    </row>
    <row r="443" spans="2:5" x14ac:dyDescent="0.2">
      <c r="B443" s="9"/>
      <c r="C443" s="5"/>
      <c r="D443" s="5"/>
      <c r="E443" s="5"/>
    </row>
    <row r="444" spans="2:5" x14ac:dyDescent="0.2">
      <c r="B444" s="9"/>
      <c r="C444" s="5"/>
      <c r="D444" s="5"/>
      <c r="E444" s="5"/>
    </row>
    <row r="445" spans="2:5" x14ac:dyDescent="0.2">
      <c r="B445" s="9"/>
      <c r="C445" s="5"/>
      <c r="D445" s="5"/>
      <c r="E445" s="5"/>
    </row>
    <row r="446" spans="2:5" x14ac:dyDescent="0.2">
      <c r="B446" s="9"/>
      <c r="C446" s="5"/>
      <c r="D446" s="5"/>
      <c r="E446" s="5"/>
    </row>
    <row r="447" spans="2:5" x14ac:dyDescent="0.2">
      <c r="B447" s="9"/>
      <c r="C447" s="5"/>
      <c r="D447" s="5"/>
      <c r="E447" s="5"/>
    </row>
    <row r="448" spans="2:5" x14ac:dyDescent="0.2">
      <c r="B448" s="9"/>
      <c r="C448" s="5"/>
      <c r="D448" s="5"/>
      <c r="E448" s="5"/>
    </row>
    <row r="449" spans="2:5" x14ac:dyDescent="0.2">
      <c r="B449" s="9"/>
      <c r="C449" s="5"/>
      <c r="D449" s="5"/>
      <c r="E449" s="5"/>
    </row>
    <row r="450" spans="2:5" x14ac:dyDescent="0.2">
      <c r="B450" s="9"/>
      <c r="C450" s="5"/>
      <c r="D450" s="5"/>
      <c r="E450" s="5"/>
    </row>
    <row r="451" spans="2:5" x14ac:dyDescent="0.2">
      <c r="B451" s="9"/>
      <c r="C451" s="5"/>
      <c r="D451" s="5"/>
      <c r="E451" s="5"/>
    </row>
    <row r="452" spans="2:5" x14ac:dyDescent="0.2">
      <c r="B452" s="9"/>
      <c r="C452" s="5"/>
      <c r="D452" s="5"/>
      <c r="E452" s="5"/>
    </row>
    <row r="453" spans="2:5" x14ac:dyDescent="0.2">
      <c r="B453" s="9"/>
      <c r="C453" s="5"/>
      <c r="D453" s="5"/>
      <c r="E453" s="5"/>
    </row>
    <row r="454" spans="2:5" x14ac:dyDescent="0.2">
      <c r="B454" s="9"/>
      <c r="C454" s="5"/>
      <c r="D454" s="5"/>
      <c r="E454" s="5"/>
    </row>
    <row r="455" spans="2:5" x14ac:dyDescent="0.2">
      <c r="B455" s="9"/>
      <c r="C455" s="5"/>
      <c r="D455" s="5"/>
      <c r="E455" s="5"/>
    </row>
    <row r="456" spans="2:5" x14ac:dyDescent="0.2">
      <c r="B456" s="9"/>
      <c r="C456" s="5"/>
      <c r="D456" s="5"/>
      <c r="E456" s="5"/>
    </row>
    <row r="457" spans="2:5" x14ac:dyDescent="0.2">
      <c r="B457" s="9"/>
      <c r="C457" s="5"/>
      <c r="D457" s="5"/>
      <c r="E457" s="5"/>
    </row>
    <row r="458" spans="2:5" x14ac:dyDescent="0.2">
      <c r="B458" s="9"/>
      <c r="C458" s="5"/>
      <c r="D458" s="5"/>
      <c r="E458" s="5"/>
    </row>
    <row r="459" spans="2:5" x14ac:dyDescent="0.2">
      <c r="B459" s="9"/>
      <c r="C459" s="5"/>
      <c r="D459" s="5"/>
      <c r="E459" s="5"/>
    </row>
    <row r="460" spans="2:5" x14ac:dyDescent="0.2">
      <c r="B460" s="9"/>
      <c r="C460" s="5"/>
      <c r="D460" s="5"/>
      <c r="E460" s="5"/>
    </row>
    <row r="461" spans="2:5" x14ac:dyDescent="0.2">
      <c r="B461" s="9"/>
      <c r="C461" s="5"/>
      <c r="D461" s="5"/>
      <c r="E461" s="5"/>
    </row>
    <row r="462" spans="2:5" x14ac:dyDescent="0.2">
      <c r="B462" s="9"/>
      <c r="C462" s="5"/>
      <c r="D462" s="5"/>
      <c r="E462" s="5"/>
    </row>
    <row r="463" spans="2:5" x14ac:dyDescent="0.2">
      <c r="B463" s="9"/>
      <c r="C463" s="5"/>
      <c r="D463" s="5"/>
      <c r="E463" s="5"/>
    </row>
    <row r="464" spans="2:5" x14ac:dyDescent="0.2">
      <c r="B464" s="9"/>
      <c r="C464" s="5"/>
      <c r="D464" s="5"/>
      <c r="E464" s="5"/>
    </row>
    <row r="465" spans="2:5" x14ac:dyDescent="0.2">
      <c r="B465" s="9"/>
      <c r="C465" s="5"/>
      <c r="D465" s="5"/>
      <c r="E465" s="5"/>
    </row>
    <row r="466" spans="2:5" x14ac:dyDescent="0.2">
      <c r="B466" s="9"/>
      <c r="C466" s="5"/>
      <c r="D466" s="5"/>
      <c r="E466" s="5"/>
    </row>
    <row r="467" spans="2:5" x14ac:dyDescent="0.2">
      <c r="B467" s="9"/>
      <c r="C467" s="5"/>
      <c r="D467" s="5"/>
      <c r="E467" s="5"/>
    </row>
    <row r="468" spans="2:5" x14ac:dyDescent="0.2">
      <c r="B468" s="9"/>
      <c r="C468" s="5"/>
      <c r="D468" s="5"/>
      <c r="E468" s="5"/>
    </row>
    <row r="469" spans="2:5" x14ac:dyDescent="0.2">
      <c r="B469" s="9"/>
      <c r="C469" s="5"/>
      <c r="D469" s="5"/>
      <c r="E469" s="5"/>
    </row>
    <row r="470" spans="2:5" x14ac:dyDescent="0.2">
      <c r="B470" s="9"/>
      <c r="C470" s="5"/>
      <c r="D470" s="5"/>
      <c r="E470" s="5"/>
    </row>
    <row r="471" spans="2:5" x14ac:dyDescent="0.2">
      <c r="B471" s="9"/>
      <c r="C471" s="5"/>
      <c r="D471" s="5"/>
      <c r="E471" s="5"/>
    </row>
    <row r="472" spans="2:5" x14ac:dyDescent="0.2">
      <c r="B472" s="9"/>
      <c r="C472" s="5"/>
      <c r="D472" s="5"/>
      <c r="E472" s="5"/>
    </row>
    <row r="473" spans="2:5" x14ac:dyDescent="0.2">
      <c r="B473" s="9"/>
      <c r="C473" s="5"/>
      <c r="D473" s="5"/>
      <c r="E473" s="5"/>
    </row>
    <row r="474" spans="2:5" x14ac:dyDescent="0.2">
      <c r="B474" s="9"/>
      <c r="C474" s="5"/>
      <c r="D474" s="5"/>
      <c r="E474" s="5"/>
    </row>
    <row r="475" spans="2:5" x14ac:dyDescent="0.2">
      <c r="B475" s="9"/>
      <c r="C475" s="5"/>
      <c r="D475" s="5"/>
      <c r="E475" s="5"/>
    </row>
    <row r="476" spans="2:5" x14ac:dyDescent="0.2">
      <c r="B476" s="9"/>
      <c r="C476" s="5"/>
      <c r="D476" s="5"/>
      <c r="E476" s="5"/>
    </row>
    <row r="477" spans="2:5" x14ac:dyDescent="0.2">
      <c r="B477" s="9"/>
      <c r="C477" s="5"/>
      <c r="D477" s="5"/>
      <c r="E477" s="5"/>
    </row>
    <row r="478" spans="2:5" x14ac:dyDescent="0.2">
      <c r="B478" s="9"/>
      <c r="C478" s="5"/>
      <c r="D478" s="5"/>
      <c r="E478" s="5"/>
    </row>
    <row r="479" spans="2:5" x14ac:dyDescent="0.2">
      <c r="B479" s="9"/>
      <c r="C479" s="5"/>
      <c r="D479" s="5"/>
      <c r="E479" s="5"/>
    </row>
    <row r="480" spans="2:5" x14ac:dyDescent="0.2">
      <c r="B480" s="9"/>
      <c r="C480" s="5"/>
      <c r="D480" s="5"/>
      <c r="E480" s="5"/>
    </row>
    <row r="481" spans="2:5" x14ac:dyDescent="0.2">
      <c r="B481" s="9"/>
      <c r="C481" s="5"/>
      <c r="D481" s="5"/>
      <c r="E481" s="5"/>
    </row>
    <row r="482" spans="2:5" x14ac:dyDescent="0.2">
      <c r="B482" s="9"/>
      <c r="C482" s="5"/>
      <c r="D482" s="5"/>
      <c r="E482" s="5"/>
    </row>
    <row r="483" spans="2:5" x14ac:dyDescent="0.2">
      <c r="B483" s="9"/>
      <c r="C483" s="5"/>
      <c r="D483" s="5"/>
      <c r="E483" s="5"/>
    </row>
    <row r="484" spans="2:5" x14ac:dyDescent="0.2">
      <c r="B484" s="9"/>
      <c r="C484" s="5"/>
      <c r="D484" s="5"/>
      <c r="E484" s="5"/>
    </row>
    <row r="485" spans="2:5" x14ac:dyDescent="0.2">
      <c r="B485" s="9"/>
      <c r="C485" s="5"/>
      <c r="D485" s="5"/>
      <c r="E485" s="5"/>
    </row>
    <row r="486" spans="2:5" x14ac:dyDescent="0.2">
      <c r="B486" s="9"/>
      <c r="C486" s="5"/>
      <c r="D486" s="5"/>
      <c r="E486" s="5"/>
    </row>
    <row r="487" spans="2:5" x14ac:dyDescent="0.2">
      <c r="B487" s="9"/>
      <c r="C487" s="5"/>
      <c r="D487" s="5"/>
      <c r="E487" s="5"/>
    </row>
    <row r="488" spans="2:5" x14ac:dyDescent="0.2">
      <c r="B488" s="9"/>
      <c r="C488" s="5"/>
      <c r="D488" s="5"/>
      <c r="E488" s="5"/>
    </row>
    <row r="489" spans="2:5" x14ac:dyDescent="0.2">
      <c r="B489" s="9"/>
      <c r="C489" s="5"/>
      <c r="D489" s="5"/>
      <c r="E489" s="5"/>
    </row>
    <row r="490" spans="2:5" x14ac:dyDescent="0.2">
      <c r="B490" s="9"/>
      <c r="C490" s="5"/>
      <c r="D490" s="5"/>
      <c r="E490" s="5"/>
    </row>
    <row r="491" spans="2:5" x14ac:dyDescent="0.2">
      <c r="B491" s="9"/>
      <c r="C491" s="5"/>
      <c r="D491" s="5"/>
      <c r="E491" s="5"/>
    </row>
    <row r="492" spans="2:5" x14ac:dyDescent="0.2">
      <c r="B492" s="9"/>
      <c r="C492" s="5"/>
      <c r="D492" s="5"/>
      <c r="E492" s="5"/>
    </row>
    <row r="493" spans="2:5" x14ac:dyDescent="0.2">
      <c r="B493" s="9"/>
      <c r="C493" s="5"/>
      <c r="D493" s="5"/>
      <c r="E493" s="5"/>
    </row>
    <row r="494" spans="2:5" x14ac:dyDescent="0.2">
      <c r="B494" s="9"/>
      <c r="C494" s="5"/>
      <c r="D494" s="5"/>
      <c r="E494" s="5"/>
    </row>
    <row r="495" spans="2:5" x14ac:dyDescent="0.2">
      <c r="B495" s="9"/>
      <c r="C495" s="5"/>
      <c r="D495" s="5"/>
      <c r="E495" s="5"/>
    </row>
    <row r="496" spans="2:5" x14ac:dyDescent="0.2">
      <c r="B496" s="9"/>
      <c r="C496" s="5"/>
      <c r="D496" s="5"/>
      <c r="E496" s="5"/>
    </row>
    <row r="497" spans="2:5" x14ac:dyDescent="0.2">
      <c r="B497" s="9"/>
      <c r="C497" s="5"/>
      <c r="D497" s="5"/>
      <c r="E497" s="5"/>
    </row>
    <row r="498" spans="2:5" x14ac:dyDescent="0.2">
      <c r="B498" s="9"/>
      <c r="C498" s="5"/>
      <c r="D498" s="5"/>
      <c r="E498" s="5"/>
    </row>
    <row r="499" spans="2:5" x14ac:dyDescent="0.2">
      <c r="B499" s="9"/>
      <c r="C499" s="5"/>
      <c r="D499" s="5"/>
      <c r="E499" s="5"/>
    </row>
    <row r="500" spans="2:5" x14ac:dyDescent="0.2">
      <c r="B500" s="9"/>
      <c r="C500" s="5"/>
      <c r="D500" s="5"/>
      <c r="E500" s="5"/>
    </row>
    <row r="501" spans="2:5" x14ac:dyDescent="0.2">
      <c r="B501" s="9"/>
      <c r="C501" s="5"/>
      <c r="D501" s="5"/>
      <c r="E501" s="5"/>
    </row>
    <row r="502" spans="2:5" x14ac:dyDescent="0.2">
      <c r="B502" s="9"/>
      <c r="C502" s="5"/>
      <c r="D502" s="5"/>
      <c r="E502" s="5"/>
    </row>
    <row r="503" spans="2:5" x14ac:dyDescent="0.2">
      <c r="B503" s="9"/>
      <c r="C503" s="5"/>
      <c r="D503" s="5"/>
      <c r="E503" s="5"/>
    </row>
    <row r="504" spans="2:5" x14ac:dyDescent="0.2">
      <c r="B504" s="9"/>
      <c r="C504" s="5"/>
      <c r="D504" s="5"/>
      <c r="E504" s="5"/>
    </row>
    <row r="505" spans="2:5" x14ac:dyDescent="0.2">
      <c r="B505" s="9"/>
      <c r="C505" s="5"/>
      <c r="D505" s="5"/>
      <c r="E505" s="5"/>
    </row>
    <row r="506" spans="2:5" x14ac:dyDescent="0.2">
      <c r="B506" s="9"/>
      <c r="C506" s="5"/>
      <c r="D506" s="5"/>
      <c r="E506" s="5"/>
    </row>
    <row r="507" spans="2:5" x14ac:dyDescent="0.2">
      <c r="B507" s="9"/>
      <c r="C507" s="5"/>
      <c r="D507" s="5"/>
      <c r="E507" s="5"/>
    </row>
    <row r="508" spans="2:5" x14ac:dyDescent="0.2">
      <c r="B508" s="9"/>
      <c r="C508" s="5"/>
      <c r="D508" s="5"/>
      <c r="E508" s="5"/>
    </row>
    <row r="509" spans="2:5" x14ac:dyDescent="0.2">
      <c r="B509" s="9"/>
      <c r="C509" s="5"/>
      <c r="D509" s="5"/>
      <c r="E509" s="5"/>
    </row>
    <row r="510" spans="2:5" x14ac:dyDescent="0.2">
      <c r="B510" s="9"/>
      <c r="C510" s="5"/>
      <c r="D510" s="5"/>
      <c r="E510" s="5"/>
    </row>
    <row r="511" spans="2:5" x14ac:dyDescent="0.2">
      <c r="B511" s="9"/>
      <c r="C511" s="5"/>
      <c r="D511" s="5"/>
      <c r="E511" s="5"/>
    </row>
    <row r="512" spans="2:5" x14ac:dyDescent="0.2">
      <c r="B512" s="9"/>
      <c r="C512" s="5"/>
      <c r="D512" s="5"/>
      <c r="E512" s="5"/>
    </row>
    <row r="513" spans="2:5" x14ac:dyDescent="0.2">
      <c r="B513" s="9"/>
      <c r="C513" s="5"/>
      <c r="D513" s="5"/>
      <c r="E513" s="5"/>
    </row>
    <row r="514" spans="2:5" x14ac:dyDescent="0.2">
      <c r="B514" s="9"/>
      <c r="C514" s="5"/>
      <c r="D514" s="5"/>
      <c r="E514" s="5"/>
    </row>
    <row r="515" spans="2:5" x14ac:dyDescent="0.2">
      <c r="B515" s="9"/>
      <c r="C515" s="5"/>
      <c r="D515" s="5"/>
      <c r="E515" s="5"/>
    </row>
    <row r="516" spans="2:5" x14ac:dyDescent="0.2">
      <c r="B516" s="9"/>
      <c r="C516" s="5"/>
      <c r="D516" s="5"/>
      <c r="E516" s="5"/>
    </row>
    <row r="517" spans="2:5" x14ac:dyDescent="0.2">
      <c r="B517" s="9"/>
      <c r="C517" s="5"/>
      <c r="D517" s="5"/>
      <c r="E517" s="5"/>
    </row>
    <row r="518" spans="2:5" x14ac:dyDescent="0.2">
      <c r="B518" s="9"/>
      <c r="C518" s="5"/>
      <c r="D518" s="5"/>
      <c r="E518" s="5"/>
    </row>
    <row r="519" spans="2:5" x14ac:dyDescent="0.2">
      <c r="B519" s="9"/>
      <c r="C519" s="5"/>
      <c r="D519" s="5"/>
      <c r="E519" s="5"/>
    </row>
    <row r="520" spans="2:5" x14ac:dyDescent="0.2">
      <c r="B520" s="9"/>
      <c r="C520" s="5"/>
      <c r="D520" s="5"/>
      <c r="E520" s="5"/>
    </row>
    <row r="521" spans="2:5" x14ac:dyDescent="0.2">
      <c r="B521" s="9"/>
      <c r="C521" s="5"/>
      <c r="D521" s="5"/>
      <c r="E521" s="5"/>
    </row>
    <row r="522" spans="2:5" x14ac:dyDescent="0.2">
      <c r="B522" s="9"/>
      <c r="C522" s="5"/>
      <c r="D522" s="5"/>
      <c r="E522" s="5"/>
    </row>
    <row r="523" spans="2:5" x14ac:dyDescent="0.2">
      <c r="B523" s="9"/>
      <c r="C523" s="5"/>
      <c r="D523" s="5"/>
      <c r="E523" s="5"/>
    </row>
    <row r="524" spans="2:5" x14ac:dyDescent="0.2">
      <c r="B524" s="9"/>
      <c r="C524" s="5"/>
      <c r="D524" s="5"/>
      <c r="E524" s="5"/>
    </row>
    <row r="525" spans="2:5" x14ac:dyDescent="0.2">
      <c r="B525" s="9"/>
      <c r="C525" s="5"/>
      <c r="D525" s="5"/>
      <c r="E525" s="5"/>
    </row>
    <row r="526" spans="2:5" x14ac:dyDescent="0.2">
      <c r="B526" s="9"/>
      <c r="C526" s="5"/>
      <c r="D526" s="5"/>
      <c r="E526" s="5"/>
    </row>
    <row r="527" spans="2:5" x14ac:dyDescent="0.2">
      <c r="B527" s="9"/>
      <c r="C527" s="5"/>
      <c r="D527" s="5"/>
      <c r="E527" s="5"/>
    </row>
    <row r="528" spans="2:5" x14ac:dyDescent="0.2">
      <c r="B528" s="9"/>
      <c r="C528" s="5"/>
      <c r="D528" s="5"/>
      <c r="E528" s="5"/>
    </row>
    <row r="529" spans="2:5" x14ac:dyDescent="0.2">
      <c r="B529" s="9"/>
      <c r="C529" s="5"/>
      <c r="D529" s="5"/>
      <c r="E529" s="5"/>
    </row>
    <row r="530" spans="2:5" x14ac:dyDescent="0.2">
      <c r="B530" s="9"/>
      <c r="C530" s="5"/>
      <c r="D530" s="5"/>
      <c r="E530" s="5"/>
    </row>
    <row r="531" spans="2:5" x14ac:dyDescent="0.2">
      <c r="B531" s="9"/>
      <c r="C531" s="5"/>
      <c r="D531" s="5"/>
      <c r="E531" s="5"/>
    </row>
    <row r="532" spans="2:5" x14ac:dyDescent="0.2">
      <c r="B532" s="9"/>
      <c r="C532" s="5"/>
      <c r="D532" s="5"/>
      <c r="E532" s="5"/>
    </row>
    <row r="533" spans="2:5" x14ac:dyDescent="0.2">
      <c r="B533" s="9"/>
      <c r="C533" s="5"/>
      <c r="D533" s="5"/>
      <c r="E533" s="5"/>
    </row>
    <row r="534" spans="2:5" x14ac:dyDescent="0.2">
      <c r="B534" s="9"/>
      <c r="C534" s="5"/>
      <c r="D534" s="5"/>
      <c r="E534" s="5"/>
    </row>
    <row r="535" spans="2:5" x14ac:dyDescent="0.2">
      <c r="B535" s="9"/>
      <c r="C535" s="5"/>
      <c r="D535" s="5"/>
      <c r="E535" s="5"/>
    </row>
    <row r="536" spans="2:5" x14ac:dyDescent="0.2">
      <c r="B536" s="9"/>
      <c r="C536" s="5"/>
      <c r="D536" s="5"/>
      <c r="E536" s="5"/>
    </row>
    <row r="537" spans="2:5" x14ac:dyDescent="0.2">
      <c r="B537" s="9"/>
      <c r="C537" s="5"/>
      <c r="D537" s="5"/>
      <c r="E537" s="5"/>
    </row>
    <row r="538" spans="2:5" x14ac:dyDescent="0.2">
      <c r="B538" s="9"/>
      <c r="C538" s="5"/>
      <c r="D538" s="5"/>
      <c r="E538" s="5"/>
    </row>
    <row r="539" spans="2:5" x14ac:dyDescent="0.2">
      <c r="B539" s="9"/>
      <c r="C539" s="5"/>
      <c r="D539" s="5"/>
      <c r="E539" s="5"/>
    </row>
    <row r="540" spans="2:5" x14ac:dyDescent="0.2">
      <c r="B540" s="9"/>
      <c r="C540" s="5"/>
      <c r="D540" s="5"/>
      <c r="E540" s="5"/>
    </row>
    <row r="541" spans="2:5" x14ac:dyDescent="0.2">
      <c r="B541" s="9"/>
      <c r="C541" s="5"/>
      <c r="D541" s="5"/>
      <c r="E541" s="5"/>
    </row>
    <row r="542" spans="2:5" x14ac:dyDescent="0.2">
      <c r="B542" s="9"/>
      <c r="C542" s="5"/>
      <c r="D542" s="5"/>
      <c r="E542" s="5"/>
    </row>
    <row r="543" spans="2:5" x14ac:dyDescent="0.2">
      <c r="B543" s="9"/>
      <c r="C543" s="5"/>
      <c r="D543" s="5"/>
      <c r="E543" s="5"/>
    </row>
    <row r="544" spans="2:5" x14ac:dyDescent="0.2">
      <c r="B544" s="9"/>
      <c r="C544" s="5"/>
      <c r="D544" s="5"/>
      <c r="E544" s="5"/>
    </row>
    <row r="545" spans="2:5" x14ac:dyDescent="0.2">
      <c r="B545" s="9"/>
      <c r="C545" s="5"/>
      <c r="D545" s="5"/>
      <c r="E545" s="5"/>
    </row>
    <row r="546" spans="2:5" x14ac:dyDescent="0.2">
      <c r="B546" s="9"/>
      <c r="C546" s="5"/>
      <c r="D546" s="5"/>
      <c r="E546" s="5"/>
    </row>
    <row r="547" spans="2:5" x14ac:dyDescent="0.2">
      <c r="B547" s="9"/>
      <c r="C547" s="5"/>
      <c r="D547" s="5"/>
      <c r="E547" s="5"/>
    </row>
    <row r="548" spans="2:5" x14ac:dyDescent="0.2">
      <c r="B548" s="9"/>
      <c r="C548" s="5"/>
      <c r="D548" s="5"/>
      <c r="E548" s="5"/>
    </row>
    <row r="549" spans="2:5" x14ac:dyDescent="0.2">
      <c r="B549" s="9"/>
      <c r="C549" s="5"/>
      <c r="D549" s="5"/>
      <c r="E549" s="5"/>
    </row>
    <row r="550" spans="2:5" x14ac:dyDescent="0.2">
      <c r="B550" s="9"/>
      <c r="C550" s="5"/>
      <c r="D550" s="5"/>
      <c r="E550" s="5"/>
    </row>
    <row r="551" spans="2:5" x14ac:dyDescent="0.2">
      <c r="B551" s="9"/>
      <c r="C551" s="5"/>
      <c r="D551" s="5"/>
      <c r="E551" s="5"/>
    </row>
    <row r="552" spans="2:5" x14ac:dyDescent="0.2">
      <c r="B552" s="9"/>
      <c r="C552" s="5"/>
      <c r="D552" s="5"/>
      <c r="E552" s="5"/>
    </row>
    <row r="553" spans="2:5" x14ac:dyDescent="0.2">
      <c r="B553" s="9"/>
      <c r="C553" s="5"/>
      <c r="D553" s="5"/>
      <c r="E553" s="5"/>
    </row>
    <row r="554" spans="2:5" x14ac:dyDescent="0.2">
      <c r="B554" s="9"/>
      <c r="C554" s="5"/>
      <c r="D554" s="5"/>
      <c r="E554" s="5"/>
    </row>
    <row r="555" spans="2:5" x14ac:dyDescent="0.2">
      <c r="B555" s="9"/>
      <c r="C555" s="5"/>
      <c r="D555" s="5"/>
      <c r="E555" s="5"/>
    </row>
    <row r="556" spans="2:5" x14ac:dyDescent="0.2">
      <c r="B556" s="9"/>
      <c r="C556" s="5"/>
      <c r="D556" s="5"/>
      <c r="E556" s="5"/>
    </row>
    <row r="557" spans="2:5" x14ac:dyDescent="0.2">
      <c r="B557" s="9"/>
      <c r="C557" s="5"/>
      <c r="D557" s="5"/>
      <c r="E557" s="5"/>
    </row>
    <row r="558" spans="2:5" x14ac:dyDescent="0.2">
      <c r="B558" s="9"/>
      <c r="C558" s="5"/>
      <c r="D558" s="5"/>
      <c r="E558" s="5"/>
    </row>
    <row r="559" spans="2:5" x14ac:dyDescent="0.2">
      <c r="B559" s="9"/>
      <c r="C559" s="5"/>
      <c r="D559" s="5"/>
      <c r="E559" s="5"/>
    </row>
    <row r="560" spans="2:5" x14ac:dyDescent="0.2">
      <c r="B560" s="9"/>
      <c r="C560" s="5"/>
      <c r="D560" s="5"/>
      <c r="E560" s="5"/>
    </row>
    <row r="561" spans="2:5" x14ac:dyDescent="0.2">
      <c r="B561" s="9"/>
      <c r="C561" s="5"/>
      <c r="D561" s="5"/>
      <c r="E561" s="5"/>
    </row>
    <row r="562" spans="2:5" x14ac:dyDescent="0.2">
      <c r="B562" s="9"/>
      <c r="C562" s="5"/>
      <c r="D562" s="5"/>
      <c r="E562" s="5"/>
    </row>
    <row r="563" spans="2:5" x14ac:dyDescent="0.2">
      <c r="B563" s="9"/>
      <c r="C563" s="5"/>
      <c r="D563" s="5"/>
      <c r="E563" s="5"/>
    </row>
    <row r="564" spans="2:5" x14ac:dyDescent="0.2">
      <c r="B564" s="9"/>
      <c r="C564" s="5"/>
      <c r="D564" s="5"/>
      <c r="E564" s="5"/>
    </row>
    <row r="565" spans="2:5" x14ac:dyDescent="0.2">
      <c r="B565" s="9"/>
      <c r="C565" s="5"/>
      <c r="D565" s="5"/>
      <c r="E565" s="5"/>
    </row>
    <row r="566" spans="2:5" x14ac:dyDescent="0.2">
      <c r="B566" s="9"/>
      <c r="C566" s="5"/>
      <c r="D566" s="5"/>
      <c r="E566" s="5"/>
    </row>
    <row r="567" spans="2:5" x14ac:dyDescent="0.2">
      <c r="B567" s="9"/>
      <c r="C567" s="5"/>
      <c r="D567" s="5"/>
      <c r="E567" s="5"/>
    </row>
    <row r="568" spans="2:5" x14ac:dyDescent="0.2">
      <c r="B568" s="9"/>
      <c r="C568" s="5"/>
      <c r="D568" s="5"/>
      <c r="E568" s="5"/>
    </row>
    <row r="569" spans="2:5" x14ac:dyDescent="0.2">
      <c r="B569" s="9"/>
      <c r="C569" s="5"/>
      <c r="D569" s="5"/>
      <c r="E569" s="5"/>
    </row>
    <row r="570" spans="2:5" x14ac:dyDescent="0.2">
      <c r="B570" s="9"/>
      <c r="C570" s="5"/>
      <c r="D570" s="5"/>
      <c r="E570" s="5"/>
    </row>
    <row r="571" spans="2:5" x14ac:dyDescent="0.2">
      <c r="B571" s="9"/>
      <c r="C571" s="5"/>
      <c r="D571" s="5"/>
      <c r="E571" s="5"/>
    </row>
    <row r="572" spans="2:5" x14ac:dyDescent="0.2">
      <c r="B572" s="9"/>
      <c r="C572" s="5"/>
      <c r="D572" s="5"/>
      <c r="E572" s="5"/>
    </row>
    <row r="573" spans="2:5" x14ac:dyDescent="0.2">
      <c r="B573" s="9"/>
      <c r="C573" s="5"/>
      <c r="D573" s="5"/>
      <c r="E573" s="5"/>
    </row>
    <row r="574" spans="2:5" x14ac:dyDescent="0.2">
      <c r="B574" s="9"/>
      <c r="C574" s="5"/>
      <c r="D574" s="5"/>
      <c r="E574" s="5"/>
    </row>
    <row r="575" spans="2:5" x14ac:dyDescent="0.2">
      <c r="B575" s="9"/>
      <c r="C575" s="5"/>
      <c r="D575" s="5"/>
      <c r="E575" s="5"/>
    </row>
    <row r="576" spans="2:5" x14ac:dyDescent="0.2">
      <c r="B576" s="9"/>
      <c r="C576" s="5"/>
      <c r="D576" s="5"/>
      <c r="E576" s="5"/>
    </row>
    <row r="577" spans="2:5" x14ac:dyDescent="0.2">
      <c r="B577" s="9"/>
      <c r="C577" s="5"/>
      <c r="D577" s="5"/>
      <c r="E577" s="5"/>
    </row>
    <row r="578" spans="2:5" x14ac:dyDescent="0.2">
      <c r="B578" s="9"/>
      <c r="C578" s="5"/>
      <c r="D578" s="5"/>
      <c r="E578" s="5"/>
    </row>
    <row r="579" spans="2:5" x14ac:dyDescent="0.2">
      <c r="B579" s="9"/>
      <c r="C579" s="5"/>
      <c r="D579" s="5"/>
      <c r="E579" s="5"/>
    </row>
    <row r="580" spans="2:5" x14ac:dyDescent="0.2">
      <c r="B580" s="9"/>
      <c r="C580" s="5"/>
      <c r="D580" s="5"/>
      <c r="E580" s="5"/>
    </row>
    <row r="581" spans="2:5" x14ac:dyDescent="0.2">
      <c r="B581" s="9"/>
      <c r="C581" s="5"/>
      <c r="D581" s="5"/>
      <c r="E581" s="5"/>
    </row>
    <row r="582" spans="2:5" x14ac:dyDescent="0.2">
      <c r="B582" s="9"/>
      <c r="C582" s="5"/>
      <c r="D582" s="5"/>
      <c r="E582" s="5"/>
    </row>
    <row r="583" spans="2:5" x14ac:dyDescent="0.2">
      <c r="B583" s="9"/>
      <c r="C583" s="5"/>
      <c r="D583" s="5"/>
      <c r="E583" s="5"/>
    </row>
    <row r="584" spans="2:5" x14ac:dyDescent="0.2">
      <c r="B584" s="9"/>
      <c r="C584" s="5"/>
      <c r="D584" s="5"/>
      <c r="E584" s="5"/>
    </row>
    <row r="585" spans="2:5" x14ac:dyDescent="0.2">
      <c r="B585" s="9"/>
      <c r="C585" s="5"/>
      <c r="D585" s="5"/>
      <c r="E585" s="5"/>
    </row>
    <row r="586" spans="2:5" x14ac:dyDescent="0.2">
      <c r="B586" s="9"/>
      <c r="C586" s="5"/>
      <c r="D586" s="5"/>
      <c r="E586" s="5"/>
    </row>
    <row r="587" spans="2:5" x14ac:dyDescent="0.2">
      <c r="B587" s="9"/>
      <c r="C587" s="5"/>
      <c r="D587" s="5"/>
      <c r="E587" s="5"/>
    </row>
    <row r="588" spans="2:5" x14ac:dyDescent="0.2">
      <c r="B588" s="9"/>
    </row>
    <row r="589" spans="2:5" x14ac:dyDescent="0.2">
      <c r="B589" s="9"/>
    </row>
    <row r="590" spans="2:5" x14ac:dyDescent="0.2">
      <c r="B590" s="9"/>
    </row>
    <row r="591" spans="2:5" x14ac:dyDescent="0.2">
      <c r="B591" s="9"/>
    </row>
    <row r="592" spans="2:5" x14ac:dyDescent="0.2">
      <c r="B592" s="9"/>
    </row>
    <row r="593" spans="2:2" x14ac:dyDescent="0.2">
      <c r="B593" s="9"/>
    </row>
    <row r="594" spans="2:2" x14ac:dyDescent="0.2">
      <c r="B594" s="9"/>
    </row>
    <row r="595" spans="2:2" x14ac:dyDescent="0.2">
      <c r="B595" s="9"/>
    </row>
    <row r="596" spans="2:2" x14ac:dyDescent="0.2">
      <c r="B596" s="9"/>
    </row>
    <row r="597" spans="2:2" x14ac:dyDescent="0.2">
      <c r="B597" s="9"/>
    </row>
    <row r="598" spans="2:2" x14ac:dyDescent="0.2">
      <c r="B598" s="9"/>
    </row>
    <row r="599" spans="2:2" x14ac:dyDescent="0.2">
      <c r="B599" s="9"/>
    </row>
    <row r="600" spans="2:2" x14ac:dyDescent="0.2">
      <c r="B600" s="9"/>
    </row>
    <row r="601" spans="2:2" x14ac:dyDescent="0.2">
      <c r="B601" s="9"/>
    </row>
    <row r="602" spans="2:2" x14ac:dyDescent="0.2">
      <c r="B602" s="9"/>
    </row>
    <row r="603" spans="2:2" x14ac:dyDescent="0.2">
      <c r="B603" s="9"/>
    </row>
    <row r="604" spans="2:2" x14ac:dyDescent="0.2">
      <c r="B604" s="9"/>
    </row>
    <row r="605" spans="2:2" x14ac:dyDescent="0.2">
      <c r="B605" s="9"/>
    </row>
    <row r="606" spans="2:2" x14ac:dyDescent="0.2">
      <c r="B606" s="9"/>
    </row>
    <row r="607" spans="2:2" x14ac:dyDescent="0.2">
      <c r="B607" s="9"/>
    </row>
    <row r="608" spans="2:2" x14ac:dyDescent="0.2">
      <c r="B608" s="9"/>
    </row>
  </sheetData>
  <phoneticPr fontId="4" type="noConversion"/>
  <pageMargins left="0.78740157499999996" right="0.78740157499999996" top="0.984251969" bottom="0.984251969" header="0.4921259845" footer="0.4921259845"/>
  <pageSetup paperSize="9" orientation="portrait" horizontalDpi="200" verticalDpi="2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352" r:id="rId4" name="Button 160">
              <controlPr defaultSize="0" print="0" autoFill="0" autoPict="0" macro="[0]!iterate">
                <anchor moveWithCells="1" sizeWithCells="1">
                  <from>
                    <xdr:col>13</xdr:col>
                    <xdr:colOff>104775</xdr:colOff>
                    <xdr:row>16</xdr:row>
                    <xdr:rowOff>28575</xdr:rowOff>
                  </from>
                  <to>
                    <xdr:col>17</xdr:col>
                    <xdr:colOff>180975</xdr:colOff>
                    <xdr:row>20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1"/>
  <dimension ref="A1:K254"/>
  <sheetViews>
    <sheetView tabSelected="1" zoomScale="130" zoomScaleNormal="130" workbookViewId="0">
      <selection activeCell="C5" sqref="C5"/>
    </sheetView>
  </sheetViews>
  <sheetFormatPr defaultRowHeight="12.75" x14ac:dyDescent="0.2"/>
  <cols>
    <col min="2" max="2" width="10.140625" bestFit="1" customWidth="1"/>
    <col min="3" max="3" width="13.5703125" bestFit="1" customWidth="1"/>
    <col min="4" max="5" width="11.42578125" customWidth="1"/>
    <col min="6" max="6" width="3.140625" customWidth="1"/>
    <col min="7" max="7" width="9.42578125" customWidth="1"/>
    <col min="8" max="8" width="9.28515625" customWidth="1"/>
    <col min="9" max="9" width="3.42578125" customWidth="1"/>
    <col min="10" max="10" width="37.7109375" style="40" customWidth="1"/>
    <col min="11" max="11" width="81" style="36" customWidth="1"/>
  </cols>
  <sheetData>
    <row r="1" spans="1:11" x14ac:dyDescent="0.2">
      <c r="B1" s="59" t="s">
        <v>18</v>
      </c>
      <c r="C1" s="60"/>
      <c r="D1" s="60"/>
      <c r="E1" s="60"/>
      <c r="F1" s="60"/>
      <c r="G1" s="60"/>
      <c r="H1" s="60"/>
      <c r="I1" s="60"/>
      <c r="J1" s="60"/>
      <c r="K1" s="60"/>
    </row>
    <row r="2" spans="1:11" x14ac:dyDescent="0.2">
      <c r="B2" s="60"/>
      <c r="C2" s="60"/>
      <c r="D2" s="60"/>
      <c r="E2" s="60"/>
      <c r="F2" s="60"/>
      <c r="G2" s="60"/>
      <c r="H2" s="60"/>
      <c r="I2" s="60"/>
      <c r="J2" s="60"/>
      <c r="K2" s="60"/>
    </row>
    <row r="3" spans="1:11" x14ac:dyDescent="0.2">
      <c r="A3" s="29"/>
      <c r="B3" s="30" t="s">
        <v>0</v>
      </c>
      <c r="C3" s="31" t="s">
        <v>13</v>
      </c>
      <c r="D3" s="32" t="s">
        <v>2</v>
      </c>
      <c r="E3" s="31" t="s">
        <v>14</v>
      </c>
      <c r="F3" s="33"/>
      <c r="G3" s="31" t="s">
        <v>13</v>
      </c>
      <c r="H3" s="32" t="s">
        <v>2</v>
      </c>
      <c r="I3" s="30"/>
      <c r="J3" s="38" t="s">
        <v>1</v>
      </c>
      <c r="K3" s="37" t="s">
        <v>17</v>
      </c>
    </row>
    <row r="4" spans="1:11" x14ac:dyDescent="0.2">
      <c r="A4" s="29">
        <v>1</v>
      </c>
      <c r="B4" s="34">
        <f>'T1'!A4</f>
        <v>39449</v>
      </c>
      <c r="C4" s="43">
        <f>'T1'!G4</f>
        <v>23162.027828438873</v>
      </c>
      <c r="D4" s="51">
        <v>1447.16</v>
      </c>
      <c r="E4" s="52">
        <f>EXP('T1'!D4)-1</f>
        <v>3.2207796512168541E-2</v>
      </c>
      <c r="F4" s="53"/>
      <c r="G4" s="54" t="s">
        <v>12</v>
      </c>
      <c r="H4" s="55" t="s">
        <v>12</v>
      </c>
      <c r="I4" s="35"/>
      <c r="J4" s="39"/>
      <c r="K4" s="41"/>
    </row>
    <row r="5" spans="1:11" x14ac:dyDescent="0.2">
      <c r="A5" s="29">
        <v>2</v>
      </c>
      <c r="B5" s="34">
        <f>'T1'!A5</f>
        <v>39450</v>
      </c>
      <c r="C5" s="43">
        <f>'T1'!G5</f>
        <v>23350.307704860716</v>
      </c>
      <c r="D5" s="51">
        <v>1447.16</v>
      </c>
      <c r="E5" s="52">
        <f>EXP('T1'!D5)-1</f>
        <v>3.179499595917834E-2</v>
      </c>
      <c r="F5" s="53"/>
      <c r="G5" s="53">
        <f t="shared" ref="G5:G21" si="0">(C5-C4)/C4-($E4/260)</f>
        <v>8.0049404647652995E-3</v>
      </c>
      <c r="H5" s="53">
        <f>(D5-D4)/D4-($E4/260)</f>
        <v>-1.2387614043141748E-4</v>
      </c>
      <c r="I5" s="35"/>
      <c r="J5" s="39"/>
      <c r="K5" s="42"/>
    </row>
    <row r="6" spans="1:11" x14ac:dyDescent="0.2">
      <c r="A6" s="29">
        <v>3</v>
      </c>
      <c r="B6" s="34">
        <f>'T1'!A6</f>
        <v>39451</v>
      </c>
      <c r="C6" s="43">
        <f>'T1'!G6</f>
        <v>23088.858204589378</v>
      </c>
      <c r="D6" s="51">
        <v>1411.63</v>
      </c>
      <c r="E6" s="52">
        <f>EXP('T1'!D6)-1</f>
        <v>3.1072992192807014E-2</v>
      </c>
      <c r="F6" s="56"/>
      <c r="G6" s="53">
        <f t="shared" si="0"/>
        <v>-1.131912163449109E-2</v>
      </c>
      <c r="H6" s="53">
        <f>(D6-D5)/D5-($E5/260)</f>
        <v>-2.4673823867097457E-2</v>
      </c>
      <c r="I6" s="29"/>
      <c r="J6" s="39"/>
      <c r="K6" s="42"/>
    </row>
    <row r="7" spans="1:11" x14ac:dyDescent="0.2">
      <c r="A7" s="29">
        <v>4</v>
      </c>
      <c r="B7" s="34">
        <f>'T1'!A7</f>
        <v>39454</v>
      </c>
      <c r="C7" s="43">
        <f>'T1'!G7</f>
        <v>23115.372455426517</v>
      </c>
      <c r="D7" s="51">
        <v>1416.18</v>
      </c>
      <c r="E7" s="52">
        <f>EXP('T1'!D7)-1</f>
        <v>3.1588657594510794E-2</v>
      </c>
      <c r="F7" s="53"/>
      <c r="G7" s="53">
        <f>(C7-C6)/C6-($E6/260)</f>
        <v>1.0288454437461557E-3</v>
      </c>
      <c r="H7" s="53">
        <f t="shared" ref="H7:H21" si="1">(D7-D6)/D6-($E6/260)</f>
        <v>3.1037127075433687E-3</v>
      </c>
      <c r="I7" s="29"/>
      <c r="J7" s="39"/>
      <c r="K7" s="42"/>
    </row>
    <row r="8" spans="1:11" x14ac:dyDescent="0.2">
      <c r="A8" s="29">
        <v>5</v>
      </c>
      <c r="B8" s="34">
        <f>'T1'!A8</f>
        <v>39455</v>
      </c>
      <c r="C8" s="43">
        <f>'T1'!G8</f>
        <v>22806.871851366886</v>
      </c>
      <c r="D8" s="51">
        <v>1390.19</v>
      </c>
      <c r="E8" s="52">
        <f>EXP('T1'!D8)-1</f>
        <v>3.1382360493389605E-2</v>
      </c>
      <c r="F8" s="57"/>
      <c r="G8" s="53">
        <f>(C8-C7)/C7-($E7/260)</f>
        <v>-1.3467617840306475E-2</v>
      </c>
      <c r="H8" s="53">
        <f t="shared" si="1"/>
        <v>-1.8473681705802814E-2</v>
      </c>
      <c r="I8" s="29"/>
      <c r="J8" s="39"/>
      <c r="K8" s="42"/>
    </row>
    <row r="9" spans="1:11" x14ac:dyDescent="0.2">
      <c r="A9" s="29">
        <v>6</v>
      </c>
      <c r="B9" s="34">
        <f>'T1'!A9</f>
        <v>39456</v>
      </c>
      <c r="C9" s="43">
        <f>'T1'!G9</f>
        <v>22295.140530190089</v>
      </c>
      <c r="D9" s="51">
        <v>1409.13</v>
      </c>
      <c r="E9" s="52">
        <f>EXP('T1'!D9)-1</f>
        <v>3.0866798214453484E-2</v>
      </c>
      <c r="F9" s="56"/>
      <c r="G9" s="53">
        <f t="shared" si="0"/>
        <v>-2.2558294955318404E-2</v>
      </c>
      <c r="H9" s="53">
        <f t="shared" si="1"/>
        <v>1.3503335615623399E-2</v>
      </c>
      <c r="I9" s="29"/>
      <c r="J9" s="39"/>
      <c r="K9" s="42"/>
    </row>
    <row r="10" spans="1:11" x14ac:dyDescent="0.2">
      <c r="A10" s="29">
        <v>7</v>
      </c>
      <c r="B10" s="34">
        <f>'T1'!A10</f>
        <v>39457</v>
      </c>
      <c r="C10" s="43">
        <f>'T1'!G10</f>
        <v>22860.97952743683</v>
      </c>
      <c r="D10" s="51">
        <v>1420.33</v>
      </c>
      <c r="E10" s="52">
        <f>EXP('T1'!D10)-1</f>
        <v>3.0866798214453484E-2</v>
      </c>
      <c r="F10" s="56"/>
      <c r="G10" s="53">
        <f t="shared" si="0"/>
        <v>2.5260758139366752E-2</v>
      </c>
      <c r="H10" s="53">
        <f t="shared" si="1"/>
        <v>7.8294481445780779E-3</v>
      </c>
      <c r="I10" s="29"/>
      <c r="J10" s="39"/>
      <c r="K10" s="42"/>
    </row>
    <row r="11" spans="1:11" x14ac:dyDescent="0.2">
      <c r="A11" s="29">
        <v>8</v>
      </c>
      <c r="B11" s="34">
        <f>'T1'!A11</f>
        <v>39458</v>
      </c>
      <c r="C11" s="43">
        <f>'T1'!G11</f>
        <v>22609.135636315787</v>
      </c>
      <c r="D11" s="51">
        <v>1401.02</v>
      </c>
      <c r="E11" s="52">
        <f>EXP('T1'!D11)-1</f>
        <v>2.9527542081872804E-2</v>
      </c>
      <c r="F11" s="56"/>
      <c r="G11" s="53">
        <f t="shared" si="0"/>
        <v>-1.1135039554070515E-2</v>
      </c>
      <c r="H11" s="53">
        <f t="shared" si="1"/>
        <v>-1.3714150502152861E-2</v>
      </c>
      <c r="I11" s="29"/>
      <c r="J11" s="39"/>
      <c r="K11" s="42"/>
    </row>
    <row r="12" spans="1:11" x14ac:dyDescent="0.2">
      <c r="A12" s="29">
        <v>9</v>
      </c>
      <c r="B12" s="34">
        <f>'T1'!A12</f>
        <v>39461</v>
      </c>
      <c r="C12" s="43">
        <f>'T1'!G12</f>
        <v>22356.452252752377</v>
      </c>
      <c r="D12" s="51">
        <v>1416.25</v>
      </c>
      <c r="E12" s="52">
        <f>EXP('T1'!D12)-1</f>
        <v>2.9424594475130794E-2</v>
      </c>
      <c r="F12" s="56"/>
      <c r="G12" s="53">
        <f t="shared" si="0"/>
        <v>-1.1289730398903238E-2</v>
      </c>
      <c r="H12" s="53">
        <f t="shared" si="1"/>
        <v>1.0757083913018481E-2</v>
      </c>
      <c r="I12" s="29"/>
      <c r="J12" s="39"/>
      <c r="K12" s="42"/>
    </row>
    <row r="13" spans="1:11" x14ac:dyDescent="0.2">
      <c r="A13" s="29">
        <v>10</v>
      </c>
      <c r="B13" s="34">
        <f>'T1'!A13</f>
        <v>39462</v>
      </c>
      <c r="C13" s="43">
        <f>'T1'!G13</f>
        <v>22207.69697127827</v>
      </c>
      <c r="D13" s="51">
        <v>1380.95</v>
      </c>
      <c r="E13" s="52">
        <f>EXP('T1'!D13)-1</f>
        <v>2.9115813416263014E-2</v>
      </c>
      <c r="F13" s="56"/>
      <c r="G13" s="53">
        <f t="shared" si="0"/>
        <v>-6.7669679153320901E-3</v>
      </c>
      <c r="H13" s="53">
        <f t="shared" si="1"/>
        <v>-2.5038149451898684E-2</v>
      </c>
      <c r="I13" s="29"/>
      <c r="J13" s="39"/>
      <c r="K13" s="42"/>
    </row>
    <row r="14" spans="1:11" x14ac:dyDescent="0.2">
      <c r="A14" s="29">
        <v>11</v>
      </c>
      <c r="B14" s="34">
        <f>'T1'!A14</f>
        <v>39463</v>
      </c>
      <c r="C14" s="43">
        <f>'T1'!G14</f>
        <v>22501.979289507915</v>
      </c>
      <c r="D14" s="51">
        <v>1373.2</v>
      </c>
      <c r="E14" s="52">
        <f>EXP('T1'!D14)-1</f>
        <v>2.9012906980328879E-2</v>
      </c>
      <c r="F14" s="56"/>
      <c r="G14" s="53">
        <f t="shared" si="0"/>
        <v>1.31393819962524E-2</v>
      </c>
      <c r="H14" s="53">
        <f t="shared" si="1"/>
        <v>-5.7240625392697567E-3</v>
      </c>
      <c r="I14" s="29"/>
      <c r="J14" s="39"/>
      <c r="K14" s="42"/>
    </row>
    <row r="15" spans="1:11" x14ac:dyDescent="0.2">
      <c r="A15" s="29">
        <v>12</v>
      </c>
      <c r="B15" s="34">
        <f>'T1'!A15</f>
        <v>39464</v>
      </c>
      <c r="C15" s="43">
        <f>'T1'!G15</f>
        <v>22362.93789387709</v>
      </c>
      <c r="D15" s="51">
        <v>1333.25</v>
      </c>
      <c r="E15" s="52">
        <f>EXP('T1'!D15)-1</f>
        <v>2.8498529132017003E-2</v>
      </c>
      <c r="F15" s="56"/>
      <c r="G15" s="53">
        <f t="shared" si="0"/>
        <v>-6.2906621239682253E-3</v>
      </c>
      <c r="H15" s="53">
        <f t="shared" si="1"/>
        <v>-2.9204218456231931E-2</v>
      </c>
      <c r="I15" s="29"/>
      <c r="J15" s="39"/>
      <c r="K15" s="42"/>
    </row>
    <row r="16" spans="1:11" x14ac:dyDescent="0.2">
      <c r="A16" s="29">
        <v>13</v>
      </c>
      <c r="B16" s="34">
        <f>'T1'!A16</f>
        <v>39465</v>
      </c>
      <c r="C16" s="43">
        <f>'T1'!G16</f>
        <v>22201.719728946318</v>
      </c>
      <c r="D16" s="51">
        <v>1325.19</v>
      </c>
      <c r="E16" s="52">
        <f>EXP('T1'!D16)-1</f>
        <v>2.7265071119880746E-2</v>
      </c>
      <c r="F16" s="58"/>
      <c r="G16" s="53">
        <f t="shared" si="0"/>
        <v>-7.3187772212471277E-3</v>
      </c>
      <c r="H16" s="53">
        <f t="shared" si="1"/>
        <v>-6.1549875635455503E-3</v>
      </c>
      <c r="I16" s="29"/>
      <c r="J16" s="39"/>
      <c r="K16" s="42"/>
    </row>
    <row r="17" spans="1:11" x14ac:dyDescent="0.2">
      <c r="A17" s="29">
        <v>14</v>
      </c>
      <c r="B17" s="34">
        <f>'T1'!A17</f>
        <v>39469</v>
      </c>
      <c r="C17" s="43">
        <f>'T1'!G17</f>
        <v>22442.923765992426</v>
      </c>
      <c r="D17" s="51">
        <v>1310.5</v>
      </c>
      <c r="E17" s="52">
        <f>EXP('T1'!D17)-1</f>
        <v>2.3164218009424919E-2</v>
      </c>
      <c r="F17" s="58"/>
      <c r="G17" s="53">
        <f t="shared" si="0"/>
        <v>1.0759339457075976E-2</v>
      </c>
      <c r="H17" s="53">
        <f t="shared" si="1"/>
        <v>-1.1190068534722071E-2</v>
      </c>
      <c r="I17" s="29"/>
      <c r="J17" s="39"/>
      <c r="K17" s="42"/>
    </row>
    <row r="18" spans="1:11" x14ac:dyDescent="0.2">
      <c r="A18" s="29">
        <v>15</v>
      </c>
      <c r="B18" s="34">
        <f>'T1'!A18</f>
        <v>39470</v>
      </c>
      <c r="C18" s="43">
        <f>'T1'!G18</f>
        <v>22263.983319574498</v>
      </c>
      <c r="D18" s="51">
        <v>1338.6</v>
      </c>
      <c r="E18" s="52">
        <f>EXP('T1'!D18)-1</f>
        <v>2.214156520303967E-2</v>
      </c>
      <c r="F18" s="58"/>
      <c r="G18" s="53">
        <f t="shared" si="0"/>
        <v>-8.062227497297899E-3</v>
      </c>
      <c r="H18" s="53">
        <f t="shared" si="1"/>
        <v>2.1353104488300488E-2</v>
      </c>
      <c r="I18" s="29"/>
      <c r="J18" s="39"/>
      <c r="K18" s="42"/>
    </row>
    <row r="19" spans="1:11" x14ac:dyDescent="0.2">
      <c r="A19" s="29">
        <v>16</v>
      </c>
      <c r="B19" s="34">
        <f>'T1'!A19</f>
        <v>39471</v>
      </c>
      <c r="C19" s="43">
        <f>'T1'!G19</f>
        <v>22814.458201425248</v>
      </c>
      <c r="D19" s="51">
        <v>1352.07</v>
      </c>
      <c r="E19" s="52">
        <f>EXP('T1'!D19)-1</f>
        <v>2.4290317890621527E-2</v>
      </c>
      <c r="F19" s="58"/>
      <c r="G19" s="53">
        <f t="shared" si="0"/>
        <v>2.4639745553915914E-2</v>
      </c>
      <c r="H19" s="53">
        <f t="shared" si="1"/>
        <v>9.9775922629245783E-3</v>
      </c>
      <c r="I19" s="29"/>
      <c r="J19" s="39"/>
      <c r="K19" s="42"/>
    </row>
    <row r="20" spans="1:11" x14ac:dyDescent="0.2">
      <c r="A20" s="29">
        <v>17</v>
      </c>
      <c r="B20" s="34">
        <f>'T1'!A20</f>
        <v>39472</v>
      </c>
      <c r="C20" s="43">
        <f>'T1'!G20</f>
        <v>23169.574728822412</v>
      </c>
      <c r="D20" s="51">
        <v>1330.61</v>
      </c>
      <c r="E20" s="52">
        <f>EXP('T1'!D20)-1</f>
        <v>2.3675928035275406E-2</v>
      </c>
      <c r="F20" s="58"/>
      <c r="G20" s="53">
        <f t="shared" si="0"/>
        <v>1.5471991467119856E-2</v>
      </c>
      <c r="H20" s="53">
        <f t="shared" si="1"/>
        <v>-1.596538359162783E-2</v>
      </c>
      <c r="I20" s="29"/>
      <c r="J20" s="39"/>
      <c r="K20" s="42"/>
    </row>
    <row r="21" spans="1:11" x14ac:dyDescent="0.2">
      <c r="A21" s="29">
        <v>18</v>
      </c>
      <c r="B21" s="34">
        <f>'T1'!A21</f>
        <v>39475</v>
      </c>
      <c r="C21" s="43">
        <f>'T1'!G21</f>
        <v>23580.294853591462</v>
      </c>
      <c r="D21" s="51">
        <v>1353.96</v>
      </c>
      <c r="E21" s="52">
        <f>EXP('T1'!D21)-1</f>
        <v>2.326653954721758E-2</v>
      </c>
      <c r="F21" s="58"/>
      <c r="G21" s="53">
        <f t="shared" si="0"/>
        <v>1.7635639792451113E-2</v>
      </c>
      <c r="H21" s="53">
        <f t="shared" si="1"/>
        <v>1.7457281227860843E-2</v>
      </c>
      <c r="I21" s="29"/>
      <c r="J21" s="39"/>
      <c r="K21" s="42"/>
    </row>
    <row r="22" spans="1:11" x14ac:dyDescent="0.2">
      <c r="A22" s="29">
        <v>19</v>
      </c>
      <c r="B22" s="34">
        <f>'T1'!A22</f>
        <v>39476</v>
      </c>
      <c r="C22" s="43">
        <f>'T1'!G22</f>
        <v>24318.298707517719</v>
      </c>
      <c r="D22" s="51">
        <v>1362.3</v>
      </c>
      <c r="E22" s="52">
        <f>EXP('T1'!D22)-1</f>
        <v>2.357356556068102E-2</v>
      </c>
      <c r="F22" s="58"/>
      <c r="G22" s="53">
        <f t="shared" ref="G22:H37" si="2">(C22-C21)/C21-($E21/260)</f>
        <v>3.1207995317545867E-2</v>
      </c>
      <c r="H22" s="53">
        <f t="shared" si="2"/>
        <v>6.0702226066064562E-3</v>
      </c>
      <c r="I22" s="29"/>
      <c r="J22" s="39"/>
      <c r="K22" s="42"/>
    </row>
    <row r="23" spans="1:11" x14ac:dyDescent="0.2">
      <c r="A23" s="29">
        <v>20</v>
      </c>
      <c r="B23" s="34">
        <f>'T1'!A23</f>
        <v>39477</v>
      </c>
      <c r="C23" s="43">
        <f>'T1'!G23</f>
        <v>23780.364016761803</v>
      </c>
      <c r="D23" s="51">
        <v>1355.81</v>
      </c>
      <c r="E23" s="52">
        <f>EXP('T1'!D23)-1</f>
        <v>2.326653954721758E-2</v>
      </c>
      <c r="F23" s="58"/>
      <c r="G23" s="53">
        <f t="shared" si="2"/>
        <v>-2.2211240105888739E-2</v>
      </c>
      <c r="H23" s="53">
        <f t="shared" si="2"/>
        <v>-4.8546696151963538E-3</v>
      </c>
      <c r="I23" s="29"/>
      <c r="J23" s="39"/>
      <c r="K23" s="42"/>
    </row>
    <row r="24" spans="1:11" x14ac:dyDescent="0.2">
      <c r="A24" s="29">
        <v>21</v>
      </c>
      <c r="B24" s="34">
        <f>'T1'!A24</f>
        <v>39478</v>
      </c>
      <c r="C24" s="43">
        <f>'T1'!G24</f>
        <v>24081.179680596084</v>
      </c>
      <c r="D24" s="51">
        <v>1378.55</v>
      </c>
      <c r="E24" s="52">
        <f>EXP('T1'!D24)-1</f>
        <v>2.1324178948972872E-2</v>
      </c>
      <c r="F24" s="58"/>
      <c r="G24" s="53">
        <f t="shared" si="2"/>
        <v>1.2560263482402034E-2</v>
      </c>
      <c r="H24" s="53">
        <f t="shared" si="2"/>
        <v>1.6682774909510492E-2</v>
      </c>
      <c r="I24" s="29"/>
      <c r="J24" s="39"/>
      <c r="K24" s="42"/>
    </row>
    <row r="25" spans="1:11" x14ac:dyDescent="0.2">
      <c r="A25" s="29">
        <v>22</v>
      </c>
      <c r="B25" s="34">
        <f>'T1'!A25</f>
        <v>39479</v>
      </c>
      <c r="C25" s="43">
        <f>'T1'!G25</f>
        <v>24685.865467675765</v>
      </c>
      <c r="D25" s="51">
        <v>1395.42</v>
      </c>
      <c r="E25" s="52">
        <f>EXP('T1'!D25)-1</f>
        <v>2.1528464212608123E-2</v>
      </c>
      <c r="F25" s="58"/>
      <c r="G25" s="53">
        <f t="shared" si="2"/>
        <v>2.502828978007219E-2</v>
      </c>
      <c r="H25" s="53">
        <f t="shared" si="2"/>
        <v>1.2155479846745115E-2</v>
      </c>
      <c r="I25" s="29"/>
      <c r="J25" s="39"/>
      <c r="K25" s="42"/>
    </row>
    <row r="26" spans="1:11" x14ac:dyDescent="0.2">
      <c r="A26" s="29">
        <v>23</v>
      </c>
      <c r="B26" s="34">
        <f>'T1'!A26</f>
        <v>39482</v>
      </c>
      <c r="C26" s="43">
        <f>'T1'!G26</f>
        <v>24840.397802563388</v>
      </c>
      <c r="D26" s="51">
        <v>1380.82</v>
      </c>
      <c r="E26" s="52">
        <f>EXP('T1'!D26)-1</f>
        <v>2.1937157331467727E-2</v>
      </c>
      <c r="F26" s="58"/>
      <c r="G26" s="53">
        <f t="shared" si="2"/>
        <v>6.1771502948361002E-3</v>
      </c>
      <c r="H26" s="53">
        <f t="shared" si="2"/>
        <v>-1.0545601515980281E-2</v>
      </c>
      <c r="I26" s="29"/>
      <c r="J26" s="39"/>
      <c r="K26" s="42"/>
    </row>
    <row r="27" spans="1:11" x14ac:dyDescent="0.2">
      <c r="A27" s="29">
        <v>24</v>
      </c>
      <c r="B27" s="34">
        <f>'T1'!A27</f>
        <v>39483</v>
      </c>
      <c r="C27" s="43">
        <f>'T1'!G27</f>
        <v>24216.953703171741</v>
      </c>
      <c r="D27" s="51">
        <v>1336.64</v>
      </c>
      <c r="E27" s="52">
        <f>EXP('T1'!D27)-1</f>
        <v>2.0813644503745898E-2</v>
      </c>
      <c r="F27" s="58"/>
      <c r="G27" s="53">
        <f t="shared" si="2"/>
        <v>-2.5182365443162803E-2</v>
      </c>
      <c r="H27" s="53">
        <f t="shared" si="2"/>
        <v>-3.2079854628148476E-2</v>
      </c>
      <c r="I27" s="29"/>
      <c r="J27" s="39"/>
      <c r="K27" s="42"/>
    </row>
    <row r="28" spans="1:11" x14ac:dyDescent="0.2">
      <c r="A28" s="29">
        <v>25</v>
      </c>
      <c r="B28" s="34">
        <f>'T1'!A28</f>
        <v>39484</v>
      </c>
      <c r="C28" s="43">
        <f>'T1'!G28</f>
        <v>24066.717548587734</v>
      </c>
      <c r="D28" s="51">
        <v>1326.45</v>
      </c>
      <c r="E28" s="52">
        <f>EXP('T1'!D28)-1</f>
        <v>2.0711568243193534E-2</v>
      </c>
      <c r="F28" s="58"/>
      <c r="G28" s="53">
        <f t="shared" si="2"/>
        <v>-6.283811895732635E-3</v>
      </c>
      <c r="H28" s="53">
        <f t="shared" si="2"/>
        <v>-7.7036459670099906E-3</v>
      </c>
      <c r="I28" s="29"/>
      <c r="J28" s="39"/>
      <c r="K28" s="42"/>
    </row>
    <row r="29" spans="1:11" x14ac:dyDescent="0.2">
      <c r="A29" s="29">
        <v>26</v>
      </c>
      <c r="B29" s="34">
        <f>'T1'!A29</f>
        <v>39485</v>
      </c>
      <c r="C29" s="43">
        <f>'T1'!G29</f>
        <v>24209.000573823676</v>
      </c>
      <c r="D29" s="51">
        <v>1336.91</v>
      </c>
      <c r="E29" s="52">
        <f>EXP('T1'!D29)-1</f>
        <v>2.1017827650280596E-2</v>
      </c>
      <c r="F29" s="58"/>
      <c r="G29" s="53">
        <f t="shared" si="2"/>
        <v>5.8323646825615659E-3</v>
      </c>
      <c r="H29" s="53">
        <f t="shared" si="2"/>
        <v>7.806050099901778E-3</v>
      </c>
      <c r="I29" s="29"/>
      <c r="J29" s="39"/>
      <c r="K29" s="42"/>
    </row>
    <row r="30" spans="1:11" x14ac:dyDescent="0.2">
      <c r="A30" s="29">
        <v>27</v>
      </c>
      <c r="B30" s="34">
        <f>'T1'!A30</f>
        <v>39486</v>
      </c>
      <c r="C30" s="43">
        <f>'T1'!G30</f>
        <v>23968.851121577987</v>
      </c>
      <c r="D30" s="51">
        <v>1331.29</v>
      </c>
      <c r="E30" s="52">
        <f>EXP('T1'!D30)-1</f>
        <v>2.0711568243193534E-2</v>
      </c>
      <c r="F30" s="58"/>
      <c r="G30" s="53">
        <f t="shared" si="2"/>
        <v>-1.0000679450662391E-2</v>
      </c>
      <c r="H30" s="53">
        <f t="shared" si="2"/>
        <v>-4.2845613103349323E-3</v>
      </c>
      <c r="I30" s="29"/>
      <c r="J30" s="39"/>
      <c r="K30" s="42"/>
    </row>
    <row r="31" spans="1:11" x14ac:dyDescent="0.2">
      <c r="A31" s="29">
        <v>28</v>
      </c>
      <c r="B31" s="34">
        <f>'T1'!A31</f>
        <v>39489</v>
      </c>
      <c r="C31" s="43">
        <f>'T1'!G31</f>
        <v>23866.722230615887</v>
      </c>
      <c r="D31" s="51">
        <v>1339.13</v>
      </c>
      <c r="E31" s="52">
        <f>EXP('T1'!D31)-1</f>
        <v>2.0813644503745898E-2</v>
      </c>
      <c r="F31" s="58"/>
      <c r="G31" s="53">
        <f t="shared" si="2"/>
        <v>-4.3405604293311837E-3</v>
      </c>
      <c r="H31" s="53">
        <f t="shared" si="2"/>
        <v>5.8093650528479807E-3</v>
      </c>
      <c r="I31" s="29"/>
      <c r="J31" s="39"/>
      <c r="K31" s="42"/>
    </row>
    <row r="32" spans="1:11" x14ac:dyDescent="0.2">
      <c r="A32" s="29">
        <v>29</v>
      </c>
      <c r="B32" s="34">
        <f>'T1'!A32</f>
        <v>39490</v>
      </c>
      <c r="C32" s="43">
        <f>'T1'!G32</f>
        <v>24118.517432466611</v>
      </c>
      <c r="D32" s="51">
        <v>1348.86</v>
      </c>
      <c r="E32" s="52">
        <f>EXP('T1'!D32)-1</f>
        <v>2.0813644503745898E-2</v>
      </c>
      <c r="F32" s="58"/>
      <c r="G32" s="53">
        <f t="shared" si="2"/>
        <v>1.047000124941071E-2</v>
      </c>
      <c r="H32" s="53">
        <f t="shared" si="2"/>
        <v>7.1858589711105321E-3</v>
      </c>
      <c r="I32" s="29"/>
      <c r="J32" s="39"/>
      <c r="K32" s="42"/>
    </row>
    <row r="33" spans="1:11" x14ac:dyDescent="0.2">
      <c r="A33" s="29">
        <v>30</v>
      </c>
      <c r="B33" s="34">
        <f>'T1'!A33</f>
        <v>39491</v>
      </c>
      <c r="C33" s="43">
        <f>'T1'!G33</f>
        <v>24043.710523608122</v>
      </c>
      <c r="D33" s="51">
        <v>1367.21</v>
      </c>
      <c r="E33" s="52">
        <f>EXP('T1'!D33)-1</f>
        <v>2.0507446342415303E-2</v>
      </c>
      <c r="F33" s="58"/>
      <c r="G33" s="53">
        <f t="shared" si="2"/>
        <v>-3.1816904243915423E-3</v>
      </c>
      <c r="H33" s="53">
        <f t="shared" si="2"/>
        <v>1.3524028003917591E-2</v>
      </c>
      <c r="I33" s="29"/>
      <c r="J33" s="39"/>
      <c r="K33" s="42"/>
    </row>
    <row r="34" spans="1:11" x14ac:dyDescent="0.2">
      <c r="A34" s="29">
        <v>31</v>
      </c>
      <c r="B34" s="34">
        <f>'T1'!A34</f>
        <v>39492</v>
      </c>
      <c r="C34" s="43">
        <f>'T1'!G34</f>
        <v>24043.422155388984</v>
      </c>
      <c r="D34" s="51">
        <v>1348.86</v>
      </c>
      <c r="E34" s="52">
        <f>EXP('T1'!D34)-1</f>
        <v>2.0711568243193534E-2</v>
      </c>
      <c r="F34" s="58"/>
      <c r="G34" s="53">
        <f t="shared" si="2"/>
        <v>-9.0868292666991483E-5</v>
      </c>
      <c r="H34" s="53">
        <f t="shared" si="2"/>
        <v>-1.3500368199904716E-2</v>
      </c>
      <c r="I34" s="29"/>
      <c r="J34" s="39"/>
      <c r="K34" s="42"/>
    </row>
    <row r="35" spans="1:11" x14ac:dyDescent="0.2">
      <c r="A35" s="29">
        <v>32</v>
      </c>
      <c r="B35" s="34">
        <f>'T1'!A35</f>
        <v>39493</v>
      </c>
      <c r="C35" s="43">
        <f>'T1'!G35</f>
        <v>23793.323944429761</v>
      </c>
      <c r="D35" s="51">
        <v>1349.99</v>
      </c>
      <c r="E35" s="52">
        <f>EXP('T1'!D35)-1</f>
        <v>2.0405400700148402E-2</v>
      </c>
      <c r="F35" s="58"/>
      <c r="G35" s="53">
        <f t="shared" si="2"/>
        <v>-1.0481598892316346E-2</v>
      </c>
      <c r="H35" s="53">
        <f t="shared" si="2"/>
        <v>7.5808458783860322E-4</v>
      </c>
      <c r="I35" s="29"/>
      <c r="J35" s="39"/>
      <c r="K35" s="42"/>
    </row>
    <row r="36" spans="1:11" x14ac:dyDescent="0.2">
      <c r="A36" s="29">
        <v>33</v>
      </c>
      <c r="B36" s="34">
        <f>'T1'!A36</f>
        <v>39497</v>
      </c>
      <c r="C36" s="43">
        <f>'T1'!G36</f>
        <v>23766.413442890156</v>
      </c>
      <c r="D36" s="51">
        <v>1348.78</v>
      </c>
      <c r="E36" s="52">
        <f>EXP('T1'!D36)-1</f>
        <v>2.1324178948972872E-2</v>
      </c>
      <c r="F36" s="58"/>
      <c r="G36" s="53">
        <f t="shared" si="2"/>
        <v>-1.2094929082510351E-3</v>
      </c>
      <c r="H36" s="53">
        <f t="shared" si="2"/>
        <v>-9.7478524596251363E-4</v>
      </c>
      <c r="I36" s="29"/>
      <c r="J36" s="39"/>
      <c r="K36" s="42"/>
    </row>
    <row r="37" spans="1:11" x14ac:dyDescent="0.2">
      <c r="A37" s="29">
        <v>34</v>
      </c>
      <c r="B37" s="34">
        <f>'T1'!A37</f>
        <v>39498</v>
      </c>
      <c r="C37" s="43">
        <f>'T1'!G37</f>
        <v>23764.304012147622</v>
      </c>
      <c r="D37" s="51">
        <v>1360.03</v>
      </c>
      <c r="E37" s="52">
        <f>EXP('T1'!D37)-1</f>
        <v>2.1834968725249926E-2</v>
      </c>
      <c r="F37" s="58"/>
      <c r="G37" s="53">
        <f t="shared" si="2"/>
        <v>-1.7077287026629563E-4</v>
      </c>
      <c r="H37" s="53">
        <f t="shared" si="2"/>
        <v>8.2588549364759397E-3</v>
      </c>
      <c r="I37" s="29"/>
      <c r="J37" s="39"/>
      <c r="K37" s="42"/>
    </row>
    <row r="38" spans="1:11" x14ac:dyDescent="0.2">
      <c r="A38" s="29">
        <v>35</v>
      </c>
      <c r="B38" s="34">
        <f>'T1'!A38</f>
        <v>39499</v>
      </c>
      <c r="C38" s="43">
        <f>'T1'!G38</f>
        <v>23665.858923458109</v>
      </c>
      <c r="D38" s="51">
        <v>1342.53</v>
      </c>
      <c r="E38" s="52">
        <f>EXP('T1'!D38)-1</f>
        <v>2.0711568243193534E-2</v>
      </c>
      <c r="F38" s="58"/>
      <c r="G38" s="53">
        <f t="shared" ref="G38:H53" si="3">(C38-C37)/C37-($E37/260)</f>
        <v>-4.2265420569774165E-3</v>
      </c>
      <c r="H38" s="53">
        <f t="shared" si="3"/>
        <v>-1.2951343868872242E-2</v>
      </c>
      <c r="I38" s="29"/>
      <c r="J38" s="39"/>
      <c r="K38" s="42"/>
    </row>
    <row r="39" spans="1:11" x14ac:dyDescent="0.2">
      <c r="A39" s="29">
        <v>36</v>
      </c>
      <c r="B39" s="34">
        <f>'T1'!A39</f>
        <v>39500</v>
      </c>
      <c r="C39" s="43">
        <f>'T1'!G39</f>
        <v>23676.586954220478</v>
      </c>
      <c r="D39" s="51">
        <v>1353.11</v>
      </c>
      <c r="E39" s="52">
        <f>EXP('T1'!D39)-1</f>
        <v>2.1017827650280596E-2</v>
      </c>
      <c r="F39" s="58"/>
      <c r="G39" s="53">
        <f t="shared" si="3"/>
        <v>3.7365266816269014E-4</v>
      </c>
      <c r="H39" s="53">
        <f t="shared" si="3"/>
        <v>7.8009833852343263E-3</v>
      </c>
      <c r="I39" s="29"/>
      <c r="J39" s="39"/>
      <c r="K39" s="42"/>
    </row>
    <row r="40" spans="1:11" x14ac:dyDescent="0.2">
      <c r="A40" s="29">
        <v>37</v>
      </c>
      <c r="B40" s="34">
        <f>'T1'!A40</f>
        <v>39503</v>
      </c>
      <c r="C40" s="43">
        <f>'T1'!G40</f>
        <v>23704.082597543595</v>
      </c>
      <c r="D40" s="51">
        <v>1371.8</v>
      </c>
      <c r="E40" s="52">
        <f>EXP('T1'!D40)-1</f>
        <v>2.1528464212608123E-2</v>
      </c>
      <c r="F40" s="58"/>
      <c r="G40" s="53">
        <f t="shared" si="3"/>
        <v>1.0804631682572476E-3</v>
      </c>
      <c r="H40" s="53">
        <f t="shared" si="3"/>
        <v>1.3731786452145124E-2</v>
      </c>
      <c r="I40" s="29"/>
      <c r="J40" s="39"/>
      <c r="K40" s="42"/>
    </row>
    <row r="41" spans="1:11" x14ac:dyDescent="0.2">
      <c r="A41" s="29">
        <v>38</v>
      </c>
      <c r="B41" s="34">
        <f>'T1'!A41</f>
        <v>39504</v>
      </c>
      <c r="C41" s="43">
        <f>'T1'!G41</f>
        <v>23636.218040149673</v>
      </c>
      <c r="D41" s="51">
        <v>1381.29</v>
      </c>
      <c r="E41" s="52">
        <f>EXP('T1'!D41)-1</f>
        <v>2.0915730972434599E-2</v>
      </c>
      <c r="F41" s="58"/>
      <c r="G41" s="53">
        <f t="shared" si="3"/>
        <v>-2.9457920367813631E-3</v>
      </c>
      <c r="H41" s="53">
        <f t="shared" si="3"/>
        <v>6.8351162784246041E-3</v>
      </c>
      <c r="I41" s="29"/>
      <c r="J41" s="39"/>
      <c r="K41" s="42"/>
    </row>
    <row r="42" spans="1:11" x14ac:dyDescent="0.2">
      <c r="A42" s="29">
        <v>39</v>
      </c>
      <c r="B42" s="34">
        <f>'T1'!A42</f>
        <v>39505</v>
      </c>
      <c r="C42" s="43">
        <f>'T1'!G42</f>
        <v>23659.314114683348</v>
      </c>
      <c r="D42" s="51">
        <v>1380.02</v>
      </c>
      <c r="E42" s="52">
        <f>EXP('T1'!D42)-1</f>
        <v>2.0405400700148402E-2</v>
      </c>
      <c r="F42" s="58"/>
      <c r="G42" s="53">
        <f t="shared" si="3"/>
        <v>8.9670251483437726E-4</v>
      </c>
      <c r="H42" s="53">
        <f t="shared" si="3"/>
        <v>-9.998755066610238E-4</v>
      </c>
      <c r="I42" s="29"/>
      <c r="J42" s="39"/>
      <c r="K42" s="42"/>
    </row>
    <row r="43" spans="1:11" x14ac:dyDescent="0.2">
      <c r="A43" s="29">
        <v>40</v>
      </c>
      <c r="B43" s="34">
        <f>'T1'!A43</f>
        <v>39506</v>
      </c>
      <c r="C43" s="43">
        <f>'T1'!G43</f>
        <v>23357.306738288386</v>
      </c>
      <c r="D43" s="51">
        <v>1367.68</v>
      </c>
      <c r="E43" s="52">
        <f>EXP('T1'!D43)-1</f>
        <v>1.9385505332123465E-2</v>
      </c>
      <c r="F43" s="58"/>
      <c r="G43" s="53">
        <f t="shared" si="3"/>
        <v>-1.2843323037848693E-2</v>
      </c>
      <c r="H43" s="53">
        <f t="shared" si="3"/>
        <v>-9.0203817031475498E-3</v>
      </c>
      <c r="I43" s="29"/>
      <c r="J43" s="39"/>
      <c r="K43" s="42"/>
    </row>
    <row r="44" spans="1:11" x14ac:dyDescent="0.2">
      <c r="A44" s="29">
        <v>41</v>
      </c>
      <c r="B44" s="34">
        <f>'T1'!A44</f>
        <v>39507</v>
      </c>
      <c r="C44" s="43">
        <f>'T1'!G44</f>
        <v>23294.947590624277</v>
      </c>
      <c r="D44" s="51">
        <v>1330.63</v>
      </c>
      <c r="E44" s="52">
        <f>EXP('T1'!D44)-1</f>
        <v>1.7857573309629338E-2</v>
      </c>
      <c r="F44" s="58"/>
      <c r="G44" s="53">
        <f t="shared" si="3"/>
        <v>-2.744351507139932E-3</v>
      </c>
      <c r="H44" s="53">
        <f t="shared" si="3"/>
        <v>-2.7164229734161348E-2</v>
      </c>
      <c r="I44" s="29"/>
      <c r="J44" s="39"/>
      <c r="K44" s="42"/>
    </row>
    <row r="45" spans="1:11" x14ac:dyDescent="0.2">
      <c r="A45" s="29">
        <v>42</v>
      </c>
      <c r="B45" s="34">
        <f>'T1'!A45</f>
        <v>39510</v>
      </c>
      <c r="C45" s="43">
        <f>'T1'!G45</f>
        <v>22675.423400792377</v>
      </c>
      <c r="D45" s="51">
        <v>1331.34</v>
      </c>
      <c r="E45" s="52">
        <f>EXP('T1'!D45)-1</f>
        <v>1.7552261836647265E-2</v>
      </c>
      <c r="F45" s="58"/>
      <c r="G45" s="53">
        <f t="shared" si="3"/>
        <v>-2.6663470853560797E-2</v>
      </c>
      <c r="H45" s="53">
        <f t="shared" si="3"/>
        <v>4.6489886290692337E-4</v>
      </c>
      <c r="I45" s="29"/>
      <c r="J45" s="39"/>
      <c r="K45" s="42"/>
    </row>
    <row r="46" spans="1:11" x14ac:dyDescent="0.2">
      <c r="A46" s="29">
        <v>43</v>
      </c>
      <c r="B46" s="34">
        <f>'T1'!A46</f>
        <v>39511</v>
      </c>
      <c r="C46" s="43">
        <f>'T1'!G46</f>
        <v>22777.529804286492</v>
      </c>
      <c r="D46" s="51">
        <v>1326.75</v>
      </c>
      <c r="E46" s="52">
        <f>EXP('T1'!D46)-1</f>
        <v>1.7348771733968427E-2</v>
      </c>
      <c r="F46" s="58"/>
      <c r="G46" s="53">
        <f t="shared" si="3"/>
        <v>4.4354459616886537E-3</v>
      </c>
      <c r="H46" s="53">
        <f t="shared" si="3"/>
        <v>-3.5151629424650835E-3</v>
      </c>
      <c r="I46" s="29"/>
      <c r="J46" s="39"/>
      <c r="K46" s="42"/>
    </row>
    <row r="47" spans="1:11" x14ac:dyDescent="0.2">
      <c r="A47" s="29">
        <v>44</v>
      </c>
      <c r="B47" s="34">
        <f>'T1'!A47</f>
        <v>39512</v>
      </c>
      <c r="C47" s="43">
        <f>'T1'!G47</f>
        <v>22956.254273901275</v>
      </c>
      <c r="D47" s="51">
        <v>1333.7</v>
      </c>
      <c r="E47" s="52">
        <f>EXP('T1'!D47)-1</f>
        <v>1.7348771733968427E-2</v>
      </c>
      <c r="F47" s="58"/>
      <c r="G47" s="53">
        <f t="shared" si="3"/>
        <v>7.7797995066062513E-3</v>
      </c>
      <c r="H47" s="53">
        <f t="shared" si="3"/>
        <v>5.1716383792145904E-3</v>
      </c>
      <c r="I47" s="29"/>
      <c r="J47" s="39"/>
      <c r="K47" s="42"/>
    </row>
    <row r="48" spans="1:11" x14ac:dyDescent="0.2">
      <c r="A48" s="29">
        <v>45</v>
      </c>
      <c r="B48" s="34">
        <f>'T1'!A48</f>
        <v>39513</v>
      </c>
      <c r="C48" s="43">
        <f>'T1'!G48</f>
        <v>22688.76308173162</v>
      </c>
      <c r="D48" s="51">
        <v>1304.3399999999999</v>
      </c>
      <c r="E48" s="52">
        <f>EXP('T1'!D48)-1</f>
        <v>1.602707761802824E-2</v>
      </c>
      <c r="F48" s="58"/>
      <c r="G48" s="53">
        <f t="shared" si="3"/>
        <v>-1.1718940251250622E-2</v>
      </c>
      <c r="H48" s="53">
        <f t="shared" si="3"/>
        <v>-2.2080672209935422E-2</v>
      </c>
      <c r="I48" s="29"/>
      <c r="J48" s="39"/>
      <c r="K48" s="42"/>
    </row>
    <row r="49" spans="1:11" x14ac:dyDescent="0.2">
      <c r="A49" s="29">
        <v>46</v>
      </c>
      <c r="B49" s="34">
        <f>'T1'!A49</f>
        <v>39514</v>
      </c>
      <c r="C49" s="43">
        <f>'T1'!G49</f>
        <v>22657.676606106677</v>
      </c>
      <c r="D49" s="51">
        <v>1293.3699999999999</v>
      </c>
      <c r="E49" s="52">
        <f>EXP('T1'!D49)-1</f>
        <v>1.5620748058310818E-2</v>
      </c>
      <c r="F49" s="58"/>
      <c r="G49" s="53">
        <f t="shared" si="3"/>
        <v>-1.4317691095041408E-3</v>
      </c>
      <c r="H49" s="53">
        <f t="shared" si="3"/>
        <v>-8.4720264018593137E-3</v>
      </c>
      <c r="I49" s="29"/>
      <c r="J49" s="39"/>
      <c r="K49" s="42"/>
    </row>
    <row r="50" spans="1:11" x14ac:dyDescent="0.2">
      <c r="A50" s="29">
        <v>47</v>
      </c>
      <c r="B50" s="34">
        <f>'T1'!A50</f>
        <v>39517</v>
      </c>
      <c r="C50" s="43">
        <f>'T1'!G50</f>
        <v>22607.640246383216</v>
      </c>
      <c r="D50" s="51">
        <v>1273.3699999999999</v>
      </c>
      <c r="E50" s="52">
        <f>EXP('T1'!D50)-1</f>
        <v>1.4707100588090993E-2</v>
      </c>
      <c r="F50" s="58"/>
      <c r="G50" s="53">
        <f t="shared" si="3"/>
        <v>-2.2684421399875279E-3</v>
      </c>
      <c r="H50" s="53">
        <f t="shared" si="3"/>
        <v>-1.552355892839332E-2</v>
      </c>
      <c r="I50" s="29"/>
      <c r="J50" s="39"/>
      <c r="K50" s="42"/>
    </row>
    <row r="51" spans="1:11" x14ac:dyDescent="0.2">
      <c r="A51" s="29">
        <v>48</v>
      </c>
      <c r="B51" s="34">
        <f>'T1'!A51</f>
        <v>39518</v>
      </c>
      <c r="C51" s="43">
        <f>'T1'!G51</f>
        <v>23137.286596502137</v>
      </c>
      <c r="D51" s="51">
        <v>1320.65</v>
      </c>
      <c r="E51" s="52">
        <f>EXP('T1'!D51)-1</f>
        <v>1.6840224495505929E-2</v>
      </c>
      <c r="F51" s="58"/>
      <c r="G51" s="53">
        <f t="shared" si="3"/>
        <v>2.3371193355365093E-2</v>
      </c>
      <c r="H51" s="53">
        <f t="shared" si="3"/>
        <v>3.7073255097540073E-2</v>
      </c>
      <c r="I51" s="29"/>
      <c r="J51" s="39"/>
      <c r="K51" s="42"/>
    </row>
    <row r="52" spans="1:11" x14ac:dyDescent="0.2">
      <c r="A52" s="29">
        <v>49</v>
      </c>
      <c r="B52" s="34">
        <f>'T1'!A52</f>
        <v>39519</v>
      </c>
      <c r="C52" s="43">
        <f>'T1'!G52</f>
        <v>22778.566798184042</v>
      </c>
      <c r="D52" s="51">
        <v>1308.77</v>
      </c>
      <c r="E52" s="52">
        <f>EXP('T1'!D52)-1</f>
        <v>1.5925479990232638E-2</v>
      </c>
      <c r="F52" s="58"/>
      <c r="G52" s="53">
        <f t="shared" si="3"/>
        <v>-1.556874013935813E-2</v>
      </c>
      <c r="H52" s="53">
        <f t="shared" si="3"/>
        <v>-9.0603404572923533E-3</v>
      </c>
      <c r="I52" s="29"/>
      <c r="J52" s="39"/>
      <c r="K52" s="42"/>
    </row>
    <row r="53" spans="1:11" x14ac:dyDescent="0.2">
      <c r="A53" s="29">
        <v>50</v>
      </c>
      <c r="B53" s="34">
        <f>'T1'!A53</f>
        <v>39520</v>
      </c>
      <c r="C53" s="43">
        <f>'T1'!G53</f>
        <v>23158.754404515646</v>
      </c>
      <c r="D53" s="51">
        <v>1315.48</v>
      </c>
      <c r="E53" s="52">
        <f>EXP('T1'!D53)-1</f>
        <v>1.5519191061439397E-2</v>
      </c>
      <c r="F53" s="58"/>
      <c r="G53" s="53">
        <f t="shared" si="3"/>
        <v>1.662933319815061E-2</v>
      </c>
      <c r="H53" s="53">
        <f t="shared" si="3"/>
        <v>5.0656994134633537E-3</v>
      </c>
      <c r="I53" s="29"/>
      <c r="J53" s="39"/>
      <c r="K53" s="42"/>
    </row>
    <row r="54" spans="1:11" x14ac:dyDescent="0.2">
      <c r="A54" s="29">
        <v>51</v>
      </c>
      <c r="B54" s="34">
        <f>'T1'!A54</f>
        <v>39521</v>
      </c>
      <c r="C54" s="43">
        <f>'T1'!G54</f>
        <v>22954.156856362908</v>
      </c>
      <c r="D54" s="51">
        <v>1288.1400000000001</v>
      </c>
      <c r="E54" s="52">
        <f>EXP('T1'!D54)-1</f>
        <v>1.3794275030678316E-2</v>
      </c>
      <c r="F54" s="58"/>
      <c r="G54" s="53">
        <f t="shared" ref="G54:H69" si="4">(C54-C53)/C53-($E53/260)</f>
        <v>-8.8942553642858083E-3</v>
      </c>
      <c r="H54" s="53">
        <f t="shared" si="4"/>
        <v>-2.0842977425781641E-2</v>
      </c>
      <c r="I54" s="29"/>
      <c r="J54" s="39"/>
      <c r="K54" s="42"/>
    </row>
    <row r="55" spans="1:11" x14ac:dyDescent="0.2">
      <c r="A55" s="29">
        <v>52</v>
      </c>
      <c r="B55" s="34">
        <f>'T1'!A55</f>
        <v>39524</v>
      </c>
      <c r="C55" s="43">
        <f>'T1'!G55</f>
        <v>22703.615720599359</v>
      </c>
      <c r="D55" s="51">
        <v>1276.5999999999999</v>
      </c>
      <c r="E55" s="52">
        <f>EXP('T1'!D55)-1</f>
        <v>1.3287504596329214E-2</v>
      </c>
      <c r="F55" s="58"/>
      <c r="G55" s="53">
        <f t="shared" si="4"/>
        <v>-1.0967903021946716E-2</v>
      </c>
      <c r="H55" s="53">
        <f t="shared" si="4"/>
        <v>-9.0117084664652642E-3</v>
      </c>
      <c r="I55" s="29"/>
      <c r="J55" s="39"/>
      <c r="K55" s="42"/>
    </row>
    <row r="56" spans="1:11" x14ac:dyDescent="0.2">
      <c r="A56" s="29">
        <v>53</v>
      </c>
      <c r="B56" s="34">
        <f>'T1'!A56</f>
        <v>39525</v>
      </c>
      <c r="C56" s="43">
        <f>'T1'!G56</f>
        <v>22814.666434924777</v>
      </c>
      <c r="D56" s="51">
        <v>1330.74</v>
      </c>
      <c r="E56" s="52">
        <f>EXP('T1'!D56)-1</f>
        <v>1.4098458938492264E-2</v>
      </c>
      <c r="F56" s="58"/>
      <c r="G56" s="53">
        <f t="shared" si="4"/>
        <v>4.8402170619296064E-3</v>
      </c>
      <c r="H56" s="53">
        <f t="shared" si="4"/>
        <v>4.2358419514673451E-2</v>
      </c>
      <c r="I56" s="29"/>
      <c r="J56" s="39"/>
      <c r="K56" s="42"/>
    </row>
    <row r="57" spans="1:11" x14ac:dyDescent="0.2">
      <c r="A57" s="29">
        <v>54</v>
      </c>
      <c r="B57" s="34">
        <f>'T1'!A57</f>
        <v>39526</v>
      </c>
      <c r="C57" s="43">
        <f>'T1'!G57</f>
        <v>22746.314344816292</v>
      </c>
      <c r="D57" s="51">
        <v>1298.42</v>
      </c>
      <c r="E57" s="52">
        <f>EXP('T1'!D57)-1</f>
        <v>1.3388838413395332E-2</v>
      </c>
      <c r="F57" s="58"/>
      <c r="G57" s="53">
        <f t="shared" si="4"/>
        <v>-3.050196328371323E-3</v>
      </c>
      <c r="H57" s="53">
        <f t="shared" si="4"/>
        <v>-2.4341463521302179E-2</v>
      </c>
      <c r="I57" s="29"/>
      <c r="J57" s="39"/>
      <c r="K57" s="42"/>
    </row>
    <row r="58" spans="1:11" x14ac:dyDescent="0.2">
      <c r="A58" s="29">
        <v>55</v>
      </c>
      <c r="B58" s="34">
        <f>'T1'!A58</f>
        <v>39527</v>
      </c>
      <c r="C58" s="43">
        <f>'T1'!G58</f>
        <v>22801.450896222526</v>
      </c>
      <c r="D58" s="51">
        <v>1329.51</v>
      </c>
      <c r="E58" s="52">
        <f>EXP('T1'!D58)-1</f>
        <v>1.3388838413395332E-2</v>
      </c>
      <c r="F58" s="58"/>
      <c r="G58" s="53">
        <f t="shared" si="4"/>
        <v>2.3724818457077396E-3</v>
      </c>
      <c r="H58" s="53">
        <f t="shared" si="4"/>
        <v>2.3892990843389708E-2</v>
      </c>
      <c r="I58" s="29"/>
      <c r="J58" s="39"/>
      <c r="K58" s="42"/>
    </row>
    <row r="59" spans="1:11" x14ac:dyDescent="0.2">
      <c r="A59" s="29">
        <v>56</v>
      </c>
      <c r="B59" s="34">
        <f>'T1'!A59</f>
        <v>39531</v>
      </c>
      <c r="C59" s="43">
        <f>'T1'!G59</f>
        <v>22828.363017500913</v>
      </c>
      <c r="D59" s="51">
        <v>1349.88</v>
      </c>
      <c r="E59" s="52">
        <f>EXP('T1'!D59)-1</f>
        <v>1.6941913602326109E-2</v>
      </c>
      <c r="F59" s="58"/>
      <c r="G59" s="53">
        <f t="shared" si="4"/>
        <v>1.1287855559308794E-3</v>
      </c>
      <c r="H59" s="53">
        <f t="shared" si="4"/>
        <v>1.526993868024552E-2</v>
      </c>
      <c r="I59" s="29"/>
      <c r="J59" s="39"/>
      <c r="K59" s="42"/>
    </row>
    <row r="60" spans="1:11" x14ac:dyDescent="0.2">
      <c r="A60" s="29">
        <v>57</v>
      </c>
      <c r="B60" s="34">
        <f>'T1'!A60</f>
        <v>39532</v>
      </c>
      <c r="C60" s="43">
        <f>'T1'!G60</f>
        <v>23405.391366647626</v>
      </c>
      <c r="D60" s="51">
        <v>1352.99</v>
      </c>
      <c r="E60" s="52">
        <f>EXP('T1'!D60)-1</f>
        <v>1.6535218181391809E-2</v>
      </c>
      <c r="F60" s="58"/>
      <c r="G60" s="53">
        <f t="shared" si="4"/>
        <v>2.5211655563587416E-2</v>
      </c>
      <c r="H60" s="53">
        <f t="shared" si="4"/>
        <v>2.2387472894071095E-3</v>
      </c>
      <c r="I60" s="29"/>
      <c r="J60" s="39"/>
      <c r="K60" s="42"/>
    </row>
    <row r="61" spans="1:11" x14ac:dyDescent="0.2">
      <c r="A61" s="29">
        <v>58</v>
      </c>
      <c r="B61" s="34">
        <f>'T1'!A61</f>
        <v>39533</v>
      </c>
      <c r="C61" s="43">
        <f>'T1'!G61</f>
        <v>23266.52746017282</v>
      </c>
      <c r="D61" s="51">
        <v>1341.13</v>
      </c>
      <c r="E61" s="52">
        <f>EXP('T1'!D61)-1</f>
        <v>1.572231521138967E-2</v>
      </c>
      <c r="F61" s="58"/>
      <c r="G61" s="53">
        <f t="shared" si="4"/>
        <v>-5.9965850084369209E-3</v>
      </c>
      <c r="H61" s="53">
        <f t="shared" si="4"/>
        <v>-8.8293676195435374E-3</v>
      </c>
      <c r="I61" s="29"/>
      <c r="J61" s="39"/>
      <c r="K61" s="42"/>
    </row>
    <row r="62" spans="1:11" x14ac:dyDescent="0.2">
      <c r="A62" s="29">
        <v>59</v>
      </c>
      <c r="B62" s="34">
        <f>'T1'!A62</f>
        <v>39534</v>
      </c>
      <c r="C62" s="43">
        <f>'T1'!G62</f>
        <v>23007.03355468158</v>
      </c>
      <c r="D62" s="51">
        <v>1325.76</v>
      </c>
      <c r="E62" s="52">
        <f>EXP('T1'!D62)-1</f>
        <v>1.5823892521691585E-2</v>
      </c>
      <c r="F62" s="58"/>
      <c r="G62" s="53">
        <f t="shared" si="4"/>
        <v>-1.121357036039183E-2</v>
      </c>
      <c r="H62" s="53">
        <f t="shared" si="4"/>
        <v>-1.1520955258164847E-2</v>
      </c>
      <c r="I62" s="29"/>
      <c r="J62" s="39"/>
      <c r="K62" s="42"/>
    </row>
    <row r="63" spans="1:11" x14ac:dyDescent="0.2">
      <c r="A63" s="29">
        <v>60</v>
      </c>
      <c r="B63" s="34">
        <f>'T1'!A63</f>
        <v>39535</v>
      </c>
      <c r="C63" s="43">
        <f>'T1'!G63</f>
        <v>22744.405104319158</v>
      </c>
      <c r="D63" s="51">
        <v>1315.22</v>
      </c>
      <c r="E63" s="52">
        <f>EXP('T1'!D63)-1</f>
        <v>1.572231521138967E-2</v>
      </c>
      <c r="F63" s="58"/>
      <c r="G63" s="53">
        <f t="shared" si="4"/>
        <v>-1.1475998575907982E-2</v>
      </c>
      <c r="H63" s="53">
        <f t="shared" si="4"/>
        <v>-8.0110180162250855E-3</v>
      </c>
      <c r="I63" s="29"/>
      <c r="J63" s="39"/>
      <c r="K63" s="42"/>
    </row>
    <row r="64" spans="1:11" x14ac:dyDescent="0.2">
      <c r="A64" s="29">
        <v>61</v>
      </c>
      <c r="B64" s="34">
        <f>'T1'!A64</f>
        <v>39538</v>
      </c>
      <c r="C64" s="43">
        <f>'T1'!G64</f>
        <v>22735.429159995936</v>
      </c>
      <c r="D64" s="51">
        <v>1322.7</v>
      </c>
      <c r="E64" s="52">
        <f>EXP('T1'!D64)-1</f>
        <v>1.5620748058310818E-2</v>
      </c>
      <c r="F64" s="58"/>
      <c r="G64" s="53">
        <f t="shared" si="4"/>
        <v>-4.5511450094737078E-4</v>
      </c>
      <c r="H64" s="53">
        <f t="shared" si="4"/>
        <v>5.6267910036334398E-3</v>
      </c>
      <c r="I64" s="29"/>
      <c r="J64" s="39"/>
      <c r="K64" s="42"/>
    </row>
    <row r="65" spans="1:11" x14ac:dyDescent="0.2">
      <c r="A65" s="29">
        <v>62</v>
      </c>
      <c r="B65" s="34">
        <f>'T1'!A65</f>
        <v>39539</v>
      </c>
      <c r="C65" s="43">
        <f>'T1'!G65</f>
        <v>22893.290952362036</v>
      </c>
      <c r="D65" s="51">
        <v>1370.18</v>
      </c>
      <c r="E65" s="52">
        <f>EXP('T1'!D65)-1</f>
        <v>1.6331931467104654E-2</v>
      </c>
      <c r="F65" s="58"/>
      <c r="G65" s="53">
        <f t="shared" si="4"/>
        <v>6.8833471857006603E-3</v>
      </c>
      <c r="H65" s="53">
        <f t="shared" si="4"/>
        <v>3.5836192975159421E-2</v>
      </c>
      <c r="I65" s="29"/>
      <c r="J65" s="39"/>
      <c r="K65" s="42"/>
    </row>
    <row r="66" spans="1:11" x14ac:dyDescent="0.2">
      <c r="A66" s="29">
        <v>63</v>
      </c>
      <c r="B66" s="34">
        <f>'T1'!A66</f>
        <v>39540</v>
      </c>
      <c r="C66" s="43">
        <f>'T1'!G66</f>
        <v>22744.240398976479</v>
      </c>
      <c r="D66" s="51">
        <v>1367.53</v>
      </c>
      <c r="E66" s="52">
        <f>EXP('T1'!D66)-1</f>
        <v>1.6840224495505929E-2</v>
      </c>
      <c r="F66" s="58"/>
      <c r="G66" s="53">
        <f t="shared" si="4"/>
        <v>-6.5734803502297328E-3</v>
      </c>
      <c r="H66" s="53">
        <f t="shared" si="4"/>
        <v>-1.9968675812880874E-3</v>
      </c>
      <c r="I66" s="29"/>
      <c r="J66" s="39"/>
      <c r="K66" s="42"/>
    </row>
    <row r="67" spans="1:11" x14ac:dyDescent="0.2">
      <c r="A67" s="29">
        <v>64</v>
      </c>
      <c r="B67" s="34">
        <f>'T1'!A67</f>
        <v>39541</v>
      </c>
      <c r="C67" s="43">
        <f>'T1'!G67</f>
        <v>22665.241483074293</v>
      </c>
      <c r="D67" s="51">
        <v>1369.31</v>
      </c>
      <c r="E67" s="52">
        <f>EXP('T1'!D67)-1</f>
        <v>1.6941913602326109E-2</v>
      </c>
      <c r="F67" s="58"/>
      <c r="G67" s="53">
        <f t="shared" si="4"/>
        <v>-3.5381292619147361E-3</v>
      </c>
      <c r="H67" s="53">
        <f t="shared" si="4"/>
        <v>1.2368466893305497E-3</v>
      </c>
      <c r="I67" s="29"/>
      <c r="J67" s="39"/>
      <c r="K67" s="42"/>
    </row>
    <row r="68" spans="1:11" x14ac:dyDescent="0.2">
      <c r="A68" s="29">
        <v>65</v>
      </c>
      <c r="B68" s="34">
        <f>'T1'!A68</f>
        <v>39542</v>
      </c>
      <c r="C68" s="43">
        <f>'T1'!G68</f>
        <v>22686.321166519712</v>
      </c>
      <c r="D68" s="51">
        <v>1370.4</v>
      </c>
      <c r="E68" s="52">
        <f>EXP('T1'!D68)-1</f>
        <v>1.6433569742080323E-2</v>
      </c>
      <c r="F68" s="58"/>
      <c r="G68" s="53">
        <f t="shared" si="4"/>
        <v>8.6488330543710214E-4</v>
      </c>
      <c r="H68" s="53">
        <f t="shared" si="4"/>
        <v>7.3086014765785085E-4</v>
      </c>
      <c r="I68" s="29"/>
      <c r="J68" s="39"/>
      <c r="K68" s="42"/>
    </row>
    <row r="69" spans="1:11" x14ac:dyDescent="0.2">
      <c r="A69" s="29">
        <v>66</v>
      </c>
      <c r="B69" s="34">
        <f>'T1'!A69</f>
        <v>39545</v>
      </c>
      <c r="C69" s="43">
        <f>'T1'!G69</f>
        <v>22761.352805759569</v>
      </c>
      <c r="D69" s="51">
        <v>1372.54</v>
      </c>
      <c r="E69" s="52">
        <f>EXP('T1'!D69)-1</f>
        <v>1.7348771733968427E-2</v>
      </c>
      <c r="F69" s="58"/>
      <c r="G69" s="53">
        <f t="shared" si="4"/>
        <v>3.2441455022145316E-3</v>
      </c>
      <c r="H69" s="53">
        <f t="shared" si="4"/>
        <v>1.4983818200902039E-3</v>
      </c>
      <c r="I69" s="29"/>
      <c r="J69" s="39"/>
      <c r="K69" s="42"/>
    </row>
    <row r="70" spans="1:11" x14ac:dyDescent="0.2">
      <c r="A70" s="29">
        <v>67</v>
      </c>
      <c r="B70" s="34">
        <f>'T1'!A70</f>
        <v>39546</v>
      </c>
      <c r="C70" s="43">
        <f>'T1'!G70</f>
        <v>22558.14604684386</v>
      </c>
      <c r="D70" s="51">
        <v>1365.54</v>
      </c>
      <c r="E70" s="52">
        <f>EXP('T1'!D70)-1</f>
        <v>1.6941913602326109E-2</v>
      </c>
      <c r="F70" s="58"/>
      <c r="G70" s="53">
        <f t="shared" ref="G70:H85" si="5">(C70-C69)/C69-($E69/260)</f>
        <v>-8.9944361267690672E-3</v>
      </c>
      <c r="H70" s="53">
        <f t="shared" si="5"/>
        <v>-5.1667595596366009E-3</v>
      </c>
      <c r="I70" s="29"/>
      <c r="J70" s="39"/>
      <c r="K70" s="42"/>
    </row>
    <row r="71" spans="1:11" x14ac:dyDescent="0.2">
      <c r="A71" s="29">
        <v>68</v>
      </c>
      <c r="B71" s="34">
        <f>'T1'!A71</f>
        <v>39547</v>
      </c>
      <c r="C71" s="43">
        <f>'T1'!G71</f>
        <v>22469.589947161916</v>
      </c>
      <c r="D71" s="51">
        <v>1354.49</v>
      </c>
      <c r="E71" s="52">
        <f>EXP('T1'!D71)-1</f>
        <v>1.6128685406094911E-2</v>
      </c>
      <c r="F71" s="58"/>
      <c r="G71" s="53">
        <f t="shared" si="5"/>
        <v>-3.9908428423242907E-3</v>
      </c>
      <c r="H71" s="53">
        <f t="shared" si="5"/>
        <v>-8.1571980560536453E-3</v>
      </c>
      <c r="I71" s="29"/>
      <c r="J71" s="39"/>
      <c r="K71" s="42"/>
    </row>
    <row r="72" spans="1:11" x14ac:dyDescent="0.2">
      <c r="A72" s="29">
        <v>69</v>
      </c>
      <c r="B72" s="34">
        <f>'T1'!A72</f>
        <v>39548</v>
      </c>
      <c r="C72" s="43">
        <f>'T1'!G72</f>
        <v>22360.07467641513</v>
      </c>
      <c r="D72" s="51">
        <v>1360.55</v>
      </c>
      <c r="E72" s="52">
        <f>EXP('T1'!D72)-1</f>
        <v>1.6230303355448283E-2</v>
      </c>
      <c r="F72" s="58"/>
      <c r="G72" s="53">
        <f t="shared" si="5"/>
        <v>-4.935966174288809E-3</v>
      </c>
      <c r="H72" s="53">
        <f t="shared" si="5"/>
        <v>4.4119752620608386E-3</v>
      </c>
      <c r="I72" s="29"/>
      <c r="J72" s="39"/>
      <c r="K72" s="42"/>
    </row>
    <row r="73" spans="1:11" x14ac:dyDescent="0.2">
      <c r="A73" s="29">
        <v>70</v>
      </c>
      <c r="B73" s="34">
        <f>'T1'!A73</f>
        <v>39549</v>
      </c>
      <c r="C73" s="43">
        <f>'T1'!G73</f>
        <v>22235.487758999618</v>
      </c>
      <c r="D73" s="51">
        <v>1332.83</v>
      </c>
      <c r="E73" s="52">
        <f>EXP('T1'!D73)-1</f>
        <v>1.5316107532256984E-2</v>
      </c>
      <c r="F73" s="58"/>
      <c r="G73" s="53">
        <f t="shared" si="5"/>
        <v>-5.6342713514540774E-3</v>
      </c>
      <c r="H73" s="53">
        <f t="shared" si="5"/>
        <v>-2.043653765369283E-2</v>
      </c>
      <c r="I73" s="29"/>
      <c r="J73" s="39"/>
      <c r="K73" s="42"/>
    </row>
    <row r="74" spans="1:11" x14ac:dyDescent="0.2">
      <c r="A74" s="29">
        <v>71</v>
      </c>
      <c r="B74" s="34">
        <f>'T1'!A74</f>
        <v>39552</v>
      </c>
      <c r="C74" s="43">
        <f>'T1'!G74</f>
        <v>22078.606486762699</v>
      </c>
      <c r="D74" s="51">
        <v>1328.32</v>
      </c>
      <c r="E74" s="52">
        <f>EXP('T1'!D74)-1</f>
        <v>1.5417644219759996E-2</v>
      </c>
      <c r="F74" s="58"/>
      <c r="G74" s="53">
        <f t="shared" si="5"/>
        <v>-7.1143536143203432E-3</v>
      </c>
      <c r="H74" s="53">
        <f t="shared" si="5"/>
        <v>-3.4426854818527144E-3</v>
      </c>
      <c r="I74" s="29"/>
      <c r="J74" s="39"/>
      <c r="K74" s="42"/>
    </row>
    <row r="75" spans="1:11" x14ac:dyDescent="0.2">
      <c r="A75" s="29">
        <v>72</v>
      </c>
      <c r="B75" s="34">
        <f>'T1'!A75</f>
        <v>39553</v>
      </c>
      <c r="C75" s="43">
        <f>'T1'!G75</f>
        <v>22131.636512420511</v>
      </c>
      <c r="D75" s="51">
        <v>1334.43</v>
      </c>
      <c r="E75" s="52">
        <f>EXP('T1'!D75)-1</f>
        <v>1.572231521138967E-2</v>
      </c>
      <c r="F75" s="58"/>
      <c r="G75" s="53">
        <f t="shared" si="5"/>
        <v>2.342575132004017E-3</v>
      </c>
      <c r="H75" s="53">
        <f t="shared" si="5"/>
        <v>4.5404965984506794E-3</v>
      </c>
      <c r="I75" s="29"/>
      <c r="J75" s="39"/>
      <c r="K75" s="42"/>
    </row>
    <row r="76" spans="1:11" x14ac:dyDescent="0.2">
      <c r="A76" s="29">
        <v>73</v>
      </c>
      <c r="B76" s="34">
        <f>'T1'!A76</f>
        <v>39554</v>
      </c>
      <c r="C76" s="43">
        <f>'T1'!G76</f>
        <v>22321.743324070572</v>
      </c>
      <c r="D76" s="51">
        <v>1364.71</v>
      </c>
      <c r="E76" s="52">
        <f>EXP('T1'!D76)-1</f>
        <v>1.6636876786055632E-2</v>
      </c>
      <c r="F76" s="58"/>
      <c r="G76" s="53">
        <f t="shared" si="5"/>
        <v>8.5293512604560032E-3</v>
      </c>
      <c r="H76" s="53">
        <f t="shared" si="5"/>
        <v>2.2630865932710128E-2</v>
      </c>
      <c r="I76" s="29"/>
      <c r="J76" s="39"/>
      <c r="K76" s="42"/>
    </row>
    <row r="77" spans="1:11" x14ac:dyDescent="0.2">
      <c r="A77" s="29">
        <v>74</v>
      </c>
      <c r="B77" s="34">
        <f>'T1'!A77</f>
        <v>39555</v>
      </c>
      <c r="C77" s="43">
        <f>'T1'!G77</f>
        <v>22304.213178555074</v>
      </c>
      <c r="D77" s="51">
        <v>1365.56</v>
      </c>
      <c r="E77" s="52">
        <f>EXP('T1'!D77)-1</f>
        <v>1.7857573309629338E-2</v>
      </c>
      <c r="F77" s="58"/>
      <c r="G77" s="53">
        <f t="shared" si="5"/>
        <v>-8.4932743272561097E-4</v>
      </c>
      <c r="H77" s="53">
        <f t="shared" si="5"/>
        <v>5.5885496067994826E-4</v>
      </c>
      <c r="I77" s="29"/>
      <c r="J77" s="39"/>
      <c r="K77" s="42"/>
    </row>
    <row r="78" spans="1:11" x14ac:dyDescent="0.2">
      <c r="A78" s="29">
        <v>75</v>
      </c>
      <c r="B78" s="34">
        <f>'T1'!A78</f>
        <v>39556</v>
      </c>
      <c r="C78" s="43">
        <f>'T1'!G78</f>
        <v>22354.888509517852</v>
      </c>
      <c r="D78" s="51">
        <v>1390.33</v>
      </c>
      <c r="E78" s="52">
        <f>EXP('T1'!D78)-1</f>
        <v>1.8672185169575028E-2</v>
      </c>
      <c r="F78" s="58"/>
      <c r="G78" s="53">
        <f t="shared" si="5"/>
        <v>2.203324137442435E-3</v>
      </c>
      <c r="H78" s="53">
        <f t="shared" si="5"/>
        <v>1.8070395499032513E-2</v>
      </c>
      <c r="I78" s="29"/>
      <c r="J78" s="39"/>
      <c r="K78" s="42"/>
    </row>
    <row r="79" spans="1:11" x14ac:dyDescent="0.2">
      <c r="A79" s="29">
        <v>76</v>
      </c>
      <c r="B79" s="34">
        <f>'T1'!A79</f>
        <v>39559</v>
      </c>
      <c r="C79" s="43">
        <f>'T1'!G79</f>
        <v>22137.15477984081</v>
      </c>
      <c r="D79" s="51">
        <v>1388.17</v>
      </c>
      <c r="E79" s="52">
        <f>EXP('T1'!D79)-1</f>
        <v>1.8774057481622863E-2</v>
      </c>
      <c r="F79" s="58"/>
      <c r="G79" s="53">
        <f t="shared" si="5"/>
        <v>-9.8116870688459926E-3</v>
      </c>
      <c r="H79" s="53">
        <f t="shared" si="5"/>
        <v>-1.6254040939001685E-3</v>
      </c>
      <c r="I79" s="29"/>
      <c r="J79" s="39"/>
      <c r="K79" s="42"/>
    </row>
    <row r="80" spans="1:11" x14ac:dyDescent="0.2">
      <c r="A80" s="29">
        <v>77</v>
      </c>
      <c r="B80" s="34">
        <f>'T1'!A80</f>
        <v>39560</v>
      </c>
      <c r="C80" s="43">
        <f>'T1'!G80</f>
        <v>22076.913040666128</v>
      </c>
      <c r="D80" s="51">
        <v>1375.94</v>
      </c>
      <c r="E80" s="52">
        <f>EXP('T1'!D80)-1</f>
        <v>1.8570323044249326E-2</v>
      </c>
      <c r="F80" s="58"/>
      <c r="G80" s="53">
        <f t="shared" si="5"/>
        <v>-2.7935033903299833E-3</v>
      </c>
      <c r="H80" s="53">
        <f t="shared" si="5"/>
        <v>-8.8823680522787576E-3</v>
      </c>
      <c r="I80" s="29"/>
      <c r="J80" s="39"/>
      <c r="K80" s="42"/>
    </row>
    <row r="81" spans="1:11" x14ac:dyDescent="0.2">
      <c r="A81" s="29">
        <v>78</v>
      </c>
      <c r="B81" s="34">
        <f>'T1'!A81</f>
        <v>39561</v>
      </c>
      <c r="C81" s="43">
        <f>'T1'!G81</f>
        <v>21872.057006862964</v>
      </c>
      <c r="D81" s="51">
        <v>1379.93</v>
      </c>
      <c r="E81" s="52">
        <f>EXP('T1'!D81)-1</f>
        <v>1.8468471104626794E-2</v>
      </c>
      <c r="F81" s="58"/>
      <c r="G81" s="53">
        <f t="shared" si="5"/>
        <v>-9.3506217065453881E-3</v>
      </c>
      <c r="H81" s="53">
        <f t="shared" si="5"/>
        <v>2.8284114292508782E-3</v>
      </c>
      <c r="I81" s="29"/>
      <c r="J81" s="39"/>
      <c r="K81" s="42"/>
    </row>
    <row r="82" spans="1:11" x14ac:dyDescent="0.2">
      <c r="A82" s="29">
        <v>79</v>
      </c>
      <c r="B82" s="34">
        <f>'T1'!A82</f>
        <v>39562</v>
      </c>
      <c r="C82" s="43">
        <f>'T1'!G82</f>
        <v>21780.104592644464</v>
      </c>
      <c r="D82" s="51">
        <v>1388.82</v>
      </c>
      <c r="E82" s="52">
        <f>EXP('T1'!D82)-1</f>
        <v>1.9283571878347949E-2</v>
      </c>
      <c r="F82" s="58"/>
      <c r="G82" s="53">
        <f t="shared" si="5"/>
        <v>-4.2751371237689578E-3</v>
      </c>
      <c r="H82" s="53">
        <f t="shared" si="5"/>
        <v>6.3713231904978431E-3</v>
      </c>
      <c r="I82" s="29"/>
      <c r="J82" s="39"/>
      <c r="K82" s="42"/>
    </row>
    <row r="83" spans="1:11" x14ac:dyDescent="0.2">
      <c r="A83" s="29">
        <v>80</v>
      </c>
      <c r="B83" s="34">
        <f>'T1'!A83</f>
        <v>39563</v>
      </c>
      <c r="C83" s="43">
        <f>'T1'!G83</f>
        <v>21683.113490752796</v>
      </c>
      <c r="D83" s="51">
        <v>1397.84</v>
      </c>
      <c r="E83" s="52">
        <f>EXP('T1'!D83)-1</f>
        <v>1.9895325529217578E-2</v>
      </c>
      <c r="F83" s="58"/>
      <c r="G83" s="53">
        <f t="shared" si="5"/>
        <v>-4.5273648348358054E-3</v>
      </c>
      <c r="H83" s="53">
        <f t="shared" si="5"/>
        <v>6.42055455407055E-3</v>
      </c>
      <c r="I83" s="29"/>
      <c r="J83" s="39"/>
      <c r="K83" s="42"/>
    </row>
    <row r="84" spans="1:11" x14ac:dyDescent="0.2">
      <c r="A84" s="29">
        <v>81</v>
      </c>
      <c r="B84" s="34">
        <f>'T1'!A84</f>
        <v>39566</v>
      </c>
      <c r="C84" s="43">
        <f>'T1'!G84</f>
        <v>21672.5048512621</v>
      </c>
      <c r="D84" s="51">
        <v>1396.37</v>
      </c>
      <c r="E84" s="52">
        <f>EXP('T1'!D84)-1</f>
        <v>1.9691366860658421E-2</v>
      </c>
      <c r="F84" s="58"/>
      <c r="G84" s="53">
        <f t="shared" si="5"/>
        <v>-5.6577860965165757E-4</v>
      </c>
      <c r="H84" s="53">
        <f t="shared" si="5"/>
        <v>-1.1281429860954941E-3</v>
      </c>
      <c r="I84" s="29"/>
      <c r="J84" s="39"/>
      <c r="K84" s="42"/>
    </row>
    <row r="85" spans="1:11" x14ac:dyDescent="0.2">
      <c r="A85" s="29">
        <v>82</v>
      </c>
      <c r="B85" s="34">
        <f>'T1'!A85</f>
        <v>39567</v>
      </c>
      <c r="C85" s="43">
        <f>'T1'!G85</f>
        <v>21571.426592029107</v>
      </c>
      <c r="D85" s="51">
        <v>1390.94</v>
      </c>
      <c r="E85" s="52">
        <f>EXP('T1'!D85)-1</f>
        <v>1.9589402822259183E-2</v>
      </c>
      <c r="F85" s="58"/>
      <c r="G85" s="53">
        <f t="shared" si="5"/>
        <v>-4.7396297445655572E-3</v>
      </c>
      <c r="H85" s="53">
        <f t="shared" si="5"/>
        <v>-3.9643901796558639E-3</v>
      </c>
      <c r="I85" s="29"/>
      <c r="J85" s="39"/>
      <c r="K85" s="42"/>
    </row>
    <row r="86" spans="1:11" x14ac:dyDescent="0.2">
      <c r="A86" s="29">
        <v>83</v>
      </c>
      <c r="B86" s="34">
        <f>'T1'!A86</f>
        <v>39568</v>
      </c>
      <c r="C86" s="43">
        <f>'T1'!G86</f>
        <v>21588.661768372465</v>
      </c>
      <c r="D86" s="51">
        <v>1385.59</v>
      </c>
      <c r="E86" s="52">
        <f>EXP('T1'!D86)-1</f>
        <v>1.8672185169575028E-2</v>
      </c>
      <c r="F86" s="58"/>
      <c r="G86" s="53">
        <f t="shared" ref="G86:H101" si="6">(C86-C85)/C85-($E85/260)</f>
        <v>7.2363790109750083E-4</v>
      </c>
      <c r="H86" s="53">
        <f t="shared" si="6"/>
        <v>-3.921663611994624E-3</v>
      </c>
      <c r="I86" s="29"/>
      <c r="J86" s="39"/>
      <c r="K86" s="42"/>
    </row>
    <row r="87" spans="1:11" x14ac:dyDescent="0.2">
      <c r="A87" s="29">
        <v>84</v>
      </c>
      <c r="B87" s="34">
        <f>'T1'!A87</f>
        <v>39569</v>
      </c>
      <c r="C87" s="43">
        <f>'T1'!G87</f>
        <v>22070.318521848552</v>
      </c>
      <c r="D87" s="51">
        <v>1409.34</v>
      </c>
      <c r="E87" s="52">
        <f>EXP('T1'!D87)-1</f>
        <v>1.9589402822259183E-2</v>
      </c>
      <c r="F87" s="58"/>
      <c r="G87" s="53">
        <f t="shared" si="6"/>
        <v>2.2238818932073658E-2</v>
      </c>
      <c r="H87" s="53">
        <f t="shared" si="6"/>
        <v>1.7068896523810429E-2</v>
      </c>
      <c r="I87" s="29"/>
      <c r="J87" s="39"/>
      <c r="K87" s="42"/>
    </row>
    <row r="88" spans="1:11" x14ac:dyDescent="0.2">
      <c r="A88" s="29">
        <v>85</v>
      </c>
      <c r="B88" s="34">
        <f>'T1'!A88</f>
        <v>39570</v>
      </c>
      <c r="C88" s="43">
        <f>'T1'!G88</f>
        <v>21872.327011410456</v>
      </c>
      <c r="D88" s="51">
        <v>1413.9</v>
      </c>
      <c r="E88" s="52">
        <f>EXP('T1'!D88)-1</f>
        <v>1.9895325529217578E-2</v>
      </c>
      <c r="F88" s="58"/>
      <c r="G88" s="53">
        <f t="shared" si="6"/>
        <v>-9.0462841831346636E-3</v>
      </c>
      <c r="H88" s="53">
        <f t="shared" si="6"/>
        <v>3.160213212257899E-3</v>
      </c>
      <c r="I88" s="29"/>
      <c r="J88" s="39"/>
      <c r="K88" s="42"/>
    </row>
    <row r="89" spans="1:11" x14ac:dyDescent="0.2">
      <c r="A89" s="29">
        <v>86</v>
      </c>
      <c r="B89" s="34">
        <f>'T1'!A89</f>
        <v>39573</v>
      </c>
      <c r="C89" s="43">
        <f>'T1'!G89</f>
        <v>21593.522027293639</v>
      </c>
      <c r="D89" s="51">
        <v>1407.49</v>
      </c>
      <c r="E89" s="52">
        <f>EXP('T1'!D89)-1</f>
        <v>1.9997320161416976E-2</v>
      </c>
      <c r="F89" s="58"/>
      <c r="G89" s="53">
        <f t="shared" si="6"/>
        <v>-1.2823448780437093E-2</v>
      </c>
      <c r="H89" s="53">
        <f t="shared" si="6"/>
        <v>-4.6100801404891593E-3</v>
      </c>
      <c r="I89" s="29"/>
      <c r="J89" s="39"/>
      <c r="K89" s="42"/>
    </row>
    <row r="90" spans="1:11" x14ac:dyDescent="0.2">
      <c r="A90" s="29">
        <v>87</v>
      </c>
      <c r="B90" s="34">
        <f>'T1'!A90</f>
        <v>39574</v>
      </c>
      <c r="C90" s="43">
        <f>'T1'!G90</f>
        <v>21597.353893519979</v>
      </c>
      <c r="D90" s="51">
        <v>1418.26</v>
      </c>
      <c r="E90" s="52">
        <f>EXP('T1'!D90)-1</f>
        <v>1.9793341095971195E-2</v>
      </c>
      <c r="F90" s="58"/>
      <c r="G90" s="53">
        <f t="shared" si="6"/>
        <v>1.0054166400580765E-4</v>
      </c>
      <c r="H90" s="53">
        <f t="shared" si="6"/>
        <v>7.5750066043535286E-3</v>
      </c>
      <c r="I90" s="29"/>
      <c r="J90" s="39"/>
      <c r="K90" s="42"/>
    </row>
    <row r="91" spans="1:11" x14ac:dyDescent="0.2">
      <c r="A91" s="29">
        <v>88</v>
      </c>
      <c r="B91" s="34">
        <f>'T1'!A91</f>
        <v>39575</v>
      </c>
      <c r="C91" s="43">
        <f>'T1'!G91</f>
        <v>21586.340380495782</v>
      </c>
      <c r="D91" s="51">
        <v>1392.57</v>
      </c>
      <c r="E91" s="52">
        <f>EXP('T1'!D91)-1</f>
        <v>1.9589402822259183E-2</v>
      </c>
      <c r="F91" s="58"/>
      <c r="G91" s="53">
        <f t="shared" si="6"/>
        <v>-5.8607556827806884E-4</v>
      </c>
      <c r="H91" s="53">
        <f t="shared" si="6"/>
        <v>-1.81898732464775E-2</v>
      </c>
      <c r="I91" s="29"/>
      <c r="J91" s="39"/>
      <c r="K91" s="42"/>
    </row>
    <row r="92" spans="1:11" x14ac:dyDescent="0.2">
      <c r="A92" s="29">
        <v>89</v>
      </c>
      <c r="B92" s="34">
        <f>'T1'!A92</f>
        <v>39576</v>
      </c>
      <c r="C92" s="43">
        <f>'T1'!G92</f>
        <v>21643.768582363446</v>
      </c>
      <c r="D92" s="51">
        <v>1397.68</v>
      </c>
      <c r="E92" s="52">
        <f>EXP('T1'!D92)-1</f>
        <v>1.9283571878347949E-2</v>
      </c>
      <c r="F92" s="58"/>
      <c r="G92" s="53">
        <f t="shared" si="6"/>
        <v>2.5850515993491177E-3</v>
      </c>
      <c r="H92" s="53">
        <f t="shared" si="6"/>
        <v>3.594130567975425E-3</v>
      </c>
      <c r="I92" s="29"/>
      <c r="J92" s="39"/>
      <c r="K92" s="42"/>
    </row>
    <row r="93" spans="1:11" x14ac:dyDescent="0.2">
      <c r="A93" s="29">
        <v>90</v>
      </c>
      <c r="B93" s="34">
        <f>'T1'!A93</f>
        <v>39577</v>
      </c>
      <c r="C93" s="43">
        <f>'T1'!G93</f>
        <v>21709.046686542002</v>
      </c>
      <c r="D93" s="51">
        <v>1388.28</v>
      </c>
      <c r="E93" s="52">
        <f>EXP('T1'!D93)-1</f>
        <v>1.9283571878347949E-2</v>
      </c>
      <c r="F93" s="58"/>
      <c r="G93" s="53">
        <f t="shared" si="6"/>
        <v>2.9418554309825432E-3</v>
      </c>
      <c r="H93" s="53">
        <f t="shared" si="6"/>
        <v>-6.7995982979017783E-3</v>
      </c>
      <c r="I93" s="29"/>
      <c r="J93" s="39"/>
      <c r="K93" s="42"/>
    </row>
    <row r="94" spans="1:11" x14ac:dyDescent="0.2">
      <c r="A94" s="29">
        <v>91</v>
      </c>
      <c r="B94" s="34">
        <f>'T1'!A94</f>
        <v>39580</v>
      </c>
      <c r="C94" s="43">
        <f>'T1'!G94</f>
        <v>21412.89856224621</v>
      </c>
      <c r="D94" s="51">
        <v>1403.58</v>
      </c>
      <c r="E94" s="52">
        <f>EXP('T1'!D94)-1</f>
        <v>2.0303365261935324E-2</v>
      </c>
      <c r="F94" s="58"/>
      <c r="G94" s="53">
        <f t="shared" si="6"/>
        <v>-1.37158593899596E-2</v>
      </c>
      <c r="H94" s="53">
        <f t="shared" si="6"/>
        <v>1.0946663948396343E-2</v>
      </c>
      <c r="I94" s="29"/>
      <c r="J94" s="39"/>
      <c r="K94" s="42"/>
    </row>
    <row r="95" spans="1:11" x14ac:dyDescent="0.2">
      <c r="A95" s="29">
        <v>92</v>
      </c>
      <c r="B95" s="34">
        <f>'T1'!A95</f>
        <v>39581</v>
      </c>
      <c r="C95" s="43">
        <f>'T1'!G95</f>
        <v>20760.278733084757</v>
      </c>
      <c r="D95" s="51">
        <v>1403.04</v>
      </c>
      <c r="E95" s="52">
        <f>EXP('T1'!D95)-1</f>
        <v>2.1017827650280596E-2</v>
      </c>
      <c r="F95" s="58"/>
      <c r="G95" s="53">
        <f t="shared" si="6"/>
        <v>-3.0555973431025781E-2</v>
      </c>
      <c r="H95" s="53">
        <f t="shared" si="6"/>
        <v>-4.6282034132043043E-4</v>
      </c>
      <c r="I95" s="29"/>
      <c r="J95" s="39"/>
      <c r="K95" s="42"/>
    </row>
    <row r="96" spans="1:11" x14ac:dyDescent="0.2">
      <c r="A96" s="29">
        <v>93</v>
      </c>
      <c r="B96" s="34">
        <f>'T1'!A96</f>
        <v>39582</v>
      </c>
      <c r="C96" s="43">
        <f>'T1'!G96</f>
        <v>20440.064669871299</v>
      </c>
      <c r="D96" s="51">
        <v>1408.66</v>
      </c>
      <c r="E96" s="52">
        <f>EXP('T1'!D96)-1</f>
        <v>2.1324178948972872E-2</v>
      </c>
      <c r="F96" s="58"/>
      <c r="G96" s="53">
        <f t="shared" si="6"/>
        <v>-1.5505200223189552E-2</v>
      </c>
      <c r="H96" s="53">
        <f t="shared" si="6"/>
        <v>3.9247500676925185E-3</v>
      </c>
      <c r="I96" s="29"/>
      <c r="J96" s="39"/>
      <c r="K96" s="42"/>
    </row>
    <row r="97" spans="1:11" x14ac:dyDescent="0.2">
      <c r="A97" s="29">
        <v>94</v>
      </c>
      <c r="B97" s="34">
        <f>'T1'!A97</f>
        <v>39583</v>
      </c>
      <c r="C97" s="43">
        <f>'T1'!G97</f>
        <v>20424.002742955847</v>
      </c>
      <c r="D97" s="51">
        <v>1423.57</v>
      </c>
      <c r="E97" s="52">
        <f>EXP('T1'!D97)-1</f>
        <v>2.1017827650280596E-2</v>
      </c>
      <c r="F97" s="58"/>
      <c r="G97" s="53">
        <f t="shared" si="6"/>
        <v>-8.6782214418568973E-4</v>
      </c>
      <c r="H97" s="53">
        <f t="shared" si="6"/>
        <v>1.0502511066386336E-2</v>
      </c>
      <c r="I97" s="29"/>
      <c r="J97" s="39"/>
      <c r="K97" s="42"/>
    </row>
    <row r="98" spans="1:11" x14ac:dyDescent="0.2">
      <c r="A98" s="29">
        <v>95</v>
      </c>
      <c r="B98" s="34">
        <f>'T1'!A98</f>
        <v>39584</v>
      </c>
      <c r="C98" s="43">
        <f>'T1'!G98</f>
        <v>20300.611243008043</v>
      </c>
      <c r="D98" s="51">
        <v>1425.35</v>
      </c>
      <c r="E98" s="52">
        <f>EXP('T1'!D98)-1</f>
        <v>2.1119934538304852E-2</v>
      </c>
      <c r="F98" s="58"/>
      <c r="G98" s="53">
        <f t="shared" si="6"/>
        <v>-6.1223322843703193E-3</v>
      </c>
      <c r="H98" s="53">
        <f t="shared" si="6"/>
        <v>1.1695397732242043E-3</v>
      </c>
      <c r="I98" s="29"/>
      <c r="J98" s="39"/>
      <c r="K98" s="42"/>
    </row>
    <row r="99" spans="1:11" x14ac:dyDescent="0.2">
      <c r="A99" s="29">
        <v>96</v>
      </c>
      <c r="B99" s="34">
        <f>'T1'!A99</f>
        <v>39587</v>
      </c>
      <c r="C99" s="43">
        <f>'T1'!G99</f>
        <v>20360.170389800798</v>
      </c>
      <c r="D99" s="51">
        <v>1426.63</v>
      </c>
      <c r="E99" s="52">
        <f>EXP('T1'!D99)-1</f>
        <v>2.0915730972434599E-2</v>
      </c>
      <c r="F99" s="58"/>
      <c r="G99" s="53">
        <f t="shared" si="6"/>
        <v>2.8526292604503694E-3</v>
      </c>
      <c r="H99" s="53">
        <f t="shared" si="6"/>
        <v>8.167945290249337E-4</v>
      </c>
      <c r="I99" s="29"/>
      <c r="J99" s="39"/>
      <c r="K99" s="42"/>
    </row>
    <row r="100" spans="1:11" x14ac:dyDescent="0.2">
      <c r="A100" s="29">
        <v>97</v>
      </c>
      <c r="B100" s="34">
        <f>'T1'!A100</f>
        <v>39588</v>
      </c>
      <c r="C100" s="43">
        <f>'T1'!G100</f>
        <v>20330.391592534197</v>
      </c>
      <c r="D100" s="51">
        <v>1413.4</v>
      </c>
      <c r="E100" s="52">
        <f>EXP('T1'!D100)-1</f>
        <v>2.0711568243193534E-2</v>
      </c>
      <c r="F100" s="58"/>
      <c r="G100" s="53">
        <f t="shared" si="6"/>
        <v>-1.5430457111865119E-3</v>
      </c>
      <c r="H100" s="53">
        <f t="shared" si="6"/>
        <v>-9.3540479453656216E-3</v>
      </c>
      <c r="I100" s="29"/>
      <c r="J100" s="39"/>
      <c r="K100" s="42"/>
    </row>
    <row r="101" spans="1:11" x14ac:dyDescent="0.2">
      <c r="A101" s="29">
        <v>98</v>
      </c>
      <c r="B101" s="34">
        <f>'T1'!A101</f>
        <v>39589</v>
      </c>
      <c r="C101" s="43">
        <f>'T1'!G101</f>
        <v>20141.330432894345</v>
      </c>
      <c r="D101" s="51">
        <v>1390.71</v>
      </c>
      <c r="E101" s="52">
        <f>EXP('T1'!D101)-1</f>
        <v>2.0915730972434599E-2</v>
      </c>
      <c r="F101" s="58"/>
      <c r="G101" s="53">
        <f t="shared" si="6"/>
        <v>-9.3790950992281939E-3</v>
      </c>
      <c r="H101" s="53">
        <f t="shared" si="6"/>
        <v>-1.6133147920875314E-2</v>
      </c>
      <c r="I101" s="29"/>
      <c r="J101" s="39"/>
      <c r="K101" s="42"/>
    </row>
    <row r="102" spans="1:11" x14ac:dyDescent="0.2">
      <c r="A102" s="29">
        <v>99</v>
      </c>
      <c r="B102" s="34">
        <f>'T1'!A102</f>
        <v>39590</v>
      </c>
      <c r="C102" s="43">
        <f>'T1'!G102</f>
        <v>20454.125368637862</v>
      </c>
      <c r="D102" s="51">
        <v>1394.35</v>
      </c>
      <c r="E102" s="52">
        <f>EXP('T1'!D102)-1</f>
        <v>2.1732790337382069E-2</v>
      </c>
      <c r="F102" s="58"/>
      <c r="G102" s="53">
        <f t="shared" ref="G102:H117" si="7">(C102-C101)/C101-($E101/260)</f>
        <v>1.5449558560903656E-2</v>
      </c>
      <c r="H102" s="53">
        <f t="shared" si="7"/>
        <v>2.5369229878133425E-3</v>
      </c>
      <c r="I102" s="29"/>
      <c r="J102" s="39"/>
      <c r="K102" s="42"/>
    </row>
    <row r="103" spans="1:11" x14ac:dyDescent="0.2">
      <c r="A103" s="29">
        <v>100</v>
      </c>
      <c r="B103" s="34">
        <f>'T1'!A103</f>
        <v>39591</v>
      </c>
      <c r="C103" s="43">
        <f>'T1'!G103</f>
        <v>20429.313935077</v>
      </c>
      <c r="D103" s="51">
        <v>1375.93</v>
      </c>
      <c r="E103" s="52">
        <f>EXP('T1'!D103)-1</f>
        <v>2.1324178948972872E-2</v>
      </c>
      <c r="F103" s="58"/>
      <c r="G103" s="53">
        <f t="shared" si="7"/>
        <v>-1.2966159862845288E-3</v>
      </c>
      <c r="H103" s="53">
        <f t="shared" si="7"/>
        <v>-1.3294044140244252E-2</v>
      </c>
      <c r="I103" s="29"/>
      <c r="J103" s="39"/>
      <c r="K103" s="42"/>
    </row>
    <row r="104" spans="1:11" x14ac:dyDescent="0.2">
      <c r="A104" s="29">
        <v>101</v>
      </c>
      <c r="B104" s="34">
        <f>'T1'!A104</f>
        <v>39595</v>
      </c>
      <c r="C104" s="43">
        <f>'T1'!G104</f>
        <v>20174.410295037873</v>
      </c>
      <c r="D104" s="51">
        <v>1385.35</v>
      </c>
      <c r="E104" s="52">
        <f>EXP('T1'!D104)-1</f>
        <v>2.1732790337382069E-2</v>
      </c>
      <c r="F104" s="58"/>
      <c r="G104" s="53">
        <f t="shared" si="7"/>
        <v>-1.2559363126687449E-2</v>
      </c>
      <c r="H104" s="53">
        <f t="shared" si="7"/>
        <v>6.7642624441949456E-3</v>
      </c>
      <c r="I104" s="29"/>
      <c r="J104" s="39"/>
      <c r="K104" s="42"/>
    </row>
    <row r="105" spans="1:11" x14ac:dyDescent="0.2">
      <c r="A105" s="29">
        <v>102</v>
      </c>
      <c r="B105" s="34">
        <f>'T1'!A105</f>
        <v>39596</v>
      </c>
      <c r="C105" s="43">
        <f>'T1'!G105</f>
        <v>20128.022262241531</v>
      </c>
      <c r="D105" s="51">
        <v>1390.84</v>
      </c>
      <c r="E105" s="52">
        <f>EXP('T1'!D105)-1</f>
        <v>2.2346013960274469E-2</v>
      </c>
      <c r="F105" s="58"/>
      <c r="G105" s="53">
        <f t="shared" si="7"/>
        <v>-2.3829377782921719E-3</v>
      </c>
      <c r="H105" s="53">
        <f t="shared" si="7"/>
        <v>3.8793098075912786E-3</v>
      </c>
      <c r="I105" s="29"/>
      <c r="J105" s="39"/>
      <c r="K105" s="42"/>
    </row>
    <row r="106" spans="1:11" x14ac:dyDescent="0.2">
      <c r="A106" s="29">
        <v>103</v>
      </c>
      <c r="B106" s="34">
        <f>'T1'!A106</f>
        <v>39597</v>
      </c>
      <c r="C106" s="43">
        <f>'T1'!G106</f>
        <v>20160.801635904882</v>
      </c>
      <c r="D106" s="51">
        <v>1398.26</v>
      </c>
      <c r="E106" s="52">
        <f>EXP('T1'!D106)-1</f>
        <v>2.1834968725249926E-2</v>
      </c>
      <c r="F106" s="58"/>
      <c r="G106" s="53">
        <f t="shared" si="7"/>
        <v>1.5425979800750605E-3</v>
      </c>
      <c r="H106" s="53">
        <f t="shared" si="7"/>
        <v>5.2489593171794104E-3</v>
      </c>
      <c r="I106" s="29"/>
      <c r="J106" s="39"/>
      <c r="K106" s="42"/>
    </row>
    <row r="107" spans="1:11" x14ac:dyDescent="0.2">
      <c r="A107" s="29">
        <v>104</v>
      </c>
      <c r="B107" s="34">
        <f>'T1'!A107</f>
        <v>39598</v>
      </c>
      <c r="C107" s="43">
        <f>'T1'!G107</f>
        <v>20288.257592908143</v>
      </c>
      <c r="D107" s="51">
        <v>1400.38</v>
      </c>
      <c r="E107" s="52">
        <f>EXP('T1'!D107)-1</f>
        <v>2.2448253673571061E-2</v>
      </c>
      <c r="F107" s="58"/>
      <c r="G107" s="53">
        <f t="shared" si="7"/>
        <v>6.2379880557272855E-3</v>
      </c>
      <c r="H107" s="53">
        <f t="shared" si="7"/>
        <v>1.4321894481775228E-3</v>
      </c>
      <c r="I107" s="29"/>
      <c r="J107" s="39"/>
      <c r="K107" s="42"/>
    </row>
    <row r="108" spans="1:11" x14ac:dyDescent="0.2">
      <c r="A108" s="29">
        <v>105</v>
      </c>
      <c r="B108" s="34">
        <f>'T1'!A108</f>
        <v>39601</v>
      </c>
      <c r="C108" s="43">
        <f>'T1'!G108</f>
        <v>20240.542710473434</v>
      </c>
      <c r="D108" s="51">
        <v>1385.67</v>
      </c>
      <c r="E108" s="52">
        <f>EXP('T1'!D108)-1</f>
        <v>2.1937157331467727E-2</v>
      </c>
      <c r="F108" s="58"/>
      <c r="G108" s="53">
        <f t="shared" si="7"/>
        <v>-2.4381866678616975E-3</v>
      </c>
      <c r="H108" s="53">
        <f t="shared" si="7"/>
        <v>-1.0590631129461027E-2</v>
      </c>
      <c r="I108" s="29"/>
      <c r="J108" s="39"/>
      <c r="K108" s="42"/>
    </row>
    <row r="109" spans="1:11" x14ac:dyDescent="0.2">
      <c r="A109" s="29">
        <v>106</v>
      </c>
      <c r="B109" s="34">
        <f>'T1'!A109</f>
        <v>39602</v>
      </c>
      <c r="C109" s="43">
        <f>'T1'!G109</f>
        <v>20466.581533437195</v>
      </c>
      <c r="D109" s="51">
        <v>1377.65</v>
      </c>
      <c r="E109" s="52">
        <f>EXP('T1'!D109)-1</f>
        <v>2.1630622166841862E-2</v>
      </c>
      <c r="F109" s="58"/>
      <c r="G109" s="53">
        <f t="shared" si="7"/>
        <v>1.1083252907671674E-2</v>
      </c>
      <c r="H109" s="53">
        <f t="shared" si="7"/>
        <v>-5.8721875193935343E-3</v>
      </c>
      <c r="I109" s="29"/>
      <c r="J109" s="39"/>
      <c r="K109" s="42"/>
    </row>
    <row r="110" spans="1:11" x14ac:dyDescent="0.2">
      <c r="A110" s="29">
        <v>107</v>
      </c>
      <c r="B110" s="34">
        <f>'T1'!A110</f>
        <v>39603</v>
      </c>
      <c r="C110" s="43">
        <f>'T1'!G110</f>
        <v>20423.832166574328</v>
      </c>
      <c r="D110" s="51">
        <v>1377.2</v>
      </c>
      <c r="E110" s="52">
        <f>EXP('T1'!D110)-1</f>
        <v>2.1630622166841862E-2</v>
      </c>
      <c r="F110" s="58"/>
      <c r="G110" s="53">
        <f t="shared" si="7"/>
        <v>-2.1719346689175511E-3</v>
      </c>
      <c r="H110" s="53">
        <f t="shared" si="7"/>
        <v>-4.0983789738981797E-4</v>
      </c>
      <c r="I110" s="29"/>
      <c r="J110" s="39"/>
      <c r="K110" s="42"/>
    </row>
    <row r="111" spans="1:11" x14ac:dyDescent="0.2">
      <c r="A111" s="29">
        <v>108</v>
      </c>
      <c r="B111" s="34">
        <f>'T1'!A111</f>
        <v>39604</v>
      </c>
      <c r="C111" s="43">
        <f>'T1'!G111</f>
        <v>20411.216571399218</v>
      </c>
      <c r="D111" s="51">
        <v>1404.05</v>
      </c>
      <c r="E111" s="52">
        <f>EXP('T1'!D111)-1</f>
        <v>2.1732790337382069E-2</v>
      </c>
      <c r="F111" s="58"/>
      <c r="G111" s="53">
        <f t="shared" si="7"/>
        <v>-7.0088461662898781E-4</v>
      </c>
      <c r="H111" s="53">
        <f t="shared" si="7"/>
        <v>1.9412884300229569E-2</v>
      </c>
      <c r="I111" s="29"/>
      <c r="J111" s="39"/>
      <c r="K111" s="42"/>
    </row>
    <row r="112" spans="1:11" x14ac:dyDescent="0.2">
      <c r="A112" s="29">
        <v>109</v>
      </c>
      <c r="B112" s="34">
        <f>'T1'!A112</f>
        <v>39605</v>
      </c>
      <c r="C112" s="43">
        <f>'T1'!G112</f>
        <v>20249.609088888377</v>
      </c>
      <c r="D112" s="51">
        <v>1360.68</v>
      </c>
      <c r="E112" s="52">
        <f>EXP('T1'!D112)-1</f>
        <v>2.142631647365878E-2</v>
      </c>
      <c r="F112" s="58"/>
      <c r="G112" s="53">
        <f t="shared" si="7"/>
        <v>-8.0011697328965462E-3</v>
      </c>
      <c r="H112" s="53">
        <f t="shared" si="7"/>
        <v>-3.0972801002246721E-2</v>
      </c>
      <c r="I112" s="29"/>
      <c r="J112" s="39"/>
      <c r="K112" s="42"/>
    </row>
    <row r="113" spans="1:11" x14ac:dyDescent="0.2">
      <c r="A113" s="29">
        <v>110</v>
      </c>
      <c r="B113" s="34">
        <f>'T1'!A113</f>
        <v>39608</v>
      </c>
      <c r="C113" s="43">
        <f>'T1'!G113</f>
        <v>20113.594744377529</v>
      </c>
      <c r="D113" s="51">
        <v>1361.76</v>
      </c>
      <c r="E113" s="52">
        <f>EXP('T1'!D113)-1</f>
        <v>2.3164218009424919E-2</v>
      </c>
      <c r="F113" s="58"/>
      <c r="G113" s="53">
        <f t="shared" si="7"/>
        <v>-6.7992963276264249E-3</v>
      </c>
      <c r="H113" s="53">
        <f t="shared" si="7"/>
        <v>7.1131187715136506E-4</v>
      </c>
      <c r="I113" s="29"/>
      <c r="J113" s="39"/>
      <c r="K113" s="42"/>
    </row>
    <row r="114" spans="1:11" x14ac:dyDescent="0.2">
      <c r="A114" s="29">
        <v>111</v>
      </c>
      <c r="B114" s="34">
        <f>'T1'!A114</f>
        <v>39609</v>
      </c>
      <c r="C114" s="43">
        <f>'T1'!G114</f>
        <v>20129.214467850121</v>
      </c>
      <c r="D114" s="51">
        <v>1358.44</v>
      </c>
      <c r="E114" s="52">
        <f>EXP('T1'!D114)-1</f>
        <v>2.5622761204380895E-2</v>
      </c>
      <c r="F114" s="58"/>
      <c r="G114" s="53">
        <f t="shared" si="7"/>
        <v>6.8748228307063855E-4</v>
      </c>
      <c r="H114" s="53">
        <f t="shared" si="7"/>
        <v>-2.5271145302812252E-3</v>
      </c>
      <c r="I114" s="29"/>
      <c r="J114" s="39"/>
      <c r="K114" s="42"/>
    </row>
    <row r="115" spans="1:11" x14ac:dyDescent="0.2">
      <c r="A115" s="29">
        <v>112</v>
      </c>
      <c r="B115" s="34">
        <f>'T1'!A115</f>
        <v>39610</v>
      </c>
      <c r="C115" s="43">
        <f>'T1'!G115</f>
        <v>20045.226395350001</v>
      </c>
      <c r="D115" s="51">
        <v>1335.49</v>
      </c>
      <c r="E115" s="52">
        <f>EXP('T1'!D115)-1</f>
        <v>2.500757212283844E-2</v>
      </c>
      <c r="F115" s="58"/>
      <c r="G115" s="53">
        <f t="shared" si="7"/>
        <v>-4.2709956831981115E-3</v>
      </c>
      <c r="H115" s="53">
        <f t="shared" si="7"/>
        <v>-1.6992927927879067E-2</v>
      </c>
      <c r="I115" s="29"/>
      <c r="J115" s="39"/>
      <c r="K115" s="42"/>
    </row>
    <row r="116" spans="1:11" x14ac:dyDescent="0.2">
      <c r="A116" s="29">
        <v>113</v>
      </c>
      <c r="B116" s="34">
        <f>'T1'!A116</f>
        <v>39611</v>
      </c>
      <c r="C116" s="43">
        <f>'T1'!G116</f>
        <v>19844.043435050236</v>
      </c>
      <c r="D116" s="51">
        <v>1339.87</v>
      </c>
      <c r="E116" s="52">
        <f>EXP('T1'!D116)-1</f>
        <v>2.6546237191324318E-2</v>
      </c>
      <c r="F116" s="58"/>
      <c r="G116" s="53">
        <f t="shared" si="7"/>
        <v>-1.0132635356513561E-2</v>
      </c>
      <c r="H116" s="53">
        <f t="shared" si="7"/>
        <v>3.1835121234834573E-3</v>
      </c>
      <c r="I116" s="29"/>
      <c r="J116" s="39"/>
      <c r="K116" s="42"/>
    </row>
    <row r="117" spans="1:11" x14ac:dyDescent="0.2">
      <c r="A117" s="29">
        <v>114</v>
      </c>
      <c r="B117" s="34">
        <f>'T1'!A117</f>
        <v>39612</v>
      </c>
      <c r="C117" s="43">
        <f>'T1'!G117</f>
        <v>19667.645873126123</v>
      </c>
      <c r="D117" s="51">
        <v>1360.03</v>
      </c>
      <c r="E117" s="52">
        <f>EXP('T1'!D117)-1</f>
        <v>2.6751566971056073E-2</v>
      </c>
      <c r="F117" s="58"/>
      <c r="G117" s="53">
        <f t="shared" si="7"/>
        <v>-8.9912954205137747E-3</v>
      </c>
      <c r="H117" s="53">
        <f t="shared" si="7"/>
        <v>1.4944134916574805E-2</v>
      </c>
      <c r="I117" s="29"/>
      <c r="J117" s="39"/>
      <c r="K117" s="42"/>
    </row>
    <row r="118" spans="1:11" x14ac:dyDescent="0.2">
      <c r="A118" s="29">
        <v>115</v>
      </c>
      <c r="B118" s="34">
        <f>'T1'!A118</f>
        <v>39615</v>
      </c>
      <c r="C118" s="43">
        <f>'T1'!G118</f>
        <v>19660.577599487246</v>
      </c>
      <c r="D118" s="51">
        <v>1360.14</v>
      </c>
      <c r="E118" s="52">
        <f>EXP('T1'!D118)-1</f>
        <v>2.7162349748923065E-2</v>
      </c>
      <c r="F118" s="58"/>
      <c r="G118" s="53">
        <f t="shared" ref="G118:H133" si="8">(C118-C117)/C117-($E117/260)</f>
        <v>-4.6227649266743356E-4</v>
      </c>
      <c r="H118" s="53">
        <f t="shared" si="8"/>
        <v>-2.2010073385293774E-5</v>
      </c>
      <c r="I118" s="29"/>
      <c r="J118" s="39"/>
      <c r="K118" s="42"/>
    </row>
    <row r="119" spans="1:11" x14ac:dyDescent="0.2">
      <c r="A119" s="29">
        <v>116</v>
      </c>
      <c r="B119" s="34">
        <f>'T1'!A119</f>
        <v>39616</v>
      </c>
      <c r="C119" s="43">
        <f>'T1'!G119</f>
        <v>19565.758444548283</v>
      </c>
      <c r="D119" s="51">
        <v>1350.93</v>
      </c>
      <c r="E119" s="52">
        <f>EXP('T1'!D119)-1</f>
        <v>2.6135700809198026E-2</v>
      </c>
      <c r="F119" s="58"/>
      <c r="G119" s="53">
        <f t="shared" si="8"/>
        <v>-4.9272767452652579E-3</v>
      </c>
      <c r="H119" s="53">
        <f t="shared" si="8"/>
        <v>-6.8758323475397592E-3</v>
      </c>
      <c r="I119" s="29"/>
      <c r="J119" s="39"/>
      <c r="K119" s="42"/>
    </row>
    <row r="120" spans="1:11" x14ac:dyDescent="0.2">
      <c r="A120" s="29">
        <v>117</v>
      </c>
      <c r="B120" s="34">
        <f>'T1'!A120</f>
        <v>39617</v>
      </c>
      <c r="C120" s="43">
        <f>'T1'!G120</f>
        <v>19426.435655485278</v>
      </c>
      <c r="D120" s="51">
        <v>1337.81</v>
      </c>
      <c r="E120" s="52">
        <f>EXP('T1'!D120)-1</f>
        <v>2.5622761204380895E-2</v>
      </c>
      <c r="F120" s="58"/>
      <c r="G120" s="53">
        <f t="shared" si="8"/>
        <v>-7.2212675623914563E-3</v>
      </c>
      <c r="H120" s="53">
        <f t="shared" si="8"/>
        <v>-9.8123500742058629E-3</v>
      </c>
      <c r="I120" s="29"/>
      <c r="J120" s="39"/>
      <c r="K120" s="42"/>
    </row>
    <row r="121" spans="1:11" x14ac:dyDescent="0.2">
      <c r="A121" s="29">
        <v>118</v>
      </c>
      <c r="B121" s="34">
        <f>'T1'!A121</f>
        <v>39618</v>
      </c>
      <c r="C121" s="43">
        <f>'T1'!G121</f>
        <v>19402.391140619915</v>
      </c>
      <c r="D121" s="51">
        <v>1342.83</v>
      </c>
      <c r="E121" s="52">
        <f>EXP('T1'!D121)-1</f>
        <v>2.6135700809198026E-2</v>
      </c>
      <c r="F121" s="58"/>
      <c r="G121" s="53">
        <f t="shared" si="8"/>
        <v>-1.3362704675973361E-3</v>
      </c>
      <c r="H121" s="53">
        <f t="shared" si="8"/>
        <v>3.6538522310376447E-3</v>
      </c>
      <c r="I121" s="29"/>
      <c r="J121" s="39"/>
      <c r="K121" s="42"/>
    </row>
    <row r="122" spans="1:11" x14ac:dyDescent="0.2">
      <c r="A122" s="29">
        <v>119</v>
      </c>
      <c r="B122" s="34">
        <f>'T1'!A122</f>
        <v>39619</v>
      </c>
      <c r="C122" s="43">
        <f>'T1'!G122</f>
        <v>19694.174882400126</v>
      </c>
      <c r="D122" s="51">
        <v>1317.93</v>
      </c>
      <c r="E122" s="52">
        <f>EXP('T1'!D122)-1</f>
        <v>2.5212594138781075E-2</v>
      </c>
      <c r="F122" s="58"/>
      <c r="G122" s="53">
        <f t="shared" si="8"/>
        <v>1.4938023563667781E-2</v>
      </c>
      <c r="H122" s="53">
        <f t="shared" si="8"/>
        <v>-1.864344992154222E-2</v>
      </c>
      <c r="I122" s="29"/>
      <c r="J122" s="39"/>
      <c r="K122" s="42"/>
    </row>
    <row r="123" spans="1:11" x14ac:dyDescent="0.2">
      <c r="A123" s="29">
        <v>120</v>
      </c>
      <c r="B123" s="34">
        <f>'T1'!A123</f>
        <v>39622</v>
      </c>
      <c r="C123" s="43">
        <f>'T1'!G123</f>
        <v>19449.768072829218</v>
      </c>
      <c r="D123" s="51">
        <v>1318</v>
      </c>
      <c r="E123" s="52">
        <f>EXP('T1'!D123)-1</f>
        <v>2.6033092369624589E-2</v>
      </c>
      <c r="F123" s="58"/>
      <c r="G123" s="53">
        <f t="shared" si="8"/>
        <v>-1.2507078109890213E-2</v>
      </c>
      <c r="H123" s="53">
        <f t="shared" si="8"/>
        <v>-4.3857921114464153E-5</v>
      </c>
      <c r="I123" s="29"/>
      <c r="J123" s="39"/>
      <c r="K123" s="42"/>
    </row>
    <row r="124" spans="1:11" x14ac:dyDescent="0.2">
      <c r="A124" s="29">
        <v>121</v>
      </c>
      <c r="B124" s="34">
        <f>'T1'!A124</f>
        <v>39623</v>
      </c>
      <c r="C124" s="43">
        <f>'T1'!G124</f>
        <v>19364.624113766462</v>
      </c>
      <c r="D124" s="51">
        <v>1314.29</v>
      </c>
      <c r="E124" s="52">
        <f>EXP('T1'!D124)-1</f>
        <v>2.5622761204380895E-2</v>
      </c>
      <c r="F124" s="58"/>
      <c r="G124" s="53">
        <f t="shared" si="8"/>
        <v>-4.4777609212722971E-3</v>
      </c>
      <c r="H124" s="53">
        <f t="shared" si="8"/>
        <v>-2.914998295036695E-3</v>
      </c>
      <c r="I124" s="29"/>
      <c r="J124" s="39"/>
      <c r="K124" s="42"/>
    </row>
    <row r="125" spans="1:11" x14ac:dyDescent="0.2">
      <c r="A125" s="29">
        <v>122</v>
      </c>
      <c r="B125" s="34">
        <f>'T1'!A125</f>
        <v>39624</v>
      </c>
      <c r="C125" s="43">
        <f>'T1'!G125</f>
        <v>19126.393537512387</v>
      </c>
      <c r="D125" s="51">
        <v>1321.97</v>
      </c>
      <c r="E125" s="52">
        <f>EXP('T1'!D125)-1</f>
        <v>2.5110078005259329E-2</v>
      </c>
      <c r="F125" s="58"/>
      <c r="G125" s="53">
        <f t="shared" si="8"/>
        <v>-1.2400909037239376E-2</v>
      </c>
      <c r="H125" s="53">
        <f t="shared" si="8"/>
        <v>5.7449101245560224E-3</v>
      </c>
      <c r="I125" s="29"/>
      <c r="J125" s="39"/>
      <c r="K125" s="42"/>
    </row>
    <row r="126" spans="1:11" x14ac:dyDescent="0.2">
      <c r="A126" s="29">
        <v>123</v>
      </c>
      <c r="B126" s="34">
        <f>'T1'!A126</f>
        <v>39625</v>
      </c>
      <c r="C126" s="43">
        <f>'T1'!G126</f>
        <v>18596.579145961397</v>
      </c>
      <c r="D126" s="51">
        <v>1283.1500000000001</v>
      </c>
      <c r="E126" s="52">
        <f>EXP('T1'!D126)-1</f>
        <v>2.4187893980113451E-2</v>
      </c>
      <c r="F126" s="58"/>
      <c r="G126" s="53">
        <f t="shared" si="8"/>
        <v>-2.7797272103805885E-2</v>
      </c>
      <c r="H126" s="53">
        <f t="shared" si="8"/>
        <v>-2.9461842698107883E-2</v>
      </c>
      <c r="I126" s="29"/>
      <c r="J126" s="39"/>
      <c r="K126" s="42"/>
    </row>
    <row r="127" spans="1:11" x14ac:dyDescent="0.2">
      <c r="A127" s="29">
        <v>124</v>
      </c>
      <c r="B127" s="34">
        <f>'T1'!A127</f>
        <v>39626</v>
      </c>
      <c r="C127" s="43">
        <f>'T1'!G127</f>
        <v>18625.445290740507</v>
      </c>
      <c r="D127" s="51">
        <v>1278.3800000000001</v>
      </c>
      <c r="E127" s="52">
        <f>EXP('T1'!D127)-1</f>
        <v>2.3778300746629233E-2</v>
      </c>
      <c r="F127" s="58"/>
      <c r="G127" s="53">
        <f t="shared" si="8"/>
        <v>1.459198387306478E-3</v>
      </c>
      <c r="H127" s="53">
        <f t="shared" si="8"/>
        <v>-3.8104445375130849E-3</v>
      </c>
      <c r="I127" s="29"/>
      <c r="J127" s="39"/>
      <c r="K127" s="42"/>
    </row>
    <row r="128" spans="1:11" x14ac:dyDescent="0.2">
      <c r="A128" s="29">
        <v>125</v>
      </c>
      <c r="B128" s="34">
        <f>'T1'!A128</f>
        <v>39629</v>
      </c>
      <c r="C128" s="43">
        <f>'T1'!G128</f>
        <v>18164.140341132977</v>
      </c>
      <c r="D128" s="51">
        <v>1280</v>
      </c>
      <c r="E128" s="52">
        <f>EXP('T1'!D128)-1</f>
        <v>2.3880683695766125E-2</v>
      </c>
      <c r="F128" s="58"/>
      <c r="G128" s="53">
        <f t="shared" si="8"/>
        <v>-2.485891384246585E-2</v>
      </c>
      <c r="H128" s="53">
        <f t="shared" si="8"/>
        <v>1.1757738336244542E-3</v>
      </c>
      <c r="I128" s="29"/>
      <c r="J128" s="39"/>
      <c r="K128" s="42"/>
    </row>
    <row r="129" spans="1:11" x14ac:dyDescent="0.2">
      <c r="A129" s="29">
        <v>126</v>
      </c>
      <c r="B129" s="34">
        <f>'T1'!A129</f>
        <v>39630</v>
      </c>
      <c r="C129" s="43">
        <f>'T1'!G129</f>
        <v>18240.313924078546</v>
      </c>
      <c r="D129" s="51">
        <v>1284.9100000000001</v>
      </c>
      <c r="E129" s="52">
        <f>EXP('T1'!D129)-1</f>
        <v>2.4085480311484053E-2</v>
      </c>
      <c r="F129" s="58"/>
      <c r="G129" s="53">
        <f t="shared" si="8"/>
        <v>4.101775660926169E-3</v>
      </c>
      <c r="H129" s="53">
        <f t="shared" si="8"/>
        <v>3.7440887165548099E-3</v>
      </c>
      <c r="I129" s="29"/>
      <c r="J129" s="39"/>
      <c r="K129" s="42"/>
    </row>
    <row r="130" spans="1:11" x14ac:dyDescent="0.2">
      <c r="A130" s="29">
        <v>127</v>
      </c>
      <c r="B130" s="34">
        <f>'T1'!A130</f>
        <v>39631</v>
      </c>
      <c r="C130" s="43">
        <f>'T1'!G130</f>
        <v>18467.276542986281</v>
      </c>
      <c r="D130" s="51">
        <v>1261.52</v>
      </c>
      <c r="E130" s="52">
        <f>EXP('T1'!D130)-1</f>
        <v>2.3778300746629233E-2</v>
      </c>
      <c r="F130" s="58"/>
      <c r="G130" s="53">
        <f t="shared" si="8"/>
        <v>1.2350275422027089E-2</v>
      </c>
      <c r="H130" s="53">
        <f t="shared" si="8"/>
        <v>-1.8296246054069799E-2</v>
      </c>
      <c r="I130" s="29"/>
      <c r="J130" s="39"/>
      <c r="K130" s="42"/>
    </row>
    <row r="131" spans="1:11" x14ac:dyDescent="0.2">
      <c r="A131" s="29">
        <v>128</v>
      </c>
      <c r="B131" s="34">
        <f>'T1'!A131</f>
        <v>39632</v>
      </c>
      <c r="C131" s="43">
        <f>'T1'!G131</f>
        <v>18304.950441604149</v>
      </c>
      <c r="D131" s="51">
        <v>1262.9000000000001</v>
      </c>
      <c r="E131" s="52">
        <f>EXP('T1'!D131)-1</f>
        <v>2.326653954721758E-2</v>
      </c>
      <c r="F131" s="58"/>
      <c r="G131" s="53">
        <f t="shared" si="8"/>
        <v>-8.8813868049045907E-3</v>
      </c>
      <c r="H131" s="53">
        <f t="shared" si="8"/>
        <v>1.0024634447154735E-3</v>
      </c>
      <c r="I131" s="29"/>
      <c r="J131" s="39"/>
      <c r="K131" s="42"/>
    </row>
    <row r="132" spans="1:11" x14ac:dyDescent="0.2">
      <c r="A132" s="29">
        <v>129</v>
      </c>
      <c r="B132" s="34">
        <f>'T1'!A132</f>
        <v>39636</v>
      </c>
      <c r="C132" s="43">
        <f>'T1'!G132</f>
        <v>18410.821029547813</v>
      </c>
      <c r="D132" s="51">
        <v>1252.31</v>
      </c>
      <c r="E132" s="52">
        <f>EXP('T1'!D132)-1</f>
        <v>2.285731478180808E-2</v>
      </c>
      <c r="F132" s="58"/>
      <c r="G132" s="53">
        <f t="shared" si="8"/>
        <v>5.6942267524943717E-3</v>
      </c>
      <c r="H132" s="53">
        <f t="shared" si="8"/>
        <v>-8.4749487223978355E-3</v>
      </c>
      <c r="I132" s="29"/>
      <c r="J132" s="39"/>
      <c r="K132" s="42"/>
    </row>
    <row r="133" spans="1:11" x14ac:dyDescent="0.2">
      <c r="A133" s="29">
        <v>130</v>
      </c>
      <c r="B133" s="34">
        <f>'T1'!A133</f>
        <v>39637</v>
      </c>
      <c r="C133" s="43">
        <f>'T1'!G133</f>
        <v>17624.508175012277</v>
      </c>
      <c r="D133" s="51">
        <v>1273.7</v>
      </c>
      <c r="E133" s="52">
        <f>EXP('T1'!D133)-1</f>
        <v>2.285731478180808E-2</v>
      </c>
      <c r="F133" s="58"/>
      <c r="G133" s="53">
        <f t="shared" si="8"/>
        <v>-4.2797189715873471E-2</v>
      </c>
      <c r="H133" s="53">
        <f t="shared" si="8"/>
        <v>1.6992522606302383E-2</v>
      </c>
      <c r="I133" s="29"/>
      <c r="J133" s="39"/>
      <c r="K133" s="42"/>
    </row>
    <row r="134" spans="1:11" x14ac:dyDescent="0.2">
      <c r="A134" s="29">
        <v>131</v>
      </c>
      <c r="B134" s="34">
        <f>'T1'!A134</f>
        <v>39638</v>
      </c>
      <c r="C134" s="43">
        <f>'T1'!G134</f>
        <v>17406.642701632907</v>
      </c>
      <c r="D134" s="51">
        <v>1244.69</v>
      </c>
      <c r="E134" s="52">
        <f>EXP('T1'!D134)-1</f>
        <v>2.2346013960274469E-2</v>
      </c>
      <c r="F134" s="58"/>
      <c r="G134" s="53">
        <f t="shared" ref="G134:H149" si="9">(C134-C133)/C133-($E133/260)</f>
        <v>-1.2449419306731354E-2</v>
      </c>
      <c r="H134" s="53">
        <f t="shared" si="9"/>
        <v>-2.2864076681012879E-2</v>
      </c>
      <c r="I134" s="29"/>
      <c r="J134" s="39"/>
      <c r="K134" s="42"/>
    </row>
    <row r="135" spans="1:11" x14ac:dyDescent="0.2">
      <c r="A135" s="29">
        <v>132</v>
      </c>
      <c r="B135" s="34">
        <f>'T1'!A135</f>
        <v>39639</v>
      </c>
      <c r="C135" s="43">
        <f>'T1'!G135</f>
        <v>17101.512657330437</v>
      </c>
      <c r="D135" s="51">
        <v>1253.3900000000001</v>
      </c>
      <c r="E135" s="52">
        <f>EXP('T1'!D135)-1</f>
        <v>2.2243784470438177E-2</v>
      </c>
      <c r="F135" s="58"/>
      <c r="G135" s="53">
        <f t="shared" si="9"/>
        <v>-1.761546350347655E-2</v>
      </c>
      <c r="H135" s="53">
        <f t="shared" si="9"/>
        <v>6.9037460049792988E-3</v>
      </c>
      <c r="I135" s="29"/>
      <c r="J135" s="39"/>
      <c r="K135" s="42"/>
    </row>
    <row r="136" spans="1:11" x14ac:dyDescent="0.2">
      <c r="A136" s="29">
        <v>133</v>
      </c>
      <c r="B136" s="34">
        <f>'T1'!A136</f>
        <v>39640</v>
      </c>
      <c r="C136" s="43">
        <f>'T1'!G136</f>
        <v>16937.40506703396</v>
      </c>
      <c r="D136" s="51">
        <v>1239.49</v>
      </c>
      <c r="E136" s="52">
        <f>EXP('T1'!D136)-1</f>
        <v>2.326653954721758E-2</v>
      </c>
      <c r="F136" s="58"/>
      <c r="G136" s="53">
        <f t="shared" si="9"/>
        <v>-9.6816392573274464E-3</v>
      </c>
      <c r="H136" s="53">
        <f t="shared" si="9"/>
        <v>-1.1175477142964975E-2</v>
      </c>
      <c r="I136" s="29"/>
      <c r="J136" s="39"/>
      <c r="K136" s="42"/>
    </row>
    <row r="137" spans="1:11" x14ac:dyDescent="0.2">
      <c r="A137" s="29">
        <v>134</v>
      </c>
      <c r="B137" s="34">
        <f>'T1'!A137</f>
        <v>39643</v>
      </c>
      <c r="C137" s="43">
        <f>'T1'!G137</f>
        <v>15806.785810648715</v>
      </c>
      <c r="D137" s="51">
        <v>1228.3</v>
      </c>
      <c r="E137" s="52">
        <f>EXP('T1'!D137)-1</f>
        <v>2.2550503611350026E-2</v>
      </c>
      <c r="F137" s="58"/>
      <c r="G137" s="53">
        <f t="shared" si="9"/>
        <v>-6.6842289254509205E-2</v>
      </c>
      <c r="H137" s="53">
        <f t="shared" si="9"/>
        <v>-9.1173933295871541E-3</v>
      </c>
      <c r="I137" s="29"/>
      <c r="J137" s="39"/>
      <c r="K137" s="42"/>
    </row>
    <row r="138" spans="1:11" x14ac:dyDescent="0.2">
      <c r="A138" s="29">
        <v>135</v>
      </c>
      <c r="B138" s="34">
        <f>'T1'!A138</f>
        <v>39644</v>
      </c>
      <c r="C138" s="43">
        <f>'T1'!G138</f>
        <v>15478.384801941058</v>
      </c>
      <c r="D138" s="51">
        <v>1214.9100000000001</v>
      </c>
      <c r="E138" s="52">
        <f>EXP('T1'!D138)-1</f>
        <v>2.1732790337382069E-2</v>
      </c>
      <c r="F138" s="58"/>
      <c r="G138" s="53">
        <f t="shared" si="9"/>
        <v>-2.0862683784526121E-2</v>
      </c>
      <c r="H138" s="53">
        <f t="shared" si="9"/>
        <v>-1.0987978330230614E-2</v>
      </c>
      <c r="I138" s="29"/>
      <c r="J138" s="39"/>
      <c r="K138" s="42"/>
    </row>
    <row r="139" spans="1:11" x14ac:dyDescent="0.2">
      <c r="A139" s="29">
        <v>136</v>
      </c>
      <c r="B139" s="34">
        <f>'T1'!A139</f>
        <v>39645</v>
      </c>
      <c r="C139" s="43">
        <f>'T1'!G139</f>
        <v>15192.19442153065</v>
      </c>
      <c r="D139" s="51">
        <v>1245.3599999999999</v>
      </c>
      <c r="E139" s="52">
        <f>EXP('T1'!D139)-1</f>
        <v>2.1834968725249926E-2</v>
      </c>
      <c r="F139" s="58"/>
      <c r="G139" s="53">
        <f t="shared" si="9"/>
        <v>-1.857326755859973E-2</v>
      </c>
      <c r="H139" s="53">
        <f t="shared" si="9"/>
        <v>2.4979997301766463E-2</v>
      </c>
      <c r="I139" s="29"/>
      <c r="J139" s="39"/>
      <c r="K139" s="42"/>
    </row>
    <row r="140" spans="1:11" x14ac:dyDescent="0.2">
      <c r="A140" s="29">
        <v>137</v>
      </c>
      <c r="B140" s="34">
        <f>'T1'!A140</f>
        <v>39646</v>
      </c>
      <c r="C140" s="43">
        <f>'T1'!G140</f>
        <v>15449.421936646506</v>
      </c>
      <c r="D140" s="51">
        <v>1260.32</v>
      </c>
      <c r="E140" s="52">
        <f>EXP('T1'!D140)-1</f>
        <v>2.285731478180808E-2</v>
      </c>
      <c r="F140" s="58"/>
      <c r="G140" s="53">
        <f t="shared" si="9"/>
        <v>1.6847576964044368E-2</v>
      </c>
      <c r="H140" s="53">
        <f t="shared" si="9"/>
        <v>1.1928610087871818E-2</v>
      </c>
      <c r="I140" s="29"/>
      <c r="J140" s="39"/>
      <c r="K140" s="42"/>
    </row>
    <row r="141" spans="1:11" x14ac:dyDescent="0.2">
      <c r="A141" s="29">
        <v>138</v>
      </c>
      <c r="B141" s="34">
        <f>'T1'!A141</f>
        <v>39647</v>
      </c>
      <c r="C141" s="43">
        <f>'T1'!G141</f>
        <v>15998.304298535673</v>
      </c>
      <c r="D141" s="51">
        <v>1260.68</v>
      </c>
      <c r="E141" s="52">
        <f>EXP('T1'!D141)-1</f>
        <v>2.285731478180808E-2</v>
      </c>
      <c r="F141" s="58"/>
      <c r="G141" s="53">
        <f t="shared" si="9"/>
        <v>3.543978298858079E-2</v>
      </c>
      <c r="H141" s="53">
        <f t="shared" si="9"/>
        <v>1.9772899261916619E-4</v>
      </c>
      <c r="I141" s="29"/>
      <c r="J141" s="39"/>
      <c r="K141" s="42"/>
    </row>
    <row r="142" spans="1:11" x14ac:dyDescent="0.2">
      <c r="A142" s="29">
        <v>139</v>
      </c>
      <c r="B142" s="34">
        <f>'T1'!A142</f>
        <v>39650</v>
      </c>
      <c r="C142" s="43">
        <f>'T1'!G142</f>
        <v>15992.420698621754</v>
      </c>
      <c r="D142" s="51">
        <v>1260</v>
      </c>
      <c r="E142" s="52">
        <f>EXP('T1'!D142)-1</f>
        <v>2.326653954721758E-2</v>
      </c>
      <c r="F142" s="58"/>
      <c r="G142" s="53">
        <f t="shared" si="9"/>
        <v>-4.5567671989973023E-4</v>
      </c>
      <c r="H142" s="53">
        <f t="shared" si="9"/>
        <v>-6.2730418870141622E-4</v>
      </c>
      <c r="I142" s="29"/>
      <c r="J142" s="39"/>
      <c r="K142" s="42"/>
    </row>
    <row r="143" spans="1:11" x14ac:dyDescent="0.2">
      <c r="A143" s="29">
        <v>140</v>
      </c>
      <c r="B143" s="34">
        <f>'T1'!A143</f>
        <v>39651</v>
      </c>
      <c r="C143" s="43">
        <f>'T1'!G143</f>
        <v>15683.848890540381</v>
      </c>
      <c r="D143" s="51">
        <v>1277</v>
      </c>
      <c r="E143" s="52">
        <f>EXP('T1'!D143)-1</f>
        <v>2.357356556068102E-2</v>
      </c>
      <c r="F143" s="58"/>
      <c r="G143" s="53">
        <f t="shared" si="9"/>
        <v>-1.9384364801668327E-2</v>
      </c>
      <c r="H143" s="53">
        <f t="shared" si="9"/>
        <v>1.3402576801497271E-2</v>
      </c>
      <c r="I143" s="29"/>
      <c r="J143" s="39"/>
      <c r="K143" s="42"/>
    </row>
    <row r="144" spans="1:11" x14ac:dyDescent="0.2">
      <c r="A144" s="29">
        <v>141</v>
      </c>
      <c r="B144" s="34">
        <f>'T1'!A144</f>
        <v>39652</v>
      </c>
      <c r="C144" s="43">
        <f>'T1'!G144</f>
        <v>15519.760910678846</v>
      </c>
      <c r="D144" s="51">
        <v>1282.19</v>
      </c>
      <c r="E144" s="52">
        <f>EXP('T1'!D144)-1</f>
        <v>2.4290317890621527E-2</v>
      </c>
      <c r="F144" s="58"/>
      <c r="G144" s="53">
        <f t="shared" si="9"/>
        <v>-1.0552894083881647E-2</v>
      </c>
      <c r="H144" s="53">
        <f t="shared" si="9"/>
        <v>3.9735454393681844E-3</v>
      </c>
      <c r="I144" s="29"/>
      <c r="J144" s="39"/>
      <c r="K144" s="42"/>
    </row>
    <row r="145" spans="1:11" x14ac:dyDescent="0.2">
      <c r="A145" s="29">
        <v>142</v>
      </c>
      <c r="B145" s="34">
        <f>'T1'!A145</f>
        <v>39653</v>
      </c>
      <c r="C145" s="43">
        <f>'T1'!G145</f>
        <v>15576.861274639003</v>
      </c>
      <c r="D145" s="51">
        <v>1252.54</v>
      </c>
      <c r="E145" s="52">
        <f>EXP('T1'!D145)-1</f>
        <v>2.285731478180808E-2</v>
      </c>
      <c r="F145" s="58"/>
      <c r="G145" s="53">
        <f t="shared" si="9"/>
        <v>3.5857795418192421E-3</v>
      </c>
      <c r="H145" s="53">
        <f t="shared" si="9"/>
        <v>-2.3217922228903433E-2</v>
      </c>
      <c r="I145" s="29"/>
      <c r="J145" s="39"/>
      <c r="K145" s="42"/>
    </row>
    <row r="146" spans="1:11" x14ac:dyDescent="0.2">
      <c r="A146" s="29">
        <v>143</v>
      </c>
      <c r="B146" s="34">
        <f>'T1'!A146</f>
        <v>39654</v>
      </c>
      <c r="C146" s="43">
        <f>'T1'!G146</f>
        <v>15563.945046716091</v>
      </c>
      <c r="D146" s="51">
        <v>1257.76</v>
      </c>
      <c r="E146" s="52">
        <f>EXP('T1'!D146)-1</f>
        <v>2.3778300746629233E-2</v>
      </c>
      <c r="F146" s="58"/>
      <c r="G146" s="53">
        <f t="shared" si="9"/>
        <v>-9.171059797598584E-4</v>
      </c>
      <c r="H146" s="53">
        <f t="shared" si="9"/>
        <v>4.0796188266771193E-3</v>
      </c>
      <c r="I146" s="29"/>
      <c r="J146" s="39"/>
      <c r="K146" s="42"/>
    </row>
    <row r="147" spans="1:11" x14ac:dyDescent="0.2">
      <c r="A147" s="29">
        <v>144</v>
      </c>
      <c r="B147" s="34">
        <f>'T1'!A147</f>
        <v>39657</v>
      </c>
      <c r="C147" s="43">
        <f>'T1'!G147</f>
        <v>15948.717697507887</v>
      </c>
      <c r="D147" s="51">
        <v>1234.3699999999999</v>
      </c>
      <c r="E147" s="52">
        <f>EXP('T1'!D147)-1</f>
        <v>2.306190670327446E-2</v>
      </c>
      <c r="F147" s="58"/>
      <c r="G147" s="53">
        <f t="shared" si="9"/>
        <v>2.4630596484516563E-2</v>
      </c>
      <c r="H147" s="53">
        <f t="shared" si="9"/>
        <v>-1.8688007604321929E-2</v>
      </c>
      <c r="I147" s="29"/>
      <c r="J147" s="39"/>
      <c r="K147" s="42"/>
    </row>
    <row r="148" spans="1:11" x14ac:dyDescent="0.2">
      <c r="A148" s="29">
        <v>145</v>
      </c>
      <c r="B148" s="34">
        <f>'T1'!A148</f>
        <v>39658</v>
      </c>
      <c r="C148" s="43">
        <f>'T1'!G148</f>
        <v>16072.788930315379</v>
      </c>
      <c r="D148" s="51">
        <v>1263.2</v>
      </c>
      <c r="E148" s="52">
        <f>EXP('T1'!D148)-1</f>
        <v>2.3880683695766125E-2</v>
      </c>
      <c r="F148" s="58"/>
      <c r="G148" s="53">
        <f t="shared" si="9"/>
        <v>7.6906864612584945E-3</v>
      </c>
      <c r="H148" s="53">
        <f t="shared" si="9"/>
        <v>2.3267344332682696E-2</v>
      </c>
      <c r="I148" s="29"/>
      <c r="J148" s="39"/>
      <c r="K148" s="42"/>
    </row>
    <row r="149" spans="1:11" x14ac:dyDescent="0.2">
      <c r="A149" s="29">
        <v>146</v>
      </c>
      <c r="B149" s="34">
        <f>'T1'!A149</f>
        <v>39659</v>
      </c>
      <c r="C149" s="43">
        <f>'T1'!G149</f>
        <v>15893.288212919228</v>
      </c>
      <c r="D149" s="51">
        <v>1284.26</v>
      </c>
      <c r="E149" s="52">
        <f>EXP('T1'!D149)-1</f>
        <v>2.357356556068102E-2</v>
      </c>
      <c r="F149" s="58"/>
      <c r="G149" s="53">
        <f t="shared" si="9"/>
        <v>-1.1259837000946789E-2</v>
      </c>
      <c r="H149" s="53">
        <f t="shared" si="9"/>
        <v>1.6580095485079084E-2</v>
      </c>
      <c r="I149" s="29"/>
      <c r="J149" s="39"/>
      <c r="K149" s="42"/>
    </row>
    <row r="150" spans="1:11" x14ac:dyDescent="0.2">
      <c r="A150" s="29">
        <v>147</v>
      </c>
      <c r="B150" s="34">
        <f>'T1'!A150</f>
        <v>39660</v>
      </c>
      <c r="C150" s="43">
        <f>'T1'!G150</f>
        <v>15950.184755634573</v>
      </c>
      <c r="D150" s="51">
        <v>1267.3800000000001</v>
      </c>
      <c r="E150" s="52">
        <f>EXP('T1'!D150)-1</f>
        <v>2.295960562774324E-2</v>
      </c>
      <c r="F150" s="58"/>
      <c r="G150" s="53">
        <f t="shared" ref="G150:H165" si="10">(C150-C149)/C149-($E149/260)</f>
        <v>3.4892425225151523E-3</v>
      </c>
      <c r="H150" s="53">
        <f t="shared" si="10"/>
        <v>-1.323442349711995E-2</v>
      </c>
      <c r="I150" s="29"/>
      <c r="J150" s="39"/>
      <c r="K150" s="42"/>
    </row>
    <row r="151" spans="1:11" x14ac:dyDescent="0.2">
      <c r="A151" s="29">
        <v>148</v>
      </c>
      <c r="B151" s="34">
        <f>'T1'!A151</f>
        <v>39661</v>
      </c>
      <c r="C151" s="43">
        <f>'T1'!G151</f>
        <v>15203.658185112785</v>
      </c>
      <c r="D151" s="51">
        <v>1260.31</v>
      </c>
      <c r="E151" s="52">
        <f>EXP('T1'!D151)-1</f>
        <v>2.275503416444602E-2</v>
      </c>
      <c r="F151" s="58"/>
      <c r="G151" s="53">
        <f t="shared" si="10"/>
        <v>-4.6891937729543982E-2</v>
      </c>
      <c r="H151" s="53">
        <f t="shared" si="10"/>
        <v>-5.6667435817942154E-3</v>
      </c>
      <c r="I151" s="29"/>
      <c r="J151" s="39"/>
      <c r="K151" s="42"/>
    </row>
    <row r="152" spans="1:11" x14ac:dyDescent="0.2">
      <c r="A152" s="29">
        <v>149</v>
      </c>
      <c r="B152" s="34">
        <f>'T1'!A152</f>
        <v>39664</v>
      </c>
      <c r="C152" s="43">
        <f>'T1'!G152</f>
        <v>14532.168003915402</v>
      </c>
      <c r="D152" s="51">
        <v>1249.01</v>
      </c>
      <c r="E152" s="52">
        <f>EXP('T1'!D152)-1</f>
        <v>2.295960562774324E-2</v>
      </c>
      <c r="F152" s="58"/>
      <c r="G152" s="53">
        <f t="shared" si="10"/>
        <v>-4.425387544710959E-2</v>
      </c>
      <c r="H152" s="53">
        <f t="shared" si="10"/>
        <v>-9.0535673979716246E-3</v>
      </c>
      <c r="I152" s="29"/>
      <c r="J152" s="39"/>
      <c r="K152" s="42"/>
    </row>
    <row r="153" spans="1:11" x14ac:dyDescent="0.2">
      <c r="A153" s="29">
        <v>150</v>
      </c>
      <c r="B153" s="34">
        <f>'T1'!A153</f>
        <v>39665</v>
      </c>
      <c r="C153" s="43">
        <f>'T1'!G153</f>
        <v>15153.648986721602</v>
      </c>
      <c r="D153" s="51">
        <v>1284.8800000000001</v>
      </c>
      <c r="E153" s="52">
        <f>EXP('T1'!D153)-1</f>
        <v>2.285731478180808E-2</v>
      </c>
      <c r="F153" s="58"/>
      <c r="G153" s="53">
        <f t="shared" si="10"/>
        <v>4.2677575875882924E-2</v>
      </c>
      <c r="H153" s="53">
        <f t="shared" si="10"/>
        <v>2.8630439070743793E-2</v>
      </c>
      <c r="I153" s="29"/>
      <c r="J153" s="39"/>
      <c r="K153" s="42"/>
    </row>
    <row r="154" spans="1:11" x14ac:dyDescent="0.2">
      <c r="A154" s="29">
        <v>151</v>
      </c>
      <c r="B154" s="34">
        <f>'T1'!A154</f>
        <v>39666</v>
      </c>
      <c r="C154" s="43">
        <f>'T1'!G154</f>
        <v>14979.585524483422</v>
      </c>
      <c r="D154" s="51">
        <v>1289.19</v>
      </c>
      <c r="E154" s="52">
        <f>EXP('T1'!D154)-1</f>
        <v>2.285731478180808E-2</v>
      </c>
      <c r="F154" s="58"/>
      <c r="G154" s="53">
        <f t="shared" si="10"/>
        <v>-1.1574483567232646E-2</v>
      </c>
      <c r="H154" s="53">
        <f t="shared" si="10"/>
        <v>3.26648610520688E-3</v>
      </c>
      <c r="I154" s="29"/>
      <c r="J154" s="39"/>
      <c r="K154" s="42"/>
    </row>
    <row r="155" spans="1:11" x14ac:dyDescent="0.2">
      <c r="A155" s="29">
        <v>152</v>
      </c>
      <c r="B155" s="34">
        <f>'T1'!A155</f>
        <v>39667</v>
      </c>
      <c r="C155" s="43">
        <f>'T1'!G155</f>
        <v>15115.806802592346</v>
      </c>
      <c r="D155" s="51">
        <v>1266.07</v>
      </c>
      <c r="E155" s="52">
        <f>EXP('T1'!D155)-1</f>
        <v>2.1937157331467727E-2</v>
      </c>
      <c r="F155" s="58"/>
      <c r="G155" s="53">
        <f t="shared" si="10"/>
        <v>9.0058821282926905E-3</v>
      </c>
      <c r="H155" s="53">
        <f t="shared" si="10"/>
        <v>-1.8021654090623361E-2</v>
      </c>
      <c r="I155" s="29"/>
      <c r="J155" s="39"/>
      <c r="K155" s="42"/>
    </row>
    <row r="156" spans="1:11" x14ac:dyDescent="0.2">
      <c r="A156" s="29">
        <v>153</v>
      </c>
      <c r="B156" s="34">
        <f>'T1'!A156</f>
        <v>39668</v>
      </c>
      <c r="C156" s="43">
        <f>'T1'!G156</f>
        <v>15130.035710032887</v>
      </c>
      <c r="D156" s="51">
        <v>1296.32</v>
      </c>
      <c r="E156" s="52">
        <f>EXP('T1'!D156)-1</f>
        <v>2.214156520303967E-2</v>
      </c>
      <c r="F156" s="58"/>
      <c r="G156" s="53">
        <f t="shared" si="10"/>
        <v>8.5695268090606137E-4</v>
      </c>
      <c r="H156" s="53">
        <f t="shared" si="10"/>
        <v>2.3808460047528509E-2</v>
      </c>
      <c r="I156" s="29"/>
      <c r="J156" s="39"/>
      <c r="K156" s="42"/>
    </row>
    <row r="157" spans="1:11" x14ac:dyDescent="0.2">
      <c r="A157" s="29">
        <v>154</v>
      </c>
      <c r="B157" s="34">
        <f>'T1'!A157</f>
        <v>39671</v>
      </c>
      <c r="C157" s="43">
        <f>'T1'!G157</f>
        <v>15049.485003654412</v>
      </c>
      <c r="D157" s="51">
        <v>1305.32</v>
      </c>
      <c r="E157" s="52">
        <f>EXP('T1'!D157)-1</f>
        <v>2.295960562774324E-2</v>
      </c>
      <c r="F157" s="58"/>
      <c r="G157" s="53">
        <f t="shared" si="10"/>
        <v>-5.4090538689444776E-3</v>
      </c>
      <c r="H157" s="53">
        <f t="shared" si="10"/>
        <v>6.8575703239109878E-3</v>
      </c>
      <c r="I157" s="29"/>
      <c r="J157" s="39"/>
      <c r="K157" s="42"/>
    </row>
    <row r="158" spans="1:11" x14ac:dyDescent="0.2">
      <c r="A158" s="29">
        <v>155</v>
      </c>
      <c r="B158" s="34">
        <f>'T1'!A158</f>
        <v>39672</v>
      </c>
      <c r="C158" s="43">
        <f>'T1'!G158</f>
        <v>15025.902572784207</v>
      </c>
      <c r="D158" s="51">
        <v>1289.5899999999999</v>
      </c>
      <c r="E158" s="52">
        <f>EXP('T1'!D158)-1</f>
        <v>2.2039356157056877E-2</v>
      </c>
      <c r="F158" s="58"/>
      <c r="G158" s="53">
        <f t="shared" si="10"/>
        <v>-1.6552987247033682E-3</v>
      </c>
      <c r="H158" s="53">
        <f t="shared" si="10"/>
        <v>-1.213899106502034E-2</v>
      </c>
      <c r="I158" s="29"/>
      <c r="J158" s="39"/>
      <c r="K158" s="42"/>
    </row>
    <row r="159" spans="1:11" x14ac:dyDescent="0.2">
      <c r="A159" s="29">
        <v>156</v>
      </c>
      <c r="B159" s="34">
        <f>'T1'!A159</f>
        <v>39673</v>
      </c>
      <c r="C159" s="43">
        <f>'T1'!G159</f>
        <v>15060.617457791433</v>
      </c>
      <c r="D159" s="51">
        <v>1285.83</v>
      </c>
      <c r="E159" s="52">
        <f>EXP('T1'!D159)-1</f>
        <v>2.214156520303967E-2</v>
      </c>
      <c r="F159" s="58"/>
      <c r="G159" s="53">
        <f t="shared" si="10"/>
        <v>2.2255693361154078E-3</v>
      </c>
      <c r="H159" s="53">
        <f t="shared" si="10"/>
        <v>-3.000422117782744E-3</v>
      </c>
      <c r="I159" s="29"/>
      <c r="J159" s="39"/>
      <c r="K159" s="42"/>
    </row>
    <row r="160" spans="1:11" x14ac:dyDescent="0.2">
      <c r="A160" s="29">
        <v>157</v>
      </c>
      <c r="B160" s="34">
        <f>'T1'!A160</f>
        <v>39674</v>
      </c>
      <c r="C160" s="43">
        <f>'T1'!G160</f>
        <v>15013.027086787488</v>
      </c>
      <c r="D160" s="51">
        <v>1292.93</v>
      </c>
      <c r="E160" s="52">
        <f>EXP('T1'!D160)-1</f>
        <v>2.1630622166841862E-2</v>
      </c>
      <c r="F160" s="58"/>
      <c r="G160" s="53">
        <f t="shared" si="10"/>
        <v>-3.2450815053228551E-3</v>
      </c>
      <c r="H160" s="53">
        <f t="shared" si="10"/>
        <v>5.4365654007827663E-3</v>
      </c>
      <c r="I160" s="29"/>
      <c r="J160" s="39"/>
      <c r="K160" s="42"/>
    </row>
    <row r="161" spans="1:11" x14ac:dyDescent="0.2">
      <c r="A161" s="29">
        <v>158</v>
      </c>
      <c r="B161" s="34">
        <f>'T1'!A161</f>
        <v>39675</v>
      </c>
      <c r="C161" s="43">
        <f>'T1'!G161</f>
        <v>15173.260429949096</v>
      </c>
      <c r="D161" s="51">
        <v>1298.2</v>
      </c>
      <c r="E161" s="52">
        <f>EXP('T1'!D161)-1</f>
        <v>2.142631647365878E-2</v>
      </c>
      <c r="F161" s="58"/>
      <c r="G161" s="53">
        <f t="shared" si="10"/>
        <v>1.0589759010513896E-2</v>
      </c>
      <c r="H161" s="53">
        <f t="shared" si="10"/>
        <v>3.9928186952884609E-3</v>
      </c>
      <c r="I161" s="29"/>
      <c r="J161" s="39"/>
      <c r="K161" s="42"/>
    </row>
    <row r="162" spans="1:11" x14ac:dyDescent="0.2">
      <c r="A162" s="29">
        <v>159</v>
      </c>
      <c r="B162" s="34">
        <f>'T1'!A162</f>
        <v>39678</v>
      </c>
      <c r="C162" s="43">
        <f>'T1'!G162</f>
        <v>15185.466124813862</v>
      </c>
      <c r="D162" s="51">
        <v>1278.5999999999999</v>
      </c>
      <c r="E162" s="52">
        <f>EXP('T1'!D162)-1</f>
        <v>2.1732790337382069E-2</v>
      </c>
      <c r="F162" s="58"/>
      <c r="G162" s="53">
        <f t="shared" si="10"/>
        <v>7.2201245536768265E-4</v>
      </c>
      <c r="H162" s="53">
        <f t="shared" si="10"/>
        <v>-1.5180236671030122E-2</v>
      </c>
      <c r="I162" s="29"/>
      <c r="J162" s="39"/>
      <c r="K162" s="42"/>
    </row>
    <row r="163" spans="1:11" x14ac:dyDescent="0.2">
      <c r="A163" s="29">
        <v>160</v>
      </c>
      <c r="B163" s="34">
        <f>'T1'!A163</f>
        <v>39679</v>
      </c>
      <c r="C163" s="43">
        <f>'T1'!G163</f>
        <v>15598.412316777854</v>
      </c>
      <c r="D163" s="51">
        <v>1266.69</v>
      </c>
      <c r="E163" s="52">
        <f>EXP('T1'!D163)-1</f>
        <v>2.1324178948972872E-2</v>
      </c>
      <c r="F163" s="58"/>
      <c r="G163" s="53">
        <f t="shared" si="10"/>
        <v>2.7109926759880762E-2</v>
      </c>
      <c r="H163" s="53">
        <f t="shared" si="10"/>
        <v>-9.3984633003806415E-3</v>
      </c>
      <c r="I163" s="29"/>
      <c r="J163" s="39"/>
      <c r="K163" s="42"/>
    </row>
    <row r="164" spans="1:11" x14ac:dyDescent="0.2">
      <c r="A164" s="29">
        <v>161</v>
      </c>
      <c r="B164" s="34">
        <f>'T1'!A164</f>
        <v>39680</v>
      </c>
      <c r="C164" s="43">
        <f>'T1'!G164</f>
        <v>15543.194706985872</v>
      </c>
      <c r="D164" s="51">
        <v>1274.54</v>
      </c>
      <c r="E164" s="52">
        <f>EXP('T1'!D164)-1</f>
        <v>2.0813644503745898E-2</v>
      </c>
      <c r="F164" s="58"/>
      <c r="G164" s="53">
        <f t="shared" si="10"/>
        <v>-3.6219667211007476E-3</v>
      </c>
      <c r="H164" s="53">
        <f t="shared" si="10"/>
        <v>6.1152381882249793E-3</v>
      </c>
      <c r="I164" s="29"/>
      <c r="J164" s="39"/>
      <c r="K164" s="42"/>
    </row>
    <row r="165" spans="1:11" x14ac:dyDescent="0.2">
      <c r="A165" s="29">
        <v>162</v>
      </c>
      <c r="B165" s="34">
        <f>'T1'!A165</f>
        <v>39681</v>
      </c>
      <c r="C165" s="43">
        <f>'T1'!G165</f>
        <v>15256.247666919799</v>
      </c>
      <c r="D165" s="51">
        <v>1277.72</v>
      </c>
      <c r="E165" s="52">
        <f>EXP('T1'!D165)-1</f>
        <v>2.122205163752855E-2</v>
      </c>
      <c r="F165" s="58"/>
      <c r="G165" s="53">
        <f t="shared" si="10"/>
        <v>-1.8541317712648428E-2</v>
      </c>
      <c r="H165" s="53">
        <f t="shared" si="10"/>
        <v>2.4149653314867515E-3</v>
      </c>
      <c r="I165" s="29"/>
      <c r="J165" s="39"/>
      <c r="K165" s="42"/>
    </row>
    <row r="166" spans="1:11" x14ac:dyDescent="0.2">
      <c r="A166" s="29">
        <v>163</v>
      </c>
      <c r="B166" s="34">
        <f>'T1'!A166</f>
        <v>39682</v>
      </c>
      <c r="C166" s="43">
        <f>'T1'!G166</f>
        <v>15115.806802592346</v>
      </c>
      <c r="D166" s="51">
        <v>1292.2</v>
      </c>
      <c r="E166" s="52">
        <f>EXP('T1'!D166)-1</f>
        <v>2.1937157331467727E-2</v>
      </c>
      <c r="F166" s="58"/>
      <c r="G166" s="53">
        <f t="shared" ref="G166:H181" si="11">(C166-C165)/C165-($E165/260)</f>
        <v>-9.28708895710487E-3</v>
      </c>
      <c r="H166" s="53">
        <f t="shared" si="11"/>
        <v>1.1251063072027643E-2</v>
      </c>
      <c r="I166" s="29"/>
      <c r="J166" s="39"/>
      <c r="K166" s="42"/>
    </row>
    <row r="167" spans="1:11" x14ac:dyDescent="0.2">
      <c r="A167" s="29">
        <v>164</v>
      </c>
      <c r="B167" s="34">
        <f>'T1'!A167</f>
        <v>39685</v>
      </c>
      <c r="C167" s="43">
        <f>'T1'!G167</f>
        <v>15034.239686810784</v>
      </c>
      <c r="D167" s="51">
        <v>1266.8399999999999</v>
      </c>
      <c r="E167" s="52">
        <f>EXP('T1'!D167)-1</f>
        <v>2.142631647365878E-2</v>
      </c>
      <c r="F167" s="58"/>
      <c r="G167" s="53">
        <f t="shared" si="11"/>
        <v>-5.4805206986606918E-3</v>
      </c>
      <c r="H167" s="53">
        <f t="shared" si="11"/>
        <v>-1.970981865960186E-2</v>
      </c>
      <c r="I167" s="29"/>
      <c r="J167" s="39"/>
      <c r="K167" s="42"/>
    </row>
    <row r="168" spans="1:11" x14ac:dyDescent="0.2">
      <c r="A168" s="29">
        <v>165</v>
      </c>
      <c r="B168" s="34">
        <f>'T1'!A168</f>
        <v>39686</v>
      </c>
      <c r="C168" s="43">
        <f>'T1'!G168</f>
        <v>15060.617457791433</v>
      </c>
      <c r="D168" s="51">
        <v>1271.51</v>
      </c>
      <c r="E168" s="52">
        <f>EXP('T1'!D168)-1</f>
        <v>2.214156520303967E-2</v>
      </c>
      <c r="F168" s="58"/>
      <c r="G168" s="53">
        <f t="shared" si="11"/>
        <v>1.6721042238497469E-3</v>
      </c>
      <c r="H168" s="53">
        <f t="shared" si="11"/>
        <v>3.6039287495431673E-3</v>
      </c>
      <c r="I168" s="29"/>
      <c r="J168" s="39"/>
      <c r="K168" s="42"/>
    </row>
    <row r="169" spans="1:11" x14ac:dyDescent="0.2">
      <c r="A169" s="29">
        <v>166</v>
      </c>
      <c r="B169" s="34">
        <f>'T1'!A169</f>
        <v>39687</v>
      </c>
      <c r="C169" s="43">
        <f>'T1'!G169</f>
        <v>15099.959650516483</v>
      </c>
      <c r="D169" s="51">
        <v>1281.6600000000001</v>
      </c>
      <c r="E169" s="52">
        <f>EXP('T1'!D169)-1</f>
        <v>2.1834968725249926E-2</v>
      </c>
      <c r="F169" s="58"/>
      <c r="G169" s="53">
        <f t="shared" si="11"/>
        <v>2.5270964264671411E-3</v>
      </c>
      <c r="H169" s="53">
        <f t="shared" si="11"/>
        <v>7.8974749538516797E-3</v>
      </c>
      <c r="I169" s="29"/>
      <c r="J169" s="39"/>
      <c r="K169" s="42"/>
    </row>
    <row r="170" spans="1:11" x14ac:dyDescent="0.2">
      <c r="A170" s="29">
        <v>167</v>
      </c>
      <c r="B170" s="34">
        <f>'T1'!A170</f>
        <v>39688</v>
      </c>
      <c r="C170" s="43">
        <f>'T1'!G170</f>
        <v>15095.773871119427</v>
      </c>
      <c r="D170" s="51">
        <v>1300.68</v>
      </c>
      <c r="E170" s="52">
        <f>EXP('T1'!D170)-1</f>
        <v>2.214156520303967E-2</v>
      </c>
      <c r="F170" s="58"/>
      <c r="G170" s="53">
        <f t="shared" si="11"/>
        <v>-3.6118532325592965E-4</v>
      </c>
      <c r="H170" s="53">
        <f t="shared" si="11"/>
        <v>1.4756148558490823E-2</v>
      </c>
      <c r="I170" s="29"/>
      <c r="J170" s="39"/>
      <c r="K170" s="42"/>
    </row>
    <row r="171" spans="1:11" x14ac:dyDescent="0.2">
      <c r="A171" s="29">
        <v>168</v>
      </c>
      <c r="B171" s="34">
        <f>'T1'!A171</f>
        <v>39689</v>
      </c>
      <c r="C171" s="43">
        <f>'T1'!G171</f>
        <v>15115.806802592346</v>
      </c>
      <c r="D171" s="51">
        <v>1282.83</v>
      </c>
      <c r="E171" s="52">
        <f>EXP('T1'!D171)-1</f>
        <v>2.1937157331467727E-2</v>
      </c>
      <c r="F171" s="58"/>
      <c r="G171" s="53">
        <f t="shared" si="11"/>
        <v>1.2418957484687625E-3</v>
      </c>
      <c r="H171" s="53">
        <f t="shared" si="11"/>
        <v>-1.3808750603318515E-2</v>
      </c>
      <c r="I171" s="29"/>
      <c r="J171" s="39"/>
      <c r="K171" s="42"/>
    </row>
    <row r="172" spans="1:11" x14ac:dyDescent="0.2">
      <c r="A172" s="29">
        <v>169</v>
      </c>
      <c r="B172" s="34">
        <f>'T1'!A172</f>
        <v>39693</v>
      </c>
      <c r="C172" s="43">
        <f>'T1'!G172</f>
        <v>15105.542507039187</v>
      </c>
      <c r="D172" s="51">
        <v>1277.58</v>
      </c>
      <c r="E172" s="52">
        <f>EXP('T1'!D172)-1</f>
        <v>2.142631647365878E-2</v>
      </c>
      <c r="F172" s="58"/>
      <c r="G172" s="53">
        <f t="shared" si="11"/>
        <v>-7.6341752583012647E-4</v>
      </c>
      <c r="H172" s="53">
        <f t="shared" si="11"/>
        <v>-4.1768878889148538E-3</v>
      </c>
      <c r="I172" s="29"/>
      <c r="J172" s="39"/>
      <c r="K172" s="42"/>
    </row>
    <row r="173" spans="1:11" x14ac:dyDescent="0.2">
      <c r="A173" s="29">
        <v>170</v>
      </c>
      <c r="B173" s="34">
        <f>'T1'!A173</f>
        <v>39694</v>
      </c>
      <c r="C173" s="43">
        <f>'T1'!G173</f>
        <v>15093.647911365981</v>
      </c>
      <c r="D173" s="51">
        <v>1274.98</v>
      </c>
      <c r="E173" s="52">
        <f>EXP('T1'!D173)-1</f>
        <v>2.1017827650280596E-2</v>
      </c>
      <c r="F173" s="58"/>
      <c r="G173" s="53">
        <f t="shared" si="11"/>
        <v>-8.698414474492724E-4</v>
      </c>
      <c r="H173" s="53">
        <f t="shared" si="11"/>
        <v>-2.1175065159261238E-3</v>
      </c>
      <c r="I173" s="29"/>
      <c r="J173" s="39"/>
      <c r="K173" s="42"/>
    </row>
    <row r="174" spans="1:11" x14ac:dyDescent="0.2">
      <c r="A174" s="29">
        <v>171</v>
      </c>
      <c r="B174" s="34">
        <f>'T1'!A174</f>
        <v>39695</v>
      </c>
      <c r="C174" s="43">
        <f>'T1'!G174</f>
        <v>15081.513154463097</v>
      </c>
      <c r="D174" s="51">
        <v>1236.83</v>
      </c>
      <c r="E174" s="52">
        <f>EXP('T1'!D174)-1</f>
        <v>2.060950218975699E-2</v>
      </c>
      <c r="F174" s="58"/>
      <c r="G174" s="53">
        <f t="shared" si="11"/>
        <v>-8.8480228584467352E-4</v>
      </c>
      <c r="H174" s="53">
        <f t="shared" si="11"/>
        <v>-3.0002875791407823E-2</v>
      </c>
      <c r="I174" s="29"/>
      <c r="J174" s="39"/>
      <c r="K174" s="42"/>
    </row>
    <row r="175" spans="1:11" x14ac:dyDescent="0.2">
      <c r="A175" s="29">
        <v>172</v>
      </c>
      <c r="B175" s="34">
        <f>'T1'!A175</f>
        <v>39696</v>
      </c>
      <c r="C175" s="43">
        <f>'T1'!G175</f>
        <v>15112.523999488492</v>
      </c>
      <c r="D175" s="51">
        <v>1242.31</v>
      </c>
      <c r="E175" s="52">
        <f>EXP('T1'!D175)-1</f>
        <v>2.0915730972434599E-2</v>
      </c>
      <c r="F175" s="58"/>
      <c r="G175" s="53">
        <f t="shared" si="11"/>
        <v>1.9769484433909894E-3</v>
      </c>
      <c r="H175" s="53">
        <f t="shared" si="11"/>
        <v>4.3514143458762995E-3</v>
      </c>
      <c r="I175" s="29"/>
      <c r="J175" s="39"/>
      <c r="K175" s="42"/>
    </row>
    <row r="176" spans="1:11" x14ac:dyDescent="0.2">
      <c r="A176" s="29">
        <v>173</v>
      </c>
      <c r="B176" s="34">
        <f>'T1'!A176</f>
        <v>39699</v>
      </c>
      <c r="C176" s="43">
        <f>'T1'!G176</f>
        <v>15052.42443465213</v>
      </c>
      <c r="D176" s="51">
        <v>1267.79</v>
      </c>
      <c r="E176" s="52">
        <f>EXP('T1'!D176)-1</f>
        <v>2.142631647365878E-2</v>
      </c>
      <c r="F176" s="58"/>
      <c r="G176" s="53">
        <f t="shared" si="11"/>
        <v>-4.0572503727274228E-3</v>
      </c>
      <c r="H176" s="53">
        <f t="shared" si="11"/>
        <v>2.0429733499738513E-2</v>
      </c>
      <c r="I176" s="29"/>
      <c r="J176" s="39"/>
      <c r="K176" s="42"/>
    </row>
    <row r="177" spans="1:11" x14ac:dyDescent="0.2">
      <c r="A177" s="29">
        <v>174</v>
      </c>
      <c r="B177" s="34">
        <f>'T1'!A177</f>
        <v>39700</v>
      </c>
      <c r="C177" s="43">
        <f>'T1'!G177</f>
        <v>15005.430915457615</v>
      </c>
      <c r="D177" s="51">
        <v>1224.51</v>
      </c>
      <c r="E177" s="52">
        <f>EXP('T1'!D177)-1</f>
        <v>2.0813644503745898E-2</v>
      </c>
      <c r="F177" s="58"/>
      <c r="G177" s="53">
        <f t="shared" si="11"/>
        <v>-3.2043989516186183E-3</v>
      </c>
      <c r="H177" s="53">
        <f t="shared" si="11"/>
        <v>-3.4220554816959292E-2</v>
      </c>
      <c r="I177" s="29"/>
      <c r="J177" s="39"/>
      <c r="K177" s="42"/>
    </row>
    <row r="178" spans="1:11" x14ac:dyDescent="0.2">
      <c r="A178" s="29">
        <v>175</v>
      </c>
      <c r="B178" s="34">
        <f>'T1'!A178</f>
        <v>39701</v>
      </c>
      <c r="C178" s="43">
        <f>'T1'!G178</f>
        <v>15060.775494318534</v>
      </c>
      <c r="D178" s="51">
        <v>1232.04</v>
      </c>
      <c r="E178" s="52">
        <f>EXP('T1'!D178)-1</f>
        <v>2.0813644503745898E-2</v>
      </c>
      <c r="F178" s="58"/>
      <c r="G178" s="53">
        <f t="shared" si="11"/>
        <v>3.6082507210099873E-3</v>
      </c>
      <c r="H178" s="53">
        <f t="shared" si="11"/>
        <v>6.0693460560635902E-3</v>
      </c>
      <c r="I178" s="29"/>
      <c r="J178" s="39"/>
      <c r="K178" s="42"/>
    </row>
    <row r="179" spans="1:11" x14ac:dyDescent="0.2">
      <c r="A179" s="29">
        <v>176</v>
      </c>
      <c r="B179" s="34">
        <f>'T1'!A179</f>
        <v>39702</v>
      </c>
      <c r="C179" s="43">
        <f>'T1'!G179</f>
        <v>15031.083030121499</v>
      </c>
      <c r="D179" s="51">
        <v>1249.05</v>
      </c>
      <c r="E179" s="52">
        <f>EXP('T1'!D179)-1</f>
        <v>2.0303365261935324E-2</v>
      </c>
      <c r="F179" s="58"/>
      <c r="G179" s="53">
        <f t="shared" si="11"/>
        <v>-2.0515621271011554E-3</v>
      </c>
      <c r="H179" s="53">
        <f t="shared" si="11"/>
        <v>1.3726317444193878E-2</v>
      </c>
      <c r="I179" s="29"/>
      <c r="J179" s="39"/>
      <c r="K179" s="42"/>
    </row>
    <row r="180" spans="1:11" x14ac:dyDescent="0.2">
      <c r="A180" s="29">
        <v>177</v>
      </c>
      <c r="B180" s="34">
        <f>'T1'!A180</f>
        <v>39703</v>
      </c>
      <c r="C180" s="43">
        <f>'T1'!G180</f>
        <v>15084.301451201167</v>
      </c>
      <c r="D180" s="51">
        <v>1251.7</v>
      </c>
      <c r="E180" s="52">
        <f>EXP('T1'!D180)-1</f>
        <v>2.0405400700148402E-2</v>
      </c>
      <c r="F180" s="58"/>
      <c r="G180" s="53">
        <f t="shared" si="11"/>
        <v>3.4624681208814305E-3</v>
      </c>
      <c r="H180" s="53">
        <f t="shared" si="11"/>
        <v>2.0435225590513511E-3</v>
      </c>
      <c r="I180" s="29"/>
      <c r="J180" s="39"/>
      <c r="K180" s="42"/>
    </row>
    <row r="181" spans="1:11" x14ac:dyDescent="0.2">
      <c r="A181" s="29">
        <v>178</v>
      </c>
      <c r="B181" s="34">
        <f>'T1'!A181</f>
        <v>39706</v>
      </c>
      <c r="C181" s="43">
        <f>'T1'!G181</f>
        <v>14983.188175952666</v>
      </c>
      <c r="D181" s="51">
        <v>1192.7</v>
      </c>
      <c r="E181" s="52">
        <f>EXP('T1'!D181)-1</f>
        <v>1.6738545557087869E-2</v>
      </c>
      <c r="F181" s="58"/>
      <c r="G181" s="53">
        <f t="shared" si="11"/>
        <v>-6.7816946252285265E-3</v>
      </c>
      <c r="H181" s="53">
        <f t="shared" si="11"/>
        <v>-4.7214377492936915E-2</v>
      </c>
      <c r="I181" s="29"/>
      <c r="J181" s="39"/>
      <c r="K181" s="42"/>
    </row>
    <row r="182" spans="1:11" x14ac:dyDescent="0.2">
      <c r="A182" s="29">
        <v>179</v>
      </c>
      <c r="B182" s="34">
        <f>'T1'!A182</f>
        <v>39707</v>
      </c>
      <c r="C182" s="43">
        <f>'T1'!G182</f>
        <v>15143.952338419102</v>
      </c>
      <c r="D182" s="51">
        <v>1213.5999999999999</v>
      </c>
      <c r="E182" s="52">
        <f>EXP('T1'!D182)-1</f>
        <v>1.7348771733968427E-2</v>
      </c>
      <c r="F182" s="58"/>
      <c r="G182" s="53">
        <f t="shared" ref="G182:H197" si="12">(C182-C181)/C181-($E181/260)</f>
        <v>1.0665257460430559E-2</v>
      </c>
      <c r="H182" s="53">
        <f t="shared" si="12"/>
        <v>1.7458887516733287E-2</v>
      </c>
      <c r="I182" s="29"/>
      <c r="J182" s="39"/>
      <c r="K182" s="42"/>
    </row>
    <row r="183" spans="1:11" x14ac:dyDescent="0.2">
      <c r="A183" s="29">
        <v>180</v>
      </c>
      <c r="B183" s="34">
        <f>'T1'!A183</f>
        <v>39708</v>
      </c>
      <c r="C183" s="43">
        <f>'T1'!G183</f>
        <v>15025.304323546034</v>
      </c>
      <c r="D183" s="51">
        <v>1156.3900000000001</v>
      </c>
      <c r="E183" s="52">
        <f>EXP('T1'!D183)-1</f>
        <v>1.511306461571893E-2</v>
      </c>
      <c r="F183" s="58"/>
      <c r="G183" s="53">
        <f t="shared" si="12"/>
        <v>-7.9014056731209308E-3</v>
      </c>
      <c r="H183" s="53">
        <f t="shared" si="12"/>
        <v>-4.7207464344405377E-2</v>
      </c>
      <c r="I183" s="29"/>
      <c r="J183" s="39"/>
      <c r="K183" s="42"/>
    </row>
    <row r="184" spans="1:11" x14ac:dyDescent="0.2">
      <c r="A184" s="29">
        <v>181</v>
      </c>
      <c r="B184" s="34">
        <f>'T1'!A184</f>
        <v>39709</v>
      </c>
      <c r="C184" s="43">
        <f>'T1'!G184</f>
        <v>15040.757275949722</v>
      </c>
      <c r="D184" s="51">
        <v>1206.51</v>
      </c>
      <c r="E184" s="52">
        <f>EXP('T1'!D184)-1</f>
        <v>1.5417644219759996E-2</v>
      </c>
      <c r="F184" s="58"/>
      <c r="G184" s="53">
        <f t="shared" si="12"/>
        <v>9.7033468653940583E-4</v>
      </c>
      <c r="H184" s="53">
        <f t="shared" si="12"/>
        <v>4.3283651985951632E-2</v>
      </c>
      <c r="I184" s="29"/>
      <c r="J184" s="39"/>
      <c r="K184" s="42"/>
    </row>
    <row r="185" spans="1:11" x14ac:dyDescent="0.2">
      <c r="A185" s="29">
        <v>182</v>
      </c>
      <c r="B185" s="34">
        <f>'T1'!A185</f>
        <v>39710</v>
      </c>
      <c r="C185" s="43">
        <f>'T1'!G185</f>
        <v>15034.780541940521</v>
      </c>
      <c r="D185" s="51">
        <v>1255.08</v>
      </c>
      <c r="E185" s="52">
        <f>EXP('T1'!D185)-1</f>
        <v>2.0711568243193534E-2</v>
      </c>
      <c r="F185" s="58"/>
      <c r="G185" s="53">
        <f t="shared" si="12"/>
        <v>-4.5666785309356482E-4</v>
      </c>
      <c r="H185" s="53">
        <f t="shared" si="12"/>
        <v>4.0197309270516429E-2</v>
      </c>
      <c r="I185" s="29"/>
      <c r="J185" s="39"/>
      <c r="K185" s="42"/>
    </row>
    <row r="186" spans="1:11" x14ac:dyDescent="0.2">
      <c r="A186" s="29">
        <v>183</v>
      </c>
      <c r="B186" s="34">
        <f>'T1'!A186</f>
        <v>39713</v>
      </c>
      <c r="C186" s="43">
        <f>'T1'!G186</f>
        <v>14947.676712874691</v>
      </c>
      <c r="D186" s="51">
        <v>1207.0899999999999</v>
      </c>
      <c r="E186" s="52">
        <f>EXP('T1'!D186)-1</f>
        <v>2.0813644503745898E-2</v>
      </c>
      <c r="F186" s="58"/>
      <c r="G186" s="53">
        <f t="shared" si="12"/>
        <v>-5.8731484374585441E-3</v>
      </c>
      <c r="H186" s="53">
        <f t="shared" si="12"/>
        <v>-3.831626630932098E-2</v>
      </c>
      <c r="I186" s="29"/>
      <c r="J186" s="39"/>
      <c r="K186" s="42"/>
    </row>
    <row r="187" spans="1:11" x14ac:dyDescent="0.2">
      <c r="A187" s="29">
        <v>184</v>
      </c>
      <c r="B187" s="34">
        <f>'T1'!A187</f>
        <v>39714</v>
      </c>
      <c r="C187" s="43">
        <f>'T1'!G187</f>
        <v>14993.38963777097</v>
      </c>
      <c r="D187" s="51">
        <v>1188.22</v>
      </c>
      <c r="E187" s="52">
        <f>EXP('T1'!D187)-1</f>
        <v>2.0303365261935324E-2</v>
      </c>
      <c r="F187" s="58"/>
      <c r="G187" s="53">
        <f t="shared" si="12"/>
        <v>2.9781435053291352E-3</v>
      </c>
      <c r="H187" s="53">
        <f t="shared" si="12"/>
        <v>-1.5712689647588568E-2</v>
      </c>
      <c r="I187" s="29"/>
      <c r="J187" s="39"/>
      <c r="K187" s="42"/>
    </row>
    <row r="188" spans="1:11" x14ac:dyDescent="0.2">
      <c r="A188" s="29">
        <v>185</v>
      </c>
      <c r="B188" s="34">
        <f>'T1'!A188</f>
        <v>39715</v>
      </c>
      <c r="C188" s="43">
        <f>'T1'!G188</f>
        <v>15204.130044862937</v>
      </c>
      <c r="D188" s="51">
        <v>1185.8699999999999</v>
      </c>
      <c r="E188" s="52">
        <f>EXP('T1'!D188)-1</f>
        <v>1.918164861740812E-2</v>
      </c>
      <c r="F188" s="58"/>
      <c r="G188" s="53">
        <f t="shared" si="12"/>
        <v>1.3977464760233231E-2</v>
      </c>
      <c r="H188" s="53">
        <f t="shared" si="12"/>
        <v>-2.0558380948347181E-3</v>
      </c>
      <c r="I188" s="29"/>
      <c r="J188" s="39"/>
      <c r="K188" s="42"/>
    </row>
    <row r="189" spans="1:11" x14ac:dyDescent="0.2">
      <c r="A189" s="29">
        <v>186</v>
      </c>
      <c r="B189" s="34">
        <f>'T1'!A189</f>
        <v>39716</v>
      </c>
      <c r="C189" s="43">
        <f>'T1'!G189</f>
        <v>16708.267061926064</v>
      </c>
      <c r="D189" s="51">
        <v>1209.18</v>
      </c>
      <c r="E189" s="52">
        <f>EXP('T1'!D189)-1</f>
        <v>1.9895325529217578E-2</v>
      </c>
      <c r="F189" s="58"/>
      <c r="G189" s="53">
        <f t="shared" si="12"/>
        <v>9.8855726650807774E-2</v>
      </c>
      <c r="H189" s="53">
        <f t="shared" si="12"/>
        <v>1.9582679183131758E-2</v>
      </c>
      <c r="I189" s="29"/>
      <c r="J189" s="39"/>
      <c r="K189" s="42"/>
    </row>
    <row r="190" spans="1:11" x14ac:dyDescent="0.2">
      <c r="A190" s="29">
        <v>187</v>
      </c>
      <c r="B190" s="34">
        <f>'T1'!A190</f>
        <v>39717</v>
      </c>
      <c r="C190" s="43">
        <f>'T1'!G190</f>
        <v>16299.674188871011</v>
      </c>
      <c r="D190" s="51">
        <v>1213.27</v>
      </c>
      <c r="E190" s="52">
        <f>EXP('T1'!D190)-1</f>
        <v>1.8264797778417385E-2</v>
      </c>
      <c r="F190" s="58"/>
      <c r="G190" s="53">
        <f t="shared" si="12"/>
        <v>-2.4531053771067322E-2</v>
      </c>
      <c r="H190" s="53">
        <f t="shared" si="12"/>
        <v>3.3059370503995696E-3</v>
      </c>
      <c r="I190" s="29"/>
      <c r="J190" s="39"/>
      <c r="K190" s="42"/>
    </row>
    <row r="191" spans="1:11" x14ac:dyDescent="0.2">
      <c r="A191" s="29">
        <v>188</v>
      </c>
      <c r="B191" s="34">
        <f>'T1'!A191</f>
        <v>39720</v>
      </c>
      <c r="C191" s="43">
        <f>'T1'!G191</f>
        <v>15898.727830133932</v>
      </c>
      <c r="D191" s="51">
        <v>1106.42</v>
      </c>
      <c r="E191" s="52">
        <f>EXP('T1'!D191)-1</f>
        <v>1.6128685406094911E-2</v>
      </c>
      <c r="F191" s="58"/>
      <c r="G191" s="53">
        <f t="shared" si="12"/>
        <v>-2.4668677024593567E-2</v>
      </c>
      <c r="H191" s="53">
        <f t="shared" si="12"/>
        <v>-8.8138032980168007E-2</v>
      </c>
      <c r="I191" s="29"/>
      <c r="J191" s="39"/>
      <c r="K191" s="42"/>
    </row>
    <row r="192" spans="1:11" x14ac:dyDescent="0.2">
      <c r="A192" s="29">
        <v>189</v>
      </c>
      <c r="B192" s="34">
        <f>'T1'!A192</f>
        <v>39721</v>
      </c>
      <c r="C192" s="43">
        <f>'T1'!G192</f>
        <v>16243.457774668765</v>
      </c>
      <c r="D192" s="51">
        <v>1166.3599999999999</v>
      </c>
      <c r="E192" s="52">
        <f>EXP('T1'!D192)-1</f>
        <v>1.7959364156417745E-2</v>
      </c>
      <c r="F192" s="58"/>
      <c r="G192" s="53">
        <f t="shared" si="12"/>
        <v>2.1620830042410874E-2</v>
      </c>
      <c r="H192" s="53">
        <f t="shared" si="12"/>
        <v>5.4112692286462864E-2</v>
      </c>
      <c r="I192" s="29"/>
      <c r="J192" s="39"/>
      <c r="K192" s="42"/>
    </row>
    <row r="193" spans="1:11" x14ac:dyDescent="0.2">
      <c r="A193" s="29">
        <v>190</v>
      </c>
      <c r="B193" s="34">
        <f>'T1'!A193</f>
        <v>39722</v>
      </c>
      <c r="C193" s="43">
        <f>'T1'!G193</f>
        <v>16475.500832038466</v>
      </c>
      <c r="D193" s="51">
        <v>1161.06</v>
      </c>
      <c r="E193" s="52">
        <f>EXP('T1'!D193)-1</f>
        <v>1.7348771733968427E-2</v>
      </c>
      <c r="F193" s="58"/>
      <c r="G193" s="53">
        <f t="shared" si="12"/>
        <v>1.4216249533448286E-2</v>
      </c>
      <c r="H193" s="53">
        <f t="shared" si="12"/>
        <v>-4.6131260567969104E-3</v>
      </c>
      <c r="I193" s="29"/>
      <c r="J193" s="39"/>
      <c r="K193" s="42"/>
    </row>
    <row r="194" spans="1:11" x14ac:dyDescent="0.2">
      <c r="A194" s="29">
        <v>191</v>
      </c>
      <c r="B194" s="34">
        <f>'T1'!A194</f>
        <v>39723</v>
      </c>
      <c r="C194" s="43">
        <f>'T1'!G194</f>
        <v>16373.441492632261</v>
      </c>
      <c r="D194" s="51">
        <v>1114.28</v>
      </c>
      <c r="E194" s="52">
        <f>EXP('T1'!D194)-1</f>
        <v>1.460563495139855E-2</v>
      </c>
      <c r="F194" s="58"/>
      <c r="G194" s="53">
        <f t="shared" si="12"/>
        <v>-6.2613383028496594E-3</v>
      </c>
      <c r="H194" s="53">
        <f t="shared" si="12"/>
        <v>-4.0357494825383151E-2</v>
      </c>
      <c r="I194" s="29"/>
      <c r="J194" s="39"/>
      <c r="K194" s="42"/>
    </row>
    <row r="195" spans="1:11" x14ac:dyDescent="0.2">
      <c r="A195" s="29">
        <v>192</v>
      </c>
      <c r="B195" s="34">
        <f>'T1'!A195</f>
        <v>39724</v>
      </c>
      <c r="C195" s="43">
        <f>'T1'!G195</f>
        <v>16456.277656719929</v>
      </c>
      <c r="D195" s="51">
        <v>1099.23</v>
      </c>
      <c r="E195" s="52">
        <f>EXP('T1'!D195)-1</f>
        <v>1.4199873855047507E-2</v>
      </c>
      <c r="F195" s="58"/>
      <c r="G195" s="53">
        <f t="shared" si="12"/>
        <v>5.0030030369697508E-3</v>
      </c>
      <c r="H195" s="53">
        <f t="shared" si="12"/>
        <v>-1.3562655039451598E-2</v>
      </c>
      <c r="I195" s="29"/>
      <c r="J195" s="39"/>
      <c r="K195" s="42"/>
    </row>
    <row r="196" spans="1:11" x14ac:dyDescent="0.2">
      <c r="A196" s="29">
        <v>193</v>
      </c>
      <c r="B196" s="34">
        <f>'T1'!A196</f>
        <v>39727</v>
      </c>
      <c r="C196" s="43">
        <f>'T1'!G196</f>
        <v>16325.744912230131</v>
      </c>
      <c r="D196" s="51">
        <v>1056.8900000000001</v>
      </c>
      <c r="E196" s="52">
        <f>EXP('T1'!D196)-1</f>
        <v>1.2375956100545205E-2</v>
      </c>
      <c r="F196" s="58"/>
      <c r="G196" s="53">
        <f t="shared" si="12"/>
        <v>-7.9867090955132794E-3</v>
      </c>
      <c r="H196" s="53">
        <f t="shared" si="12"/>
        <v>-3.8572486500472222E-2</v>
      </c>
      <c r="I196" s="29"/>
      <c r="J196" s="39"/>
      <c r="K196" s="42"/>
    </row>
    <row r="197" spans="1:11" x14ac:dyDescent="0.2">
      <c r="A197" s="29">
        <v>194</v>
      </c>
      <c r="B197" s="34">
        <f>'T1'!A197</f>
        <v>39728</v>
      </c>
      <c r="C197" s="43">
        <f>'T1'!G197</f>
        <v>15893.421783295857</v>
      </c>
      <c r="D197" s="51">
        <v>996.23</v>
      </c>
      <c r="E197" s="52">
        <f>EXP('T1'!D197)-1</f>
        <v>1.2780987483861805E-2</v>
      </c>
      <c r="F197" s="58"/>
      <c r="G197" s="53">
        <f t="shared" si="12"/>
        <v>-2.6528665856535762E-2</v>
      </c>
      <c r="H197" s="53">
        <f t="shared" si="12"/>
        <v>-5.7442409130136991E-2</v>
      </c>
      <c r="I197" s="29"/>
      <c r="J197" s="39"/>
      <c r="K197" s="42"/>
    </row>
    <row r="198" spans="1:11" x14ac:dyDescent="0.2">
      <c r="A198" s="29">
        <v>195</v>
      </c>
      <c r="B198" s="34">
        <f>'T1'!A198</f>
        <v>39729</v>
      </c>
      <c r="C198" s="43">
        <f>'T1'!G198</f>
        <v>15718.205392759668</v>
      </c>
      <c r="D198" s="51">
        <v>984.94</v>
      </c>
      <c r="E198" s="52">
        <f>EXP('T1'!D198)-1</f>
        <v>1.2882270646683791E-2</v>
      </c>
      <c r="F198" s="58"/>
      <c r="G198" s="53">
        <f t="shared" ref="G198:H213" si="13">(C198-C197)/C197-($E197/260)</f>
        <v>-1.1073617507201008E-2</v>
      </c>
      <c r="H198" s="53">
        <f t="shared" si="13"/>
        <v>-1.1381882015046873E-2</v>
      </c>
      <c r="I198" s="29"/>
      <c r="J198" s="39"/>
      <c r="K198" s="42"/>
    </row>
    <row r="199" spans="1:11" x14ac:dyDescent="0.2">
      <c r="A199" s="29">
        <v>196</v>
      </c>
      <c r="B199" s="34">
        <f>'T1'!A199</f>
        <v>39730</v>
      </c>
      <c r="C199" s="43">
        <f>'T1'!G199</f>
        <v>15710.962784872308</v>
      </c>
      <c r="D199" s="51">
        <v>909.92</v>
      </c>
      <c r="E199" s="52">
        <f>EXP('T1'!D199)-1</f>
        <v>1.3388838413395332E-2</v>
      </c>
      <c r="F199" s="58"/>
      <c r="G199" s="53">
        <f t="shared" si="13"/>
        <v>-5.1032549017818434E-4</v>
      </c>
      <c r="H199" s="53">
        <f t="shared" si="13"/>
        <v>-7.6216623361871197E-2</v>
      </c>
      <c r="I199" s="29"/>
      <c r="J199" s="39"/>
      <c r="K199" s="42"/>
    </row>
    <row r="200" spans="1:11" x14ac:dyDescent="0.2">
      <c r="A200" s="29">
        <v>197</v>
      </c>
      <c r="B200" s="34">
        <f>'T1'!A200</f>
        <v>39731</v>
      </c>
      <c r="C200" s="43">
        <f>'T1'!G200</f>
        <v>15684.28299287892</v>
      </c>
      <c r="D200" s="51">
        <v>899.22</v>
      </c>
      <c r="E200" s="52">
        <f>EXP('T1'!D200)-1</f>
        <v>1.0858530520096998E-2</v>
      </c>
      <c r="F200" s="58"/>
      <c r="G200" s="53">
        <f t="shared" si="13"/>
        <v>-1.7496595697075853E-3</v>
      </c>
      <c r="H200" s="53">
        <f t="shared" si="13"/>
        <v>-1.1810771073066013E-2</v>
      </c>
      <c r="I200" s="29"/>
      <c r="J200" s="39"/>
      <c r="K200" s="42"/>
    </row>
    <row r="201" spans="1:11" x14ac:dyDescent="0.2">
      <c r="A201" s="29">
        <v>198</v>
      </c>
      <c r="B201" s="34">
        <f>'T1'!A201</f>
        <v>39735</v>
      </c>
      <c r="C201" s="43">
        <f>'T1'!G201</f>
        <v>15845.035774489725</v>
      </c>
      <c r="D201" s="51">
        <v>998.01</v>
      </c>
      <c r="E201" s="52">
        <f>EXP('T1'!D201)-1</f>
        <v>1.2274723566646273E-2</v>
      </c>
      <c r="F201" s="58"/>
      <c r="G201" s="53">
        <f t="shared" si="13"/>
        <v>1.0207527490600799E-2</v>
      </c>
      <c r="H201" s="53">
        <f t="shared" si="13"/>
        <v>0.10982011671733326</v>
      </c>
      <c r="I201" s="29"/>
      <c r="J201" s="39"/>
      <c r="K201" s="42"/>
    </row>
    <row r="202" spans="1:11" x14ac:dyDescent="0.2">
      <c r="A202" s="29">
        <v>199</v>
      </c>
      <c r="B202" s="34">
        <f>'T1'!A202</f>
        <v>39736</v>
      </c>
      <c r="C202" s="43">
        <f>'T1'!G202</f>
        <v>15738.502589514699</v>
      </c>
      <c r="D202" s="51">
        <v>907.84</v>
      </c>
      <c r="E202" s="52">
        <f>EXP('T1'!D202)-1</f>
        <v>1.146522762934099E-2</v>
      </c>
      <c r="F202" s="58"/>
      <c r="G202" s="53">
        <f t="shared" si="13"/>
        <v>-6.7706528512301595E-3</v>
      </c>
      <c r="H202" s="53">
        <f t="shared" si="13"/>
        <v>-9.0397006569483795E-2</v>
      </c>
      <c r="I202" s="29"/>
      <c r="J202" s="39"/>
      <c r="K202" s="42"/>
    </row>
    <row r="203" spans="1:11" x14ac:dyDescent="0.2">
      <c r="A203" s="29">
        <v>200</v>
      </c>
      <c r="B203" s="34">
        <f>'T1'!A203</f>
        <v>39737</v>
      </c>
      <c r="C203" s="43">
        <f>'T1'!G203</f>
        <v>15776.974659826456</v>
      </c>
      <c r="D203" s="51">
        <v>946.43</v>
      </c>
      <c r="E203" s="52">
        <f>EXP('T1'!D203)-1</f>
        <v>1.2983563938328668E-2</v>
      </c>
      <c r="F203" s="58"/>
      <c r="G203" s="53">
        <f t="shared" si="13"/>
        <v>2.4003585402343438E-3</v>
      </c>
      <c r="H203" s="53">
        <f t="shared" si="13"/>
        <v>4.2463393277318261E-2</v>
      </c>
      <c r="I203" s="29"/>
      <c r="J203" s="39"/>
      <c r="K203" s="42"/>
    </row>
    <row r="204" spans="1:11" x14ac:dyDescent="0.2">
      <c r="A204" s="29">
        <v>201</v>
      </c>
      <c r="B204" s="34">
        <f>'T1'!A204</f>
        <v>39738</v>
      </c>
      <c r="C204" s="43">
        <f>'T1'!G204</f>
        <v>15709.514666682915</v>
      </c>
      <c r="D204" s="51">
        <v>940.55</v>
      </c>
      <c r="E204" s="52">
        <f>EXP('T1'!D204)-1</f>
        <v>1.3490182364349845E-2</v>
      </c>
      <c r="F204" s="58"/>
      <c r="G204" s="53">
        <f t="shared" si="13"/>
        <v>-4.3257878013235702E-3</v>
      </c>
      <c r="H204" s="53">
        <f t="shared" si="13"/>
        <v>-6.2627575952146942E-3</v>
      </c>
      <c r="I204" s="29"/>
      <c r="J204" s="39"/>
      <c r="K204" s="42"/>
    </row>
    <row r="205" spans="1:11" x14ac:dyDescent="0.2">
      <c r="A205" s="29">
        <v>202</v>
      </c>
      <c r="B205" s="34">
        <f>'T1'!A205</f>
        <v>39741</v>
      </c>
      <c r="C205" s="43">
        <f>'T1'!G205</f>
        <v>15596.31192241837</v>
      </c>
      <c r="D205" s="51">
        <v>985.4</v>
      </c>
      <c r="E205" s="52">
        <f>EXP('T1'!D205)-1</f>
        <v>1.7043612878565373E-2</v>
      </c>
      <c r="F205" s="58"/>
      <c r="G205" s="53">
        <f t="shared" si="13"/>
        <v>-7.2578841440207554E-3</v>
      </c>
      <c r="H205" s="53">
        <f t="shared" si="13"/>
        <v>4.763297992163839E-2</v>
      </c>
      <c r="I205" s="29"/>
      <c r="J205" s="39"/>
      <c r="K205" s="42"/>
    </row>
    <row r="206" spans="1:11" x14ac:dyDescent="0.2">
      <c r="A206" s="29">
        <v>203</v>
      </c>
      <c r="B206" s="34">
        <f>'T1'!A206</f>
        <v>39742</v>
      </c>
      <c r="C206" s="43">
        <f>'T1'!G206</f>
        <v>15184.559713502324</v>
      </c>
      <c r="D206" s="51">
        <v>955.05</v>
      </c>
      <c r="E206" s="52">
        <f>EXP('T1'!D206)-1</f>
        <v>1.7552261836647265E-2</v>
      </c>
      <c r="F206" s="58"/>
      <c r="G206" s="53">
        <f t="shared" si="13"/>
        <v>-2.6466166230828782E-2</v>
      </c>
      <c r="H206" s="53">
        <f t="shared" si="13"/>
        <v>-3.0865227616003438E-2</v>
      </c>
      <c r="I206" s="29"/>
      <c r="J206" s="39"/>
      <c r="K206" s="42"/>
    </row>
    <row r="207" spans="1:11" x14ac:dyDescent="0.2">
      <c r="A207" s="29">
        <v>204</v>
      </c>
      <c r="B207" s="34">
        <f>'T1'!A207</f>
        <v>39743</v>
      </c>
      <c r="C207" s="43">
        <f>'T1'!G207</f>
        <v>15119.363628643063</v>
      </c>
      <c r="D207" s="51">
        <v>896.78</v>
      </c>
      <c r="E207" s="52">
        <f>EXP('T1'!D207)-1</f>
        <v>1.6535218181391809E-2</v>
      </c>
      <c r="F207" s="58"/>
      <c r="G207" s="53">
        <f t="shared" si="13"/>
        <v>-4.3610862603521323E-3</v>
      </c>
      <c r="H207" s="53">
        <f t="shared" si="13"/>
        <v>-6.1080021133275687E-2</v>
      </c>
      <c r="I207" s="29"/>
      <c r="J207" s="39"/>
      <c r="K207" s="42"/>
    </row>
    <row r="208" spans="1:11" x14ac:dyDescent="0.2">
      <c r="A208" s="29">
        <v>205</v>
      </c>
      <c r="B208" s="34">
        <f>'T1'!A208</f>
        <v>39744</v>
      </c>
      <c r="C208" s="43">
        <f>'T1'!G208</f>
        <v>15068.000210346798</v>
      </c>
      <c r="D208" s="51">
        <v>908.11</v>
      </c>
      <c r="E208" s="52">
        <f>EXP('T1'!D208)-1</f>
        <v>1.6230303355448283E-2</v>
      </c>
      <c r="F208" s="58"/>
      <c r="G208" s="53">
        <f t="shared" si="13"/>
        <v>-3.4607914489253782E-3</v>
      </c>
      <c r="H208" s="53">
        <f t="shared" si="13"/>
        <v>1.2570493865399207E-2</v>
      </c>
      <c r="I208" s="29"/>
      <c r="J208" s="39"/>
      <c r="K208" s="42"/>
    </row>
    <row r="209" spans="1:11" x14ac:dyDescent="0.2">
      <c r="A209" s="29">
        <v>206</v>
      </c>
      <c r="B209" s="34">
        <f>'T1'!A209</f>
        <v>39745</v>
      </c>
      <c r="C209" s="43">
        <f>'T1'!G209</f>
        <v>15160.757953385099</v>
      </c>
      <c r="D209" s="51">
        <v>876.77</v>
      </c>
      <c r="E209" s="52">
        <f>EXP('T1'!D209)-1</f>
        <v>1.6128685406094911E-2</v>
      </c>
      <c r="F209" s="58"/>
      <c r="G209" s="53">
        <f t="shared" si="13"/>
        <v>6.093518266506906E-3</v>
      </c>
      <c r="H209" s="53">
        <f t="shared" si="13"/>
        <v>-3.4573661869072639E-2</v>
      </c>
      <c r="I209" s="29"/>
      <c r="J209" s="39"/>
      <c r="K209" s="42"/>
    </row>
    <row r="210" spans="1:11" x14ac:dyDescent="0.2">
      <c r="A210" s="29">
        <v>207</v>
      </c>
      <c r="B210" s="34">
        <f>'T1'!A210</f>
        <v>39748</v>
      </c>
      <c r="C210" s="43">
        <f>'T1'!G210</f>
        <v>15015.578728409089</v>
      </c>
      <c r="D210" s="51">
        <v>848.92</v>
      </c>
      <c r="E210" s="52">
        <f>EXP('T1'!D210)-1</f>
        <v>1.5823892521691585E-2</v>
      </c>
      <c r="F210" s="58"/>
      <c r="G210" s="53">
        <f t="shared" si="13"/>
        <v>-9.6380206629312574E-3</v>
      </c>
      <c r="H210" s="53">
        <f t="shared" si="13"/>
        <v>-3.1826350158946637E-2</v>
      </c>
      <c r="I210" s="29"/>
      <c r="J210" s="39"/>
      <c r="K210" s="42"/>
    </row>
    <row r="211" spans="1:11" x14ac:dyDescent="0.2">
      <c r="A211" s="29">
        <v>208</v>
      </c>
      <c r="B211" s="34">
        <f>'T1'!A211</f>
        <v>39749</v>
      </c>
      <c r="C211" s="43">
        <f>'T1'!G211</f>
        <v>14918.382772449304</v>
      </c>
      <c r="D211" s="51">
        <v>940.51</v>
      </c>
      <c r="E211" s="52">
        <f>EXP('T1'!D211)-1</f>
        <v>1.5417644219759996E-2</v>
      </c>
      <c r="F211" s="58"/>
      <c r="G211" s="53">
        <f t="shared" si="13"/>
        <v>-6.5338687738591044E-3</v>
      </c>
      <c r="H211" s="53">
        <f t="shared" si="13"/>
        <v>0.10782916384782337</v>
      </c>
      <c r="I211" s="29"/>
      <c r="J211" s="39"/>
      <c r="K211" s="42"/>
    </row>
    <row r="212" spans="1:11" x14ac:dyDescent="0.2">
      <c r="A212" s="29">
        <v>209</v>
      </c>
      <c r="B212" s="34">
        <f>'T1'!A212</f>
        <v>39750</v>
      </c>
      <c r="C212" s="43">
        <f>'T1'!G212</f>
        <v>14997.635978005372</v>
      </c>
      <c r="D212" s="51">
        <v>930.09</v>
      </c>
      <c r="E212" s="52">
        <f>EXP('T1'!D212)-1</f>
        <v>1.4199873855047507E-2</v>
      </c>
      <c r="F212" s="58"/>
      <c r="G212" s="53">
        <f t="shared" si="13"/>
        <v>5.2531542505055455E-3</v>
      </c>
      <c r="H212" s="53">
        <f t="shared" si="13"/>
        <v>-1.1138394016033509E-2</v>
      </c>
      <c r="I212" s="29"/>
      <c r="J212" s="39"/>
      <c r="K212" s="42"/>
    </row>
    <row r="213" spans="1:11" x14ac:dyDescent="0.2">
      <c r="A213" s="29">
        <v>210</v>
      </c>
      <c r="B213" s="34">
        <f>'T1'!A213</f>
        <v>39751</v>
      </c>
      <c r="C213" s="43">
        <f>'T1'!G213</f>
        <v>15136.556310488226</v>
      </c>
      <c r="D213" s="51">
        <v>954.09</v>
      </c>
      <c r="E213" s="52">
        <f>EXP('T1'!D213)-1</f>
        <v>1.3692900671977704E-2</v>
      </c>
      <c r="F213" s="58"/>
      <c r="G213" s="53">
        <f t="shared" si="13"/>
        <v>9.2082004326929368E-3</v>
      </c>
      <c r="H213" s="53">
        <f t="shared" si="13"/>
        <v>2.5749339556577894E-2</v>
      </c>
      <c r="I213" s="29"/>
      <c r="J213" s="39"/>
      <c r="K213" s="42"/>
    </row>
    <row r="214" spans="1:11" x14ac:dyDescent="0.2">
      <c r="A214" s="29">
        <v>211</v>
      </c>
      <c r="B214" s="34">
        <f>'T1'!A214</f>
        <v>39752</v>
      </c>
      <c r="C214" s="43">
        <f>'T1'!G214</f>
        <v>15105.667754763343</v>
      </c>
      <c r="D214" s="51">
        <v>968.75</v>
      </c>
      <c r="E214" s="52">
        <f>EXP('T1'!D214)-1</f>
        <v>1.3490182364349845E-2</v>
      </c>
      <c r="F214" s="58"/>
      <c r="G214" s="53">
        <f t="shared" ref="G214:H229" si="14">(C214-C213)/C213-($E213/260)</f>
        <v>-2.0933243897847936E-3</v>
      </c>
      <c r="H214" s="53">
        <f t="shared" si="14"/>
        <v>1.5312761739127434E-2</v>
      </c>
      <c r="I214" s="29"/>
      <c r="J214" s="39"/>
      <c r="K214" s="42"/>
    </row>
    <row r="215" spans="1:11" x14ac:dyDescent="0.2">
      <c r="A215" s="29">
        <v>212</v>
      </c>
      <c r="B215" s="34">
        <f>'T1'!A215</f>
        <v>39755</v>
      </c>
      <c r="C215" s="43">
        <f>'T1'!G215</f>
        <v>15444.231072576616</v>
      </c>
      <c r="D215" s="51">
        <v>966.3</v>
      </c>
      <c r="E215" s="52">
        <f>EXP('T1'!D215)-1</f>
        <v>1.3186180912138301E-2</v>
      </c>
      <c r="F215" s="58"/>
      <c r="G215" s="53">
        <f t="shared" si="14"/>
        <v>2.2361113784595248E-2</v>
      </c>
      <c r="H215" s="53">
        <f t="shared" si="14"/>
        <v>-2.5809175748505242E-3</v>
      </c>
      <c r="I215" s="29"/>
      <c r="J215" s="39"/>
      <c r="K215" s="42"/>
    </row>
    <row r="216" spans="1:11" x14ac:dyDescent="0.2">
      <c r="A216" s="29">
        <v>213</v>
      </c>
      <c r="B216" s="34">
        <f>'T1'!A216</f>
        <v>39756</v>
      </c>
      <c r="C216" s="43">
        <f>'T1'!G216</f>
        <v>15387.808224242139</v>
      </c>
      <c r="D216" s="51">
        <v>1005.75</v>
      </c>
      <c r="E216" s="52">
        <f>EXP('T1'!D216)-1</f>
        <v>1.2882270646683791E-2</v>
      </c>
      <c r="F216" s="58"/>
      <c r="G216" s="53">
        <f t="shared" si="14"/>
        <v>-3.7040445025023987E-3</v>
      </c>
      <c r="H216" s="53">
        <f t="shared" si="14"/>
        <v>4.0775114406995015E-2</v>
      </c>
      <c r="I216" s="29"/>
      <c r="J216" s="39"/>
      <c r="K216" s="42"/>
    </row>
    <row r="217" spans="1:11" x14ac:dyDescent="0.2">
      <c r="A217" s="29">
        <v>214</v>
      </c>
      <c r="B217" s="34">
        <f>'T1'!A217</f>
        <v>39757</v>
      </c>
      <c r="C217" s="43">
        <f>'T1'!G217</f>
        <v>15457.067299176522</v>
      </c>
      <c r="D217" s="51">
        <v>952.77</v>
      </c>
      <c r="E217" s="52">
        <f>EXP('T1'!D217)-1</f>
        <v>1.2274723566646273E-2</v>
      </c>
      <c r="F217" s="58"/>
      <c r="G217" s="53">
        <f t="shared" si="14"/>
        <v>4.4513585823690869E-3</v>
      </c>
      <c r="H217" s="53">
        <f t="shared" si="14"/>
        <v>-5.2726653831633143E-2</v>
      </c>
      <c r="I217" s="29"/>
      <c r="J217" s="39"/>
      <c r="K217" s="42"/>
    </row>
    <row r="218" spans="1:11" x14ac:dyDescent="0.2">
      <c r="A218" s="29">
        <v>215</v>
      </c>
      <c r="B218" s="34">
        <f>'T1'!A218</f>
        <v>39758</v>
      </c>
      <c r="C218" s="43">
        <f>'T1'!G218</f>
        <v>15418.885109585861</v>
      </c>
      <c r="D218" s="51">
        <v>904.88</v>
      </c>
      <c r="E218" s="52">
        <f>EXP('T1'!D218)-1</f>
        <v>1.1768712718116969E-2</v>
      </c>
      <c r="F218" s="58"/>
      <c r="G218" s="53">
        <f t="shared" si="14"/>
        <v>-2.5174196586436361E-3</v>
      </c>
      <c r="H218" s="53">
        <f t="shared" si="14"/>
        <v>-5.0311177644667616E-2</v>
      </c>
      <c r="I218" s="29"/>
      <c r="J218" s="39"/>
      <c r="K218" s="42"/>
    </row>
    <row r="219" spans="1:11" x14ac:dyDescent="0.2">
      <c r="A219" s="29">
        <v>216</v>
      </c>
      <c r="B219" s="34">
        <f>'T1'!A219</f>
        <v>39759</v>
      </c>
      <c r="C219" s="43">
        <f>'T1'!G219</f>
        <v>15429.880665588315</v>
      </c>
      <c r="D219" s="51">
        <v>930.99</v>
      </c>
      <c r="E219" s="52">
        <f>EXP('T1'!D219)-1</f>
        <v>1.2072288866077807E-2</v>
      </c>
      <c r="F219" s="58"/>
      <c r="G219" s="53">
        <f t="shared" si="14"/>
        <v>6.6785835689374764E-4</v>
      </c>
      <c r="H219" s="53">
        <f t="shared" si="14"/>
        <v>2.8809390481167218E-2</v>
      </c>
      <c r="I219" s="29"/>
      <c r="J219" s="39"/>
      <c r="K219" s="42"/>
    </row>
    <row r="220" spans="1:11" x14ac:dyDescent="0.2">
      <c r="A220" s="29">
        <v>217</v>
      </c>
      <c r="B220" s="34">
        <f>'T1'!A220</f>
        <v>39762</v>
      </c>
      <c r="C220" s="43">
        <f>'T1'!G220</f>
        <v>15308.428924423462</v>
      </c>
      <c r="D220" s="51">
        <v>919.21</v>
      </c>
      <c r="E220" s="52">
        <f>EXP('T1'!D220)-1</f>
        <v>1.1667540905520024E-2</v>
      </c>
      <c r="F220" s="58"/>
      <c r="G220" s="53">
        <f t="shared" si="14"/>
        <v>-7.9176360585024932E-3</v>
      </c>
      <c r="H220" s="53">
        <f t="shared" si="14"/>
        <v>-1.2699629014487566E-2</v>
      </c>
      <c r="I220" s="29"/>
      <c r="J220" s="39"/>
      <c r="K220" s="42"/>
    </row>
    <row r="221" spans="1:11" x14ac:dyDescent="0.2">
      <c r="A221" s="29">
        <v>218</v>
      </c>
      <c r="B221" s="34">
        <f>'T1'!A221</f>
        <v>39764</v>
      </c>
      <c r="C221" s="43">
        <f>'T1'!G221</f>
        <v>15090.769126311296</v>
      </c>
      <c r="D221" s="51">
        <v>852.3</v>
      </c>
      <c r="E221" s="52">
        <f>EXP('T1'!D221)-1</f>
        <v>1.035322759109647E-2</v>
      </c>
      <c r="F221" s="58"/>
      <c r="G221" s="53">
        <f t="shared" si="14"/>
        <v>-1.426317274924619E-2</v>
      </c>
      <c r="H221" s="53">
        <f t="shared" si="14"/>
        <v>-7.2835641141162963E-2</v>
      </c>
      <c r="I221" s="29"/>
      <c r="J221" s="39"/>
      <c r="K221" s="42"/>
    </row>
    <row r="222" spans="1:11" x14ac:dyDescent="0.2">
      <c r="A222" s="29">
        <v>219</v>
      </c>
      <c r="B222" s="34">
        <f>'T1'!A222</f>
        <v>39765</v>
      </c>
      <c r="C222" s="43">
        <f>'T1'!G222</f>
        <v>15082.511578096555</v>
      </c>
      <c r="D222" s="51">
        <v>911.29</v>
      </c>
      <c r="E222" s="52">
        <f>EXP('T1'!D222)-1</f>
        <v>1.1667540905520024E-2</v>
      </c>
      <c r="F222" s="58"/>
      <c r="G222" s="53">
        <f t="shared" si="14"/>
        <v>-5.870121110879272E-4</v>
      </c>
      <c r="H222" s="53">
        <f t="shared" si="14"/>
        <v>6.917289842022091E-2</v>
      </c>
      <c r="I222" s="29"/>
      <c r="J222" s="39"/>
      <c r="K222" s="42"/>
    </row>
    <row r="223" spans="1:11" x14ac:dyDescent="0.2">
      <c r="A223" s="29">
        <v>220</v>
      </c>
      <c r="B223" s="34">
        <f>'T1'!A223</f>
        <v>39766</v>
      </c>
      <c r="C223" s="43">
        <f>'T1'!G223</f>
        <v>15055.43794557848</v>
      </c>
      <c r="D223" s="51">
        <v>873.29</v>
      </c>
      <c r="E223" s="52">
        <f>EXP('T1'!D223)-1</f>
        <v>1.146522762934099E-2</v>
      </c>
      <c r="F223" s="58"/>
      <c r="G223" s="53">
        <f t="shared" si="14"/>
        <v>-1.8399099151601417E-3</v>
      </c>
      <c r="H223" s="53">
        <f t="shared" si="14"/>
        <v>-4.1744004962330626E-2</v>
      </c>
      <c r="I223" s="29"/>
      <c r="J223" s="39"/>
      <c r="K223" s="42"/>
    </row>
    <row r="224" spans="1:11" x14ac:dyDescent="0.2">
      <c r="A224" s="29">
        <v>221</v>
      </c>
      <c r="B224" s="34">
        <f>'T1'!A224</f>
        <v>39769</v>
      </c>
      <c r="C224" s="43">
        <f>'T1'!G224</f>
        <v>14936.998040919152</v>
      </c>
      <c r="D224" s="51">
        <v>850.75</v>
      </c>
      <c r="E224" s="52">
        <f>EXP('T1'!D224)-1</f>
        <v>1.0858530520096998E-2</v>
      </c>
      <c r="F224" s="58"/>
      <c r="G224" s="53">
        <f t="shared" si="14"/>
        <v>-7.9110156196534921E-3</v>
      </c>
      <c r="H224" s="53">
        <f t="shared" si="14"/>
        <v>-2.5854538005422544E-2</v>
      </c>
      <c r="I224" s="29"/>
      <c r="J224" s="39"/>
      <c r="K224" s="42"/>
    </row>
    <row r="225" spans="1:11" x14ac:dyDescent="0.2">
      <c r="A225" s="29">
        <v>222</v>
      </c>
      <c r="B225" s="34">
        <f>'T1'!A225</f>
        <v>39770</v>
      </c>
      <c r="C225" s="43">
        <f>'T1'!G225</f>
        <v>14941.146829678368</v>
      </c>
      <c r="D225" s="51">
        <v>859.12</v>
      </c>
      <c r="E225" s="52">
        <f>EXP('T1'!D225)-1</f>
        <v>1.055531844502644E-2</v>
      </c>
      <c r="F225" s="58"/>
      <c r="G225" s="53">
        <f t="shared" si="14"/>
        <v>2.3598893519285904E-4</v>
      </c>
      <c r="H225" s="53">
        <f t="shared" si="14"/>
        <v>9.7966143229278636E-3</v>
      </c>
      <c r="I225" s="29"/>
      <c r="J225" s="39"/>
      <c r="K225" s="42"/>
    </row>
    <row r="226" spans="1:11" x14ac:dyDescent="0.2">
      <c r="A226" s="29">
        <v>223</v>
      </c>
      <c r="B226" s="34">
        <f>'T1'!A226</f>
        <v>39771</v>
      </c>
      <c r="C226" s="43">
        <f>'T1'!G226</f>
        <v>14760.985384722746</v>
      </c>
      <c r="D226" s="51">
        <v>806.58</v>
      </c>
      <c r="E226" s="52">
        <f>EXP('T1'!D226)-1</f>
        <v>9.7471974817553431E-3</v>
      </c>
      <c r="F226" s="58"/>
      <c r="G226" s="53">
        <f t="shared" si="14"/>
        <v>-1.2098670765461885E-2</v>
      </c>
      <c r="H226" s="53">
        <f t="shared" si="14"/>
        <v>-6.119619845880974E-2</v>
      </c>
      <c r="I226" s="29"/>
      <c r="J226" s="39"/>
      <c r="K226" s="42"/>
    </row>
    <row r="227" spans="1:11" x14ac:dyDescent="0.2">
      <c r="A227" s="29">
        <v>224</v>
      </c>
      <c r="B227" s="34">
        <f>'T1'!A227</f>
        <v>39772</v>
      </c>
      <c r="C227" s="43">
        <f>'T1'!G227</f>
        <v>14721.962797707391</v>
      </c>
      <c r="D227" s="51">
        <v>752.44</v>
      </c>
      <c r="E227" s="52">
        <f>EXP('T1'!D227)-1</f>
        <v>8.7379549896233755E-3</v>
      </c>
      <c r="F227" s="58"/>
      <c r="G227" s="53">
        <f t="shared" si="14"/>
        <v>-2.6811194394119708E-3</v>
      </c>
      <c r="H227" s="53">
        <f t="shared" si="14"/>
        <v>-6.7160403253169756E-2</v>
      </c>
      <c r="I227" s="29"/>
      <c r="J227" s="39"/>
      <c r="K227" s="42"/>
    </row>
    <row r="228" spans="1:11" x14ac:dyDescent="0.2">
      <c r="A228" s="29">
        <v>225</v>
      </c>
      <c r="B228" s="34">
        <f>'T1'!A228</f>
        <v>39773</v>
      </c>
      <c r="C228" s="43">
        <f>'T1'!G228</f>
        <v>14672.385221790768</v>
      </c>
      <c r="D228" s="51">
        <v>800.03</v>
      </c>
      <c r="E228" s="52">
        <f>EXP('T1'!D228)-1</f>
        <v>8.3345404959049851E-3</v>
      </c>
      <c r="F228" s="58"/>
      <c r="G228" s="53">
        <f t="shared" si="14"/>
        <v>-3.4012003190003548E-3</v>
      </c>
      <c r="H228" s="53">
        <f t="shared" si="14"/>
        <v>6.3213960393200708E-2</v>
      </c>
      <c r="I228" s="29"/>
      <c r="J228" s="39"/>
      <c r="K228" s="42"/>
    </row>
    <row r="229" spans="1:11" x14ac:dyDescent="0.2">
      <c r="A229" s="29">
        <v>226</v>
      </c>
      <c r="B229" s="34">
        <f>'T1'!A229</f>
        <v>39776</v>
      </c>
      <c r="C229" s="43">
        <f>'T1'!G229</f>
        <v>14838.83160148257</v>
      </c>
      <c r="D229" s="51">
        <v>851.81</v>
      </c>
      <c r="E229" s="52">
        <f>EXP('T1'!D229)-1</f>
        <v>9.5452682358567742E-3</v>
      </c>
      <c r="F229" s="58"/>
      <c r="G229" s="53">
        <f t="shared" si="14"/>
        <v>1.1312137754214132E-2</v>
      </c>
      <c r="H229" s="53">
        <f t="shared" si="14"/>
        <v>6.4690516978531842E-2</v>
      </c>
      <c r="I229" s="29"/>
      <c r="J229" s="39"/>
      <c r="K229" s="42"/>
    </row>
    <row r="230" spans="1:11" x14ac:dyDescent="0.2">
      <c r="A230" s="29">
        <v>227</v>
      </c>
      <c r="B230" s="34">
        <f>'T1'!A230</f>
        <v>39777</v>
      </c>
      <c r="C230" s="43">
        <f>'T1'!G230</f>
        <v>14838.83160148257</v>
      </c>
      <c r="D230" s="51">
        <v>857.39</v>
      </c>
      <c r="E230" s="52">
        <f>EXP('T1'!D230)-1</f>
        <v>9.5452682358567742E-3</v>
      </c>
      <c r="F230" s="58"/>
      <c r="G230" s="53">
        <f t="shared" ref="G230:H245" si="15">(C230-C229)/C229-($E229/260)</f>
        <v>-3.6712570137910668E-5</v>
      </c>
      <c r="H230" s="53">
        <f t="shared" si="15"/>
        <v>6.5140440539919325E-3</v>
      </c>
      <c r="I230" s="29"/>
      <c r="J230" s="39"/>
      <c r="K230" s="42"/>
    </row>
    <row r="231" spans="1:11" x14ac:dyDescent="0.2">
      <c r="A231" s="29">
        <v>228</v>
      </c>
      <c r="B231" s="34">
        <f>'T1'!A231</f>
        <v>39778</v>
      </c>
      <c r="C231" s="43">
        <f>'T1'!G231</f>
        <v>14841.580810104815</v>
      </c>
      <c r="D231" s="51">
        <v>887.68</v>
      </c>
      <c r="E231" s="52">
        <f>EXP('T1'!D231)-1</f>
        <v>9.3433793717689895E-3</v>
      </c>
      <c r="F231" s="58"/>
      <c r="G231" s="53">
        <f t="shared" si="15"/>
        <v>1.4855866253582259E-4</v>
      </c>
      <c r="H231" s="53">
        <f t="shared" si="15"/>
        <v>3.5291434480795698E-2</v>
      </c>
      <c r="I231" s="29"/>
      <c r="J231" s="39"/>
      <c r="K231" s="42"/>
    </row>
    <row r="232" spans="1:11" x14ac:dyDescent="0.2">
      <c r="A232" s="29">
        <v>229</v>
      </c>
      <c r="B232" s="34">
        <f>'T1'!A232</f>
        <v>39780</v>
      </c>
      <c r="C232" s="43">
        <f>'T1'!G232</f>
        <v>14744.491892736265</v>
      </c>
      <c r="D232" s="51">
        <v>896.24</v>
      </c>
      <c r="E232" s="52">
        <f>EXP('T1'!D232)-1</f>
        <v>9.0406217738678851E-3</v>
      </c>
      <c r="F232" s="58"/>
      <c r="G232" s="53">
        <f t="shared" si="15"/>
        <v>-6.5776191075195356E-3</v>
      </c>
      <c r="H232" s="53">
        <f t="shared" si="15"/>
        <v>9.6071785613980939E-3</v>
      </c>
      <c r="I232" s="29"/>
      <c r="J232" s="39"/>
      <c r="K232" s="42"/>
    </row>
    <row r="233" spans="1:11" x14ac:dyDescent="0.2">
      <c r="A233" s="29">
        <v>230</v>
      </c>
      <c r="B233" s="34">
        <f>'T1'!A233</f>
        <v>39783</v>
      </c>
      <c r="C233" s="43">
        <f>'T1'!G233</f>
        <v>14858.086826026409</v>
      </c>
      <c r="D233" s="51">
        <v>816.21</v>
      </c>
      <c r="E233" s="52">
        <f>EXP('T1'!D233)-1</f>
        <v>8.1328937531524037E-3</v>
      </c>
      <c r="F233" s="58"/>
      <c r="G233" s="53">
        <f t="shared" si="15"/>
        <v>7.6694567850195943E-3</v>
      </c>
      <c r="H233" s="53">
        <f t="shared" si="15"/>
        <v>-8.9330049672729325E-2</v>
      </c>
      <c r="I233" s="29"/>
      <c r="J233" s="39"/>
      <c r="K233" s="42"/>
    </row>
    <row r="234" spans="1:11" x14ac:dyDescent="0.2">
      <c r="A234" s="29">
        <v>231</v>
      </c>
      <c r="B234" s="34">
        <f>'T1'!A234</f>
        <v>39784</v>
      </c>
      <c r="C234" s="43">
        <f>'T1'!G234</f>
        <v>14788.366646148779</v>
      </c>
      <c r="D234" s="51">
        <v>848.81</v>
      </c>
      <c r="E234" s="52">
        <f>EXP('T1'!D234)-1</f>
        <v>7.7297212355302847E-3</v>
      </c>
      <c r="F234" s="58"/>
      <c r="G234" s="53">
        <f t="shared" si="15"/>
        <v>-4.7236866369814489E-3</v>
      </c>
      <c r="H234" s="53">
        <f t="shared" si="15"/>
        <v>3.9909421174554982E-2</v>
      </c>
      <c r="I234" s="29"/>
      <c r="J234" s="39"/>
      <c r="K234" s="42"/>
    </row>
    <row r="235" spans="1:11" x14ac:dyDescent="0.2">
      <c r="A235" s="29">
        <v>232</v>
      </c>
      <c r="B235" s="34">
        <f>'T1'!A235</f>
        <v>39785</v>
      </c>
      <c r="C235" s="43">
        <f>'T1'!G235</f>
        <v>14771.846288841421</v>
      </c>
      <c r="D235" s="51">
        <v>870.74</v>
      </c>
      <c r="E235" s="52">
        <f>EXP('T1'!D235)-1</f>
        <v>7.0245572668485856E-3</v>
      </c>
      <c r="F235" s="58"/>
      <c r="G235" s="53">
        <f t="shared" si="15"/>
        <v>-1.1468481525762487E-3</v>
      </c>
      <c r="H235" s="53">
        <f t="shared" si="15"/>
        <v>2.5806440941834798E-2</v>
      </c>
      <c r="I235" s="29"/>
      <c r="J235" s="39"/>
      <c r="K235" s="42"/>
    </row>
    <row r="236" spans="1:11" x14ac:dyDescent="0.2">
      <c r="A236" s="29">
        <v>233</v>
      </c>
      <c r="B236" s="34">
        <f>'T1'!A236</f>
        <v>39786</v>
      </c>
      <c r="C236" s="43">
        <f>'T1'!G236</f>
        <v>14885.637902531651</v>
      </c>
      <c r="D236" s="51">
        <v>845.22</v>
      </c>
      <c r="E236" s="52">
        <f>EXP('T1'!D236)-1</f>
        <v>6.1186428879280719E-3</v>
      </c>
      <c r="F236" s="58"/>
      <c r="G236" s="53">
        <f t="shared" si="15"/>
        <v>7.6762587900682635E-3</v>
      </c>
      <c r="H236" s="53">
        <f t="shared" si="15"/>
        <v>-2.9335421873678318E-2</v>
      </c>
      <c r="I236" s="29"/>
      <c r="J236" s="39"/>
      <c r="K236" s="42"/>
    </row>
    <row r="237" spans="1:11" x14ac:dyDescent="0.2">
      <c r="A237" s="29">
        <v>234</v>
      </c>
      <c r="B237" s="34">
        <f>'T1'!A237</f>
        <v>39787</v>
      </c>
      <c r="C237" s="43">
        <f>'T1'!G237</f>
        <v>14711.888184943473</v>
      </c>
      <c r="D237" s="51">
        <v>876.07</v>
      </c>
      <c r="E237" s="52">
        <f>EXP('T1'!D237)-1</f>
        <v>5.4146062794677707E-3</v>
      </c>
      <c r="F237" s="58"/>
      <c r="G237" s="53">
        <f t="shared" si="15"/>
        <v>-1.1695839039307598E-2</v>
      </c>
      <c r="H237" s="53">
        <f t="shared" si="15"/>
        <v>3.6475839702445563E-2</v>
      </c>
      <c r="I237" s="29"/>
      <c r="J237" s="39"/>
      <c r="K237" s="42"/>
    </row>
    <row r="238" spans="1:11" x14ac:dyDescent="0.2">
      <c r="A238" s="29">
        <v>235</v>
      </c>
      <c r="B238" s="34">
        <f>'T1'!A238</f>
        <v>39790</v>
      </c>
      <c r="C238" s="43">
        <f>'T1'!G238</f>
        <v>14741.145143110227</v>
      </c>
      <c r="D238" s="51">
        <v>909.7</v>
      </c>
      <c r="E238" s="52">
        <f>EXP('T1'!D238)-1</f>
        <v>5.3140698457452284E-3</v>
      </c>
      <c r="F238" s="58"/>
      <c r="G238" s="53">
        <f t="shared" si="15"/>
        <v>1.9678355842314109E-3</v>
      </c>
      <c r="H238" s="53">
        <f t="shared" si="15"/>
        <v>3.8366518068352222E-2</v>
      </c>
      <c r="I238" s="29"/>
      <c r="J238" s="39"/>
      <c r="K238" s="42"/>
    </row>
    <row r="239" spans="1:11" x14ac:dyDescent="0.2">
      <c r="A239" s="29">
        <v>236</v>
      </c>
      <c r="B239" s="34">
        <f>'T1'!A239</f>
        <v>39791</v>
      </c>
      <c r="C239" s="43">
        <f>'T1'!G239</f>
        <v>14852.420605490674</v>
      </c>
      <c r="D239" s="51">
        <v>888.67</v>
      </c>
      <c r="E239" s="52">
        <f>EXP('T1'!D239)-1</f>
        <v>4.9120246322102989E-3</v>
      </c>
      <c r="F239" s="58"/>
      <c r="G239" s="53">
        <f t="shared" si="15"/>
        <v>7.5281920783643996E-3</v>
      </c>
      <c r="H239" s="53">
        <f t="shared" si="15"/>
        <v>-2.3137949997626844E-2</v>
      </c>
      <c r="I239" s="29"/>
      <c r="J239" s="39"/>
      <c r="K239" s="42"/>
    </row>
    <row r="240" spans="1:11" x14ac:dyDescent="0.2">
      <c r="A240" s="29">
        <v>237</v>
      </c>
      <c r="B240" s="34">
        <f>'T1'!A240</f>
        <v>39792</v>
      </c>
      <c r="C240" s="43">
        <f>'T1'!G240</f>
        <v>14631.043193994576</v>
      </c>
      <c r="D240" s="51">
        <v>899.24</v>
      </c>
      <c r="E240" s="52">
        <f>EXP('T1'!D240)-1</f>
        <v>4.9120246322102989E-3</v>
      </c>
      <c r="F240" s="58"/>
      <c r="G240" s="53">
        <f t="shared" si="15"/>
        <v>-1.4924032606598614E-2</v>
      </c>
      <c r="H240" s="53">
        <f t="shared" si="15"/>
        <v>1.1875286539132838E-2</v>
      </c>
      <c r="I240" s="29"/>
      <c r="J240" s="39"/>
      <c r="K240" s="42"/>
    </row>
    <row r="241" spans="1:11" x14ac:dyDescent="0.2">
      <c r="A241" s="29">
        <v>238</v>
      </c>
      <c r="B241" s="34">
        <f>'T1'!A241</f>
        <v>39793</v>
      </c>
      <c r="C241" s="43">
        <f>'T1'!G241</f>
        <v>14517.501236802156</v>
      </c>
      <c r="D241" s="51">
        <v>873.59</v>
      </c>
      <c r="E241" s="52">
        <f>EXP('T1'!D241)-1</f>
        <v>5.1130271367170188E-3</v>
      </c>
      <c r="F241" s="58"/>
      <c r="G241" s="53">
        <f t="shared" si="15"/>
        <v>-7.7792383796086257E-3</v>
      </c>
      <c r="H241" s="53">
        <f t="shared" si="15"/>
        <v>-2.85429794092373E-2</v>
      </c>
      <c r="I241" s="29"/>
      <c r="J241" s="39"/>
      <c r="K241" s="42"/>
    </row>
    <row r="242" spans="1:11" x14ac:dyDescent="0.2">
      <c r="A242" s="29">
        <v>239</v>
      </c>
      <c r="B242" s="34">
        <f>'T1'!A242</f>
        <v>39794</v>
      </c>
      <c r="C242" s="43">
        <f>'T1'!G242</f>
        <v>14567.585807464859</v>
      </c>
      <c r="D242" s="51">
        <v>879.73</v>
      </c>
      <c r="E242" s="52">
        <f>EXP('T1'!D242)-1</f>
        <v>5.0125208594009596E-3</v>
      </c>
      <c r="F242" s="58"/>
      <c r="G242" s="53">
        <f t="shared" si="15"/>
        <v>3.4302788124284246E-3</v>
      </c>
      <c r="H242" s="53">
        <f t="shared" si="15"/>
        <v>7.0088032434843656E-3</v>
      </c>
      <c r="I242" s="29"/>
      <c r="J242" s="39"/>
      <c r="K242" s="42"/>
    </row>
    <row r="243" spans="1:11" x14ac:dyDescent="0.2">
      <c r="A243" s="29">
        <v>240</v>
      </c>
      <c r="B243" s="34">
        <f>'T1'!A243</f>
        <v>39797</v>
      </c>
      <c r="C243" s="43">
        <f>'T1'!G243</f>
        <v>14359.578797710208</v>
      </c>
      <c r="D243" s="51">
        <v>868.57</v>
      </c>
      <c r="E243" s="52">
        <f>EXP('T1'!D243)-1</f>
        <v>5.0125208594009596E-3</v>
      </c>
      <c r="F243" s="58"/>
      <c r="G243" s="53">
        <f t="shared" si="15"/>
        <v>-1.4298035372633106E-2</v>
      </c>
      <c r="H243" s="53">
        <f t="shared" si="15"/>
        <v>-1.2704989314796904E-2</v>
      </c>
      <c r="I243" s="29"/>
      <c r="J243" s="39"/>
      <c r="K243" s="42"/>
    </row>
    <row r="244" spans="1:11" x14ac:dyDescent="0.2">
      <c r="A244" s="29">
        <v>241</v>
      </c>
      <c r="B244" s="34">
        <f>'T1'!A244</f>
        <v>39798</v>
      </c>
      <c r="C244" s="43">
        <f>'T1'!G244</f>
        <v>15131.438893700772</v>
      </c>
      <c r="D244" s="51">
        <v>913.18</v>
      </c>
      <c r="E244" s="52">
        <f>EXP('T1'!D244)-1</f>
        <v>4.5101402046012762E-3</v>
      </c>
      <c r="F244" s="58"/>
      <c r="G244" s="53">
        <f t="shared" si="15"/>
        <v>5.3733000779318037E-2</v>
      </c>
      <c r="H244" s="53">
        <f t="shared" si="15"/>
        <v>5.1341002916186394E-2</v>
      </c>
      <c r="I244" s="29"/>
      <c r="J244" s="39"/>
      <c r="K244" s="42"/>
    </row>
    <row r="245" spans="1:11" x14ac:dyDescent="0.2">
      <c r="A245" s="29">
        <v>242</v>
      </c>
      <c r="B245" s="34">
        <f>'T1'!A245</f>
        <v>39799</v>
      </c>
      <c r="C245" s="43">
        <f>'T1'!G245</f>
        <v>14636.472683935715</v>
      </c>
      <c r="D245" s="51">
        <v>904.42</v>
      </c>
      <c r="E245" s="52">
        <f>EXP('T1'!D245)-1</f>
        <v>4.5101402046012762E-3</v>
      </c>
      <c r="F245" s="58"/>
      <c r="G245" s="53">
        <f t="shared" si="15"/>
        <v>-3.2728459842493181E-2</v>
      </c>
      <c r="H245" s="53">
        <f t="shared" si="15"/>
        <v>-9.6101980477015878E-3</v>
      </c>
      <c r="I245" s="29"/>
      <c r="J245" s="39"/>
      <c r="K245" s="42"/>
    </row>
    <row r="246" spans="1:11" x14ac:dyDescent="0.2">
      <c r="A246" s="29">
        <v>243</v>
      </c>
      <c r="B246" s="34">
        <f>'T1'!A246</f>
        <v>39800</v>
      </c>
      <c r="C246" s="43">
        <f>'T1'!G246</f>
        <v>14477.475374778209</v>
      </c>
      <c r="D246" s="51">
        <v>885.28</v>
      </c>
      <c r="E246" s="52">
        <f>EXP('T1'!D246)-1</f>
        <v>4.3092582654238321E-3</v>
      </c>
      <c r="F246" s="58"/>
      <c r="G246" s="53">
        <f t="shared" ref="G246:G254" si="16">(C246-C245)/C245-($E245/260)</f>
        <v>-1.0880435949019947E-2</v>
      </c>
      <c r="H246" s="53">
        <f t="shared" ref="H246:H254" si="17">(D246-D245)/D245-($E245/260)</f>
        <v>-2.1180080821044011E-2</v>
      </c>
      <c r="I246" s="29"/>
      <c r="J246" s="39"/>
      <c r="K246" s="42"/>
    </row>
    <row r="247" spans="1:11" x14ac:dyDescent="0.2">
      <c r="A247" s="29">
        <v>244</v>
      </c>
      <c r="B247" s="34">
        <f>'T1'!A247</f>
        <v>39801</v>
      </c>
      <c r="C247" s="43">
        <f>'T1'!G247</f>
        <v>14575.697992041809</v>
      </c>
      <c r="D247" s="51">
        <v>887.88</v>
      </c>
      <c r="E247" s="52">
        <f>EXP('T1'!D247)-1</f>
        <v>4.4096942129641103E-3</v>
      </c>
      <c r="F247" s="58"/>
      <c r="G247" s="53">
        <f t="shared" si="16"/>
        <v>6.7679387485177029E-3</v>
      </c>
      <c r="H247" s="53">
        <f t="shared" si="17"/>
        <v>2.9203498408273765E-3</v>
      </c>
      <c r="I247" s="29"/>
      <c r="J247" s="39"/>
      <c r="K247" s="42"/>
    </row>
    <row r="248" spans="1:11" x14ac:dyDescent="0.2">
      <c r="A248" s="29">
        <v>245</v>
      </c>
      <c r="B248" s="34">
        <f>'T1'!A248</f>
        <v>39804</v>
      </c>
      <c r="C248" s="43">
        <f>'T1'!G248</f>
        <v>14643.262396059017</v>
      </c>
      <c r="D248" s="51">
        <v>871.63</v>
      </c>
      <c r="E248" s="52">
        <f>EXP('T1'!D248)-1</f>
        <v>4.0080106773419111E-3</v>
      </c>
      <c r="F248" s="58"/>
      <c r="G248" s="53">
        <f t="shared" si="16"/>
        <v>4.6184542883917819E-3</v>
      </c>
      <c r="H248" s="53">
        <f t="shared" si="17"/>
        <v>-1.831898315823087E-2</v>
      </c>
      <c r="I248" s="29"/>
      <c r="J248" s="39"/>
      <c r="K248" s="42"/>
    </row>
    <row r="249" spans="1:11" x14ac:dyDescent="0.2">
      <c r="A249" s="29">
        <v>246</v>
      </c>
      <c r="B249" s="34">
        <f>'T1'!A249</f>
        <v>39805</v>
      </c>
      <c r="C249" s="43">
        <f>'T1'!G249</f>
        <v>14480.163550678124</v>
      </c>
      <c r="D249" s="51">
        <v>863.16</v>
      </c>
      <c r="E249" s="52">
        <f>EXP('T1'!D249)-1</f>
        <v>4.1084164986169291E-3</v>
      </c>
      <c r="F249" s="58"/>
      <c r="G249" s="53">
        <f t="shared" si="16"/>
        <v>-1.1153564901497558E-2</v>
      </c>
      <c r="H249" s="53">
        <f t="shared" si="17"/>
        <v>-9.7328413977115329E-3</v>
      </c>
      <c r="I249" s="29"/>
      <c r="J249" s="39"/>
      <c r="K249" s="42"/>
    </row>
    <row r="250" spans="1:11" x14ac:dyDescent="0.2">
      <c r="A250" s="29">
        <v>247</v>
      </c>
      <c r="B250" s="34">
        <f>'T1'!A250</f>
        <v>39806</v>
      </c>
      <c r="C250" s="43">
        <f>'T1'!G250</f>
        <v>14515.62500689256</v>
      </c>
      <c r="D250" s="51">
        <v>868.15</v>
      </c>
      <c r="E250" s="52">
        <f>EXP('T1'!D250)-1</f>
        <v>4.0080106773419111E-3</v>
      </c>
      <c r="F250" s="58"/>
      <c r="G250" s="53">
        <f t="shared" si="16"/>
        <v>2.4331663320649637E-3</v>
      </c>
      <c r="H250" s="53">
        <f t="shared" si="17"/>
        <v>5.7652818588543008E-3</v>
      </c>
      <c r="I250" s="29"/>
      <c r="J250" s="39"/>
      <c r="K250" s="42"/>
    </row>
    <row r="251" spans="1:11" x14ac:dyDescent="0.2">
      <c r="A251" s="29">
        <v>248</v>
      </c>
      <c r="B251" s="34">
        <f>'T1'!A251</f>
        <v>39808</v>
      </c>
      <c r="C251" s="43">
        <f>'T1'!G251</f>
        <v>14675.923573122587</v>
      </c>
      <c r="D251" s="51">
        <v>872.8</v>
      </c>
      <c r="E251" s="52">
        <f>EXP('T1'!D251)-1</f>
        <v>3.8072291540280911E-3</v>
      </c>
      <c r="F251" s="58"/>
      <c r="G251" s="53">
        <f t="shared" si="16"/>
        <v>1.1027758130669181E-2</v>
      </c>
      <c r="H251" s="53">
        <f t="shared" si="17"/>
        <v>5.3408018178817893E-3</v>
      </c>
      <c r="I251" s="29"/>
      <c r="J251" s="39"/>
      <c r="K251" s="42"/>
    </row>
    <row r="252" spans="1:11" x14ac:dyDescent="0.2">
      <c r="A252" s="29">
        <v>249</v>
      </c>
      <c r="B252" s="34">
        <f>'T1'!A252</f>
        <v>39811</v>
      </c>
      <c r="C252" s="43">
        <f>'T1'!G252</f>
        <v>16188.96341784934</v>
      </c>
      <c r="D252" s="51">
        <v>869.42</v>
      </c>
      <c r="E252" s="52">
        <f>EXP('T1'!D252)-1</f>
        <v>3.6064877830035424E-3</v>
      </c>
      <c r="F252" s="58"/>
      <c r="G252" s="53">
        <f t="shared" si="16"/>
        <v>0.10308209462019209</v>
      </c>
      <c r="H252" s="53">
        <f t="shared" si="17"/>
        <v>-3.8872371395580738E-3</v>
      </c>
      <c r="I252" s="29"/>
      <c r="J252" s="39"/>
      <c r="K252" s="42"/>
    </row>
    <row r="253" spans="1:11" x14ac:dyDescent="0.2">
      <c r="A253" s="29">
        <v>250</v>
      </c>
      <c r="B253" s="34">
        <f>'T1'!A253</f>
        <v>39812</v>
      </c>
      <c r="C253" s="43">
        <f>'T1'!G253</f>
        <v>16618.713625240009</v>
      </c>
      <c r="D253" s="51">
        <v>890.64</v>
      </c>
      <c r="E253" s="52">
        <f>EXP('T1'!D253)-1</f>
        <v>3.4057865562384659E-3</v>
      </c>
      <c r="F253" s="58"/>
      <c r="G253" s="53">
        <f t="shared" si="16"/>
        <v>2.6532004394772164E-2</v>
      </c>
      <c r="H253" s="53">
        <f t="shared" si="17"/>
        <v>2.4393204874831268E-2</v>
      </c>
      <c r="I253" s="29"/>
      <c r="J253" s="39"/>
      <c r="K253" s="42"/>
    </row>
    <row r="254" spans="1:11" x14ac:dyDescent="0.2">
      <c r="A254" s="29">
        <v>251</v>
      </c>
      <c r="B254" s="34">
        <f>'T1'!A254</f>
        <v>39813</v>
      </c>
      <c r="C254" s="43">
        <f>'T1'!G254</f>
        <v>16324.80447008605</v>
      </c>
      <c r="D254" s="51">
        <v>903.25</v>
      </c>
      <c r="E254" s="52">
        <f>EXP('T1'!D254)-1</f>
        <v>3.706853449981562E-3</v>
      </c>
      <c r="F254" s="58"/>
      <c r="G254" s="53">
        <f t="shared" si="16"/>
        <v>-1.7698532707899377E-2</v>
      </c>
      <c r="H254" s="53">
        <f t="shared" si="17"/>
        <v>1.4145258855609258E-2</v>
      </c>
      <c r="I254" s="29"/>
      <c r="J254" s="44">
        <f>SLOPE($G$5:G254,$H$5:H254)</f>
        <v>0.128138797872275</v>
      </c>
      <c r="K254" s="45">
        <f>E254+J254*0.04</f>
        <v>8.8324053648725625E-3</v>
      </c>
    </row>
  </sheetData>
  <mergeCells count="1">
    <mergeCell ref="B1:K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2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T1</vt:lpstr>
      <vt:lpstr>Methods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1900-12-31T22:00:00Z</dcterms:created>
  <dcterms:modified xsi:type="dcterms:W3CDTF">2020-04-03T13:52:29Z</dcterms:modified>
</cp:coreProperties>
</file>