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odie.bouetard\Desktop\"/>
    </mc:Choice>
  </mc:AlternateContent>
  <xr:revisionPtr revIDLastSave="0" documentId="13_ncr:1_{CF0951AB-03E7-4887-B6C7-5DAC76848240}" xr6:coauthVersionLast="44" xr6:coauthVersionMax="44" xr10:uidLastSave="{00000000-0000-0000-0000-000000000000}"/>
  <bookViews>
    <workbookView xWindow="28680" yWindow="-120" windowWidth="29040" windowHeight="15840" xr2:uid="{1D956914-085C-494E-BB54-0F8D67A64809}"/>
  </bookViews>
  <sheets>
    <sheet name="Macro (2)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E4" i="1" l="1"/>
  <c r="BD4" i="1"/>
  <c r="CM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BAUER Dominique</author>
  </authors>
  <commentList>
    <comment ref="BQ3" authorId="0" shapeId="0" xr:uid="{8DD7A0BE-6AE7-4476-AF87-52DD6319946A}">
      <text>
        <r>
          <rPr>
            <b/>
            <sz val="9"/>
            <color indexed="81"/>
            <rFont val="Tahoma"/>
            <family val="2"/>
          </rPr>
          <t xml:space="preserve">Pour rajouter une , l'ajouter dans l'onglet Base Données / Colonne INSPECTION
Si nécessaire, 
1 selctionner toutes les lignes jusqu'à 500
2 Données / Validation des données / liste
3 Selectionner la liste INSPECTION dans l'onglet Base Données + quelques cellules vides
</t>
        </r>
      </text>
    </comment>
  </commentList>
</comments>
</file>

<file path=xl/sharedStrings.xml><?xml version="1.0" encoding="utf-8"?>
<sst xmlns="http://schemas.openxmlformats.org/spreadsheetml/2006/main" count="120" uniqueCount="117">
  <si>
    <t>CHIFFRAGE</t>
  </si>
  <si>
    <t>ACHATS</t>
  </si>
  <si>
    <t>EXPEDITING</t>
  </si>
  <si>
    <t>LOGISTIQUE</t>
  </si>
  <si>
    <t>COMPTABILITE</t>
  </si>
  <si>
    <t>REPORTING</t>
  </si>
  <si>
    <t>N° Commande</t>
  </si>
  <si>
    <t>N° Chrono initial</t>
  </si>
  <si>
    <t>N° Chrono sous-division</t>
  </si>
  <si>
    <t>BU</t>
  </si>
  <si>
    <t>Statut phase achat</t>
  </si>
  <si>
    <t>Trigramme acheteur</t>
  </si>
  <si>
    <t>Demandeur</t>
  </si>
  <si>
    <t>Date réception DPX</t>
  </si>
  <si>
    <t>Chiffrage effectué par</t>
  </si>
  <si>
    <t>Référence de la demande</t>
  </si>
  <si>
    <t>Cost+Fee</t>
  </si>
  <si>
    <t>Portage</t>
  </si>
  <si>
    <t>Nom du projet</t>
  </si>
  <si>
    <t>Pays de destination</t>
  </si>
  <si>
    <t>Commentaires généraux</t>
  </si>
  <si>
    <t>Famille</t>
  </si>
  <si>
    <t>Description du matériel ou prestation de service</t>
  </si>
  <si>
    <t>Fournisseur
imposé</t>
  </si>
  <si>
    <t>Date envoi demande aux fournisseurs</t>
  </si>
  <si>
    <t>Fournisseurs consultés</t>
  </si>
  <si>
    <r>
      <t xml:space="preserve">Montant offre
</t>
    </r>
    <r>
      <rPr>
        <b/>
        <sz val="8"/>
        <rFont val="Arial"/>
        <family val="2"/>
      </rPr>
      <t>(1ère - disante et C tech.)</t>
    </r>
  </si>
  <si>
    <t>Devise</t>
  </si>
  <si>
    <r>
      <t xml:space="preserve">Montant offre en euros
</t>
    </r>
    <r>
      <rPr>
        <b/>
        <sz val="8"/>
        <rFont val="Arial"/>
        <family val="2"/>
      </rPr>
      <t>(1ère - disante et C tech.)</t>
    </r>
  </si>
  <si>
    <t>Nombre d'offres conformes</t>
  </si>
  <si>
    <t>Date envoi
au Demandeur</t>
  </si>
  <si>
    <t>Date reception DA</t>
  </si>
  <si>
    <t>DA à traiter avant</t>
  </si>
  <si>
    <t>Référence DA</t>
  </si>
  <si>
    <t>Budget</t>
  </si>
  <si>
    <t>N° PO client</t>
  </si>
  <si>
    <t>Fournisseur retenu</t>
  </si>
  <si>
    <t>N° commande</t>
  </si>
  <si>
    <t>Date commande</t>
  </si>
  <si>
    <t>Montant CDE</t>
  </si>
  <si>
    <t>Montant de la commande en euros</t>
  </si>
  <si>
    <t>Gain vs.quote (euro)</t>
  </si>
  <si>
    <t>Gain vs.quote (%)</t>
  </si>
  <si>
    <t>Autres gains</t>
  </si>
  <si>
    <t>Commentaires sur les gains</t>
  </si>
  <si>
    <t>Incoterm de la commande</t>
  </si>
  <si>
    <t>Lieu
de livraison</t>
  </si>
  <si>
    <t>DEB</t>
  </si>
  <si>
    <t>Date souhaitée de livraison</t>
  </si>
  <si>
    <t>Date accusée Fournisseur</t>
  </si>
  <si>
    <t>Date report délai</t>
  </si>
  <si>
    <t>N° AR Cde fournisseur</t>
  </si>
  <si>
    <t>Nombre de jours avant la livraison</t>
  </si>
  <si>
    <t>Ecart délai de livraison (+/-)</t>
  </si>
  <si>
    <t>Lieu inspection
FAT</t>
  </si>
  <si>
    <t>Date inspection
FAT</t>
  </si>
  <si>
    <t>Date de livraison partielle</t>
  </si>
  <si>
    <t>Date de livraison réelle</t>
  </si>
  <si>
    <t>Statut relance</t>
  </si>
  <si>
    <t>Commentaires</t>
  </si>
  <si>
    <t>Colisage</t>
  </si>
  <si>
    <t>HS code</t>
  </si>
  <si>
    <t>Origine</t>
  </si>
  <si>
    <t>Certificat conformité</t>
  </si>
  <si>
    <t>Documentation technique</t>
  </si>
  <si>
    <t>REF. B/R EMBALLEUR</t>
  </si>
  <si>
    <t>N° CDE EMBALLAGE</t>
  </si>
  <si>
    <t>NBRE DE COLIS</t>
  </si>
  <si>
    <t>PB /GW KG</t>
  </si>
  <si>
    <t>VOLUME M3 / CBM</t>
  </si>
  <si>
    <t>ORGANISME INSPECTION</t>
  </si>
  <si>
    <t>N° CDE INSPECTION</t>
  </si>
  <si>
    <t>DATE INSPECTION</t>
  </si>
  <si>
    <t>ATTESTATION CONFORMITE</t>
  </si>
  <si>
    <t>REF LICENCE IMPORTATION</t>
  </si>
  <si>
    <t>MIMCO
FORM M
DI
DPI</t>
  </si>
  <si>
    <t>N° EXPED</t>
  </si>
  <si>
    <t>N° FACTURE EXPED</t>
  </si>
  <si>
    <t>TRANSITAIRE</t>
  </si>
  <si>
    <t>N° CDE TRANSPORT</t>
  </si>
  <si>
    <t>Type d'expédition</t>
  </si>
  <si>
    <t>DATE PRISE EN CHARGE par le transporteur</t>
  </si>
  <si>
    <t>PORT OU AEROPORT DE DEPART</t>
  </si>
  <si>
    <t>ETD</t>
  </si>
  <si>
    <t>ATD</t>
  </si>
  <si>
    <t xml:space="preserve">N° VOL - NOM NAVIRE </t>
  </si>
  <si>
    <t>LTA - B/L - DHL NUMBER</t>
  </si>
  <si>
    <t xml:space="preserve">DESTINATION Port/Aéroport </t>
  </si>
  <si>
    <t>ETA</t>
  </si>
  <si>
    <t>ATA</t>
  </si>
  <si>
    <t>Date arrivée site</t>
  </si>
  <si>
    <t>Statut expédition</t>
  </si>
  <si>
    <t>GARANTIE BANCAIRE</t>
  </si>
  <si>
    <t>N° Facture 
fournisseur</t>
  </si>
  <si>
    <t>Montant
facture</t>
  </si>
  <si>
    <t>Date facture</t>
  </si>
  <si>
    <t>Date échéance</t>
  </si>
  <si>
    <t>Délai paiement</t>
  </si>
  <si>
    <t>Date BAP</t>
  </si>
  <si>
    <t>N° Facture emballeur</t>
  </si>
  <si>
    <t>Montant facture emballeur</t>
  </si>
  <si>
    <t>N° Facture inspection</t>
  </si>
  <si>
    <t>Montant facture inspection</t>
  </si>
  <si>
    <t>N° Facture transitaire</t>
  </si>
  <si>
    <t>Montant facture transitaire</t>
  </si>
  <si>
    <r>
      <t xml:space="preserve">Conformité 
Nb offre
</t>
    </r>
    <r>
      <rPr>
        <sz val="8"/>
        <rFont val="Arial"/>
        <family val="2"/>
      </rPr>
      <t>(C / NC)</t>
    </r>
  </si>
  <si>
    <t>Commentaires sur la conformité</t>
  </si>
  <si>
    <t>Montants gains totaux (€)</t>
  </si>
  <si>
    <t>Nb de jours entre DA et CDE</t>
  </si>
  <si>
    <t>essai</t>
  </si>
  <si>
    <t>Ajouter</t>
  </si>
  <si>
    <t>aaa</t>
  </si>
  <si>
    <t>Test</t>
  </si>
  <si>
    <t>EBO</t>
  </si>
  <si>
    <t>xxx</t>
  </si>
  <si>
    <t>BLABLA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</si>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</sst>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d/mm/yyyy;@"/>
    <numFmt numFmtId="166" formatCode="dd/mm/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9"/>
      <color indexed="81"/>
      <name val="Tahoma"/>
      <family val="2"/>
    </font>
    <font>
      <b/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4" fillId="7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20" fontId="5" fillId="8" borderId="2" xfId="0" applyNumberFormat="1" applyFont="1" applyFill="1" applyBorder="1" applyAlignment="1" applyProtection="1">
      <alignment horizontal="center" vertical="center" wrapText="1"/>
      <protection locked="0"/>
    </xf>
    <xf numFmtId="1" fontId="5" fillId="9" borderId="2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 applyProtection="1">
      <alignment horizontal="center" vertical="center" wrapText="1"/>
      <protection locked="0"/>
    </xf>
    <xf numFmtId="14" fontId="5" fillId="9" borderId="2" xfId="0" applyNumberFormat="1" applyFont="1" applyFill="1" applyBorder="1" applyAlignment="1">
      <alignment horizontal="center" vertical="center" wrapText="1"/>
    </xf>
    <xf numFmtId="49" fontId="5" fillId="9" borderId="2" xfId="0" applyNumberFormat="1" applyFont="1" applyFill="1" applyBorder="1" applyAlignment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  <protection locked="0"/>
    </xf>
    <xf numFmtId="164" fontId="5" fillId="9" borderId="2" xfId="0" applyNumberFormat="1" applyFont="1" applyFill="1" applyBorder="1" applyAlignment="1">
      <alignment horizontal="center" vertical="center" wrapText="1"/>
    </xf>
    <xf numFmtId="164" fontId="5" fillId="1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2" xfId="0" applyFont="1" applyFill="1" applyBorder="1" applyAlignment="1" applyProtection="1">
      <alignment horizontal="center" vertical="center" wrapText="1"/>
      <protection locked="0"/>
    </xf>
    <xf numFmtId="49" fontId="5" fillId="10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9" borderId="2" xfId="0" applyNumberFormat="1" applyFont="1" applyFill="1" applyBorder="1" applyAlignment="1" applyProtection="1">
      <alignment horizontal="center" vertical="center" wrapText="1"/>
      <protection locked="0"/>
    </xf>
    <xf numFmtId="165" fontId="5" fillId="9" borderId="2" xfId="0" applyNumberFormat="1" applyFont="1" applyFill="1" applyBorder="1" applyAlignment="1">
      <alignment horizontal="center" vertical="center" wrapText="1"/>
    </xf>
    <xf numFmtId="2" fontId="5" fillId="9" borderId="2" xfId="0" applyNumberFormat="1" applyFont="1" applyFill="1" applyBorder="1" applyAlignment="1">
      <alignment horizontal="center" vertical="center" wrapText="1"/>
    </xf>
    <xf numFmtId="4" fontId="5" fillId="10" borderId="2" xfId="0" applyNumberFormat="1" applyFont="1" applyFill="1" applyBorder="1" applyAlignment="1">
      <alignment horizontal="center" vertical="center" wrapText="1"/>
    </xf>
    <xf numFmtId="3" fontId="5" fillId="9" borderId="2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166" fontId="5" fillId="9" borderId="2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10" borderId="2" xfId="0" applyNumberFormat="1" applyFont="1" applyFill="1" applyBorder="1" applyAlignment="1">
      <alignment horizontal="center" vertical="center" wrapText="1"/>
    </xf>
    <xf numFmtId="49" fontId="5" fillId="9" borderId="2" xfId="0" applyNumberFormat="1" applyFont="1" applyFill="1" applyBorder="1" applyAlignment="1" applyProtection="1">
      <alignment horizontal="center" vertical="center" wrapText="1"/>
      <protection locked="0"/>
    </xf>
    <xf numFmtId="4" fontId="5" fillId="9" borderId="2" xfId="0" applyNumberFormat="1" applyFont="1" applyFill="1" applyBorder="1" applyAlignment="1">
      <alignment horizontal="center" vertical="center" wrapText="1"/>
    </xf>
    <xf numFmtId="9" fontId="5" fillId="9" borderId="2" xfId="2" applyFont="1" applyFill="1" applyBorder="1" applyAlignment="1">
      <alignment horizontal="center" vertical="center" wrapText="1"/>
    </xf>
    <xf numFmtId="164" fontId="5" fillId="10" borderId="2" xfId="0" applyNumberFormat="1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14" fontId="5" fillId="4" borderId="2" xfId="0" applyNumberFormat="1" applyFont="1" applyFill="1" applyBorder="1" applyAlignment="1">
      <alignment horizontal="center" vertical="center" wrapText="1"/>
    </xf>
    <xf numFmtId="14" fontId="5" fillId="10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1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" fontId="5" fillId="2" borderId="2" xfId="0" applyNumberFormat="1" applyFont="1" applyFill="1" applyBorder="1" applyAlignment="1">
      <alignment horizontal="center" vertical="center" wrapText="1"/>
    </xf>
    <xf numFmtId="49" fontId="5" fillId="1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2" fillId="0" borderId="2" xfId="1" applyNumberFormat="1" applyBorder="1" applyAlignment="1">
      <alignment horizontal="center" vertical="center" wrapText="1"/>
    </xf>
    <xf numFmtId="14" fontId="5" fillId="9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2" xfId="1" applyNumberFormat="1" applyBorder="1" applyAlignment="1">
      <alignment horizontal="center" vertical="center" wrapText="1"/>
    </xf>
    <xf numFmtId="165" fontId="5" fillId="2" borderId="2" xfId="0" applyNumberFormat="1" applyFont="1" applyFill="1" applyBorder="1" applyAlignment="1">
      <alignment horizontal="center" vertical="center" wrapText="1"/>
    </xf>
    <xf numFmtId="165" fontId="5" fillId="10" borderId="2" xfId="0" applyNumberFormat="1" applyFont="1" applyFill="1" applyBorder="1" applyAlignment="1">
      <alignment horizontal="center" vertical="center" wrapText="1"/>
    </xf>
    <xf numFmtId="0" fontId="2" fillId="0" borderId="0" xfId="1"/>
    <xf numFmtId="14" fontId="5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</cellXfs>
  <cellStyles count="3">
    <cellStyle name="NiveauColonne_1" xfId="1" builtinId="2" iLevel="0"/>
    <cellStyle name="Normal" xfId="0" builtinId="0"/>
    <cellStyle name="Pourcentage" xfId="2" builtinId="5"/>
  </cellStyles>
  <dxfs count="2"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0</xdr:row>
          <xdr:rowOff>144780</xdr:rowOff>
        </xdr:from>
        <xdr:to>
          <xdr:col>3</xdr:col>
          <xdr:colOff>15240</xdr:colOff>
          <xdr:row>1</xdr:row>
          <xdr:rowOff>251460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Dubliquer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S%20commentaires%20EBO%203003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Macro"/>
      <sheetName val="TS commentaires EBO 30032020"/>
    </sheetNames>
    <definedNames>
      <definedName name="dupliquerlignes2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42584-3F04-4A8B-B8AB-F1AA1306C326}">
  <sheetPr codeName="Feuil3">
    <outlinePr applyStyles="1"/>
  </sheetPr>
  <dimension ref="A2:DH4"/>
  <sheetViews>
    <sheetView tabSelected="1" zoomScaleNormal="100" workbookViewId="0">
      <selection activeCell="F21" sqref="F21"/>
    </sheetView>
  </sheetViews>
  <sheetFormatPr baseColWidth="10" defaultRowHeight="14.4" outlineLevelCol="1" x14ac:dyDescent="0.3"/>
  <cols>
    <col min="1" max="1" width="10" bestFit="1" customWidth="1"/>
    <col min="6" max="7" width="11.5546875" customWidth="1"/>
    <col min="8" max="14" width="11.5546875" customWidth="1" outlineLevel="1"/>
    <col min="15" max="15" width="12.6640625" customWidth="1" outlineLevel="1"/>
    <col min="16" max="25" width="11.5546875" customWidth="1" outlineLevel="1"/>
    <col min="26" max="26" width="1.5546875" customWidth="1"/>
    <col min="27" max="45" width="11.5546875" customWidth="1" outlineLevel="1"/>
    <col min="46" max="46" width="1.44140625" customWidth="1"/>
    <col min="47" max="55" width="11.5546875" customWidth="1" outlineLevel="1"/>
    <col min="56" max="56" width="14.33203125" customWidth="1" outlineLevel="1"/>
    <col min="57" max="57" width="31.77734375" customWidth="1" outlineLevel="1"/>
    <col min="58" max="61" width="11.5546875" customWidth="1" outlineLevel="1"/>
    <col min="62" max="62" width="14" customWidth="1" outlineLevel="1"/>
    <col min="63" max="63" width="1.5546875" customWidth="1"/>
    <col min="64" max="71" width="11.5546875" customWidth="1" outlineLevel="1"/>
    <col min="72" max="72" width="13" customWidth="1" outlineLevel="1"/>
    <col min="73" max="74" width="13.109375" customWidth="1" outlineLevel="1"/>
    <col min="75" max="85" width="11.5546875" customWidth="1" outlineLevel="1"/>
    <col min="86" max="86" width="12.44140625" customWidth="1" outlineLevel="1"/>
    <col min="87" max="89" width="11.5546875" customWidth="1" outlineLevel="1"/>
    <col min="90" max="90" width="18" customWidth="1" outlineLevel="1"/>
    <col min="91" max="91" width="16.5546875" customWidth="1" outlineLevel="1"/>
    <col min="92" max="92" width="1.44140625" customWidth="1"/>
    <col min="93" max="106" width="11.5546875" customWidth="1" outlineLevel="1"/>
    <col min="107" max="107" width="1.5546875" customWidth="1"/>
    <col min="108" max="108" width="11.5546875" outlineLevel="1"/>
    <col min="109" max="111" width="11.5546875" customWidth="1" outlineLevel="1"/>
    <col min="112" max="112" width="1.5546875" customWidth="1"/>
  </cols>
  <sheetData>
    <row r="2" spans="1:112" s="2" customFormat="1" ht="43.2" customHeight="1" x14ac:dyDescent="0.3">
      <c r="B2" s="3"/>
      <c r="C2" s="3"/>
      <c r="D2" s="3"/>
      <c r="E2" s="3"/>
      <c r="F2" s="3"/>
      <c r="G2" s="3"/>
      <c r="H2" s="50" t="s">
        <v>0</v>
      </c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4"/>
      <c r="AA2" s="51" t="s">
        <v>1</v>
      </c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4"/>
      <c r="AU2" s="52" t="s">
        <v>2</v>
      </c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"/>
      <c r="BL2" s="53" t="s">
        <v>3</v>
      </c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6"/>
      <c r="CN2" s="5"/>
      <c r="CO2" s="54" t="s">
        <v>4</v>
      </c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D2" s="1" t="s">
        <v>5</v>
      </c>
      <c r="DE2" s="1"/>
      <c r="DF2" s="1"/>
      <c r="DG2" s="1"/>
      <c r="DH2"/>
    </row>
    <row r="3" spans="1:112" s="42" customFormat="1" ht="78.599999999999994" customHeight="1" x14ac:dyDescent="0.3">
      <c r="A3" s="7" t="s">
        <v>6</v>
      </c>
      <c r="B3" s="8" t="s">
        <v>7</v>
      </c>
      <c r="C3" s="8" t="s">
        <v>8</v>
      </c>
      <c r="D3" s="9" t="s">
        <v>9</v>
      </c>
      <c r="E3" s="9" t="s">
        <v>10</v>
      </c>
      <c r="F3" s="9" t="s">
        <v>11</v>
      </c>
      <c r="G3" s="10" t="s">
        <v>12</v>
      </c>
      <c r="H3" s="11" t="s">
        <v>13</v>
      </c>
      <c r="I3" s="12" t="s">
        <v>14</v>
      </c>
      <c r="J3" s="13" t="s">
        <v>15</v>
      </c>
      <c r="K3" s="9" t="s">
        <v>16</v>
      </c>
      <c r="L3" s="14" t="s">
        <v>17</v>
      </c>
      <c r="M3" s="15" t="s">
        <v>18</v>
      </c>
      <c r="N3" s="16" t="s">
        <v>19</v>
      </c>
      <c r="O3" s="17" t="s">
        <v>20</v>
      </c>
      <c r="P3" s="12" t="s">
        <v>21</v>
      </c>
      <c r="Q3" s="18" t="s">
        <v>22</v>
      </c>
      <c r="R3" s="12" t="s">
        <v>23</v>
      </c>
      <c r="S3" s="19" t="s">
        <v>24</v>
      </c>
      <c r="T3" s="16" t="s">
        <v>25</v>
      </c>
      <c r="U3" s="20" t="s">
        <v>26</v>
      </c>
      <c r="V3" s="12" t="s">
        <v>27</v>
      </c>
      <c r="W3" s="21" t="s">
        <v>28</v>
      </c>
      <c r="X3" s="22" t="s">
        <v>29</v>
      </c>
      <c r="Y3" s="19" t="s">
        <v>30</v>
      </c>
      <c r="Z3" s="23"/>
      <c r="AA3" s="19" t="s">
        <v>31</v>
      </c>
      <c r="AB3" s="24" t="s">
        <v>32</v>
      </c>
      <c r="AC3" s="17" t="s">
        <v>33</v>
      </c>
      <c r="AD3" s="25" t="s">
        <v>34</v>
      </c>
      <c r="AE3" s="26" t="s">
        <v>35</v>
      </c>
      <c r="AF3" s="27" t="s">
        <v>36</v>
      </c>
      <c r="AG3" s="16" t="s">
        <v>37</v>
      </c>
      <c r="AH3" s="19" t="s">
        <v>38</v>
      </c>
      <c r="AI3" s="28" t="s">
        <v>39</v>
      </c>
      <c r="AJ3" s="12" t="s">
        <v>27</v>
      </c>
      <c r="AK3" s="21" t="s">
        <v>40</v>
      </c>
      <c r="AL3" s="12" t="s">
        <v>41</v>
      </c>
      <c r="AM3" s="29" t="s">
        <v>42</v>
      </c>
      <c r="AN3" s="30" t="s">
        <v>43</v>
      </c>
      <c r="AO3" s="30" t="s">
        <v>44</v>
      </c>
      <c r="AP3" s="14" t="s">
        <v>45</v>
      </c>
      <c r="AQ3" s="12" t="s">
        <v>46</v>
      </c>
      <c r="AR3" s="12" t="s">
        <v>47</v>
      </c>
      <c r="AS3" s="11" t="s">
        <v>48</v>
      </c>
      <c r="AT3" s="31"/>
      <c r="AU3" s="32" t="s">
        <v>49</v>
      </c>
      <c r="AV3" s="32" t="s">
        <v>50</v>
      </c>
      <c r="AW3" s="32" t="s">
        <v>51</v>
      </c>
      <c r="AX3" s="26" t="s">
        <v>52</v>
      </c>
      <c r="AY3" s="33" t="s">
        <v>53</v>
      </c>
      <c r="AZ3" s="17" t="s">
        <v>54</v>
      </c>
      <c r="BA3" s="17" t="s">
        <v>55</v>
      </c>
      <c r="BB3" s="34" t="s">
        <v>56</v>
      </c>
      <c r="BC3" s="11" t="s">
        <v>57</v>
      </c>
      <c r="BD3" s="35" t="s">
        <v>58</v>
      </c>
      <c r="BE3" s="35" t="s">
        <v>59</v>
      </c>
      <c r="BF3" s="36" t="s">
        <v>60</v>
      </c>
      <c r="BG3" s="36" t="s">
        <v>61</v>
      </c>
      <c r="BH3" s="36" t="s">
        <v>62</v>
      </c>
      <c r="BI3" s="36" t="s">
        <v>63</v>
      </c>
      <c r="BJ3" s="36" t="s">
        <v>64</v>
      </c>
      <c r="BK3" s="31"/>
      <c r="BL3" s="35" t="s">
        <v>65</v>
      </c>
      <c r="BM3" s="37" t="s">
        <v>66</v>
      </c>
      <c r="BN3" s="25" t="s">
        <v>67</v>
      </c>
      <c r="BO3" s="35" t="s">
        <v>68</v>
      </c>
      <c r="BP3" s="35" t="s">
        <v>69</v>
      </c>
      <c r="BQ3" s="37" t="s">
        <v>70</v>
      </c>
      <c r="BR3" s="37" t="s">
        <v>71</v>
      </c>
      <c r="BS3" s="37" t="s">
        <v>72</v>
      </c>
      <c r="BT3" s="37" t="s">
        <v>73</v>
      </c>
      <c r="BU3" s="35" t="s">
        <v>74</v>
      </c>
      <c r="BV3" s="35" t="s">
        <v>75</v>
      </c>
      <c r="BW3" s="37" t="s">
        <v>76</v>
      </c>
      <c r="BX3" s="37" t="s">
        <v>77</v>
      </c>
      <c r="BY3" s="37" t="s">
        <v>78</v>
      </c>
      <c r="BZ3" s="37" t="s">
        <v>79</v>
      </c>
      <c r="CA3" s="38" t="s">
        <v>80</v>
      </c>
      <c r="CB3" s="33" t="s">
        <v>81</v>
      </c>
      <c r="CC3" s="35" t="s">
        <v>82</v>
      </c>
      <c r="CD3" s="35" t="s">
        <v>83</v>
      </c>
      <c r="CE3" s="35" t="s">
        <v>84</v>
      </c>
      <c r="CF3" s="35" t="s">
        <v>85</v>
      </c>
      <c r="CG3" s="35" t="s">
        <v>86</v>
      </c>
      <c r="CH3" s="35" t="s">
        <v>87</v>
      </c>
      <c r="CI3" s="35" t="s">
        <v>88</v>
      </c>
      <c r="CJ3" s="35" t="s">
        <v>89</v>
      </c>
      <c r="CK3" s="33" t="s">
        <v>90</v>
      </c>
      <c r="CL3" s="33" t="s">
        <v>59</v>
      </c>
      <c r="CM3" s="33" t="s">
        <v>91</v>
      </c>
      <c r="CN3" s="31"/>
      <c r="CO3" s="39" t="s">
        <v>92</v>
      </c>
      <c r="CP3" s="13" t="s">
        <v>93</v>
      </c>
      <c r="CQ3" s="21" t="s">
        <v>94</v>
      </c>
      <c r="CR3" s="40" t="s">
        <v>95</v>
      </c>
      <c r="CS3" s="40" t="s">
        <v>96</v>
      </c>
      <c r="CT3" s="40" t="s">
        <v>97</v>
      </c>
      <c r="CU3" s="41" t="s">
        <v>27</v>
      </c>
      <c r="CV3" s="33" t="s">
        <v>98</v>
      </c>
      <c r="CW3" s="35" t="s">
        <v>99</v>
      </c>
      <c r="CX3" s="35" t="s">
        <v>100</v>
      </c>
      <c r="CY3" s="35" t="s">
        <v>101</v>
      </c>
      <c r="CZ3" s="35" t="s">
        <v>102</v>
      </c>
      <c r="DA3" s="35" t="s">
        <v>103</v>
      </c>
      <c r="DB3" s="35" t="s">
        <v>104</v>
      </c>
      <c r="DC3" s="31"/>
      <c r="DD3" s="30" t="s">
        <v>105</v>
      </c>
      <c r="DE3" s="30" t="s">
        <v>106</v>
      </c>
      <c r="DF3" s="21" t="s">
        <v>107</v>
      </c>
      <c r="DG3" s="26" t="s">
        <v>108</v>
      </c>
      <c r="DH3"/>
    </row>
    <row r="4" spans="1:112" s="42" customFormat="1" ht="78.599999999999994" customHeight="1" x14ac:dyDescent="0.3">
      <c r="A4" s="49" t="str">
        <f>AG4</f>
        <v>aaa</v>
      </c>
      <c r="B4" s="8">
        <v>20020</v>
      </c>
      <c r="C4" s="8">
        <v>0</v>
      </c>
      <c r="D4" s="9" t="s">
        <v>112</v>
      </c>
      <c r="E4" s="9" t="e">
        <f>_xlfn.IFS(AND(S4&lt;&gt;"",Y4&lt;&gt;"",AA4&lt;&gt;"",AH4&lt;&gt;"",BC4&lt;&gt;"",CB4&lt;&gt;"",CK4&lt;&gt;"",CR4&lt;&gt;""),#REF!,AND(S4&lt;&gt;"",Y4&lt;&gt;"",AA4&lt;&gt;"",AH4&lt;&gt;"",BC4&lt;&gt;"",CB4&lt;&gt;"",CK4&lt;&gt;""),#REF!,AND(S4&lt;&gt;"",Y4&lt;&gt;"",AA4&lt;&gt;"",AH4&lt;&gt;"",BC4&lt;&gt;"",CB4&lt;&gt;""),#REF!,AND(S4&lt;&gt;"",Y4&lt;&gt;"",AA4&lt;&gt;"",AH4&lt;&gt;"",BC4&lt;&gt;""),#REF!,AND(S4&lt;&gt;"",Y4&lt;&gt;"",AA4&lt;&gt;"",AH4&lt;&gt;""),#REF!,AND(S4&lt;&gt;"",Y4&lt;&gt;"",AA4&lt;&gt;""),#REF!,AND(S4&lt;&gt;"",Y4&lt;&gt;""),#REF!,S4&lt;&gt;"",#REF!)</f>
        <v>#REF!</v>
      </c>
      <c r="F4" s="9" t="s">
        <v>113</v>
      </c>
      <c r="G4" s="10" t="s">
        <v>114</v>
      </c>
      <c r="H4" s="11">
        <v>43905</v>
      </c>
      <c r="I4" s="12"/>
      <c r="J4" s="13"/>
      <c r="K4" s="9"/>
      <c r="L4" s="14"/>
      <c r="M4" s="15"/>
      <c r="N4" s="16"/>
      <c r="O4" s="17"/>
      <c r="P4" s="12"/>
      <c r="Q4" s="18" t="s">
        <v>109</v>
      </c>
      <c r="R4" s="12"/>
      <c r="S4" s="19">
        <v>43905</v>
      </c>
      <c r="T4" s="16"/>
      <c r="U4" s="20"/>
      <c r="V4" s="12"/>
      <c r="W4" s="21"/>
      <c r="X4" s="22"/>
      <c r="Y4" s="19">
        <v>43910</v>
      </c>
      <c r="Z4" s="43"/>
      <c r="AA4" s="19"/>
      <c r="AB4" s="24"/>
      <c r="AC4" s="17"/>
      <c r="AD4" s="26" t="s">
        <v>110</v>
      </c>
      <c r="AE4" s="26"/>
      <c r="AF4" s="27" t="s">
        <v>115</v>
      </c>
      <c r="AG4" s="44" t="s">
        <v>111</v>
      </c>
      <c r="AH4" s="19">
        <v>43922</v>
      </c>
      <c r="AI4" s="28"/>
      <c r="AJ4" s="12"/>
      <c r="AK4" s="21"/>
      <c r="AL4" s="12"/>
      <c r="AM4" s="29"/>
      <c r="AN4" s="30"/>
      <c r="AO4" s="30"/>
      <c r="AP4" s="14"/>
      <c r="AQ4" s="12"/>
      <c r="AR4" s="12"/>
      <c r="AS4" s="11">
        <v>43936</v>
      </c>
      <c r="AT4" s="45"/>
      <c r="AU4" s="32">
        <v>43937</v>
      </c>
      <c r="AV4" s="32"/>
      <c r="AW4" s="32"/>
      <c r="AX4" s="25"/>
      <c r="AY4" s="25"/>
      <c r="AZ4" s="25"/>
      <c r="BA4" s="25"/>
      <c r="BB4" s="25"/>
      <c r="BC4" s="46"/>
      <c r="BD4" s="33" t="str">
        <f>IF(AND(BF4="O",BG4="O",BI4="O",BC4&lt;&gt;""),"Fermé","En cours")</f>
        <v>En cours</v>
      </c>
      <c r="BE4" s="33"/>
      <c r="BF4" s="33"/>
      <c r="BG4" s="33"/>
      <c r="BH4" s="33"/>
      <c r="BI4" s="33"/>
      <c r="BJ4" s="33"/>
      <c r="BK4" s="45"/>
      <c r="BL4" s="38"/>
      <c r="BM4" s="17"/>
      <c r="BN4" s="26"/>
      <c r="BO4" s="33"/>
      <c r="BP4" s="33"/>
      <c r="BQ4" s="17"/>
      <c r="BR4" s="17"/>
      <c r="BS4" s="17"/>
      <c r="BT4" s="17"/>
      <c r="BU4" s="33"/>
      <c r="BV4" s="33"/>
      <c r="BW4" s="17" t="s">
        <v>116</v>
      </c>
      <c r="BX4" s="17"/>
      <c r="BY4" s="17"/>
      <c r="BZ4" s="17"/>
      <c r="CA4" s="38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 t="str">
        <f>_xlfn.IFS(AND(AH4&lt;&gt;"",BC4&lt;&gt;"",CK4&lt;&gt;""),"Fermé",AND(AH4&lt;&gt;"",BC4&lt;&gt;""),"En cours",AH4&lt;&gt;"","A traiter")</f>
        <v>A traiter</v>
      </c>
      <c r="CN4" s="45"/>
      <c r="CO4" s="13"/>
      <c r="CP4" s="33"/>
      <c r="CQ4" s="33"/>
      <c r="CR4" s="47"/>
      <c r="CS4" s="21"/>
      <c r="CT4" s="21"/>
      <c r="CU4" s="21"/>
      <c r="CV4" s="33"/>
      <c r="CW4" s="33"/>
      <c r="CX4" s="33"/>
      <c r="CY4" s="33"/>
      <c r="CZ4" s="33"/>
      <c r="DA4" s="33"/>
      <c r="DB4" s="33"/>
      <c r="DC4" s="45"/>
      <c r="DD4" s="30"/>
      <c r="DE4" s="30"/>
      <c r="DF4" s="21"/>
      <c r="DG4" s="26"/>
      <c r="DH4" s="48"/>
    </row>
  </sheetData>
  <mergeCells count="6">
    <mergeCell ref="DD2:DG2"/>
    <mergeCell ref="H2:Y2"/>
    <mergeCell ref="AA2:AS2"/>
    <mergeCell ref="AU2:BJ2"/>
    <mergeCell ref="BL2:CL2"/>
    <mergeCell ref="CO2:DB2"/>
  </mergeCells>
  <conditionalFormatting sqref="DD3:DD4">
    <cfRule type="cellIs" dxfId="1" priority="27" operator="equal">
      <formula>"NC"</formula>
    </cfRule>
    <cfRule type="cellIs" dxfId="0" priority="28" operator="equal">
      <formula>"C"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dupliquerlignes2">
                <anchor moveWithCells="1" sizeWithCells="1">
                  <from>
                    <xdr:col>1</xdr:col>
                    <xdr:colOff>342900</xdr:colOff>
                    <xdr:row>0</xdr:row>
                    <xdr:rowOff>144780</xdr:rowOff>
                  </from>
                  <to>
                    <xdr:col>3</xdr:col>
                    <xdr:colOff>15240</xdr:colOff>
                    <xdr:row>1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BOUETARD Elodie</dc:creator>
  <cp:lastModifiedBy>BOUETARD Elodie</cp:lastModifiedBy>
  <dcterms:created xsi:type="dcterms:W3CDTF">2020-04-01T09:51:11Z</dcterms:created>
  <dcterms:modified xsi:type="dcterms:W3CDTF">2020-04-01T11:16:00Z</dcterms:modified>
</cp:coreProperties>
</file>