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H:\Etablissements\004 - AEMO\Educatif\S.BALKO\divers\tableaux mesures\"/>
    </mc:Choice>
  </mc:AlternateContent>
  <xr:revisionPtr revIDLastSave="0" documentId="13_ncr:1_{3C8019D1-69DA-49A8-BAEE-D60CFCA2EF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9" i="1" l="1" a="1"/>
  <c r="B29" i="1"/>
  <c r="D28" i="1"/>
  <c r="F28" i="1"/>
  <c r="A29" i="1" a="1"/>
  <c r="A29" i="1"/>
  <c r="D25" i="1"/>
  <c r="F25" i="1"/>
  <c r="D26" i="1"/>
  <c r="F26" i="1"/>
  <c r="H12" i="1"/>
  <c r="H13" i="1"/>
  <c r="H14" i="1"/>
  <c r="D14" i="1"/>
  <c r="F14" i="1"/>
  <c r="D13" i="1"/>
  <c r="F13" i="1"/>
  <c r="D12" i="1"/>
  <c r="F12" i="1"/>
  <c r="H24" i="1"/>
  <c r="D24" i="1"/>
  <c r="F24" i="1"/>
  <c r="H10" i="1"/>
  <c r="H11" i="1"/>
  <c r="D11" i="1"/>
  <c r="F11" i="1"/>
  <c r="D10" i="1"/>
  <c r="F10" i="1"/>
  <c r="H20" i="1"/>
  <c r="H21" i="1"/>
  <c r="H23" i="1"/>
  <c r="D20" i="1"/>
  <c r="D21" i="1"/>
  <c r="D23" i="1"/>
  <c r="F23" i="1"/>
  <c r="F21" i="1"/>
  <c r="H15" i="1"/>
  <c r="D15" i="1"/>
  <c r="F15" i="1"/>
  <c r="H7" i="1"/>
  <c r="H6" i="1"/>
  <c r="D7" i="1"/>
  <c r="F7" i="1"/>
  <c r="F6" i="1"/>
  <c r="D6" i="1"/>
  <c r="H9" i="1"/>
  <c r="D9" i="1"/>
  <c r="F9" i="1"/>
  <c r="H4" i="1"/>
  <c r="D4" i="1"/>
  <c r="F4" i="1"/>
  <c r="H8" i="1"/>
  <c r="D8" i="1"/>
  <c r="F8" i="1"/>
  <c r="F2" i="1"/>
  <c r="F3" i="1"/>
  <c r="F16" i="1"/>
  <c r="F17" i="1"/>
  <c r="F18" i="1"/>
  <c r="F19" i="1"/>
  <c r="F22" i="1"/>
  <c r="F20" i="1"/>
  <c r="F5" i="1"/>
  <c r="F27" i="1"/>
  <c r="H18" i="1"/>
  <c r="H19" i="1"/>
  <c r="H17" i="1"/>
  <c r="D19" i="1"/>
  <c r="D18" i="1"/>
  <c r="D17" i="1"/>
  <c r="H27" i="1"/>
  <c r="D27" i="1"/>
  <c r="D2" i="1" l="1"/>
  <c r="H2" i="1"/>
  <c r="D3" i="1"/>
  <c r="H3" i="1"/>
  <c r="C31" i="1" l="1"/>
  <c r="D16" i="1" l="1"/>
  <c r="H5" i="1" l="1"/>
  <c r="D5" i="1" l="1"/>
  <c r="D31" i="1" l="1"/>
  <c r="H22" i="1" l="1"/>
  <c r="D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<sst xmlns="http://schemas.openxmlformats.org/spreadsheetml/2006/main" count="78" uniqueCount="67">
  <si>
    <t>Nom</t>
  </si>
  <si>
    <t>prénom</t>
  </si>
  <si>
    <t>date de naissance</t>
  </si>
  <si>
    <t>Age</t>
  </si>
  <si>
    <t>Référence</t>
  </si>
  <si>
    <t>* rapport intermédiaire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</si>
  <si>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</si>
  <si>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</si>
  <si>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</si>
  <si>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</si>
  <si>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</si>
  <si>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</si>
  <si>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</si>
  <si>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</si>
  <si>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</si>
  <si>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</si>
  <si>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</si>
  <si>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</si>
  <si>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</si>
  <si>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</si>
  <si>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</si>
  <si>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</si>
  <si>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</si>
  <si>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</si>
  <si>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</si>
  <si>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</si>
  <si>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</si>
  <si>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</si>
  <si>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</si>
  <si>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</si>
  <si>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</si>
  <si>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</si>
  <si>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</si>
  <si>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</si>
  <si>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</si>
  <si>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</si>
  <si>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</si>
  <si>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R</t>
  </si>
  <si>
    <t>A</t>
  </si>
  <si>
    <t>O</t>
  </si>
  <si>
    <t>E</t>
  </si>
  <si>
    <t>M</t>
  </si>
  <si>
    <t>Y</t>
  </si>
  <si>
    <t>I</t>
  </si>
  <si>
    <t>Z</t>
  </si>
  <si>
    <t>H</t>
  </si>
  <si>
    <t>U</t>
  </si>
  <si>
    <t>T</t>
  </si>
  <si>
    <t>B</t>
  </si>
  <si>
    <t>C</t>
  </si>
  <si>
    <t>D</t>
  </si>
  <si>
    <t>F</t>
  </si>
  <si>
    <t>G</t>
  </si>
  <si>
    <t>J</t>
  </si>
  <si>
    <t>K</t>
  </si>
  <si>
    <t>L</t>
  </si>
  <si>
    <t>N</t>
  </si>
  <si>
    <t>P</t>
  </si>
  <si>
    <t>Q</t>
  </si>
  <si>
    <t>S</t>
  </si>
  <si>
    <t>V</t>
  </si>
  <si>
    <t>W</t>
  </si>
  <si>
    <t>X</t>
  </si>
  <si>
    <t>date rapport</t>
  </si>
  <si>
    <t xml:space="preserve"> ouverture </t>
  </si>
  <si>
    <t xml:space="preserve"> fin </t>
  </si>
  <si>
    <t xml:space="preserve">durée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</si>
</sst>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7" formatCode="[$-40C]mmmm\ yyyy;@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rgb="FF303030"/>
      <name val="Arial"/>
      <family val="2"/>
    </font>
    <font>
      <b/>
      <sz val="10"/>
      <color theme="1"/>
      <name val="Calibri"/>
      <family val="2"/>
      <scheme val="minor"/>
    </font>
    <font>
      <b/>
      <sz val="7"/>
      <color rgb="FF303030"/>
      <name val="Arial"/>
      <family val="2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rgb="FF30303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E3E3E"/>
      <name val="Courier New"/>
      <family val="3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rgb="FF30303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rgb="FF303030"/>
      <name val="Arial"/>
      <family val="2"/>
    </font>
    <font>
      <sz val="8"/>
      <color theme="1"/>
      <name val="Calibri"/>
      <scheme val="minor"/>
    </font>
    <font>
      <sz val="7"/>
      <color rgb="FF303030"/>
      <name val="Arial"/>
    </font>
    <font>
      <sz val="10"/>
      <color theme="1"/>
      <name val="Calibri"/>
      <scheme val="minor"/>
    </font>
    <font>
      <b/>
      <sz val="11"/>
      <color theme="1"/>
      <name val="Calibri"/>
      <scheme val="minor"/>
    </font>
    <font>
      <sz val="7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2" borderId="2" xfId="0" applyFont="1" applyFill="1" applyBorder="1" applyAlignment="1">
      <alignment horizontal="left" vertical="center"/>
    </xf>
    <xf numFmtId="14" fontId="7" fillId="2" borderId="1" xfId="0" applyNumberFormat="1" applyFont="1" applyFill="1" applyBorder="1"/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0" fillId="2" borderId="4" xfId="0" applyNumberFormat="1" applyFill="1" applyBorder="1"/>
    <xf numFmtId="0" fontId="0" fillId="2" borderId="9" xfId="0" applyFill="1" applyBorder="1"/>
    <xf numFmtId="14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left" vertical="center" wrapText="1"/>
    </xf>
    <xf numFmtId="14" fontId="9" fillId="2" borderId="1" xfId="0" applyNumberFormat="1" applyFont="1" applyFill="1" applyBorder="1"/>
    <xf numFmtId="14" fontId="9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10" fillId="2" borderId="6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left" vertical="center"/>
    </xf>
    <xf numFmtId="164" fontId="3" fillId="2" borderId="9" xfId="0" applyNumberFormat="1" applyFont="1" applyFill="1" applyBorder="1" applyAlignment="1">
      <alignment horizontal="left" vertical="center"/>
    </xf>
    <xf numFmtId="164" fontId="11" fillId="2" borderId="1" xfId="0" applyNumberFormat="1" applyFont="1" applyFill="1" applyBorder="1" applyAlignment="1">
      <alignment horizontal="left" vertical="center"/>
    </xf>
    <xf numFmtId="164" fontId="13" fillId="2" borderId="1" xfId="0" applyNumberFormat="1" applyFont="1" applyFill="1" applyBorder="1" applyAlignment="1">
      <alignment horizontal="left" vertical="center" wrapText="1"/>
    </xf>
    <xf numFmtId="0" fontId="15" fillId="2" borderId="8" xfId="0" applyFont="1" applyFill="1" applyBorder="1" applyAlignment="1">
      <alignment horizontal="center"/>
    </xf>
    <xf numFmtId="14" fontId="10" fillId="2" borderId="8" xfId="0" applyNumberFormat="1" applyFont="1" applyFill="1" applyBorder="1"/>
    <xf numFmtId="164" fontId="5" fillId="2" borderId="10" xfId="0" applyNumberFormat="1" applyFont="1" applyFill="1" applyBorder="1" applyAlignment="1">
      <alignment wrapText="1"/>
    </xf>
    <xf numFmtId="14" fontId="3" fillId="2" borderId="12" xfId="0" applyNumberFormat="1" applyFont="1" applyFill="1" applyBorder="1"/>
    <xf numFmtId="0" fontId="3" fillId="2" borderId="11" xfId="0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left" vertical="center"/>
    </xf>
    <xf numFmtId="164" fontId="6" fillId="3" borderId="1" xfId="0" applyNumberFormat="1" applyFont="1" applyFill="1" applyBorder="1" applyAlignment="1">
      <alignment horizontal="right" vertical="center"/>
    </xf>
    <xf numFmtId="164" fontId="6" fillId="3" borderId="1" xfId="0" applyNumberFormat="1" applyFont="1" applyFill="1" applyBorder="1" applyAlignment="1">
      <alignment horizontal="left" vertical="center"/>
    </xf>
    <xf numFmtId="14" fontId="12" fillId="2" borderId="1" xfId="0" applyNumberFormat="1" applyFont="1" applyFill="1" applyBorder="1" applyAlignment="1">
      <alignment horizontal="center" vertical="center"/>
    </xf>
    <xf numFmtId="164" fontId="14" fillId="3" borderId="1" xfId="0" applyNumberFormat="1" applyFont="1" applyFill="1" applyBorder="1" applyAlignment="1">
      <alignment horizontal="right" vertical="center"/>
    </xf>
    <xf numFmtId="164" fontId="1" fillId="2" borderId="1" xfId="0" applyNumberFormat="1" applyFont="1" applyFill="1" applyBorder="1" applyAlignment="1">
      <alignment horizontal="left" vertical="center"/>
    </xf>
    <xf numFmtId="164" fontId="6" fillId="2" borderId="1" xfId="0" applyNumberFormat="1" applyFont="1" applyFill="1" applyBorder="1" applyAlignment="1">
      <alignment horizontal="right" vertical="center"/>
    </xf>
    <xf numFmtId="164" fontId="14" fillId="2" borderId="1" xfId="0" applyNumberFormat="1" applyFont="1" applyFill="1" applyBorder="1" applyAlignment="1">
      <alignment horizontal="right" vertical="center"/>
    </xf>
    <xf numFmtId="0" fontId="17" fillId="2" borderId="6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right" vertical="center"/>
    </xf>
    <xf numFmtId="14" fontId="12" fillId="2" borderId="1" xfId="0" applyNumberFormat="1" applyFont="1" applyFill="1" applyBorder="1"/>
    <xf numFmtId="164" fontId="18" fillId="3" borderId="1" xfId="0" applyNumberFormat="1" applyFont="1" applyFill="1" applyBorder="1" applyAlignment="1">
      <alignment horizontal="left" vertical="center"/>
    </xf>
    <xf numFmtId="164" fontId="18" fillId="2" borderId="1" xfId="0" applyNumberFormat="1" applyFont="1" applyFill="1" applyBorder="1" applyAlignment="1">
      <alignment horizontal="right" vertical="center"/>
    </xf>
    <xf numFmtId="0" fontId="19" fillId="2" borderId="1" xfId="0" applyFont="1" applyFill="1" applyBorder="1" applyAlignment="1">
      <alignment horizontal="left" vertical="center"/>
    </xf>
    <xf numFmtId="164" fontId="20" fillId="2" borderId="1" xfId="0" applyNumberFormat="1" applyFont="1" applyFill="1" applyBorder="1" applyAlignment="1">
      <alignment horizontal="left" vertical="center"/>
    </xf>
    <xf numFmtId="14" fontId="21" fillId="2" borderId="1" xfId="0" applyNumberFormat="1" applyFont="1" applyFill="1" applyBorder="1" applyAlignment="1">
      <alignment horizontal="center" vertical="center"/>
    </xf>
    <xf numFmtId="164" fontId="22" fillId="2" borderId="1" xfId="0" applyNumberFormat="1" applyFont="1" applyFill="1" applyBorder="1" applyAlignment="1">
      <alignment horizontal="left" vertical="center" wrapText="1"/>
    </xf>
    <xf numFmtId="14" fontId="20" fillId="2" borderId="3" xfId="0" applyNumberFormat="1" applyFont="1" applyFill="1" applyBorder="1" applyAlignment="1">
      <alignment horizontal="left" vertical="center"/>
    </xf>
    <xf numFmtId="0" fontId="24" fillId="2" borderId="6" xfId="0" applyFont="1" applyFill="1" applyBorder="1" applyAlignment="1">
      <alignment horizontal="center" vertical="center"/>
    </xf>
    <xf numFmtId="14" fontId="25" fillId="2" borderId="1" xfId="0" applyNumberFormat="1" applyFont="1" applyFill="1" applyBorder="1"/>
    <xf numFmtId="164" fontId="14" fillId="3" borderId="1" xfId="0" applyNumberFormat="1" applyFont="1" applyFill="1" applyBorder="1" applyAlignment="1">
      <alignment horizontal="left" vertical="center"/>
    </xf>
    <xf numFmtId="164" fontId="23" fillId="2" borderId="1" xfId="0" applyNumberFormat="1" applyFont="1" applyFill="1" applyBorder="1" applyAlignment="1">
      <alignment horizontal="left" vertical="center"/>
    </xf>
    <xf numFmtId="164" fontId="26" fillId="2" borderId="1" xfId="0" applyNumberFormat="1" applyFont="1" applyFill="1" applyBorder="1" applyAlignment="1">
      <alignment horizontal="left" vertical="center"/>
    </xf>
    <xf numFmtId="14" fontId="27" fillId="2" borderId="1" xfId="0" applyNumberFormat="1" applyFont="1" applyFill="1" applyBorder="1"/>
    <xf numFmtId="164" fontId="28" fillId="2" borderId="1" xfId="0" applyNumberFormat="1" applyFont="1" applyFill="1" applyBorder="1" applyAlignment="1">
      <alignment horizontal="left" vertical="center" wrapText="1"/>
    </xf>
    <xf numFmtId="164" fontId="29" fillId="2" borderId="1" xfId="0" applyNumberFormat="1" applyFont="1" applyFill="1" applyBorder="1" applyAlignment="1">
      <alignment horizontal="center" vertical="center"/>
    </xf>
    <xf numFmtId="14" fontId="26" fillId="2" borderId="3" xfId="0" applyNumberFormat="1" applyFont="1" applyFill="1" applyBorder="1" applyAlignment="1">
      <alignment horizontal="left" vertical="center"/>
    </xf>
    <xf numFmtId="0" fontId="30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0" fillId="0" borderId="0" xfId="0" applyNumberFormat="1"/>
    <xf numFmtId="167" fontId="0" fillId="0" borderId="13" xfId="0" applyNumberFormat="1" applyBorder="1" applyAlignment="1">
      <alignment horizontal="center" vertical="center"/>
    </xf>
    <xf numFmtId="167" fontId="0" fillId="4" borderId="13" xfId="0" applyNumberFormat="1" applyFill="1" applyBorder="1" applyAlignment="1">
      <alignment horizontal="center" vertical="center"/>
    </xf>
  </cellXfs>
  <cellStyles count="1"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ck">
          <color auto="1"/>
        </right>
        <top/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numFmt numFmtId="164" formatCode="[$-40C]d\ mmmm\ yyyy;@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family val="3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family val="3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7"/>
        <color rgb="FF303030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  <alignment horizontal="center" vertical="center" textRotation="0" wrapText="0" indent="0" justifyLastLine="0" shrinkToFit="0" readingOrder="0"/>
    </dxf>
    <dxf>
      <numFmt numFmtId="167" formatCode="[$-40C]mmmm\ yyyy;@"/>
    </dxf>
    <dxf>
      <border>
        <top style="thick">
          <color auto="1"/>
        </top>
      </border>
    </dxf>
    <dxf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 1" descr="http://ib.adnxs.com/seg?add=:NaN&amp;t=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3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" name="Image 3" descr="http://ib.adnxs.com/seg?add=2491894:42&amp;t=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630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I29" totalsRowCount="1" dataDxfId="52" totalsRowBorderDxfId="51">
  <autoFilter ref="A1:I28" xr:uid="{00000000-0009-0000-0100-000001000000}"/>
  <sortState xmlns:xlrd2="http://schemas.microsoft.com/office/spreadsheetml/2017/richdata2" ref="A2:I28">
    <sortCondition ref="G1:G28"/>
  </sortState>
  <tableColumns count="9">
    <tableColumn id="1" xr3:uid="{00000000-0010-0000-0000-000001000000}" name="Nom" totalsRowFunction="custom" dataDxfId="17" totalsRowDxfId="8">
      <totalsRowFormula array="1">SUMPRODUCT((A2:A28&lt;&gt;"")/COUNTIF(A2:A28,A2:A28&amp;""))</totalsRowFormula>
    </tableColumn>
    <tableColumn id="2" xr3:uid="{00000000-0010-0000-0000-000002000000}" name="prénom" totalsRowFunction="custom" dataDxfId="16" totalsRowDxfId="7">
      <totalsRowFormula array="1">SUMPRODUCT((B2:B28&lt;&gt;"")/COUNTIF(B2:B28,B2:B28&amp;""))</totalsRowFormula>
    </tableColumn>
    <tableColumn id="3" xr3:uid="{00000000-0010-0000-0000-000003000000}" name="date de naissance" dataDxfId="15" totalsRowDxfId="6"/>
    <tableColumn id="4" xr3:uid="{00000000-0010-0000-0000-000004000000}" name="Age" dataDxfId="14" totalsRowDxfId="5">
      <calculatedColumnFormula>INT((TODAY()-C2)/365.25)&amp;" ans "&amp;MONTH(TODAY()-C2)-1&amp;" mois "</calculatedColumnFormula>
    </tableColumn>
    <tableColumn id="5" xr3:uid="{00000000-0010-0000-0000-000005000000}" name=" ouverture " dataDxfId="13" totalsRowDxfId="4"/>
    <tableColumn id="6" xr3:uid="{00000000-0010-0000-0000-000006000000}" name="date rapport" dataDxfId="12" totalsRowDxfId="3">
      <calculatedColumnFormula>SUM(Tableau1[[#This Row],[ fin ]]-31)</calculatedColumnFormula>
    </tableColumn>
    <tableColumn id="7" xr3:uid="{00000000-0010-0000-0000-000007000000}" name=" fin " dataDxfId="11" totalsRowDxfId="2"/>
    <tableColumn id="8" xr3:uid="{00000000-0010-0000-0000-000008000000}" name="durée " dataDxfId="10" totalsRowDxfId="1"/>
    <tableColumn id="10" xr3:uid="{00000000-0010-0000-0000-00000A000000}" name="Référence" dataDxfId="9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DE9035-7C49-4103-8814-649A1A16C7F5}" name="Tableau2" displayName="Tableau2" ref="A1:AE26" totalsRowShown="0" headerRowDxfId="50" dataDxfId="18">
  <autoFilter ref="A1:AE26" xr:uid="{21DE9035-7C49-4103-8814-649A1A16C7F5}"/>
  <tableColumns count="31">
    <tableColumn id="1" xr3:uid="{1565BA9A-605D-48F3-937F-4C56BE42FD56}" name="Colonne1" dataDxfId="49"/>
    <tableColumn id="2" xr3:uid="{5FF59AEF-9974-42E9-840F-EF4E3AB1A275}" name="Colonne2" dataDxfId="48"/>
    <tableColumn id="3" xr3:uid="{85AE7A9B-1286-4F9C-9802-0919983F7E09}" name="Colonne3" dataDxfId="47"/>
    <tableColumn id="4" xr3:uid="{EA936276-D9B2-4E96-BD87-2FAC45272E8A}" name="Colonne4" dataDxfId="46"/>
    <tableColumn id="5" xr3:uid="{76698713-8003-4FC1-8DDB-6B34FC81C7B6}" name="Colonne5" dataDxfId="45"/>
    <tableColumn id="6" xr3:uid="{6AEF016E-5CD3-4D7D-BA4A-0D65051A2BA8}" name="Colonne6" dataDxfId="44"/>
    <tableColumn id="7" xr3:uid="{B768E1C4-942D-427D-A932-7B42AB34ED8F}" name="Colonne7" dataDxfId="43"/>
    <tableColumn id="8" xr3:uid="{16365D58-5756-4EBB-81CC-6ACFF1E26BC3}" name="Colonne8" dataDxfId="42"/>
    <tableColumn id="9" xr3:uid="{A5296B52-1476-4215-86E0-3E2E6B71B30A}" name="Colonne9" dataDxfId="41"/>
    <tableColumn id="10" xr3:uid="{F29148BB-2C1A-4408-95A6-E1E2EB91AD52}" name="Colonne10" dataDxfId="40"/>
    <tableColumn id="11" xr3:uid="{6528BEFF-AA0B-42CF-AF95-38BC819E85C6}" name="Colonne11" dataDxfId="39"/>
    <tableColumn id="12" xr3:uid="{B96254C1-2BC9-4903-AF1D-78525B44E7F1}" name="Colonne12" dataDxfId="38"/>
    <tableColumn id="13" xr3:uid="{A03E6D7E-2C98-4863-B819-F718DC5F0AC7}" name="Colonne13" dataDxfId="37"/>
    <tableColumn id="14" xr3:uid="{0A405351-C9C3-45A4-8903-81A68704DE56}" name="Colonne14" dataDxfId="36"/>
    <tableColumn id="15" xr3:uid="{48D38B0F-A178-4C19-A7A2-FCC5C28E20C1}" name="Colonne15" dataDxfId="35"/>
    <tableColumn id="16" xr3:uid="{3A9E89B2-CB98-4DCC-AA7C-0C5DCAED3579}" name="Colonne16" dataDxfId="34"/>
    <tableColumn id="17" xr3:uid="{F3800384-C027-4807-B2BB-A55B32CC9965}" name="Colonne17" dataDxfId="33"/>
    <tableColumn id="18" xr3:uid="{BB190AA2-375A-4E89-839F-D0FFD3ED80EF}" name="Colonne18" dataDxfId="32"/>
    <tableColumn id="19" xr3:uid="{C51F3965-6460-4137-B4D4-2F8678703A24}" name="Colonne19" dataDxfId="31"/>
    <tableColumn id="20" xr3:uid="{F6E63212-F9E6-4214-A938-B5009C4AFE41}" name="Colonne20" dataDxfId="30"/>
    <tableColumn id="21" xr3:uid="{D764B083-7F33-401F-86C9-76098CA68402}" name="Colonne21" dataDxfId="29"/>
    <tableColumn id="22" xr3:uid="{567F8247-0474-4FE4-8F86-C0EA5F00C7BB}" name="Colonne22" dataDxfId="28"/>
    <tableColumn id="23" xr3:uid="{A8485C6D-B573-4576-8F30-CA6EBBB3C53E}" name="Colonne23" dataDxfId="27"/>
    <tableColumn id="24" xr3:uid="{A804FEAD-856E-4259-A1A6-9C948F4F6461}" name="Colonne24" dataDxfId="26"/>
    <tableColumn id="25" xr3:uid="{4FAAF418-6D6C-4AA2-9C8C-BF890FF898AA}" name="Colonne25" dataDxfId="25"/>
    <tableColumn id="26" xr3:uid="{42BF90B9-5325-4F99-9F80-FF07559413D1}" name="Colonne26" dataDxfId="24"/>
    <tableColumn id="27" xr3:uid="{CE9C6632-A65C-440A-84A8-C9096EF80122}" name="Colonne27" dataDxfId="23"/>
    <tableColumn id="28" xr3:uid="{530B2EFB-C24E-4FDD-B5D6-2C0C281A2690}" name="Colonne28" dataDxfId="22"/>
    <tableColumn id="29" xr3:uid="{0AB516C1-69D6-4DC5-982A-240315257822}" name="Colonne29" dataDxfId="21"/>
    <tableColumn id="30" xr3:uid="{5591A09D-3CAB-49B9-B6F2-B975097BC9E0}" name="Colonne30" dataDxfId="20"/>
    <tableColumn id="31" xr3:uid="{77004691-F1B4-4191-AFDF-0D200627DAE1}" name="Colonne31" dataDxfId="1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4"/>
  <sheetViews>
    <sheetView tabSelected="1" workbookViewId="0">
      <selection activeCell="G2" sqref="G2"/>
    </sheetView>
  </sheetViews>
  <sheetFormatPr baseColWidth="10" defaultRowHeight="15" x14ac:dyDescent="0.25"/>
  <cols>
    <col min="1" max="1" width="16" customWidth="1"/>
    <col min="2" max="2" width="9" customWidth="1"/>
    <col min="3" max="3" width="14" customWidth="1"/>
    <col min="4" max="4" width="10.7109375" customWidth="1"/>
    <col min="5" max="5" width="16.85546875" customWidth="1"/>
    <col min="6" max="6" width="18.5703125" customWidth="1"/>
    <col min="7" max="7" width="17.42578125" customWidth="1"/>
    <col min="8" max="8" width="15.140625" customWidth="1"/>
    <col min="9" max="9" width="6.7109375" customWidth="1"/>
  </cols>
  <sheetData>
    <row r="1" spans="1:9" ht="8.25" customHeight="1" thickTop="1" x14ac:dyDescent="0.25">
      <c r="A1" s="3" t="s">
        <v>0</v>
      </c>
      <c r="B1" s="4" t="s">
        <v>1</v>
      </c>
      <c r="C1" s="5" t="s">
        <v>2</v>
      </c>
      <c r="D1" s="5" t="s">
        <v>3</v>
      </c>
      <c r="E1" s="4" t="s">
        <v>64</v>
      </c>
      <c r="F1" s="4" t="s">
        <v>63</v>
      </c>
      <c r="G1" s="4" t="s">
        <v>65</v>
      </c>
      <c r="H1" s="4" t="s">
        <v>66</v>
      </c>
      <c r="I1" s="6" t="s">
        <v>4</v>
      </c>
    </row>
    <row r="2" spans="1:9" ht="17.100000000000001" customHeight="1" x14ac:dyDescent="0.25">
      <c r="A2" s="1" t="s">
        <v>38</v>
      </c>
      <c r="B2" s="16">
        <v>1</v>
      </c>
      <c r="C2" s="18"/>
      <c r="D2" s="15" t="str">
        <f ca="1">INT((TODAY()-C2)/365.25)&amp;" ans "&amp;MONTH(TODAY()-C2)-1&amp;" mois "</f>
        <v xml:space="preserve">124 ans 5 mois </v>
      </c>
      <c r="E2" s="13"/>
      <c r="F2" s="32">
        <f>SUM(Tableau1[[#This Row],[ fin ]]-31)</f>
        <v>45473</v>
      </c>
      <c r="G2" s="10">
        <v>45504</v>
      </c>
      <c r="H2" s="27" t="str">
        <f ca="1">INT((TODAY()-E2)/365.25)&amp;" ans "&amp;MONTH(TODAY()-E2)-1&amp;" mois "&amp;DAY(TODAY()-E2)&amp;" jours "</f>
        <v xml:space="preserve">124 ans 5 mois 4 jours </v>
      </c>
      <c r="I2" s="17"/>
    </row>
    <row r="3" spans="1:9" ht="17.100000000000001" customHeight="1" x14ac:dyDescent="0.25">
      <c r="A3" s="1" t="s">
        <v>48</v>
      </c>
      <c r="B3" s="16">
        <v>2</v>
      </c>
      <c r="C3" s="18"/>
      <c r="D3" s="15" t="str">
        <f ca="1">INT((TODAY()-C3)/365.25)&amp;" ans "&amp;MONTH(TODAY()-C3)-1&amp;" mois "</f>
        <v xml:space="preserve">124 ans 5 mois </v>
      </c>
      <c r="E3" s="13"/>
      <c r="F3" s="32">
        <f>SUM(Tableau1[[#This Row],[ fin ]]-31)</f>
        <v>45473</v>
      </c>
      <c r="G3" s="10">
        <v>45504</v>
      </c>
      <c r="H3" s="27" t="str">
        <f ca="1">INT((TODAY()-E3)/365.25)&amp;" ans "&amp;MONTH(TODAY()-E3)-1&amp;" mois "&amp;DAY(TODAY()-E3)&amp;" jours "</f>
        <v xml:space="preserve">124 ans 5 mois 4 jours </v>
      </c>
      <c r="I3" s="17"/>
    </row>
    <row r="4" spans="1:9" ht="17.100000000000001" customHeight="1" x14ac:dyDescent="0.25">
      <c r="A4" s="1" t="s">
        <v>49</v>
      </c>
      <c r="B4" s="16">
        <v>3</v>
      </c>
      <c r="C4" s="20"/>
      <c r="D4" s="30" t="str">
        <f ca="1">INT((TODAY()-C4)/365.25)&amp;" ans "&amp;MONTH(TODAY()-C4)-1&amp;" mois "</f>
        <v xml:space="preserve">124 ans 5 mois </v>
      </c>
      <c r="E4" s="21"/>
      <c r="F4" s="34">
        <f>SUM(Tableau1[[#This Row],[ fin ]]-31)</f>
        <v>45473</v>
      </c>
      <c r="G4" s="10">
        <v>45504</v>
      </c>
      <c r="H4" s="27" t="str">
        <f ca="1">INT((TODAY()-E4)/365.25)&amp;" ans "&amp;MONTH(TODAY()-E4)-1&amp;" mois "&amp;DAY(TODAY()-E4)&amp;" jours "</f>
        <v xml:space="preserve">124 ans 5 mois 4 jours </v>
      </c>
      <c r="I4" s="17"/>
    </row>
    <row r="5" spans="1:9" ht="17.100000000000001" customHeight="1" x14ac:dyDescent="0.25">
      <c r="A5" s="1" t="s">
        <v>50</v>
      </c>
      <c r="B5" s="16">
        <v>4</v>
      </c>
      <c r="C5" s="18"/>
      <c r="D5" s="15" t="str">
        <f ca="1">INT((TODAY()-C5)/365.25)&amp;" ans "&amp;MONTH(TODAY()-C5)-1&amp;" mois "</f>
        <v xml:space="preserve">124 ans 5 mois </v>
      </c>
      <c r="E5" s="13"/>
      <c r="F5" s="32">
        <f>SUM(Tableau1[[#This Row],[ fin ]]-45)</f>
        <v>45460</v>
      </c>
      <c r="G5" s="10">
        <v>45505</v>
      </c>
      <c r="H5" s="27" t="str">
        <f ca="1">INT((TODAY()-E5)/365.25)&amp;" ans "&amp;MONTH(TODAY()-E5)-1&amp;" mois "&amp;DAY(TODAY()-E5)&amp;" jours "</f>
        <v xml:space="preserve">124 ans 5 mois 4 jours </v>
      </c>
      <c r="I5" s="17"/>
    </row>
    <row r="6" spans="1:9" ht="17.100000000000001" customHeight="1" x14ac:dyDescent="0.25">
      <c r="A6" s="1" t="s">
        <v>40</v>
      </c>
      <c r="B6" s="16">
        <v>5</v>
      </c>
      <c r="C6" s="20"/>
      <c r="D6" s="30" t="str">
        <f ca="1">INT((TODAY()-C6)/365.25)&amp;" ans "&amp;MONTH(TODAY()-C6)-1&amp;" mois "</f>
        <v xml:space="preserve">124 ans 5 mois </v>
      </c>
      <c r="E6" s="21"/>
      <c r="F6" s="31">
        <f>SUM(Tableau1[[#This Row],[ fin ]]-31)</f>
        <v>45504</v>
      </c>
      <c r="G6" s="36">
        <v>45535</v>
      </c>
      <c r="H6" s="27" t="str">
        <f ca="1">INT((TODAY()-E6)/365.25)&amp;" ans "&amp;MONTH(TODAY()-E6)-1&amp;" mois "&amp;DAY(TODAY()-E6)&amp;" jours "</f>
        <v xml:space="preserve">124 ans 5 mois 4 jours </v>
      </c>
      <c r="I6" s="17"/>
    </row>
    <row r="7" spans="1:9" ht="17.100000000000001" customHeight="1" x14ac:dyDescent="0.25">
      <c r="A7" s="1" t="s">
        <v>51</v>
      </c>
      <c r="B7" s="16">
        <v>6</v>
      </c>
      <c r="C7" s="20"/>
      <c r="D7" s="30" t="str">
        <f ca="1">INT((TODAY()-C7)/365.25)&amp;" ans "&amp;MONTH(TODAY()-C7)-1&amp;" mois "</f>
        <v xml:space="preserve">124 ans 5 mois </v>
      </c>
      <c r="E7" s="21"/>
      <c r="F7" s="31">
        <f>SUM(Tableau1[[#This Row],[ fin ]]-31)</f>
        <v>45504</v>
      </c>
      <c r="G7" s="36">
        <v>45535</v>
      </c>
      <c r="H7" s="27" t="str">
        <f ca="1">INT((TODAY()-E7)/365.25)&amp;" ans "&amp;MONTH(TODAY()-E7)-1&amp;" mois "&amp;DAY(TODAY()-E7)&amp;" jours "</f>
        <v xml:space="preserve">124 ans 5 mois 4 jours </v>
      </c>
      <c r="I7" s="17"/>
    </row>
    <row r="8" spans="1:9" ht="17.100000000000001" customHeight="1" x14ac:dyDescent="0.25">
      <c r="A8" s="1" t="s">
        <v>52</v>
      </c>
      <c r="B8" s="16">
        <v>7</v>
      </c>
      <c r="C8" s="20"/>
      <c r="D8" s="30" t="str">
        <f ca="1">INT((TODAY()-C8)/365.25)&amp;" ans "&amp;MONTH(TODAY()-C8)-1&amp;" mois "</f>
        <v xml:space="preserve">124 ans 5 mois </v>
      </c>
      <c r="E8" s="21"/>
      <c r="F8" s="47">
        <f>SUM(Tableau1[[#This Row],[ fin ]]-31)</f>
        <v>45504</v>
      </c>
      <c r="G8" s="10">
        <v>45535</v>
      </c>
      <c r="H8" s="27" t="str">
        <f ca="1">INT((TODAY()-E8)/365.25)&amp;" ans "&amp;MONTH(TODAY()-E8)-1&amp;" mois "&amp;DAY(TODAY()-E8)&amp;" jours "</f>
        <v xml:space="preserve">124 ans 5 mois 4 jours </v>
      </c>
      <c r="I8" s="17"/>
    </row>
    <row r="9" spans="1:9" ht="17.100000000000001" customHeight="1" x14ac:dyDescent="0.25">
      <c r="A9" s="1" t="s">
        <v>45</v>
      </c>
      <c r="B9" s="16">
        <v>8</v>
      </c>
      <c r="C9" s="20"/>
      <c r="D9" s="30" t="str">
        <f ca="1">INT((TODAY()-C9)/365.25)&amp;" ans "&amp;MONTH(TODAY()-C9)-1&amp;" mois "</f>
        <v xml:space="preserve">124 ans 5 mois </v>
      </c>
      <c r="E9" s="21"/>
      <c r="F9" s="31">
        <f>SUM(Tableau1[[#This Row],[ fin ]]-31)</f>
        <v>45504</v>
      </c>
      <c r="G9" s="10">
        <v>45535</v>
      </c>
      <c r="H9" s="27" t="str">
        <f ca="1">INT((TODAY()-E9)/365.25)&amp;" ans "&amp;MONTH(TODAY()-E9)-1&amp;" mois "&amp;DAY(TODAY()-E9)&amp;" jours "</f>
        <v xml:space="preserve">124 ans 5 mois 4 jours </v>
      </c>
      <c r="I9" s="35"/>
    </row>
    <row r="10" spans="1:9" ht="17.100000000000001" customHeight="1" x14ac:dyDescent="0.25">
      <c r="A10" s="1" t="s">
        <v>43</v>
      </c>
      <c r="B10" s="16">
        <v>9</v>
      </c>
      <c r="C10" s="18"/>
      <c r="D10" s="15" t="str">
        <f ca="1">INT((TODAY()-C10)/365.25)&amp;" ans "&amp;MONTH(TODAY()-C10)-1&amp;" mois "</f>
        <v xml:space="preserve">124 ans 5 mois </v>
      </c>
      <c r="E10" s="13"/>
      <c r="F10" s="29">
        <f>SUM(Tableau1[[#This Row],[ fin ]]-31)</f>
        <v>45504</v>
      </c>
      <c r="G10" s="12">
        <v>45535</v>
      </c>
      <c r="H10" s="27" t="str">
        <f ca="1">INT((TODAY()-E10)/365.25)&amp;" ans "&amp;MONTH(TODAY()-E10)-1&amp;" mois "&amp;DAY(TODAY()-E10)&amp;" jours "</f>
        <v xml:space="preserve">124 ans 5 mois 4 jours </v>
      </c>
      <c r="I10" s="17"/>
    </row>
    <row r="11" spans="1:9" ht="17.100000000000001" customHeight="1" x14ac:dyDescent="0.25">
      <c r="A11" s="1" t="s">
        <v>53</v>
      </c>
      <c r="B11" s="16">
        <v>10</v>
      </c>
      <c r="C11" s="18"/>
      <c r="D11" s="15" t="str">
        <f ca="1">INT((TODAY()-C11)/365.25)&amp;" ans "&amp;MONTH(TODAY()-C11)-1&amp;" mois "</f>
        <v xml:space="preserve">124 ans 5 mois </v>
      </c>
      <c r="E11" s="13"/>
      <c r="F11" s="29">
        <f>SUM(Tableau1[[#This Row],[ fin ]]-31)</f>
        <v>45504</v>
      </c>
      <c r="G11" s="12">
        <v>45535</v>
      </c>
      <c r="H11" s="27" t="str">
        <f ca="1">INT((TODAY()-E11)/365.25)&amp;" ans "&amp;MONTH(TODAY()-E11)-1&amp;" mois "&amp;DAY(TODAY()-E11)&amp;" jours "</f>
        <v xml:space="preserve">124 ans 5 mois 4 jours </v>
      </c>
      <c r="I11" s="17"/>
    </row>
    <row r="12" spans="1:9" ht="17.100000000000001" customHeight="1" x14ac:dyDescent="0.25">
      <c r="A12" s="1" t="s">
        <v>54</v>
      </c>
      <c r="B12" s="16">
        <v>11</v>
      </c>
      <c r="C12" s="41"/>
      <c r="D12" s="42" t="str">
        <f ca="1">INT((TODAY()-C12)/365.25)&amp;" ans "&amp;MONTH(TODAY()-C12)-1&amp;" mois "</f>
        <v xml:space="preserve">124 ans 5 mois </v>
      </c>
      <c r="E12" s="43"/>
      <c r="F12" s="48">
        <f>SUM(Tableau1[[#This Row],[ fin ]]-31)</f>
        <v>45534</v>
      </c>
      <c r="G12" s="10">
        <v>45565</v>
      </c>
      <c r="H12" s="27" t="str">
        <f ca="1">INT((TODAY()-E12)/365.25)&amp;" ans "&amp;MONTH(TODAY()-E12)-1&amp;" mois "&amp;DAY(TODAY()-E12)&amp;" jours "</f>
        <v xml:space="preserve">124 ans 5 mois 4 jours </v>
      </c>
      <c r="I12" s="17"/>
    </row>
    <row r="13" spans="1:9" ht="17.100000000000001" customHeight="1" x14ac:dyDescent="0.25">
      <c r="A13" s="1" t="s">
        <v>55</v>
      </c>
      <c r="B13" s="16">
        <v>12</v>
      </c>
      <c r="C13" s="41"/>
      <c r="D13" s="46" t="str">
        <f ca="1">INT((TODAY()-C13)/365.25)&amp;" ans "&amp;MONTH(TODAY()-C13)-1&amp;" mois "</f>
        <v xml:space="preserve">124 ans 5 mois </v>
      </c>
      <c r="E13" s="43"/>
      <c r="F13" s="32">
        <f>SUM(Tableau1[[#This Row],[ fin ]]-31)</f>
        <v>45534</v>
      </c>
      <c r="G13" s="10">
        <v>45565</v>
      </c>
      <c r="H13" s="27" t="str">
        <f ca="1">INT((TODAY()-E13)/365.25)&amp;" ans "&amp;MONTH(TODAY()-E13)-1&amp;" mois "&amp;DAY(TODAY()-E13)&amp;" jours "</f>
        <v xml:space="preserve">124 ans 5 mois 4 jours </v>
      </c>
      <c r="I13" s="17"/>
    </row>
    <row r="14" spans="1:9" ht="17.100000000000001" customHeight="1" x14ac:dyDescent="0.25">
      <c r="A14" s="1" t="s">
        <v>41</v>
      </c>
      <c r="B14" s="16">
        <v>13</v>
      </c>
      <c r="C14" s="41"/>
      <c r="D14" s="46" t="str">
        <f ca="1">INT((TODAY()-C14)/365.25)&amp;" ans "&amp;MONTH(TODAY()-C14)-1&amp;" mois "</f>
        <v xml:space="preserve">124 ans 5 mois </v>
      </c>
      <c r="E14" s="43"/>
      <c r="F14" s="32">
        <f>SUM(Tableau1[[#This Row],[ fin ]]-31)</f>
        <v>45534</v>
      </c>
      <c r="G14" s="10">
        <v>45565</v>
      </c>
      <c r="H14" s="27" t="str">
        <f ca="1">INT((TODAY()-E14)/365.25)&amp;" ans "&amp;MONTH(TODAY()-E14)-1&amp;" mois "&amp;DAY(TODAY()-E14)&amp;" jours "</f>
        <v xml:space="preserve">124 ans 5 mois 4 jours </v>
      </c>
      <c r="I14" s="17"/>
    </row>
    <row r="15" spans="1:9" ht="17.100000000000001" customHeight="1" x14ac:dyDescent="0.25">
      <c r="A15" s="1" t="s">
        <v>56</v>
      </c>
      <c r="B15" s="16">
        <v>14</v>
      </c>
      <c r="C15" s="20"/>
      <c r="D15" s="37" t="str">
        <f ca="1">INT((TODAY()-C15)/365.25)&amp;" ans "&amp;MONTH(TODAY()-C15)-1&amp;" mois "</f>
        <v xml:space="preserve">124 ans 5 mois </v>
      </c>
      <c r="E15" s="21"/>
      <c r="F15" s="39">
        <f>SUM(Tableau1[[#This Row],[ fin ]]-31)</f>
        <v>45534</v>
      </c>
      <c r="G15" s="10">
        <v>45565</v>
      </c>
      <c r="H15" s="27" t="str">
        <f ca="1">INT((TODAY()-E15)/365.25)&amp;" ans "&amp;MONTH(TODAY()-E15)-1&amp;" mois "&amp;DAY(TODAY()-E15)&amp;" jours "</f>
        <v xml:space="preserve">124 ans 5 mois 4 jours </v>
      </c>
      <c r="I15" s="17"/>
    </row>
    <row r="16" spans="1:9" ht="17.100000000000001" customHeight="1" x14ac:dyDescent="0.25">
      <c r="A16" s="1" t="s">
        <v>39</v>
      </c>
      <c r="B16" s="16">
        <v>15</v>
      </c>
      <c r="C16" s="18"/>
      <c r="D16" s="14" t="str">
        <f ca="1">INT((TODAY()-C16)/365.25)&amp;" ans "&amp;MONTH(TODAY()-C16)-1&amp;" mois "</f>
        <v xml:space="preserve">124 ans 5 mois </v>
      </c>
      <c r="E16" s="13"/>
      <c r="F16" s="33">
        <f>SUM(Tableau1[[#This Row],[ fin ]]-31)</f>
        <v>45534</v>
      </c>
      <c r="G16" s="10">
        <v>45565</v>
      </c>
      <c r="H16" s="27"/>
      <c r="I16" s="17"/>
    </row>
    <row r="17" spans="1:9" ht="17.100000000000001" customHeight="1" x14ac:dyDescent="0.25">
      <c r="A17" s="1" t="s">
        <v>57</v>
      </c>
      <c r="B17" s="16">
        <v>16</v>
      </c>
      <c r="C17" s="20"/>
      <c r="D17" s="30" t="str">
        <f ca="1">INT((TODAY()-C17)/365.25)&amp;" ans "&amp;MONTH(TODAY()-C17)-1&amp;" mois "</f>
        <v xml:space="preserve">124 ans 5 mois </v>
      </c>
      <c r="E17" s="21"/>
      <c r="F17" s="31">
        <f>SUM(Tableau1[[#This Row],[ fin ]]-31)</f>
        <v>45595</v>
      </c>
      <c r="G17" s="10">
        <v>45626</v>
      </c>
      <c r="H17" s="27" t="str">
        <f ca="1">INT((TODAY()-E17)/365.25)&amp;" ans "&amp;MONTH(TODAY()-E17)-1&amp;" mois "&amp;DAY(TODAY()-E17)&amp;" jours "</f>
        <v xml:space="preserve">124 ans 5 mois 4 jours </v>
      </c>
      <c r="I17" s="17"/>
    </row>
    <row r="18" spans="1:9" ht="17.100000000000001" customHeight="1" x14ac:dyDescent="0.25">
      <c r="A18" s="1" t="s">
        <v>58</v>
      </c>
      <c r="B18" s="16">
        <v>17</v>
      </c>
      <c r="C18" s="20"/>
      <c r="D18" s="30" t="str">
        <f ca="1">INT((TODAY()-C18)/365.25)&amp;" ans "&amp;MONTH(TODAY()-C18)-1&amp;" mois "</f>
        <v xml:space="preserve">124 ans 5 mois </v>
      </c>
      <c r="E18" s="21"/>
      <c r="F18" s="31">
        <f>SUM(Tableau1[[#This Row],[ fin ]]-31)</f>
        <v>45595</v>
      </c>
      <c r="G18" s="10">
        <v>45626</v>
      </c>
      <c r="H18" s="27" t="str">
        <f ca="1">INT((TODAY()-E18)/365.25)&amp;" ans "&amp;MONTH(TODAY()-E18)-1&amp;" mois "&amp;DAY(TODAY()-E18)&amp;" jours "</f>
        <v xml:space="preserve">124 ans 5 mois 4 jours </v>
      </c>
      <c r="I18" s="17"/>
    </row>
    <row r="19" spans="1:9" ht="17.100000000000001" customHeight="1" x14ac:dyDescent="0.25">
      <c r="A19" s="1" t="s">
        <v>37</v>
      </c>
      <c r="B19" s="16">
        <v>18</v>
      </c>
      <c r="C19" s="20"/>
      <c r="D19" s="30" t="str">
        <f ca="1">INT((TODAY()-C19)/365.25)&amp;" ans "&amp;MONTH(TODAY()-C19)-1&amp;" mois "</f>
        <v xml:space="preserve">124 ans 5 mois </v>
      </c>
      <c r="E19" s="21"/>
      <c r="F19" s="31">
        <f>SUM(Tableau1[[#This Row],[ fin ]]-31)</f>
        <v>45595</v>
      </c>
      <c r="G19" s="10">
        <v>45626</v>
      </c>
      <c r="H19" s="27" t="str">
        <f ca="1">INT((TODAY()-E19)/365.25)&amp;" ans "&amp;MONTH(TODAY()-E19)-1&amp;" mois "&amp;DAY(TODAY()-E19)&amp;" jours "</f>
        <v xml:space="preserve">124 ans 5 mois 4 jours </v>
      </c>
      <c r="I19" s="17"/>
    </row>
    <row r="20" spans="1:9" ht="17.100000000000001" customHeight="1" x14ac:dyDescent="0.25">
      <c r="A20" s="1" t="s">
        <v>59</v>
      </c>
      <c r="B20" s="16">
        <v>19</v>
      </c>
      <c r="C20" s="18"/>
      <c r="D20" s="30" t="str">
        <f ca="1">INT((TODAY()-C20)/365.25)&amp;" ans "&amp;MONTH(TODAY()-C20)-1&amp;" mois "</f>
        <v xml:space="preserve">124 ans 5 mois </v>
      </c>
      <c r="E20" s="13"/>
      <c r="F20" s="29">
        <f>SUM(Tableau1[[#This Row],[ fin ]]-31)</f>
        <v>45595</v>
      </c>
      <c r="G20" s="12">
        <v>45626</v>
      </c>
      <c r="H20" s="27" t="str">
        <f ca="1">INT((TODAY()-E20)/365.25)&amp;" ans "&amp;MONTH(TODAY()-E20)-1&amp;" mois "&amp;DAY(TODAY()-E20)&amp;" jours "</f>
        <v xml:space="preserve">124 ans 5 mois 4 jours </v>
      </c>
      <c r="I20" s="17"/>
    </row>
    <row r="21" spans="1:9" ht="17.100000000000001" customHeight="1" x14ac:dyDescent="0.25">
      <c r="A21" s="1" t="s">
        <v>47</v>
      </c>
      <c r="B21" s="16">
        <v>20</v>
      </c>
      <c r="C21" s="20"/>
      <c r="D21" s="30" t="str">
        <f ca="1">INT((TODAY()-C21)/365.25)&amp;" ans "&amp;MONTH(TODAY()-C21)-1&amp;" mois "</f>
        <v xml:space="preserve">124 ans 5 mois </v>
      </c>
      <c r="E21" s="21"/>
      <c r="F21" s="38">
        <f>SUM(Tableau1[[#This Row],[ fin ]]-31)</f>
        <v>45595</v>
      </c>
      <c r="G21" s="12">
        <v>45626</v>
      </c>
      <c r="H21" s="27" t="str">
        <f ca="1">INT((TODAY()-E21)/365.25)&amp;" ans "&amp;MONTH(TODAY()-E21)-1&amp;" mois "&amp;DAY(TODAY()-E21)&amp;" jours "</f>
        <v xml:space="preserve">124 ans 5 mois 4 jours </v>
      </c>
      <c r="I21" s="17"/>
    </row>
    <row r="22" spans="1:9" ht="17.100000000000001" customHeight="1" x14ac:dyDescent="0.25">
      <c r="A22" s="1" t="s">
        <v>46</v>
      </c>
      <c r="B22" s="16">
        <v>21</v>
      </c>
      <c r="C22" s="18"/>
      <c r="D22" s="14" t="str">
        <f ca="1">INT((TODAY()-C22)/365.25)&amp;" ans "&amp;MONTH(TODAY()-C22)-1&amp;" mois "</f>
        <v xml:space="preserve">124 ans 5 mois </v>
      </c>
      <c r="E22" s="13"/>
      <c r="F22" s="28">
        <f>SUM(Tableau1[[#This Row],[ fin ]]-31)</f>
        <v>45595</v>
      </c>
      <c r="G22" s="12">
        <v>45626</v>
      </c>
      <c r="H22" s="27" t="str">
        <f ca="1">INT((TODAY()-E22)/365.25)&amp;" ans "&amp;MONTH(TODAY()-E22)-1&amp;" mois "&amp;DAY(TODAY()-E22)&amp;" jours "</f>
        <v xml:space="preserve">124 ans 5 mois 4 jours </v>
      </c>
      <c r="I22" s="17"/>
    </row>
    <row r="23" spans="1:9" ht="17.100000000000001" customHeight="1" x14ac:dyDescent="0.25">
      <c r="A23" s="1" t="s">
        <v>60</v>
      </c>
      <c r="B23" s="16">
        <v>22</v>
      </c>
      <c r="C23" s="20"/>
      <c r="D23" s="30" t="str">
        <f ca="1">INT((TODAY()-C23)/365.25)&amp;" ans "&amp;MONTH(TODAY()-C23)-1&amp;" mois "</f>
        <v xml:space="preserve">124 ans 5 mois </v>
      </c>
      <c r="E23" s="21"/>
      <c r="F23" s="38">
        <f>SUM(Tableau1[[#This Row],[ fin ]]-31)</f>
        <v>45595</v>
      </c>
      <c r="G23" s="12">
        <v>45626</v>
      </c>
      <c r="H23" s="27" t="str">
        <f ca="1">INT((TODAY()-E23)/365.25)&amp;" ans "&amp;MONTH(TODAY()-E23)-1&amp;" mois "&amp;DAY(TODAY()-E23)&amp;" jours "</f>
        <v xml:space="preserve">124 ans 5 mois 4 jours </v>
      </c>
      <c r="I23" s="17"/>
    </row>
    <row r="24" spans="1:9" ht="17.100000000000001" customHeight="1" x14ac:dyDescent="0.25">
      <c r="A24" s="1" t="s">
        <v>61</v>
      </c>
      <c r="B24" s="16">
        <v>23</v>
      </c>
      <c r="C24" s="41"/>
      <c r="D24" s="42" t="str">
        <f ca="1">INT((TODAY()-C24)/365.25)&amp;" ans "&amp;MONTH(TODAY()-C24)-1&amp;" mois "</f>
        <v xml:space="preserve">124 ans 5 mois </v>
      </c>
      <c r="E24" s="43"/>
      <c r="F24" s="32">
        <f>SUM(Tableau1[[#This Row],[ fin ]]-31)</f>
        <v>45685</v>
      </c>
      <c r="G24" s="10">
        <v>45716</v>
      </c>
      <c r="H24" s="27" t="str">
        <f ca="1">INT((TODAY()-E24)/365.25)&amp;" ans "&amp;MONTH(TODAY()-E24)-1&amp;" mois "&amp;DAY(TODAY()-E24)&amp;" jours "</f>
        <v xml:space="preserve">124 ans 5 mois 4 jours </v>
      </c>
      <c r="I24" s="45"/>
    </row>
    <row r="25" spans="1:9" ht="17.100000000000001" customHeight="1" x14ac:dyDescent="0.25">
      <c r="A25" s="1" t="s">
        <v>62</v>
      </c>
      <c r="B25" s="40">
        <v>24</v>
      </c>
      <c r="C25" s="41"/>
      <c r="D25" s="46" t="str">
        <f ca="1">INT((TODAY()-C25)/365.25)&amp;" ans "&amp;MONTH(TODAY()-C25)-1&amp;" mois "</f>
        <v xml:space="preserve">124 ans 5 mois </v>
      </c>
      <c r="E25" s="43"/>
      <c r="F25" s="36">
        <f>SUM(Tableau1[[#This Row],[ fin ]]-31)</f>
        <v>45685</v>
      </c>
      <c r="G25" s="10">
        <v>45716</v>
      </c>
      <c r="H25" s="44"/>
      <c r="I25" s="17"/>
    </row>
    <row r="26" spans="1:9" ht="17.100000000000001" customHeight="1" x14ac:dyDescent="0.25">
      <c r="A26" s="1" t="s">
        <v>42</v>
      </c>
      <c r="B26" s="16">
        <v>25</v>
      </c>
      <c r="C26" s="41"/>
      <c r="D26" s="46" t="str">
        <f ca="1">INT((TODAY()-C26)/365.25)&amp;" ans "&amp;MONTH(TODAY()-C26)-1&amp;" mois "</f>
        <v xml:space="preserve">124 ans 5 mois </v>
      </c>
      <c r="E26" s="43"/>
      <c r="F26" s="36">
        <f>SUM(Tableau1[[#This Row],[ fin ]]-31)</f>
        <v>45685</v>
      </c>
      <c r="G26" s="10">
        <v>45716</v>
      </c>
      <c r="H26" s="44"/>
      <c r="I26" s="17"/>
    </row>
    <row r="27" spans="1:9" ht="17.100000000000001" customHeight="1" x14ac:dyDescent="0.25">
      <c r="A27" s="1" t="s">
        <v>44</v>
      </c>
      <c r="B27" s="16">
        <v>27</v>
      </c>
      <c r="C27" s="20"/>
      <c r="D27" s="30" t="str">
        <f ca="1">INT((TODAY()-C27)/365.25)&amp;" ans "&amp;MONTH(TODAY()-C27)-1&amp;" mois "</f>
        <v xml:space="preserve">124 ans 5 mois </v>
      </c>
      <c r="E27" s="21"/>
      <c r="F27" s="36">
        <f>SUM(Tableau1[[#This Row],[ fin ]]-31)</f>
        <v>45685</v>
      </c>
      <c r="G27" s="10">
        <v>45716</v>
      </c>
      <c r="H27" s="27" t="str">
        <f ca="1">INT((TODAY()-E27)/365.25)&amp;" ans "&amp;MONTH(TODAY()-E27)-1&amp;" mois "&amp;DAY(TODAY()-E27)&amp;" jours "</f>
        <v xml:space="preserve">124 ans 5 mois 4 jours </v>
      </c>
      <c r="I27" s="17"/>
    </row>
    <row r="28" spans="1:9" ht="17.100000000000001" customHeight="1" x14ac:dyDescent="0.25">
      <c r="A28" s="1" t="s">
        <v>44</v>
      </c>
      <c r="B28" s="16">
        <v>26</v>
      </c>
      <c r="C28" s="49"/>
      <c r="D28" s="50" t="str">
        <f ca="1">INT((TODAY()-C28)/365.25)&amp;" ans "&amp;MONTH(TODAY()-C28)-1&amp;" mois "</f>
        <v xml:space="preserve">124 ans 5 mois </v>
      </c>
      <c r="E28" s="51"/>
      <c r="F28" s="52">
        <f>SUM(Tableau1[[#This Row],[ fin ]]-31)</f>
        <v>45781</v>
      </c>
      <c r="G28" s="10">
        <v>45812</v>
      </c>
      <c r="H28" s="53"/>
      <c r="I28" s="54"/>
    </row>
    <row r="29" spans="1:9" ht="17.100000000000001" customHeight="1" x14ac:dyDescent="0.25">
      <c r="A29" s="22" cm="1">
        <f t="array" ref="A29">SUMPRODUCT((A2:A28&lt;&gt;"")/COUNTIF(A2:A28,A2:A28&amp;""))</f>
        <v>26</v>
      </c>
      <c r="B29" s="22" cm="1">
        <f t="array" ref="B29">SUMPRODUCT((B2:B28&lt;&gt;"")/COUNTIF(B2:B28,B2:B28&amp;""))</f>
        <v>27</v>
      </c>
      <c r="C29" s="19"/>
      <c r="D29" s="23"/>
      <c r="E29" s="24"/>
      <c r="F29" s="7"/>
      <c r="G29" s="8"/>
      <c r="H29" s="25"/>
      <c r="I29" s="26"/>
    </row>
    <row r="30" spans="1:9" ht="17.100000000000001" customHeight="1" x14ac:dyDescent="0.25">
      <c r="A30" t="s">
        <v>5</v>
      </c>
      <c r="D30" s="9"/>
    </row>
    <row r="31" spans="1:9" ht="17.100000000000001" customHeight="1" x14ac:dyDescent="0.25">
      <c r="C31" s="2" t="e">
        <f>AVERAGE(Tableau1[date de naissance])</f>
        <v>#DIV/0!</v>
      </c>
      <c r="D31" t="e">
        <f ca="1">INT((TODAY()-C31)/365.25)&amp;" ans "&amp;MONTH(TODAY()-C31)-1&amp;" mois "</f>
        <v>#DIV/0!</v>
      </c>
    </row>
    <row r="32" spans="1:9" ht="17.100000000000001" customHeight="1" x14ac:dyDescent="0.25">
      <c r="H32" s="55"/>
      <c r="I32" s="55"/>
    </row>
    <row r="33" spans="5:9" x14ac:dyDescent="0.25">
      <c r="H33" s="55"/>
      <c r="I33" s="55"/>
    </row>
    <row r="34" spans="5:9" x14ac:dyDescent="0.25">
      <c r="E34" s="55"/>
      <c r="F34" s="55"/>
      <c r="G34" s="11"/>
    </row>
  </sheetData>
  <mergeCells count="3">
    <mergeCell ref="H33:I33"/>
    <mergeCell ref="H32:I32"/>
    <mergeCell ref="E34:F34"/>
  </mergeCells>
  <phoneticPr fontId="16" type="noConversion"/>
  <pageMargins left="0" right="0" top="0" bottom="0" header="0" footer="0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254D2-072C-4D9A-93CB-390271DAB8C3}">
  <dimension ref="A1:AE26"/>
  <sheetViews>
    <sheetView workbookViewId="0">
      <selection activeCell="F8" sqref="F8"/>
    </sheetView>
  </sheetViews>
  <sheetFormatPr baseColWidth="10" defaultRowHeight="15" x14ac:dyDescent="0.25"/>
  <cols>
    <col min="1" max="1" width="11.5703125" bestFit="1" customWidth="1"/>
    <col min="2" max="8" width="11.5703125" customWidth="1"/>
    <col min="9" max="9" width="15.140625" bestFit="1" customWidth="1"/>
    <col min="10" max="10" width="12.5703125" customWidth="1"/>
    <col min="11" max="11" width="14.5703125" bestFit="1" customWidth="1"/>
    <col min="12" max="12" width="14.42578125" bestFit="1" customWidth="1"/>
    <col min="13" max="20" width="12.5703125" customWidth="1"/>
    <col min="21" max="21" width="15.140625" bestFit="1" customWidth="1"/>
    <col min="22" max="22" width="12.5703125" customWidth="1"/>
    <col min="23" max="23" width="14.5703125" bestFit="1" customWidth="1"/>
    <col min="24" max="24" width="14.42578125" bestFit="1" customWidth="1"/>
    <col min="25" max="31" width="12.5703125" customWidth="1"/>
  </cols>
  <sheetData>
    <row r="1" spans="1:31" x14ac:dyDescent="0.25">
      <c r="A1" s="56" t="s">
        <v>6</v>
      </c>
      <c r="B1" s="56" t="s">
        <v>7</v>
      </c>
      <c r="C1" s="56" t="s">
        <v>8</v>
      </c>
      <c r="D1" s="56" t="s">
        <v>9</v>
      </c>
      <c r="E1" s="56" t="s">
        <v>10</v>
      </c>
      <c r="F1" s="56" t="s">
        <v>11</v>
      </c>
      <c r="G1" s="56" t="s">
        <v>12</v>
      </c>
      <c r="H1" s="56" t="s">
        <v>13</v>
      </c>
      <c r="I1" s="56" t="s">
        <v>14</v>
      </c>
      <c r="J1" s="56" t="s">
        <v>15</v>
      </c>
      <c r="K1" s="56" t="s">
        <v>16</v>
      </c>
      <c r="L1" s="56" t="s">
        <v>17</v>
      </c>
      <c r="M1" s="56" t="s">
        <v>18</v>
      </c>
      <c r="N1" s="56" t="s">
        <v>19</v>
      </c>
      <c r="O1" s="56" t="s">
        <v>20</v>
      </c>
      <c r="P1" s="56" t="s">
        <v>21</v>
      </c>
      <c r="Q1" s="56" t="s">
        <v>22</v>
      </c>
      <c r="R1" s="56" t="s">
        <v>23</v>
      </c>
      <c r="S1" s="56" t="s">
        <v>24</v>
      </c>
      <c r="T1" s="56" t="s">
        <v>25</v>
      </c>
      <c r="U1" s="56" t="s">
        <v>26</v>
      </c>
      <c r="V1" s="56" t="s">
        <v>27</v>
      </c>
      <c r="W1" s="56" t="s">
        <v>28</v>
      </c>
      <c r="X1" s="56" t="s">
        <v>29</v>
      </c>
      <c r="Y1" s="56" t="s">
        <v>30</v>
      </c>
      <c r="Z1" s="56" t="s">
        <v>31</v>
      </c>
      <c r="AA1" s="56" t="s">
        <v>32</v>
      </c>
      <c r="AB1" s="56" t="s">
        <v>33</v>
      </c>
      <c r="AC1" s="56" t="s">
        <v>34</v>
      </c>
      <c r="AD1" s="56" t="s">
        <v>35</v>
      </c>
      <c r="AE1" s="56" t="s">
        <v>36</v>
      </c>
    </row>
    <row r="2" spans="1:31" x14ac:dyDescent="0.25">
      <c r="A2" s="57">
        <v>45292</v>
      </c>
      <c r="B2" s="57">
        <v>45323</v>
      </c>
      <c r="C2" s="57">
        <v>45352</v>
      </c>
      <c r="D2" s="57">
        <v>45383</v>
      </c>
      <c r="E2" s="57">
        <v>45413</v>
      </c>
      <c r="F2" s="57">
        <v>45444</v>
      </c>
      <c r="G2" s="57">
        <v>45474</v>
      </c>
      <c r="H2" s="57">
        <v>45505</v>
      </c>
      <c r="I2" s="57">
        <v>45536</v>
      </c>
      <c r="J2" s="57">
        <v>45566</v>
      </c>
      <c r="K2" s="57">
        <v>45597</v>
      </c>
      <c r="L2" s="57">
        <v>45627</v>
      </c>
      <c r="M2" s="57">
        <v>45658</v>
      </c>
      <c r="N2" s="57">
        <v>45689</v>
      </c>
      <c r="O2" s="57">
        <v>45717</v>
      </c>
      <c r="P2" s="57">
        <v>45748</v>
      </c>
      <c r="Q2" s="57">
        <v>45778</v>
      </c>
      <c r="R2" s="57">
        <v>45809</v>
      </c>
      <c r="S2" s="57">
        <v>45839</v>
      </c>
      <c r="T2" s="57">
        <v>45870</v>
      </c>
      <c r="U2" s="57">
        <v>45901</v>
      </c>
      <c r="V2" s="57">
        <v>45931</v>
      </c>
      <c r="W2" s="57">
        <v>45962</v>
      </c>
      <c r="X2" s="57">
        <v>45992</v>
      </c>
      <c r="Y2" s="57">
        <v>46023</v>
      </c>
      <c r="Z2" s="57">
        <v>46054</v>
      </c>
      <c r="AA2" s="57">
        <v>46082</v>
      </c>
      <c r="AB2" s="57">
        <v>46113</v>
      </c>
      <c r="AC2" s="57">
        <v>46143</v>
      </c>
      <c r="AD2" s="57">
        <v>46174</v>
      </c>
      <c r="AE2" s="57">
        <v>46204</v>
      </c>
    </row>
    <row r="3" spans="1:31" x14ac:dyDescent="0.25">
      <c r="A3" s="57"/>
      <c r="B3" s="57"/>
      <c r="C3" s="57"/>
      <c r="D3" s="57"/>
      <c r="E3" s="57"/>
      <c r="F3" s="57"/>
      <c r="G3" s="58" t="s">
        <v>38</v>
      </c>
      <c r="H3" s="58" t="s">
        <v>50</v>
      </c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</row>
    <row r="4" spans="1:31" x14ac:dyDescent="0.25">
      <c r="A4" s="57"/>
      <c r="B4" s="57"/>
      <c r="C4" s="57"/>
      <c r="D4" s="57"/>
      <c r="E4" s="57"/>
      <c r="F4" s="57"/>
      <c r="G4" s="58" t="s">
        <v>48</v>
      </c>
      <c r="H4" s="58" t="s">
        <v>40</v>
      </c>
      <c r="I4" s="57"/>
      <c r="J4" s="57"/>
      <c r="K4" s="57"/>
      <c r="L4" s="57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  <c r="AA4" s="57"/>
      <c r="AB4" s="57"/>
      <c r="AC4" s="57"/>
      <c r="AD4" s="57"/>
      <c r="AE4" s="57"/>
    </row>
    <row r="5" spans="1:31" x14ac:dyDescent="0.25">
      <c r="A5" s="57"/>
      <c r="B5" s="57"/>
      <c r="C5" s="57"/>
      <c r="D5" s="57"/>
      <c r="E5" s="57"/>
      <c r="F5" s="57"/>
      <c r="G5" s="58" t="s">
        <v>49</v>
      </c>
      <c r="H5" s="58" t="s">
        <v>51</v>
      </c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</row>
    <row r="6" spans="1:31" x14ac:dyDescent="0.25">
      <c r="A6" s="57"/>
      <c r="B6" s="57"/>
      <c r="C6" s="57"/>
      <c r="D6" s="57"/>
      <c r="E6" s="57"/>
      <c r="F6" s="57"/>
      <c r="G6" s="57"/>
      <c r="H6" s="58" t="s">
        <v>52</v>
      </c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</row>
    <row r="7" spans="1:31" x14ac:dyDescent="0.25">
      <c r="A7" s="57"/>
      <c r="B7" s="57"/>
      <c r="C7" s="57"/>
      <c r="D7" s="57"/>
      <c r="E7" s="57"/>
      <c r="F7" s="57"/>
      <c r="G7" s="57"/>
      <c r="H7" s="58" t="s">
        <v>45</v>
      </c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</row>
    <row r="8" spans="1:31" x14ac:dyDescent="0.25">
      <c r="A8" s="57"/>
      <c r="B8" s="57"/>
      <c r="C8" s="57"/>
      <c r="D8" s="57"/>
      <c r="E8" s="57"/>
      <c r="F8" s="57"/>
      <c r="G8" s="57"/>
      <c r="H8" s="58" t="s">
        <v>43</v>
      </c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</row>
    <row r="9" spans="1:31" x14ac:dyDescent="0.25">
      <c r="A9" s="57"/>
      <c r="B9" s="57"/>
      <c r="C9" s="57"/>
      <c r="D9" s="57"/>
      <c r="E9" s="57"/>
      <c r="F9" s="57"/>
      <c r="G9" s="57"/>
      <c r="H9" s="58" t="s">
        <v>53</v>
      </c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</row>
    <row r="10" spans="1:31" x14ac:dyDescent="0.25">
      <c r="A10" s="57"/>
      <c r="B10" s="57"/>
      <c r="C10" s="57"/>
      <c r="D10" s="57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</row>
    <row r="11" spans="1:31" x14ac:dyDescent="0.25">
      <c r="A11" s="57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</row>
    <row r="12" spans="1:31" x14ac:dyDescent="0.25">
      <c r="A12" s="57"/>
      <c r="B12" s="57"/>
      <c r="C12" s="57"/>
      <c r="D12" s="57"/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</row>
    <row r="13" spans="1:31" x14ac:dyDescent="0.25">
      <c r="A13" s="57"/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</row>
    <row r="14" spans="1:31" x14ac:dyDescent="0.25">
      <c r="A14" s="57"/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</row>
    <row r="15" spans="1:31" x14ac:dyDescent="0.25">
      <c r="A15" s="57"/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</row>
    <row r="16" spans="1:31" x14ac:dyDescent="0.25">
      <c r="A16" s="57"/>
      <c r="B16" s="57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</row>
    <row r="17" spans="1:31" x14ac:dyDescent="0.25">
      <c r="A17" s="57"/>
      <c r="B17" s="57"/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</row>
    <row r="18" spans="1:31" x14ac:dyDescent="0.25">
      <c r="A18" s="57"/>
      <c r="B18" s="57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</row>
    <row r="19" spans="1:31" x14ac:dyDescent="0.25">
      <c r="A19" s="57"/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</row>
    <row r="20" spans="1:31" x14ac:dyDescent="0.25">
      <c r="A20" s="57"/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</row>
    <row r="21" spans="1:31" x14ac:dyDescent="0.25">
      <c r="A21" s="57"/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</row>
    <row r="22" spans="1:31" x14ac:dyDescent="0.25">
      <c r="A22" s="57"/>
      <c r="B22" s="57"/>
      <c r="C22" s="57"/>
      <c r="D22" s="57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</row>
    <row r="23" spans="1:31" x14ac:dyDescent="0.25">
      <c r="A23" s="57"/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</row>
    <row r="24" spans="1:31" x14ac:dyDescent="0.25">
      <c r="A24" s="57"/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</row>
    <row r="25" spans="1:31" x14ac:dyDescent="0.25">
      <c r="A25" s="57"/>
      <c r="B25" s="57"/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</row>
    <row r="26" spans="1:31" x14ac:dyDescent="0.25">
      <c r="A26" s="57"/>
      <c r="B26" s="57"/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BALKO Stéphane</cp:lastModifiedBy>
  <cp:lastPrinted>2024-05-14T09:06:02Z</cp:lastPrinted>
  <dcterms:created xsi:type="dcterms:W3CDTF">2015-12-15T16:39:30Z</dcterms:created>
  <dcterms:modified xsi:type="dcterms:W3CDTF">2024-06-04T08:31:02Z</dcterms:modified>
</cp:coreProperties>
</file>